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420016\Desktop\【デジタル戦略推進課・依頼】庁内各所属保有データの提出について（依頼）\"/>
    </mc:Choice>
  </mc:AlternateContent>
  <bookViews>
    <workbookView xWindow="0" yWindow="0" windowWidth="15345" windowHeight="4905"/>
  </bookViews>
  <sheets>
    <sheet name="入館者数の推移_温故創生館" sheetId="1" r:id="rId1"/>
  </sheets>
  <definedNames>
    <definedName name="_xlnm.Print_Area" localSheetId="0">入館者数の推移_温故創生館!$A$1:$V$40</definedName>
  </definedNames>
  <calcPr calcId="162913"/>
</workbook>
</file>

<file path=xl/calcChain.xml><?xml version="1.0" encoding="utf-8"?>
<calcChain xmlns="http://schemas.openxmlformats.org/spreadsheetml/2006/main">
  <c r="V10" i="1" l="1"/>
  <c r="V18" i="1"/>
  <c r="V19" i="1"/>
  <c r="V17" i="1"/>
  <c r="T10" i="1"/>
  <c r="U10" i="1"/>
  <c r="T17" i="1"/>
  <c r="U17" i="1"/>
  <c r="S10" i="1"/>
  <c r="S17" i="1"/>
  <c r="S18" i="1"/>
  <c r="S19" i="1"/>
  <c r="R17" i="1"/>
  <c r="R10" i="1"/>
  <c r="R18" i="1"/>
  <c r="Q17" i="1"/>
  <c r="Q10" i="1"/>
  <c r="Q18" i="1"/>
  <c r="P17" i="1"/>
  <c r="P10" i="1"/>
  <c r="P18" i="1"/>
  <c r="B10" i="1"/>
  <c r="B18" i="1"/>
  <c r="B19" i="1"/>
  <c r="C19" i="1"/>
  <c r="D19" i="1"/>
  <c r="E19" i="1"/>
  <c r="F19" i="1"/>
  <c r="C10" i="1"/>
  <c r="D10" i="1"/>
  <c r="E10" i="1"/>
  <c r="F10" i="1"/>
  <c r="G10" i="1"/>
  <c r="H10" i="1"/>
  <c r="I10" i="1"/>
  <c r="J10" i="1"/>
  <c r="K10" i="1"/>
  <c r="L10" i="1"/>
  <c r="M10" i="1"/>
  <c r="N10" i="1"/>
  <c r="N18" i="1"/>
  <c r="O10" i="1"/>
  <c r="B17" i="1"/>
  <c r="C17" i="1"/>
  <c r="C18" i="1"/>
  <c r="D17" i="1"/>
  <c r="E17" i="1"/>
  <c r="F17" i="1"/>
  <c r="G17" i="1"/>
  <c r="G18" i="1"/>
  <c r="H17" i="1"/>
  <c r="I17" i="1"/>
  <c r="J17" i="1"/>
  <c r="J18" i="1"/>
  <c r="K17" i="1"/>
  <c r="K18" i="1"/>
  <c r="L17" i="1"/>
  <c r="M17" i="1"/>
  <c r="M18" i="1"/>
  <c r="N17" i="1"/>
  <c r="O17" i="1"/>
  <c r="O18" i="1"/>
  <c r="D18" i="1"/>
  <c r="E18" i="1"/>
  <c r="F18" i="1"/>
  <c r="H18" i="1"/>
  <c r="I18" i="1"/>
  <c r="L18" i="1"/>
  <c r="G19" i="1"/>
  <c r="H19" i="1"/>
  <c r="I19" i="1"/>
  <c r="J19" i="1"/>
  <c r="K19" i="1"/>
  <c r="L19" i="1"/>
  <c r="M19" i="1"/>
  <c r="N19" i="1"/>
  <c r="O19" i="1"/>
  <c r="P19" i="1"/>
  <c r="Q19" i="1"/>
  <c r="R19" i="1"/>
  <c r="T18" i="1"/>
  <c r="T19" i="1"/>
  <c r="U18" i="1"/>
  <c r="U19" i="1"/>
</calcChain>
</file>

<file path=xl/sharedStrings.xml><?xml version="1.0" encoding="utf-8"?>
<sst xmlns="http://schemas.openxmlformats.org/spreadsheetml/2006/main" count="40" uniqueCount="40">
  <si>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</si>
  <si>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</si>
  <si>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</si>
  <si>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</si>
  <si>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</si>
  <si>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</si>
  <si>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</si>
  <si>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</si>
  <si>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</si>
  <si>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</si>
  <si>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3"/>
  </si>
  <si>
    <t>５月</t>
    <rPh sb="1" eb="2">
      <t>ガツ</t>
    </rPh>
    <phoneticPr fontId="3"/>
  </si>
  <si>
    <t>区分</t>
    <rPh sb="0" eb="2">
      <t>クブン</t>
    </rPh>
    <phoneticPr fontId="3"/>
  </si>
  <si>
    <t>累計</t>
    <rPh sb="0" eb="2">
      <t>ルイケイ</t>
    </rPh>
    <phoneticPr fontId="3"/>
  </si>
  <si>
    <t>Ｈ１４</t>
    <phoneticPr fontId="3"/>
  </si>
  <si>
    <t>Ｈ１５</t>
    <phoneticPr fontId="3"/>
  </si>
  <si>
    <t>Ｈ１６</t>
    <phoneticPr fontId="3"/>
  </si>
  <si>
    <t>Ｈ１７</t>
    <phoneticPr fontId="3"/>
  </si>
  <si>
    <t>Ｈ１８</t>
    <phoneticPr fontId="3"/>
  </si>
  <si>
    <t>Ｈ１９</t>
    <phoneticPr fontId="3"/>
  </si>
  <si>
    <t>Ｈ２０</t>
    <phoneticPr fontId="3"/>
  </si>
  <si>
    <t>Ｈ２１</t>
    <phoneticPr fontId="3"/>
  </si>
  <si>
    <t>Ｈ２２</t>
    <phoneticPr fontId="3"/>
  </si>
  <si>
    <t>Ｈ２３</t>
    <phoneticPr fontId="3"/>
  </si>
  <si>
    <t>年度　計</t>
    <rPh sb="0" eb="2">
      <t>ネンド</t>
    </rPh>
    <phoneticPr fontId="3"/>
  </si>
  <si>
    <t>入館者数の推移</t>
    <rPh sb="0" eb="3">
      <t>ニュウカンシャ</t>
    </rPh>
    <rPh sb="3" eb="4">
      <t>スウ</t>
    </rPh>
    <rPh sb="5" eb="7">
      <t>スイイ</t>
    </rPh>
    <phoneticPr fontId="3"/>
  </si>
  <si>
    <t>温故創生館</t>
    <rPh sb="0" eb="5">
      <t>オンコソウセイカン</t>
    </rPh>
    <phoneticPr fontId="3"/>
  </si>
  <si>
    <t>Ｈ２４</t>
    <phoneticPr fontId="3"/>
  </si>
  <si>
    <t>上期計</t>
    <rPh sb="0" eb="2">
      <t>カミキ</t>
    </rPh>
    <rPh sb="2" eb="3">
      <t>ケイ</t>
    </rPh>
    <phoneticPr fontId="3"/>
  </si>
  <si>
    <t>下期計</t>
    <rPh sb="0" eb="2">
      <t>シモキ</t>
    </rPh>
    <rPh sb="2" eb="3">
      <t>ケイ</t>
    </rPh>
    <phoneticPr fontId="3"/>
  </si>
  <si>
    <t>Ｈ２５</t>
  </si>
  <si>
    <t>Ｈ２６</t>
  </si>
  <si>
    <t>Ｈ２７</t>
    <phoneticPr fontId="3"/>
  </si>
  <si>
    <t>Ｈ２８</t>
    <phoneticPr fontId="3"/>
  </si>
  <si>
    <t>Ｈ２９</t>
    <phoneticPr fontId="3"/>
  </si>
  <si>
    <t>Ｈ３０</t>
    <phoneticPr fontId="3"/>
  </si>
  <si>
    <t>Ｒ１</t>
    <phoneticPr fontId="3"/>
  </si>
  <si>
    <t>Ｒ２</t>
    <phoneticPr fontId="3"/>
  </si>
  <si>
    <t>Ｒ３</t>
  </si>
  <si>
    <t>Ｒ４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</si>
</sst>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84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1" fillId="0" borderId="0" xfId="2"/>
    <xf numFmtId="0" fontId="4" fillId="0" borderId="0" xfId="0" applyFont="1">
      <alignment vertical="center"/>
    </xf>
    <xf numFmtId="38" fontId="5" fillId="0" borderId="0" xfId="1" applyFont="1" applyAlignment="1"/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1" fillId="0" borderId="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0" fillId="0" borderId="3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center" vertical="center" wrapText="1"/>
    </xf>
    <xf numFmtId="38" fontId="1" fillId="0" borderId="7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1" fillId="0" borderId="10" xfId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vertical="center" shrinkToFit="1"/>
    </xf>
    <xf numFmtId="38" fontId="1" fillId="0" borderId="12" xfId="1" applyFont="1" applyFill="1" applyBorder="1" applyAlignment="1">
      <alignment horizontal="right" vertical="center"/>
    </xf>
    <xf numFmtId="38" fontId="7" fillId="2" borderId="13" xfId="0" applyNumberFormat="1" applyFont="1" applyFill="1" applyBorder="1" applyAlignment="1">
      <alignment vertical="center" shrinkToFit="1"/>
    </xf>
    <xf numFmtId="38" fontId="7" fillId="2" borderId="14" xfId="0" applyNumberFormat="1" applyFont="1" applyFill="1" applyBorder="1" applyAlignment="1">
      <alignment vertical="center" shrinkToFit="1"/>
    </xf>
    <xf numFmtId="38" fontId="7" fillId="2" borderId="15" xfId="0" applyNumberFormat="1" applyFont="1" applyFill="1" applyBorder="1" applyAlignment="1">
      <alignment vertical="center" shrinkToFit="1"/>
    </xf>
    <xf numFmtId="38" fontId="1" fillId="2" borderId="3" xfId="0" applyNumberFormat="1" applyFont="1" applyFill="1" applyBorder="1" applyAlignment="1">
      <alignment vertical="center" shrinkToFit="1"/>
    </xf>
    <xf numFmtId="176" fontId="0" fillId="2" borderId="15" xfId="0" applyNumberFormat="1" applyFont="1" applyFill="1" applyBorder="1" applyAlignment="1">
      <alignment vertical="center" shrinkToFit="1"/>
    </xf>
    <xf numFmtId="176" fontId="0" fillId="2" borderId="14" xfId="0" applyNumberFormat="1" applyFont="1" applyFill="1" applyBorder="1" applyAlignment="1">
      <alignment vertical="center" shrinkToFit="1"/>
    </xf>
    <xf numFmtId="176" fontId="0" fillId="2" borderId="16" xfId="0" applyNumberFormat="1" applyFont="1" applyFill="1" applyBorder="1" applyAlignment="1">
      <alignment vertical="center" shrinkToFit="1"/>
    </xf>
    <xf numFmtId="38" fontId="1" fillId="0" borderId="17" xfId="1" applyFont="1" applyBorder="1" applyAlignment="1">
      <alignment horizontal="center"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38" fontId="1" fillId="0" borderId="22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24" xfId="1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3" borderId="24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vertical="center"/>
    </xf>
    <xf numFmtId="38" fontId="1" fillId="3" borderId="26" xfId="1" applyFont="1" applyFill="1" applyBorder="1" applyAlignment="1">
      <alignment vertical="center"/>
    </xf>
    <xf numFmtId="38" fontId="1" fillId="3" borderId="5" xfId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0" fillId="3" borderId="7" xfId="0" applyNumberFormat="1" applyFont="1" applyFill="1" applyBorder="1" applyAlignment="1">
      <alignment vertical="center"/>
    </xf>
    <xf numFmtId="176" fontId="0" fillId="3" borderId="10" xfId="0" applyNumberFormat="1" applyFont="1" applyFill="1" applyBorder="1" applyAlignment="1">
      <alignment vertical="center"/>
    </xf>
    <xf numFmtId="176" fontId="0" fillId="3" borderId="6" xfId="0" applyNumberFormat="1" applyFont="1" applyFill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84" fontId="0" fillId="0" borderId="7" xfId="0" applyNumberFormat="1" applyFont="1" applyBorder="1" applyAlignment="1">
      <alignment vertical="center"/>
    </xf>
    <xf numFmtId="184" fontId="0" fillId="0" borderId="10" xfId="0" applyNumberFormat="1" applyFont="1" applyBorder="1" applyAlignment="1">
      <alignment vertical="center"/>
    </xf>
    <xf numFmtId="184" fontId="0" fillId="0" borderId="6" xfId="0" applyNumberFormat="1" applyFont="1" applyBorder="1" applyAlignment="1">
      <alignment vertical="center"/>
    </xf>
    <xf numFmtId="184" fontId="0" fillId="0" borderId="12" xfId="0" applyNumberFormat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24" xfId="1" applyFont="1" applyBorder="1" applyAlignment="1">
      <alignment horizontal="center" vertical="center"/>
    </xf>
    <xf numFmtId="38" fontId="7" fillId="0" borderId="25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7" fillId="3" borderId="27" xfId="1" applyFont="1" applyFill="1" applyBorder="1" applyAlignment="1">
      <alignment horizontal="center" vertical="center"/>
    </xf>
    <xf numFmtId="38" fontId="7" fillId="3" borderId="28" xfId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1" fillId="3" borderId="31" xfId="1" applyFont="1" applyFill="1" applyBorder="1" applyAlignment="1">
      <alignment vertical="center"/>
    </xf>
    <xf numFmtId="176" fontId="0" fillId="3" borderId="31" xfId="0" applyNumberFormat="1" applyFont="1" applyFill="1" applyBorder="1" applyAlignment="1">
      <alignment vertical="center"/>
    </xf>
    <xf numFmtId="176" fontId="0" fillId="3" borderId="32" xfId="0" applyNumberFormat="1" applyFont="1" applyFill="1" applyBorder="1" applyAlignment="1">
      <alignment vertical="center"/>
    </xf>
    <xf numFmtId="176" fontId="0" fillId="3" borderId="33" xfId="0" applyNumberFormat="1" applyFont="1" applyFill="1" applyBorder="1" applyAlignment="1">
      <alignment vertical="center"/>
    </xf>
    <xf numFmtId="176" fontId="0" fillId="3" borderId="34" xfId="0" applyNumberFormat="1" applyFont="1" applyFill="1" applyBorder="1" applyAlignment="1">
      <alignment vertical="center"/>
    </xf>
    <xf numFmtId="176" fontId="0" fillId="3" borderId="35" xfId="0" applyNumberFormat="1" applyFont="1" applyFill="1" applyBorder="1" applyAlignment="1">
      <alignment vertical="center"/>
    </xf>
    <xf numFmtId="38" fontId="7" fillId="4" borderId="1" xfId="1" applyFont="1" applyFill="1" applyBorder="1" applyAlignment="1">
      <alignment horizontal="center" vertical="center"/>
    </xf>
    <xf numFmtId="38" fontId="7" fillId="4" borderId="4" xfId="1" applyFont="1" applyFill="1" applyBorder="1" applyAlignment="1">
      <alignment vertical="center"/>
    </xf>
    <xf numFmtId="38" fontId="7" fillId="4" borderId="36" xfId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1" fillId="4" borderId="3" xfId="1" applyFont="1" applyFill="1" applyBorder="1" applyAlignment="1">
      <alignment vertical="center"/>
    </xf>
    <xf numFmtId="176" fontId="0" fillId="4" borderId="3" xfId="0" applyNumberFormat="1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vertical="center"/>
    </xf>
    <xf numFmtId="176" fontId="0" fillId="4" borderId="8" xfId="0" applyNumberFormat="1" applyFont="1" applyFill="1" applyBorder="1" applyAlignment="1">
      <alignment vertical="center"/>
    </xf>
    <xf numFmtId="176" fontId="0" fillId="4" borderId="37" xfId="0" applyNumberFormat="1" applyFont="1" applyFill="1" applyBorder="1" applyAlignment="1">
      <alignment vertical="center"/>
    </xf>
    <xf numFmtId="176" fontId="0" fillId="4" borderId="38" xfId="0" applyNumberFormat="1" applyFont="1" applyFill="1" applyBorder="1" applyAlignment="1">
      <alignment vertical="center"/>
    </xf>
    <xf numFmtId="38" fontId="5" fillId="0" borderId="0" xfId="1" applyFont="1" applyAlignment="1">
      <alignment horizontal="center"/>
    </xf>
    <xf numFmtId="0" fontId="2" fillId="0" borderId="16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45836825544106E-2"/>
          <c:y val="4.5455069561391538E-2"/>
          <c:w val="0.94929567849012164"/>
          <c:h val="0.8910254426289199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入館者数の推移_温故創生館!$B$3:$V$3</c:f>
              <c:strCache>
                <c:ptCount val="21"/>
                <c:pt idx="0">
                  <c:v>Ｈ１４</c:v>
                </c:pt>
                <c:pt idx="1">
                  <c:v>Ｈ１５</c:v>
                </c:pt>
                <c:pt idx="2">
                  <c:v>Ｈ１６</c:v>
                </c:pt>
                <c:pt idx="3">
                  <c:v>Ｈ１７</c:v>
                </c:pt>
                <c:pt idx="4">
                  <c:v>Ｈ１８</c:v>
                </c:pt>
                <c:pt idx="5">
                  <c:v>Ｈ１９</c:v>
                </c:pt>
                <c:pt idx="6">
                  <c:v>Ｈ２０</c:v>
                </c:pt>
                <c:pt idx="7">
                  <c:v>Ｈ２１</c:v>
                </c:pt>
                <c:pt idx="8">
                  <c:v>Ｈ２２</c:v>
                </c:pt>
                <c:pt idx="9">
                  <c:v>Ｈ２３</c:v>
                </c:pt>
                <c:pt idx="10">
                  <c:v>Ｈ２４</c:v>
                </c:pt>
                <c:pt idx="11">
                  <c:v>Ｈ２５</c:v>
                </c:pt>
                <c:pt idx="12">
                  <c:v>Ｈ２６</c:v>
                </c:pt>
                <c:pt idx="13">
                  <c:v>Ｈ２７</c:v>
                </c:pt>
                <c:pt idx="14">
                  <c:v>Ｈ２８</c:v>
                </c:pt>
                <c:pt idx="15">
                  <c:v>Ｈ２９</c:v>
                </c:pt>
                <c:pt idx="16">
                  <c:v>Ｈ３０</c:v>
                </c:pt>
                <c:pt idx="17">
                  <c:v>Ｒ１</c:v>
                </c:pt>
                <c:pt idx="18">
                  <c:v>Ｒ２</c:v>
                </c:pt>
                <c:pt idx="19">
                  <c:v>Ｒ３</c:v>
                </c:pt>
                <c:pt idx="20">
                  <c:v>Ｒ４</c:v>
                </c:pt>
              </c:strCache>
            </c:strRef>
          </c:cat>
          <c:val>
            <c:numRef>
              <c:f>入館者数の推移_温故創生館!$B$18:$V$18</c:f>
              <c:numCache>
                <c:formatCode>#,##0_);[Red]\(#,##0\)</c:formatCode>
                <c:ptCount val="21"/>
                <c:pt idx="0">
                  <c:v>86851</c:v>
                </c:pt>
                <c:pt idx="1">
                  <c:v>104377</c:v>
                </c:pt>
                <c:pt idx="2">
                  <c:v>113792</c:v>
                </c:pt>
                <c:pt idx="3">
                  <c:v>100045</c:v>
                </c:pt>
                <c:pt idx="4">
                  <c:v>103931</c:v>
                </c:pt>
                <c:pt idx="5">
                  <c:v>109654</c:v>
                </c:pt>
                <c:pt idx="6">
                  <c:v>108627</c:v>
                </c:pt>
                <c:pt idx="7">
                  <c:v>107109</c:v>
                </c:pt>
                <c:pt idx="8">
                  <c:v>107666</c:v>
                </c:pt>
                <c:pt idx="9">
                  <c:v>108333</c:v>
                </c:pt>
                <c:pt idx="10">
                  <c:v>117291</c:v>
                </c:pt>
                <c:pt idx="11">
                  <c:v>112076</c:v>
                </c:pt>
                <c:pt idx="12" formatCode="#,##0_);[Red]\(#,##0\)">
                  <c:v>98830</c:v>
                </c:pt>
                <c:pt idx="13" formatCode="#,##0_);[Red]\(#,##0\)">
                  <c:v>105554</c:v>
                </c:pt>
                <c:pt idx="14" formatCode="#,##0_);[Red]\(#,##0\)">
                  <c:v>63522</c:v>
                </c:pt>
                <c:pt idx="15" formatCode="#,##0_);[Red]\(#,##0\)">
                  <c:v>57052</c:v>
                </c:pt>
                <c:pt idx="16" formatCode="#,##0_);[Red]\(#,##0\)">
                  <c:v>62523</c:v>
                </c:pt>
                <c:pt idx="17" formatCode="#,##0_);[Red]\(#,##0\)">
                  <c:v>73459</c:v>
                </c:pt>
                <c:pt idx="18" formatCode="#,##0_);[Red]\(#,##0\)">
                  <c:v>97324</c:v>
                </c:pt>
                <c:pt idx="19" formatCode="#,##0_);[Red]\(#,##0\)">
                  <c:v>98634</c:v>
                </c:pt>
                <c:pt idx="20" formatCode="#,##0_);[Red]\(#,##0\)">
                  <c:v>43992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F-4CB5-8116-FA3747CC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69928"/>
        <c:axId val="1"/>
      </c:lineChart>
      <c:catAx>
        <c:axId val="42276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69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39370078740157483" r="0.39370078740157483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85725</xdr:rowOff>
    </xdr:from>
    <xdr:to>
      <xdr:col>21</xdr:col>
      <xdr:colOff>647700</xdr:colOff>
      <xdr:row>39</xdr:row>
      <xdr:rowOff>76200</xdr:rowOff>
    </xdr:to>
    <xdr:graphicFrame macro="">
      <xdr:nvGraphicFramePr>
        <xdr:cNvPr id="2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  <pageSetUpPr fitToPage="1"/>
  </sheetPr>
  <dimension ref="A1:V40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9.25" bestFit="1" customWidth="1"/>
    <col min="2" max="13" width="8.75" customWidth="1"/>
    <col min="14" max="14" width="9.375" customWidth="1"/>
    <col min="15" max="15" width="10.375" customWidth="1"/>
    <col min="16" max="16" width="9.625" customWidth="1"/>
    <col min="17" max="18" width="10.375" bestFit="1" customWidth="1"/>
    <col min="19" max="22" width="10.25" customWidth="1"/>
  </cols>
  <sheetData>
    <row r="1" spans="1:22" ht="18.75" x14ac:dyDescent="0.2">
      <c r="A1" s="89" t="s">
        <v>25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O1" s="3"/>
      <c r="P1" s="3"/>
      <c r="Q1" s="3"/>
      <c r="R1" s="3"/>
      <c r="V1" s="9"/>
    </row>
    <row r="2" spans="1:22" ht="21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90" t="s">
        <v>26</v>
      </c>
      <c r="K2" s="90"/>
      <c r="L2" s="90"/>
    </row>
    <row r="3" spans="1:22" ht="21" customHeight="1" thickBot="1" x14ac:dyDescent="0.2">
      <c r="A3" s="4" t="s">
        <v>12</v>
      </c>
      <c r="B3" s="7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6" t="s">
        <v>27</v>
      </c>
      <c r="M3" s="6" t="s">
        <v>30</v>
      </c>
      <c r="N3" s="6" t="s">
        <v>31</v>
      </c>
      <c r="O3" s="10" t="s">
        <v>32</v>
      </c>
      <c r="P3" s="10" t="s">
        <v>33</v>
      </c>
      <c r="Q3" s="14" t="s">
        <v>34</v>
      </c>
      <c r="R3" s="14" t="s">
        <v>35</v>
      </c>
      <c r="S3" s="11" t="s">
        <v>36</v>
      </c>
      <c r="T3" s="16" t="s">
        <v>37</v>
      </c>
      <c r="U3" s="17" t="s">
        <v>38</v>
      </c>
      <c r="V3" s="17" t="s">
        <v>39</v>
      </c>
    </row>
    <row r="4" spans="1:22" s="2" customFormat="1" ht="21" customHeight="1" x14ac:dyDescent="0.15">
      <c r="A4" s="28" t="s">
        <v>10</v>
      </c>
      <c r="B4" s="29">
        <v>5932</v>
      </c>
      <c r="C4" s="30">
        <v>5630</v>
      </c>
      <c r="D4" s="30">
        <v>12278</v>
      </c>
      <c r="E4" s="30">
        <v>9059</v>
      </c>
      <c r="F4" s="30">
        <v>7863</v>
      </c>
      <c r="G4" s="30">
        <v>9243</v>
      </c>
      <c r="H4" s="30">
        <v>10960</v>
      </c>
      <c r="I4" s="30">
        <v>9521</v>
      </c>
      <c r="J4" s="31">
        <v>7883</v>
      </c>
      <c r="K4" s="31">
        <v>7522</v>
      </c>
      <c r="L4" s="32">
        <v>11131</v>
      </c>
      <c r="M4" s="32">
        <v>9275</v>
      </c>
      <c r="N4" s="33">
        <v>7811</v>
      </c>
      <c r="O4" s="32">
        <v>7841</v>
      </c>
      <c r="P4" s="32">
        <v>3610</v>
      </c>
      <c r="Q4" s="31">
        <v>4762</v>
      </c>
      <c r="R4" s="31">
        <v>5436</v>
      </c>
      <c r="S4" s="34">
        <v>4995</v>
      </c>
      <c r="T4" s="35">
        <v>6832</v>
      </c>
      <c r="U4" s="36">
        <v>8270</v>
      </c>
      <c r="V4" s="36">
        <v>4457</v>
      </c>
    </row>
    <row r="5" spans="1:22" s="2" customFormat="1" ht="21" customHeight="1" x14ac:dyDescent="0.15">
      <c r="A5" s="37" t="s">
        <v>11</v>
      </c>
      <c r="B5" s="38">
        <v>14774</v>
      </c>
      <c r="C5" s="39">
        <v>10060</v>
      </c>
      <c r="D5" s="39">
        <v>15140</v>
      </c>
      <c r="E5" s="39">
        <v>17277</v>
      </c>
      <c r="F5" s="39">
        <v>13068</v>
      </c>
      <c r="G5" s="39">
        <v>13356</v>
      </c>
      <c r="H5" s="39">
        <v>14684</v>
      </c>
      <c r="I5" s="39">
        <v>12129</v>
      </c>
      <c r="J5" s="40">
        <v>10819</v>
      </c>
      <c r="K5" s="40">
        <v>9613</v>
      </c>
      <c r="L5" s="41">
        <v>16005</v>
      </c>
      <c r="M5" s="41">
        <v>14265</v>
      </c>
      <c r="N5" s="42">
        <v>10920</v>
      </c>
      <c r="O5" s="41">
        <v>11137</v>
      </c>
      <c r="P5" s="41">
        <v>4078</v>
      </c>
      <c r="Q5" s="40">
        <v>7104</v>
      </c>
      <c r="R5" s="40">
        <v>7326</v>
      </c>
      <c r="S5" s="43">
        <v>8553</v>
      </c>
      <c r="T5" s="40">
        <v>7695</v>
      </c>
      <c r="U5" s="44">
        <v>6943</v>
      </c>
      <c r="V5" s="44">
        <v>14876</v>
      </c>
    </row>
    <row r="6" spans="1:22" s="2" customFormat="1" ht="21" customHeight="1" x14ac:dyDescent="0.15">
      <c r="A6" s="37" t="s">
        <v>0</v>
      </c>
      <c r="B6" s="38">
        <v>8890</v>
      </c>
      <c r="C6" s="39">
        <v>7399</v>
      </c>
      <c r="D6" s="39">
        <v>8659</v>
      </c>
      <c r="E6" s="39">
        <v>6859</v>
      </c>
      <c r="F6" s="39">
        <v>6490</v>
      </c>
      <c r="G6" s="39">
        <v>7334</v>
      </c>
      <c r="H6" s="39">
        <v>7327</v>
      </c>
      <c r="I6" s="39">
        <v>6808</v>
      </c>
      <c r="J6" s="40">
        <v>6296</v>
      </c>
      <c r="K6" s="40">
        <v>7876</v>
      </c>
      <c r="L6" s="41">
        <v>7839</v>
      </c>
      <c r="M6" s="41">
        <v>7544</v>
      </c>
      <c r="N6" s="42">
        <v>7030</v>
      </c>
      <c r="O6" s="41">
        <v>6649</v>
      </c>
      <c r="P6" s="41">
        <v>3248</v>
      </c>
      <c r="Q6" s="40">
        <v>3739</v>
      </c>
      <c r="R6" s="40">
        <v>3949</v>
      </c>
      <c r="S6" s="43">
        <v>3797</v>
      </c>
      <c r="T6" s="40">
        <v>5898</v>
      </c>
      <c r="U6" s="44">
        <v>7072</v>
      </c>
      <c r="V6" s="44">
        <v>4776</v>
      </c>
    </row>
    <row r="7" spans="1:22" s="2" customFormat="1" ht="21" customHeight="1" x14ac:dyDescent="0.15">
      <c r="A7" s="37" t="s">
        <v>1</v>
      </c>
      <c r="B7" s="38">
        <v>6821</v>
      </c>
      <c r="C7" s="39">
        <v>8259</v>
      </c>
      <c r="D7" s="39">
        <v>7380</v>
      </c>
      <c r="E7" s="39">
        <v>6371</v>
      </c>
      <c r="F7" s="39">
        <v>6791</v>
      </c>
      <c r="G7" s="39">
        <v>6426</v>
      </c>
      <c r="H7" s="39">
        <v>8147</v>
      </c>
      <c r="I7" s="39">
        <v>7398</v>
      </c>
      <c r="J7" s="40">
        <v>5698</v>
      </c>
      <c r="K7" s="40">
        <v>9402</v>
      </c>
      <c r="L7" s="41">
        <v>6416</v>
      </c>
      <c r="M7" s="41">
        <v>7709</v>
      </c>
      <c r="N7" s="42">
        <v>6290</v>
      </c>
      <c r="O7" s="41">
        <v>6891</v>
      </c>
      <c r="P7" s="41">
        <v>4056</v>
      </c>
      <c r="Q7" s="40">
        <v>4476</v>
      </c>
      <c r="R7" s="40">
        <v>4275</v>
      </c>
      <c r="S7" s="43">
        <v>4296</v>
      </c>
      <c r="T7" s="40">
        <v>5306</v>
      </c>
      <c r="U7" s="44">
        <v>6740</v>
      </c>
      <c r="V7" s="44">
        <v>5597</v>
      </c>
    </row>
    <row r="8" spans="1:22" s="2" customFormat="1" ht="21" customHeight="1" x14ac:dyDescent="0.15">
      <c r="A8" s="37" t="s">
        <v>2</v>
      </c>
      <c r="B8" s="38">
        <v>6145</v>
      </c>
      <c r="C8" s="39">
        <v>8798</v>
      </c>
      <c r="D8" s="39">
        <v>7792</v>
      </c>
      <c r="E8" s="39">
        <v>6585</v>
      </c>
      <c r="F8" s="39">
        <v>6838</v>
      </c>
      <c r="G8" s="39">
        <v>6448</v>
      </c>
      <c r="H8" s="39">
        <v>7166</v>
      </c>
      <c r="I8" s="39">
        <v>8373</v>
      </c>
      <c r="J8" s="40">
        <v>7039</v>
      </c>
      <c r="K8" s="40">
        <v>9794</v>
      </c>
      <c r="L8" s="41">
        <v>7782</v>
      </c>
      <c r="M8" s="41">
        <v>7655</v>
      </c>
      <c r="N8" s="42">
        <v>7293</v>
      </c>
      <c r="O8" s="41">
        <v>7396</v>
      </c>
      <c r="P8" s="41">
        <v>6849</v>
      </c>
      <c r="Q8" s="40">
        <v>4958</v>
      </c>
      <c r="R8" s="40">
        <v>4197</v>
      </c>
      <c r="S8" s="43">
        <v>5910</v>
      </c>
      <c r="T8" s="40">
        <v>8112</v>
      </c>
      <c r="U8" s="44">
        <v>5428</v>
      </c>
      <c r="V8" s="44">
        <v>7017</v>
      </c>
    </row>
    <row r="9" spans="1:22" s="2" customFormat="1" ht="21" customHeight="1" x14ac:dyDescent="0.15">
      <c r="A9" s="37" t="s">
        <v>3</v>
      </c>
      <c r="B9" s="38">
        <v>8229</v>
      </c>
      <c r="C9" s="39">
        <v>10850</v>
      </c>
      <c r="D9" s="39">
        <v>8348</v>
      </c>
      <c r="E9" s="39">
        <v>8471</v>
      </c>
      <c r="F9" s="39">
        <v>7587</v>
      </c>
      <c r="G9" s="39">
        <v>9664</v>
      </c>
      <c r="H9" s="39">
        <v>8032</v>
      </c>
      <c r="I9" s="39">
        <v>11315</v>
      </c>
      <c r="J9" s="40">
        <v>9711</v>
      </c>
      <c r="K9" s="40">
        <v>12328</v>
      </c>
      <c r="L9" s="41">
        <v>9915</v>
      </c>
      <c r="M9" s="41">
        <v>11126</v>
      </c>
      <c r="N9" s="42">
        <v>9964</v>
      </c>
      <c r="O9" s="42">
        <v>11931</v>
      </c>
      <c r="P9" s="41">
        <v>7912</v>
      </c>
      <c r="Q9" s="40">
        <v>5694</v>
      </c>
      <c r="R9" s="40">
        <v>5859</v>
      </c>
      <c r="S9" s="43">
        <v>5759</v>
      </c>
      <c r="T9" s="40">
        <v>8939</v>
      </c>
      <c r="U9" s="44">
        <v>8493</v>
      </c>
      <c r="V9" s="44">
        <v>7269</v>
      </c>
    </row>
    <row r="10" spans="1:22" s="2" customFormat="1" ht="21" customHeight="1" x14ac:dyDescent="0.15">
      <c r="A10" s="45" t="s">
        <v>28</v>
      </c>
      <c r="B10" s="46">
        <f>SUM(B4:B9)</f>
        <v>50791</v>
      </c>
      <c r="C10" s="47">
        <f t="shared" ref="C10:M10" si="0">SUM(C4:C9)</f>
        <v>50996</v>
      </c>
      <c r="D10" s="47">
        <f t="shared" si="0"/>
        <v>59597</v>
      </c>
      <c r="E10" s="47">
        <f t="shared" si="0"/>
        <v>54622</v>
      </c>
      <c r="F10" s="47">
        <f t="shared" si="0"/>
        <v>48637</v>
      </c>
      <c r="G10" s="47">
        <f t="shared" si="0"/>
        <v>52471</v>
      </c>
      <c r="H10" s="47">
        <f t="shared" si="0"/>
        <v>56316</v>
      </c>
      <c r="I10" s="47">
        <f t="shared" si="0"/>
        <v>55544</v>
      </c>
      <c r="J10" s="47">
        <f t="shared" si="0"/>
        <v>47446</v>
      </c>
      <c r="K10" s="47">
        <f t="shared" si="0"/>
        <v>56535</v>
      </c>
      <c r="L10" s="48">
        <f t="shared" si="0"/>
        <v>59088</v>
      </c>
      <c r="M10" s="48">
        <f t="shared" si="0"/>
        <v>57574</v>
      </c>
      <c r="N10" s="49">
        <f t="shared" ref="N10:S10" si="1">SUM(N4:N9)</f>
        <v>49308</v>
      </c>
      <c r="O10" s="49">
        <f t="shared" si="1"/>
        <v>51845</v>
      </c>
      <c r="P10" s="49">
        <f t="shared" si="1"/>
        <v>29753</v>
      </c>
      <c r="Q10" s="50">
        <f t="shared" si="1"/>
        <v>30733</v>
      </c>
      <c r="R10" s="50">
        <f t="shared" si="1"/>
        <v>31042</v>
      </c>
      <c r="S10" s="51">
        <f t="shared" si="1"/>
        <v>33310</v>
      </c>
      <c r="T10" s="50">
        <f>SUM(T4:T9)</f>
        <v>42782</v>
      </c>
      <c r="U10" s="52">
        <f>SUM(U4:U9)</f>
        <v>42946</v>
      </c>
      <c r="V10" s="52">
        <f>SUM(V4:V9)</f>
        <v>43992</v>
      </c>
    </row>
    <row r="11" spans="1:22" s="2" customFormat="1" ht="21" customHeight="1" x14ac:dyDescent="0.15">
      <c r="A11" s="37" t="s">
        <v>4</v>
      </c>
      <c r="B11" s="38">
        <v>9579</v>
      </c>
      <c r="C11" s="39">
        <v>12173</v>
      </c>
      <c r="D11" s="39">
        <v>11878</v>
      </c>
      <c r="E11" s="39">
        <v>10661</v>
      </c>
      <c r="F11" s="39">
        <v>13095</v>
      </c>
      <c r="G11" s="39">
        <v>12831</v>
      </c>
      <c r="H11" s="39">
        <v>10625</v>
      </c>
      <c r="I11" s="39">
        <v>11952</v>
      </c>
      <c r="J11" s="40">
        <v>13673</v>
      </c>
      <c r="K11" s="40">
        <v>17078</v>
      </c>
      <c r="L11" s="41">
        <v>14412</v>
      </c>
      <c r="M11" s="41">
        <v>14576</v>
      </c>
      <c r="N11" s="42">
        <v>12634</v>
      </c>
      <c r="O11" s="42">
        <v>14941</v>
      </c>
      <c r="P11" s="42">
        <v>10155</v>
      </c>
      <c r="Q11" s="53">
        <v>7220</v>
      </c>
      <c r="R11" s="54">
        <v>9797</v>
      </c>
      <c r="S11" s="55">
        <v>11029</v>
      </c>
      <c r="T11" s="54">
        <v>12317</v>
      </c>
      <c r="U11" s="56">
        <v>11649</v>
      </c>
      <c r="V11" s="57"/>
    </row>
    <row r="12" spans="1:22" s="2" customFormat="1" ht="21" customHeight="1" x14ac:dyDescent="0.15">
      <c r="A12" s="37" t="s">
        <v>5</v>
      </c>
      <c r="B12" s="38">
        <v>8308</v>
      </c>
      <c r="C12" s="30">
        <v>12673</v>
      </c>
      <c r="D12" s="30">
        <v>14911</v>
      </c>
      <c r="E12" s="39">
        <v>11807</v>
      </c>
      <c r="F12" s="30">
        <v>13987</v>
      </c>
      <c r="G12" s="39">
        <v>12889</v>
      </c>
      <c r="H12" s="39">
        <v>12767</v>
      </c>
      <c r="I12" s="39">
        <v>10578</v>
      </c>
      <c r="J12" s="40">
        <v>13224</v>
      </c>
      <c r="K12" s="40">
        <v>11218</v>
      </c>
      <c r="L12" s="41">
        <v>11409</v>
      </c>
      <c r="M12" s="41">
        <v>11261</v>
      </c>
      <c r="N12" s="42">
        <v>10601</v>
      </c>
      <c r="O12" s="42">
        <v>10943</v>
      </c>
      <c r="P12" s="42">
        <v>7507</v>
      </c>
      <c r="Q12" s="53">
        <v>5695</v>
      </c>
      <c r="R12" s="54">
        <v>6251</v>
      </c>
      <c r="S12" s="55">
        <v>8403</v>
      </c>
      <c r="T12" s="54">
        <v>13253</v>
      </c>
      <c r="U12" s="56">
        <v>10674</v>
      </c>
      <c r="V12" s="57"/>
    </row>
    <row r="13" spans="1:22" s="2" customFormat="1" ht="21" customHeight="1" x14ac:dyDescent="0.15">
      <c r="A13" s="37" t="s">
        <v>6</v>
      </c>
      <c r="B13" s="38">
        <v>3014</v>
      </c>
      <c r="C13" s="39">
        <v>4969</v>
      </c>
      <c r="D13" s="39">
        <v>7646</v>
      </c>
      <c r="E13" s="39">
        <v>4419</v>
      </c>
      <c r="F13" s="39">
        <v>5284</v>
      </c>
      <c r="G13" s="39">
        <v>6698</v>
      </c>
      <c r="H13" s="39">
        <v>6728</v>
      </c>
      <c r="I13" s="39">
        <v>5841</v>
      </c>
      <c r="J13" s="40">
        <v>7581</v>
      </c>
      <c r="K13" s="40">
        <v>5549</v>
      </c>
      <c r="L13" s="41">
        <v>7097</v>
      </c>
      <c r="M13" s="41">
        <v>6933</v>
      </c>
      <c r="N13" s="42">
        <v>4874</v>
      </c>
      <c r="O13" s="42">
        <v>5459</v>
      </c>
      <c r="P13" s="42">
        <v>3229</v>
      </c>
      <c r="Q13" s="53">
        <v>2278</v>
      </c>
      <c r="R13" s="54">
        <v>2623</v>
      </c>
      <c r="S13" s="55">
        <v>4034</v>
      </c>
      <c r="T13" s="54">
        <v>7979</v>
      </c>
      <c r="U13" s="56">
        <v>7347</v>
      </c>
      <c r="V13" s="57"/>
    </row>
    <row r="14" spans="1:22" s="2" customFormat="1" ht="21" customHeight="1" x14ac:dyDescent="0.15">
      <c r="A14" s="37" t="s">
        <v>7</v>
      </c>
      <c r="B14" s="38">
        <v>3577</v>
      </c>
      <c r="C14" s="39">
        <v>5654</v>
      </c>
      <c r="D14" s="39">
        <v>5215</v>
      </c>
      <c r="E14" s="39">
        <v>4828</v>
      </c>
      <c r="F14" s="39">
        <v>6092</v>
      </c>
      <c r="G14" s="39">
        <v>6448</v>
      </c>
      <c r="H14" s="39">
        <v>5219</v>
      </c>
      <c r="I14" s="58">
        <v>5725</v>
      </c>
      <c r="J14" s="59">
        <v>7652</v>
      </c>
      <c r="K14" s="59">
        <v>6269</v>
      </c>
      <c r="L14" s="60">
        <v>8370</v>
      </c>
      <c r="M14" s="41">
        <v>6285</v>
      </c>
      <c r="N14" s="42">
        <v>5447</v>
      </c>
      <c r="O14" s="42">
        <v>5853</v>
      </c>
      <c r="P14" s="42">
        <v>2970</v>
      </c>
      <c r="Q14" s="53">
        <v>2843</v>
      </c>
      <c r="R14" s="54">
        <v>2944</v>
      </c>
      <c r="S14" s="55">
        <v>4927</v>
      </c>
      <c r="T14" s="54">
        <v>5527</v>
      </c>
      <c r="U14" s="56">
        <v>7841</v>
      </c>
      <c r="V14" s="57"/>
    </row>
    <row r="15" spans="1:22" s="2" customFormat="1" ht="21" customHeight="1" x14ac:dyDescent="0.15">
      <c r="A15" s="61" t="s">
        <v>8</v>
      </c>
      <c r="B15" s="62">
        <v>4800</v>
      </c>
      <c r="C15" s="63">
        <v>8415</v>
      </c>
      <c r="D15" s="63">
        <v>6467</v>
      </c>
      <c r="E15" s="63">
        <v>5953</v>
      </c>
      <c r="F15" s="63">
        <v>6947</v>
      </c>
      <c r="G15" s="63">
        <v>7542</v>
      </c>
      <c r="H15" s="63">
        <v>6606</v>
      </c>
      <c r="I15" s="58">
        <v>8221</v>
      </c>
      <c r="J15" s="59">
        <v>7925</v>
      </c>
      <c r="K15" s="59">
        <v>5598</v>
      </c>
      <c r="L15" s="60">
        <v>7277</v>
      </c>
      <c r="M15" s="41">
        <v>7070</v>
      </c>
      <c r="N15" s="42">
        <v>6858</v>
      </c>
      <c r="O15" s="41">
        <v>7355</v>
      </c>
      <c r="P15" s="12">
        <v>3767</v>
      </c>
      <c r="Q15" s="15">
        <v>3665</v>
      </c>
      <c r="R15" s="15">
        <v>4544</v>
      </c>
      <c r="S15" s="18">
        <v>5748</v>
      </c>
      <c r="T15" s="15">
        <v>7863</v>
      </c>
      <c r="U15" s="13">
        <v>8110</v>
      </c>
      <c r="V15" s="20"/>
    </row>
    <row r="16" spans="1:22" s="2" customFormat="1" ht="21" customHeight="1" x14ac:dyDescent="0.15">
      <c r="A16" s="61" t="s">
        <v>9</v>
      </c>
      <c r="B16" s="62">
        <v>6782</v>
      </c>
      <c r="C16" s="63">
        <v>9497</v>
      </c>
      <c r="D16" s="63">
        <v>8078</v>
      </c>
      <c r="E16" s="63">
        <v>7755</v>
      </c>
      <c r="F16" s="63">
        <v>9889</v>
      </c>
      <c r="G16" s="63">
        <v>10775</v>
      </c>
      <c r="H16" s="63">
        <v>10366</v>
      </c>
      <c r="I16" s="58">
        <v>9248</v>
      </c>
      <c r="J16" s="63">
        <v>10165</v>
      </c>
      <c r="K16" s="63">
        <v>6086</v>
      </c>
      <c r="L16" s="64">
        <v>9638</v>
      </c>
      <c r="M16" s="65">
        <v>8377</v>
      </c>
      <c r="N16" s="42">
        <v>9108</v>
      </c>
      <c r="O16" s="65">
        <v>9158</v>
      </c>
      <c r="P16" s="65">
        <v>6141</v>
      </c>
      <c r="Q16" s="39">
        <v>4618</v>
      </c>
      <c r="R16" s="39">
        <v>5322</v>
      </c>
      <c r="S16" s="66">
        <v>6008</v>
      </c>
      <c r="T16" s="39">
        <v>7603</v>
      </c>
      <c r="U16" s="67">
        <v>10067</v>
      </c>
      <c r="V16" s="68"/>
    </row>
    <row r="17" spans="1:22" s="2" customFormat="1" ht="21" customHeight="1" thickBot="1" x14ac:dyDescent="0.2">
      <c r="A17" s="69" t="s">
        <v>29</v>
      </c>
      <c r="B17" s="70">
        <f>SUM(B11:B16)</f>
        <v>36060</v>
      </c>
      <c r="C17" s="71">
        <f t="shared" ref="C17:M17" si="2">SUM(C11:C16)</f>
        <v>53381</v>
      </c>
      <c r="D17" s="71">
        <f t="shared" si="2"/>
        <v>54195</v>
      </c>
      <c r="E17" s="71">
        <f t="shared" si="2"/>
        <v>45423</v>
      </c>
      <c r="F17" s="71">
        <f t="shared" si="2"/>
        <v>55294</v>
      </c>
      <c r="G17" s="71">
        <f t="shared" si="2"/>
        <v>57183</v>
      </c>
      <c r="H17" s="71">
        <f t="shared" si="2"/>
        <v>52311</v>
      </c>
      <c r="I17" s="71">
        <f t="shared" si="2"/>
        <v>51565</v>
      </c>
      <c r="J17" s="71">
        <f t="shared" si="2"/>
        <v>60220</v>
      </c>
      <c r="K17" s="71">
        <f t="shared" si="2"/>
        <v>51798</v>
      </c>
      <c r="L17" s="72">
        <f t="shared" si="2"/>
        <v>58203</v>
      </c>
      <c r="M17" s="73">
        <f t="shared" si="2"/>
        <v>54502</v>
      </c>
      <c r="N17" s="74">
        <f t="shared" ref="N17:S17" si="3">SUM(N11:N16)</f>
        <v>49522</v>
      </c>
      <c r="O17" s="74">
        <f t="shared" si="3"/>
        <v>53709</v>
      </c>
      <c r="P17" s="74">
        <f t="shared" si="3"/>
        <v>33769</v>
      </c>
      <c r="Q17" s="75">
        <f t="shared" si="3"/>
        <v>26319</v>
      </c>
      <c r="R17" s="75">
        <f t="shared" si="3"/>
        <v>31481</v>
      </c>
      <c r="S17" s="76">
        <f t="shared" si="3"/>
        <v>40149</v>
      </c>
      <c r="T17" s="75">
        <f>SUM(T11:T16)</f>
        <v>54542</v>
      </c>
      <c r="U17" s="77">
        <f>SUM(U11:U16)</f>
        <v>55688</v>
      </c>
      <c r="V17" s="78">
        <f>SUM(V11:V16)</f>
        <v>0</v>
      </c>
    </row>
    <row r="18" spans="1:22" s="2" customFormat="1" ht="21" customHeight="1" thickBot="1" x14ac:dyDescent="0.2">
      <c r="A18" s="79" t="s">
        <v>24</v>
      </c>
      <c r="B18" s="80">
        <f>SUM(B17,B10)</f>
        <v>86851</v>
      </c>
      <c r="C18" s="81">
        <f t="shared" ref="C18:M18" si="4">SUM(C17,C10)</f>
        <v>104377</v>
      </c>
      <c r="D18" s="81">
        <f t="shared" si="4"/>
        <v>113792</v>
      </c>
      <c r="E18" s="81">
        <f t="shared" si="4"/>
        <v>100045</v>
      </c>
      <c r="F18" s="81">
        <f t="shared" si="4"/>
        <v>103931</v>
      </c>
      <c r="G18" s="81">
        <f t="shared" si="4"/>
        <v>109654</v>
      </c>
      <c r="H18" s="81">
        <f t="shared" si="4"/>
        <v>108627</v>
      </c>
      <c r="I18" s="81">
        <f t="shared" si="4"/>
        <v>107109</v>
      </c>
      <c r="J18" s="81">
        <f t="shared" si="4"/>
        <v>107666</v>
      </c>
      <c r="K18" s="81">
        <f t="shared" si="4"/>
        <v>108333</v>
      </c>
      <c r="L18" s="82">
        <f t="shared" si="4"/>
        <v>117291</v>
      </c>
      <c r="M18" s="83">
        <f t="shared" si="4"/>
        <v>112076</v>
      </c>
      <c r="N18" s="84">
        <f t="shared" ref="N18:S18" si="5">+N10+N17</f>
        <v>98830</v>
      </c>
      <c r="O18" s="84">
        <f t="shared" si="5"/>
        <v>105554</v>
      </c>
      <c r="P18" s="84">
        <f t="shared" si="5"/>
        <v>63522</v>
      </c>
      <c r="Q18" s="85">
        <f t="shared" si="5"/>
        <v>57052</v>
      </c>
      <c r="R18" s="85">
        <f t="shared" si="5"/>
        <v>62523</v>
      </c>
      <c r="S18" s="86">
        <f t="shared" si="5"/>
        <v>73459</v>
      </c>
      <c r="T18" s="85">
        <f>+T10+T17</f>
        <v>97324</v>
      </c>
      <c r="U18" s="87">
        <f>+U10+U17</f>
        <v>98634</v>
      </c>
      <c r="V18" s="88">
        <f>+V10+V17</f>
        <v>43992</v>
      </c>
    </row>
    <row r="19" spans="1:22" ht="21" customHeight="1" thickBot="1" x14ac:dyDescent="0.2">
      <c r="A19" s="8" t="s">
        <v>13</v>
      </c>
      <c r="B19" s="21">
        <f>B18</f>
        <v>86851</v>
      </c>
      <c r="C19" s="22">
        <f t="shared" ref="C19:L19" si="6">B19+C18</f>
        <v>191228</v>
      </c>
      <c r="D19" s="22">
        <f t="shared" si="6"/>
        <v>305020</v>
      </c>
      <c r="E19" s="22">
        <f t="shared" si="6"/>
        <v>405065</v>
      </c>
      <c r="F19" s="22">
        <f t="shared" si="6"/>
        <v>508996</v>
      </c>
      <c r="G19" s="22">
        <f t="shared" si="6"/>
        <v>618650</v>
      </c>
      <c r="H19" s="22">
        <f t="shared" si="6"/>
        <v>727277</v>
      </c>
      <c r="I19" s="22">
        <f t="shared" si="6"/>
        <v>834386</v>
      </c>
      <c r="J19" s="22">
        <f t="shared" si="6"/>
        <v>942052</v>
      </c>
      <c r="K19" s="22">
        <f t="shared" si="6"/>
        <v>1050385</v>
      </c>
      <c r="L19" s="23">
        <f t="shared" si="6"/>
        <v>1167676</v>
      </c>
      <c r="M19" s="24">
        <f t="shared" ref="M19:S19" si="7">+L19+M18</f>
        <v>1279752</v>
      </c>
      <c r="N19" s="25">
        <f t="shared" si="7"/>
        <v>1378582</v>
      </c>
      <c r="O19" s="25">
        <f t="shared" si="7"/>
        <v>1484136</v>
      </c>
      <c r="P19" s="25">
        <f t="shared" si="7"/>
        <v>1547658</v>
      </c>
      <c r="Q19" s="26">
        <f t="shared" si="7"/>
        <v>1604710</v>
      </c>
      <c r="R19" s="26">
        <f t="shared" si="7"/>
        <v>1667233</v>
      </c>
      <c r="S19" s="27">
        <f t="shared" si="7"/>
        <v>1740692</v>
      </c>
      <c r="T19" s="26">
        <f>+S19+T18</f>
        <v>1838016</v>
      </c>
      <c r="U19" s="19">
        <f>+T19+U18</f>
        <v>1936650</v>
      </c>
      <c r="V19" s="19">
        <f>+U19+V18</f>
        <v>1980642</v>
      </c>
    </row>
    <row r="20" spans="1:22" ht="21" customHeight="1" x14ac:dyDescent="0.15"/>
    <row r="21" spans="1:22" ht="19.5" customHeight="1" x14ac:dyDescent="0.15"/>
    <row r="22" spans="1:22" ht="19.5" customHeight="1" x14ac:dyDescent="0.15"/>
    <row r="23" spans="1:22" ht="19.5" customHeight="1" x14ac:dyDescent="0.15"/>
    <row r="24" spans="1:22" ht="19.5" customHeight="1" x14ac:dyDescent="0.15"/>
    <row r="25" spans="1:22" ht="19.5" customHeight="1" x14ac:dyDescent="0.15"/>
    <row r="26" spans="1:22" ht="19.5" customHeight="1" x14ac:dyDescent="0.15"/>
    <row r="27" spans="1:22" ht="19.5" customHeight="1" x14ac:dyDescent="0.15"/>
    <row r="28" spans="1:22" ht="19.5" customHeight="1" x14ac:dyDescent="0.15"/>
    <row r="29" spans="1:22" ht="19.5" customHeight="1" x14ac:dyDescent="0.15"/>
    <row r="30" spans="1:22" ht="19.5" customHeight="1" x14ac:dyDescent="0.15"/>
    <row r="31" spans="1:22" ht="19.5" customHeight="1" x14ac:dyDescent="0.15"/>
    <row r="32" spans="1:2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</sheetData>
  <mergeCells count="2">
    <mergeCell ref="A1:L1"/>
    <mergeCell ref="J2:L2"/>
  </mergeCells>
  <phoneticPr fontId="3"/>
  <printOptions horizontalCentered="1"/>
  <pageMargins left="0" right="0" top="0.98425196850393704" bottom="0.98425196850393704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入館者数の推移_温故創生館</vt:lpstr>
      <vt:lpstr>入館者数の推移_温故創生館!Print_Area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9420016</cp:lastModifiedBy>
  <cp:lastPrinted>2022-10-14T12:30:25Z</cp:lastPrinted>
  <dcterms:created xsi:type="dcterms:W3CDTF">2008-04-15T03:28:25Z</dcterms:created>
  <dcterms:modified xsi:type="dcterms:W3CDTF">2022-12-08T02:31:19Z</dcterms:modified>
</cp:coreProperties>
</file>