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4.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26.xml" ContentType="application/vnd.openxmlformats-officedocument.drawingml.chartshapes+xml"/>
  <Override PartName="/xl/charts/chart20.xml" ContentType="application/vnd.openxmlformats-officedocument.drawingml.chart+xml"/>
  <Override PartName="/xl/drawings/drawing27.xml" ContentType="application/vnd.openxmlformats-officedocument.drawingml.chartshapes+xml"/>
  <Override PartName="/xl/charts/chart2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charts/chart2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ml.chartshapes+xml"/>
  <Override PartName="/xl/charts/chart25.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6.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7.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8.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1.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2.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33.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34.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35.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36.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37.xml" ContentType="application/vnd.openxmlformats-officedocument.drawingml.chart+xml"/>
  <Override PartName="/xl/drawings/drawing60.xml" ContentType="application/vnd.openxmlformats-officedocument.drawingml.chartshapes+xml"/>
  <Override PartName="/xl/charts/chart38.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9.xml" ContentType="application/vnd.openxmlformats-officedocument.drawingml.chart+xml"/>
  <Override PartName="/xl/drawings/drawing63.xml" ContentType="application/vnd.openxmlformats-officedocument.drawingml.chartshapes+xml"/>
  <Override PartName="/xl/charts/chart40.xml" ContentType="application/vnd.openxmlformats-officedocument.drawingml.chart+xml"/>
  <Override PartName="/xl/drawings/drawing64.xml" ContentType="application/vnd.openxmlformats-officedocument.drawingml.chartshapes+xml"/>
  <Override PartName="/xl/charts/chart41.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42.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43.xml" ContentType="application/vnd.openxmlformats-officedocument.drawingml.chart+xml"/>
  <Override PartName="/xl/drawings/drawing69.xml" ContentType="application/vnd.openxmlformats-officedocument.drawingml.chartshapes+xml"/>
  <Override PartName="/xl/charts/chart44.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45.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46.xml" ContentType="application/vnd.openxmlformats-officedocument.drawingml.chart+xml"/>
  <Override PartName="/xl/drawings/drawing74.xml" ContentType="application/vnd.openxmlformats-officedocument.drawingml.chartshapes+xml"/>
  <Override PartName="/xl/charts/chart47.xml" ContentType="application/vnd.openxmlformats-officedocument.drawingml.chart+xml"/>
  <Override PartName="/xl/drawings/drawing75.xml" ContentType="application/vnd.openxmlformats-officedocument.drawingml.chartshapes+xml"/>
  <Override PartName="/xl/charts/chart48.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49.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50.xml" ContentType="application/vnd.openxmlformats-officedocument.drawingml.chart+xml"/>
  <Override PartName="/xl/drawings/drawing8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style1.xml" ContentType="application/vnd.ms-office.chartstyle+xml"/>
  <Override PartName="/xl/charts/colors1.xml" ContentType="application/vnd.ms-office.chartcolorstyle+xml"/>
  <Override PartName="/xl/charts/style4.xml" ContentType="application/vnd.ms-office.chartstyle+xml"/>
  <Override PartName="/xl/charts/colors4.xml" ContentType="application/vnd.ms-office.chartcolorstyle+xml"/>
  <Override PartName="/xl/charts/style5.xml" ContentType="application/vnd.ms-office.chartstyle+xml"/>
  <Override PartName="/xl/charts/colors5.xml" ContentType="application/vnd.ms-office.chartcolorstyle+xml"/>
  <Override PartName="/xl/charts/style6.xml" ContentType="application/vnd.ms-office.chartstyle+xml"/>
  <Override PartName="/xl/charts/colors6.xml" ContentType="application/vnd.ms-office.chartcolorstyle+xml"/>
  <Override PartName="/xl/charts/style7.xml" ContentType="application/vnd.ms-office.chartstyle+xml"/>
  <Override PartName="/xl/charts/colors7.xml" ContentType="application/vnd.ms-office.chartcolorstyle+xml"/>
  <Override PartName="/xl/charts/style2.xml" ContentType="application/vnd.ms-office.chartstyle+xml"/>
  <Override PartName="/xl/charts/colors2.xml" ContentType="application/vnd.ms-office.chartcolorstyle+xml"/>
  <Override PartName="/xl/charts/style3.xml" ContentType="application/vnd.ms-office.chartstyle+xml"/>
  <Override PartName="/xl/charts/colors3.xml" ContentType="application/vnd.ms-office.chartcolorstyle+xml"/>
  <Override PartName="/xl/charts/style8.xml" ContentType="application/vnd.ms-office.chartstyle+xml"/>
  <Override PartName="/xl/charts/colors8.xml" ContentType="application/vnd.ms-office.chartcolorstyle+xml"/>
  <Override PartName="/xl/charts/style9.xml" ContentType="application/vnd.ms-office.chartstyle+xml"/>
  <Override PartName="/xl/charts/colors9.xml" ContentType="application/vnd.ms-office.chartcolorstyle+xml"/>
  <Override PartName="/xl/charts/style10.xml" ContentType="application/vnd.ms-office.chartstyle+xml"/>
  <Override PartName="/xl/charts/colors10.xml" ContentType="application/vnd.ms-office.chartcolorstyle+xml"/>
  <Override PartName="/xl/charts/style11.xml" ContentType="application/vnd.ms-office.chartstyle+xml"/>
  <Override PartName="/xl/charts/colors11.xml" ContentType="application/vnd.ms-office.chartcolorstyle+xml"/>
  <Override PartName="/xl/charts/style12.xml" ContentType="application/vnd.ms-office.chartstyle+xml"/>
  <Override PartName="/xl/charts/colors12.xml" ContentType="application/vnd.ms-office.chartcolorstyle+xml"/>
  <Override PartName="/xl/charts/style13.xml" ContentType="application/vnd.ms-office.chartstyle+xml"/>
  <Override PartName="/xl/charts/colors13.xml" ContentType="application/vnd.ms-office.chartcolorstyle+xml"/>
  <Override PartName="/xl/charts/style32.xml" ContentType="application/vnd.ms-office.chartstyle+xml"/>
  <Override PartName="/xl/charts/colors32.xml" ContentType="application/vnd.ms-office.chartcolorstyle+xml"/>
  <Override PartName="/xl/charts/style33.xml" ContentType="application/vnd.ms-office.chartstyle+xml"/>
  <Override PartName="/xl/charts/colors33.xml" ContentType="application/vnd.ms-office.chartcolorstyle+xml"/>
  <Override PartName="/xl/charts/style34.xml" ContentType="application/vnd.ms-office.chartstyle+xml"/>
  <Override PartName="/xl/charts/colors34.xml" ContentType="application/vnd.ms-office.chartcolorstyle+xml"/>
  <Override PartName="/xl/charts/style35.xml" ContentType="application/vnd.ms-office.chartstyle+xml"/>
  <Override PartName="/xl/charts/colors35.xml" ContentType="application/vnd.ms-office.chartcolorstyle+xml"/>
  <Override PartName="/xl/charts/colors36.xml" ContentType="application/vnd.ms-office.chartcolorstyle+xml"/>
  <Override PartName="/xl/charts/style36.xml" ContentType="application/vnd.ms-office.chartstyle+xml"/>
  <Override PartName="/xl/charts/style37.xml" ContentType="application/vnd.ms-office.chartstyle+xml"/>
  <Override PartName="/xl/charts/colors37.xml" ContentType="application/vnd.ms-office.chartcolorstyle+xml"/>
  <Override PartName="/xl/charts/style38.xml" ContentType="application/vnd.ms-office.chartstyle+xml"/>
  <Override PartName="/xl/charts/colors38.xml" ContentType="application/vnd.ms-office.chartcolorstyle+xml"/>
  <Override PartName="/xl/charts/style39.xml" ContentType="application/vnd.ms-office.chartstyle+xml"/>
  <Override PartName="/xl/charts/colors39.xml" ContentType="application/vnd.ms-office.chartcolorstyle+xml"/>
  <Override PartName="/xl/charts/style40.xml" ContentType="application/vnd.ms-office.chartstyle+xml"/>
  <Override PartName="/xl/charts/colors40.xml" ContentType="application/vnd.ms-office.chartcolorstyle+xml"/>
  <Override PartName="/xl/charts/style41.xml" ContentType="application/vnd.ms-office.chartstyle+xml"/>
  <Override PartName="/xl/charts/colors41.xml" ContentType="application/vnd.ms-office.chartcolorstyle+xml"/>
  <Override PartName="/xl/charts/style42.xml" ContentType="application/vnd.ms-office.chartstyle+xml"/>
  <Override PartName="/xl/charts/colors42.xml" ContentType="application/vnd.ms-office.chartcolorstyle+xml"/>
  <Override PartName="/xl/charts/style43.xml" ContentType="application/vnd.ms-office.chartstyle+xml"/>
  <Override PartName="/xl/charts/colors43.xml" ContentType="application/vnd.ms-office.chartcolorstyle+xml"/>
  <Override PartName="/xl/charts/style44.xml" ContentType="application/vnd.ms-office.chartstyle+xml"/>
  <Override PartName="/xl/charts/colors44.xml" ContentType="application/vnd.ms-office.chartcolorstyle+xml"/>
  <Override PartName="/xl/charts/style45.xml" ContentType="application/vnd.ms-office.chartstyle+xml"/>
  <Override PartName="/xl/charts/colors45.xml" ContentType="application/vnd.ms-office.chartcolorstyle+xml"/>
  <Override PartName="/xl/charts/style46.xml" ContentType="application/vnd.ms-office.chartstyle+xml"/>
  <Override PartName="/xl/charts/colors46.xml" ContentType="application/vnd.ms-office.chartcolorstyle+xml"/>
  <Override PartName="/xl/charts/style47.xml" ContentType="application/vnd.ms-office.chartstyle+xml"/>
  <Override PartName="/xl/charts/colors47.xml" ContentType="application/vnd.ms-office.chartcolorstyle+xml"/>
  <Override PartName="/xl/charts/style48.xml" ContentType="application/vnd.ms-office.chartstyle+xml"/>
  <Override PartName="/xl/charts/colors48.xml" ContentType="application/vnd.ms-office.chartcolorstyle+xml"/>
  <Override PartName="/xl/charts/style49.xml" ContentType="application/vnd.ms-office.chartstyle+xml"/>
  <Override PartName="/xl/charts/colors49.xml" ContentType="application/vnd.ms-office.chartcolorstyle+xml"/>
  <Override PartName="/xl/charts/style51.xml" ContentType="application/vnd.ms-office.chartstyle+xml"/>
  <Override PartName="/xl/charts/colors51.xml" ContentType="application/vnd.ms-office.chartcolorstyle+xml"/>
  <Override PartName="/xl/charts/style52.xml" ContentType="application/vnd.ms-office.chartstyle+xml"/>
  <Override PartName="/xl/charts/colors52.xml" ContentType="application/vnd.ms-office.chartcolorstyle+xml"/>
  <Override PartName="/xl/charts/style53.xml" ContentType="application/vnd.ms-office.chartstyle+xml"/>
  <Override PartName="/xl/charts/colors53.xml" ContentType="application/vnd.ms-office.chartcolorstyle+xml"/>
  <Override PartName="/xl/charts/style54.xml" ContentType="application/vnd.ms-office.chartstyle+xml"/>
  <Override PartName="/xl/charts/colors54.xml" ContentType="application/vnd.ms-office.chartcolorstyle+xml"/>
  <Override PartName="/xl/charts/style55.xml" ContentType="application/vnd.ms-office.chartstyle+xml"/>
  <Override PartName="/xl/charts/colors55.xml" ContentType="application/vnd.ms-office.chartcolorstyle+xml"/>
  <Override PartName="/xl/charts/style68.xml" ContentType="application/vnd.ms-office.chartstyle+xml"/>
  <Override PartName="/xl/charts/colors68.xml" ContentType="application/vnd.ms-office.chartcolorstyle+xml"/>
  <Override PartName="/xl/charts/style69.xml" ContentType="application/vnd.ms-office.chartstyle+xml"/>
  <Override PartName="/xl/charts/colors69.xml" ContentType="application/vnd.ms-office.chartcolorstyle+xml"/>
  <Override PartName="/xl/charts/style70.xml" ContentType="application/vnd.ms-office.chartstyle+xml"/>
  <Override PartName="/xl/charts/colors70.xml" ContentType="application/vnd.ms-office.chartcolorstyle+xml"/>
  <Override PartName="/xl/charts/style71.xml" ContentType="application/vnd.ms-office.chartstyle+xml"/>
  <Override PartName="/xl/charts/colors71.xml" ContentType="application/vnd.ms-office.chartcolorstyle+xml"/>
  <Override PartName="/xl/charts/style73.xml" ContentType="application/vnd.ms-office.chartstyle+xml"/>
  <Override PartName="/xl/charts/colors73.xml" ContentType="application/vnd.ms-office.chartcolorstyle+xml"/>
  <Override PartName="/xl/charts/style74.xml" ContentType="application/vnd.ms-office.chartstyle+xml"/>
  <Override PartName="/xl/charts/colors74.xml" ContentType="application/vnd.ms-office.chartcolorstyle+xml"/>
  <Override PartName="/xl/charts/style76.xml" ContentType="application/vnd.ms-office.chartstyle+xml"/>
  <Override PartName="/xl/charts/colors76.xml" ContentType="application/vnd.ms-office.chartcolorstyle+xml"/>
  <Override PartName="/xl/charts/style77.xml" ContentType="application/vnd.ms-office.chartstyle+xml"/>
  <Override PartName="/xl/charts/colors77.xml" ContentType="application/vnd.ms-office.chartcolorstyle+xml"/>
  <Override PartName="/xl/charts/style78.xml" ContentType="application/vnd.ms-office.chartstyle+xml"/>
  <Override PartName="/xl/charts/colors78.xml" ContentType="application/vnd.ms-office.chartcolor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updateLinks="never"/>
  <bookViews>
    <workbookView xWindow="-120" yWindow="-120" windowWidth="20730" windowHeight="11760" tabRatio="631"/>
  </bookViews>
  <sheets>
    <sheet name="人口と増加率" sheetId="35" r:id="rId1"/>
    <sheet name="年齢３区分構成比比較" sheetId="39" r:id="rId2"/>
    <sheet name="人口ピラミッド（2015）" sheetId="1" r:id="rId3"/>
    <sheet name="（参考）_人口ピラミッド（2010）" sheetId="36" r:id="rId4"/>
    <sheet name="年齢別人口性比" sheetId="2" r:id="rId5"/>
    <sheet name="出生数および合計特殊出生率" sheetId="3" r:id="rId6"/>
    <sheet name="婚姻の状況" sheetId="4" r:id="rId7"/>
    <sheet name="離婚の状況" sheetId="5" r:id="rId8"/>
    <sheet name="母子保健関係指標の推移等（大津市）" sheetId="7" r:id="rId9"/>
    <sheet name="審議会等女性委員" sheetId="9" r:id="rId10"/>
    <sheet name="行政委員・地方議会議員" sheetId="20" r:id="rId11"/>
    <sheet name="管理的職業の女性の割合" sheetId="8" r:id="rId12"/>
    <sheet name="女性が代表・副代表の自治会割合" sheetId="10" r:id="rId13"/>
    <sheet name="男性は仕事、女性は家庭（意識）" sheetId="13" r:id="rId14"/>
    <sheet name="出産を機に離職する女性" sheetId="22" r:id="rId15"/>
    <sheet name="男女の地位の平等感" sheetId="21" r:id="rId16"/>
    <sheet name="女性の働き方について" sheetId="12" r:id="rId17"/>
    <sheet name="家庭での役割分担" sheetId="40" r:id="rId18"/>
    <sheet name="男性が専業主夫" sheetId="41" r:id="rId19"/>
    <sheet name="子どもと一緒に過ごす時間" sheetId="59" r:id="rId20"/>
    <sheet name="保育所定員数と待機児童" sheetId="53" r:id="rId21"/>
    <sheet name="未就学児数の推移" sheetId="56" r:id="rId22"/>
    <sheet name="入所児童数の推移" sheetId="55" r:id="rId23"/>
    <sheet name="保育所等定員・利用・待機数" sheetId="60" r:id="rId24"/>
    <sheet name="雇用者数の推移（大津市・滋賀県・全国）" sheetId="14" r:id="rId25"/>
    <sheet name="年齢階級別有業率" sheetId="61" r:id="rId26"/>
    <sheet name="女性の有業率の推移" sheetId="62" r:id="rId27"/>
    <sheet name="育児をしている女性の有業率" sheetId="43" r:id="rId28"/>
    <sheet name="仕事と生活の理想・現実" sheetId="26" r:id="rId29"/>
    <sheet name="男性の家事参加" sheetId="30" r:id="rId30"/>
    <sheet name="女性の有業率（配偶関係別）" sheetId="58" r:id="rId31"/>
    <sheet name="女性有業者の年齢別就業上の地位" sheetId="19" r:id="rId32"/>
    <sheet name="子どもの出生年齢別妻の就業経歴" sheetId="34" r:id="rId33"/>
  </sheets>
  <externalReferences>
    <externalReference r:id="rId34"/>
  </externalReferences>
  <definedNames>
    <definedName name="_xlnm._FilterDatabase" localSheetId="26" hidden="1">女性の有業率の推移!$A$10:$Q$13</definedName>
    <definedName name="_xlnm._FilterDatabase" localSheetId="25" hidden="1">年齢階級別有業率!$A$11:$Q$29</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19" i="14" l="1"/>
  <c r="Y8" i="13"/>
  <c r="D94" i="2"/>
  <c r="G131" i="58" l="1"/>
  <c r="H131" i="58"/>
  <c r="I131" i="58"/>
  <c r="J131" i="58"/>
  <c r="K131" i="58"/>
  <c r="L131" i="58"/>
  <c r="M131" i="58"/>
  <c r="N131" i="58"/>
  <c r="O131" i="58"/>
  <c r="P131" i="58"/>
  <c r="Q131" i="58"/>
  <c r="F53" i="58"/>
  <c r="G53" i="58"/>
  <c r="H53" i="58"/>
  <c r="I53" i="58"/>
  <c r="J53" i="58"/>
  <c r="K53" i="58"/>
  <c r="L53" i="58"/>
  <c r="M53" i="58"/>
  <c r="N53" i="58"/>
  <c r="O53" i="58"/>
  <c r="P53" i="58"/>
  <c r="Q53" i="58"/>
  <c r="F52" i="58"/>
  <c r="G52" i="58"/>
  <c r="H52" i="58"/>
  <c r="I52" i="58"/>
  <c r="J52" i="58"/>
  <c r="K52" i="58"/>
  <c r="L52" i="58"/>
  <c r="M52" i="58"/>
  <c r="N52" i="58"/>
  <c r="O52" i="58"/>
  <c r="P52" i="58"/>
  <c r="Q52" i="58"/>
  <c r="E51" i="58"/>
  <c r="F51" i="58"/>
  <c r="G51" i="58"/>
  <c r="H51" i="58"/>
  <c r="I51" i="58"/>
  <c r="J51" i="58"/>
  <c r="K51" i="58"/>
  <c r="L51" i="58"/>
  <c r="M51" i="58"/>
  <c r="N51" i="58"/>
  <c r="O51" i="58"/>
  <c r="P51" i="58"/>
  <c r="Q51" i="58"/>
  <c r="F44" i="58"/>
  <c r="F130" i="58" s="1"/>
  <c r="G44" i="58"/>
  <c r="G130" i="58" s="1"/>
  <c r="H44" i="58"/>
  <c r="H130" i="58" s="1"/>
  <c r="I44" i="58"/>
  <c r="I130" i="58" s="1"/>
  <c r="J44" i="58"/>
  <c r="J130" i="58" s="1"/>
  <c r="K44" i="58"/>
  <c r="K130" i="58" s="1"/>
  <c r="L44" i="58"/>
  <c r="L130" i="58" s="1"/>
  <c r="M44" i="58"/>
  <c r="M130" i="58" s="1"/>
  <c r="N44" i="58"/>
  <c r="N130" i="58" s="1"/>
  <c r="O44" i="58"/>
  <c r="O130" i="58" s="1"/>
  <c r="P44" i="58"/>
  <c r="P130" i="58" s="1"/>
  <c r="Q44" i="58"/>
  <c r="Q130" i="58" s="1"/>
  <c r="E43" i="58"/>
  <c r="F43" i="58"/>
  <c r="G43" i="58"/>
  <c r="H43" i="58"/>
  <c r="I43" i="58"/>
  <c r="J43" i="58"/>
  <c r="K43" i="58"/>
  <c r="L43" i="58"/>
  <c r="M43" i="58"/>
  <c r="N43" i="58"/>
  <c r="O43" i="58"/>
  <c r="P43" i="58"/>
  <c r="Q43" i="58"/>
  <c r="E11" i="56" l="1"/>
  <c r="F11" i="56"/>
  <c r="D11" i="56"/>
  <c r="R105" i="43" l="1"/>
  <c r="Q105" i="43"/>
  <c r="P105" i="43"/>
  <c r="O105" i="43"/>
  <c r="N105" i="43"/>
  <c r="M105" i="43"/>
  <c r="L105" i="43"/>
  <c r="R104" i="43"/>
  <c r="Q104" i="43"/>
  <c r="P104" i="43"/>
  <c r="O104" i="43"/>
  <c r="N104" i="43"/>
  <c r="M104" i="43"/>
  <c r="L104" i="43"/>
  <c r="L103" i="43"/>
  <c r="V103" i="43" s="1"/>
  <c r="R102" i="43"/>
  <c r="Q102" i="43"/>
  <c r="P102" i="43"/>
  <c r="O102" i="43"/>
  <c r="N102" i="43"/>
  <c r="M102" i="43"/>
  <c r="L102" i="43"/>
  <c r="R101" i="43"/>
  <c r="Q101" i="43"/>
  <c r="P101" i="43"/>
  <c r="O101" i="43"/>
  <c r="N101" i="43"/>
  <c r="M101" i="43"/>
  <c r="L101" i="43"/>
  <c r="L100" i="43"/>
  <c r="V100" i="43" s="1"/>
  <c r="R99" i="43"/>
  <c r="Q99" i="43"/>
  <c r="P99" i="43"/>
  <c r="O99" i="43"/>
  <c r="N99" i="43"/>
  <c r="M99" i="43"/>
  <c r="L99" i="43"/>
  <c r="R98" i="43"/>
  <c r="Q98" i="43"/>
  <c r="P98" i="43"/>
  <c r="O98" i="43"/>
  <c r="N98" i="43"/>
  <c r="M98" i="43"/>
  <c r="L98" i="43"/>
  <c r="L97" i="43"/>
  <c r="R66" i="43"/>
  <c r="Q66" i="43"/>
  <c r="P66" i="43"/>
  <c r="O66" i="43"/>
  <c r="O64" i="43" s="1"/>
  <c r="Y66" i="43" s="1"/>
  <c r="N66" i="43"/>
  <c r="M66" i="43"/>
  <c r="L66" i="43"/>
  <c r="R65" i="43"/>
  <c r="Q65" i="43"/>
  <c r="P65" i="43"/>
  <c r="O65" i="43"/>
  <c r="N65" i="43"/>
  <c r="M65" i="43"/>
  <c r="L65" i="43"/>
  <c r="L64" i="43"/>
  <c r="V64" i="43" s="1"/>
  <c r="R63" i="43"/>
  <c r="Q63" i="43"/>
  <c r="P63" i="43"/>
  <c r="O63" i="43"/>
  <c r="N63" i="43"/>
  <c r="M63" i="43"/>
  <c r="L63" i="43"/>
  <c r="R62" i="43"/>
  <c r="Q62" i="43"/>
  <c r="P62" i="43"/>
  <c r="O62" i="43"/>
  <c r="N62" i="43"/>
  <c r="M62" i="43"/>
  <c r="L62" i="43"/>
  <c r="L61" i="43"/>
  <c r="V61" i="43" s="1"/>
  <c r="R60" i="43"/>
  <c r="Q60" i="43"/>
  <c r="P60" i="43"/>
  <c r="O60" i="43"/>
  <c r="N60" i="43"/>
  <c r="M60" i="43"/>
  <c r="L60" i="43"/>
  <c r="R59" i="43"/>
  <c r="Q59" i="43"/>
  <c r="P59" i="43"/>
  <c r="O59" i="43"/>
  <c r="N59" i="43"/>
  <c r="M59" i="43"/>
  <c r="L59" i="43"/>
  <c r="L58" i="43"/>
  <c r="V58" i="43" s="1"/>
  <c r="R27" i="43"/>
  <c r="Q27" i="43"/>
  <c r="P27" i="43"/>
  <c r="O27" i="43"/>
  <c r="N27" i="43"/>
  <c r="M27" i="43"/>
  <c r="L27" i="43"/>
  <c r="R26" i="43"/>
  <c r="Q26" i="43"/>
  <c r="P26" i="43"/>
  <c r="O26" i="43"/>
  <c r="N26" i="43"/>
  <c r="M26" i="43"/>
  <c r="L26" i="43"/>
  <c r="L25" i="43"/>
  <c r="V25" i="43" s="1"/>
  <c r="R24" i="43"/>
  <c r="Q24" i="43"/>
  <c r="P24" i="43"/>
  <c r="O24" i="43"/>
  <c r="N24" i="43"/>
  <c r="M24" i="43"/>
  <c r="L24" i="43"/>
  <c r="R23" i="43"/>
  <c r="Q23" i="43"/>
  <c r="P23" i="43"/>
  <c r="O23" i="43"/>
  <c r="N23" i="43"/>
  <c r="M23" i="43"/>
  <c r="L23" i="43"/>
  <c r="L22" i="43"/>
  <c r="R21" i="43"/>
  <c r="Q21" i="43"/>
  <c r="P21" i="43"/>
  <c r="O21" i="43"/>
  <c r="N21" i="43"/>
  <c r="M21" i="43"/>
  <c r="L21" i="43"/>
  <c r="R20" i="43"/>
  <c r="Q20" i="43"/>
  <c r="P20" i="43"/>
  <c r="O20" i="43"/>
  <c r="N20" i="43"/>
  <c r="M20" i="43"/>
  <c r="L20" i="43"/>
  <c r="L19" i="43"/>
  <c r="V19" i="43" s="1"/>
  <c r="P97" i="43" l="1"/>
  <c r="Z99" i="43" s="1"/>
  <c r="P19" i="43"/>
  <c r="Z19" i="43" s="1"/>
  <c r="M22" i="43"/>
  <c r="W22" i="43" s="1"/>
  <c r="V65" i="43"/>
  <c r="N97" i="43"/>
  <c r="R97" i="43"/>
  <c r="AB98" i="43" s="1"/>
  <c r="R100" i="43"/>
  <c r="AB100" i="43" s="1"/>
  <c r="P103" i="43"/>
  <c r="Z104" i="43" s="1"/>
  <c r="N61" i="43"/>
  <c r="M58" i="43"/>
  <c r="W59" i="43" s="1"/>
  <c r="R22" i="43"/>
  <c r="V60" i="43"/>
  <c r="R61" i="43"/>
  <c r="AB63" i="43" s="1"/>
  <c r="R19" i="43"/>
  <c r="AB19" i="43" s="1"/>
  <c r="P25" i="43"/>
  <c r="Z25" i="43" s="1"/>
  <c r="V21" i="43"/>
  <c r="AB24" i="43"/>
  <c r="N25" i="43"/>
  <c r="X25" i="43" s="1"/>
  <c r="O61" i="43"/>
  <c r="Y61" i="43" s="1"/>
  <c r="V63" i="43"/>
  <c r="N64" i="43"/>
  <c r="R64" i="43"/>
  <c r="AB64" i="43" s="1"/>
  <c r="V66" i="43"/>
  <c r="Q97" i="43"/>
  <c r="AA97" i="43" s="1"/>
  <c r="V23" i="43"/>
  <c r="P22" i="43"/>
  <c r="R25" i="43"/>
  <c r="AB25" i="43" s="1"/>
  <c r="V27" i="43"/>
  <c r="Z27" i="43"/>
  <c r="V98" i="43"/>
  <c r="N100" i="43"/>
  <c r="N103" i="43"/>
  <c r="R103" i="43"/>
  <c r="P100" i="43"/>
  <c r="V24" i="43"/>
  <c r="V22" i="43"/>
  <c r="Z101" i="43"/>
  <c r="Z100" i="43"/>
  <c r="N19" i="43"/>
  <c r="AB22" i="43"/>
  <c r="AB23" i="43"/>
  <c r="V26" i="43"/>
  <c r="AB101" i="43"/>
  <c r="V20" i="43"/>
  <c r="W23" i="43"/>
  <c r="X26" i="43"/>
  <c r="Q58" i="43"/>
  <c r="AA60" i="43" s="1"/>
  <c r="N58" i="43"/>
  <c r="R58" i="43"/>
  <c r="AB58" i="43" s="1"/>
  <c r="Y65" i="43"/>
  <c r="O100" i="43"/>
  <c r="Y100" i="43" s="1"/>
  <c r="V102" i="43"/>
  <c r="M103" i="43"/>
  <c r="Q103" i="43"/>
  <c r="AA105" i="43" s="1"/>
  <c r="N22" i="43"/>
  <c r="X24" i="43" s="1"/>
  <c r="O25" i="43"/>
  <c r="Y25" i="43" s="1"/>
  <c r="Z26" i="43"/>
  <c r="Q61" i="43"/>
  <c r="AA61" i="43" s="1"/>
  <c r="P64" i="43"/>
  <c r="Z66" i="43" s="1"/>
  <c r="O97" i="43"/>
  <c r="Y97" i="43" s="1"/>
  <c r="V99" i="43"/>
  <c r="V104" i="43"/>
  <c r="O19" i="43"/>
  <c r="Y19" i="43" s="1"/>
  <c r="Q22" i="43"/>
  <c r="AA22" i="43" s="1"/>
  <c r="W24" i="43"/>
  <c r="V59" i="43"/>
  <c r="P58" i="43"/>
  <c r="Z58" i="43" s="1"/>
  <c r="W60" i="43"/>
  <c r="Q100" i="43"/>
  <c r="AA100" i="43" s="1"/>
  <c r="O103" i="43"/>
  <c r="Y103" i="43" s="1"/>
  <c r="V105" i="43"/>
  <c r="Z105" i="43"/>
  <c r="Z23" i="43"/>
  <c r="Z24" i="43"/>
  <c r="Z22" i="43"/>
  <c r="Y63" i="43"/>
  <c r="AB59" i="43"/>
  <c r="AB66" i="43"/>
  <c r="M19" i="43"/>
  <c r="W19" i="43" s="1"/>
  <c r="Q19" i="43"/>
  <c r="AA19" i="43" s="1"/>
  <c r="O22" i="43"/>
  <c r="Y22" i="43" s="1"/>
  <c r="M25" i="43"/>
  <c r="W25" i="43" s="1"/>
  <c r="Q25" i="43"/>
  <c r="AA25" i="43" s="1"/>
  <c r="O58" i="43"/>
  <c r="Z59" i="43"/>
  <c r="P61" i="43"/>
  <c r="Z63" i="43" s="1"/>
  <c r="V62" i="43"/>
  <c r="M64" i="43"/>
  <c r="W66" i="43" s="1"/>
  <c r="Q64" i="43"/>
  <c r="Y64" i="43"/>
  <c r="V101" i="43"/>
  <c r="W58" i="43"/>
  <c r="M61" i="43"/>
  <c r="V97" i="43"/>
  <c r="M100" i="43"/>
  <c r="M97" i="43"/>
  <c r="D15" i="41"/>
  <c r="AB97" i="43" l="1"/>
  <c r="Z21" i="43"/>
  <c r="Y98" i="43"/>
  <c r="Z20" i="43"/>
  <c r="Y62" i="43"/>
  <c r="Z98" i="43"/>
  <c r="Z97" i="43"/>
  <c r="Z103" i="43"/>
  <c r="AA62" i="43"/>
  <c r="AA98" i="43"/>
  <c r="AB62" i="43"/>
  <c r="AA101" i="43"/>
  <c r="AB60" i="43"/>
  <c r="AB61" i="43"/>
  <c r="AA99" i="43"/>
  <c r="AA24" i="43"/>
  <c r="AB21" i="43"/>
  <c r="W20" i="43"/>
  <c r="AB26" i="43"/>
  <c r="AB20" i="43"/>
  <c r="Y20" i="43"/>
  <c r="AB65" i="43"/>
  <c r="X27" i="43"/>
  <c r="Z64" i="43"/>
  <c r="Y101" i="43"/>
  <c r="AB27" i="43"/>
  <c r="Y102" i="43"/>
  <c r="Y105" i="43"/>
  <c r="W103" i="43"/>
  <c r="W104" i="43"/>
  <c r="AA59" i="43"/>
  <c r="AA58" i="43"/>
  <c r="Y23" i="43"/>
  <c r="Z65" i="43"/>
  <c r="X22" i="43"/>
  <c r="X23" i="43"/>
  <c r="AA63" i="43"/>
  <c r="W105" i="43"/>
  <c r="Z60" i="43"/>
  <c r="Y104" i="43"/>
  <c r="AA23" i="43"/>
  <c r="Y26" i="43"/>
  <c r="X19" i="43"/>
  <c r="X21" i="43"/>
  <c r="W21" i="43"/>
  <c r="Y27" i="43"/>
  <c r="AA104" i="43"/>
  <c r="AA103" i="43"/>
  <c r="Y99" i="43"/>
  <c r="X20" i="43"/>
  <c r="Y21" i="43"/>
  <c r="W63" i="43"/>
  <c r="W61" i="43"/>
  <c r="AA65" i="43"/>
  <c r="AA64" i="43"/>
  <c r="Y59" i="43"/>
  <c r="Y58" i="43"/>
  <c r="W62" i="43"/>
  <c r="W27" i="43"/>
  <c r="W97" i="43"/>
  <c r="W99" i="43"/>
  <c r="W64" i="43"/>
  <c r="W65" i="43"/>
  <c r="Z62" i="43"/>
  <c r="Z61" i="43"/>
  <c r="AA20" i="43"/>
  <c r="AA26" i="43"/>
  <c r="Y24" i="43"/>
  <c r="W102" i="43"/>
  <c r="W100" i="43"/>
  <c r="W101" i="43"/>
  <c r="W26" i="43"/>
  <c r="Y60" i="43"/>
  <c r="AA66" i="43"/>
  <c r="AA21" i="43"/>
  <c r="W98" i="43"/>
  <c r="AA27" i="43"/>
  <c r="U7" i="13"/>
  <c r="U8" i="13"/>
  <c r="U9" i="13"/>
  <c r="U10" i="13"/>
  <c r="U6" i="13"/>
  <c r="Y7" i="13"/>
  <c r="Y9" i="13"/>
  <c r="Y10" i="13"/>
  <c r="Y6" i="13"/>
  <c r="X42" i="36" l="1"/>
  <c r="Z42" i="36" s="1"/>
  <c r="X41" i="36"/>
  <c r="Z41" i="36" s="1"/>
  <c r="W40" i="36"/>
  <c r="V40" i="36"/>
  <c r="U40" i="36"/>
  <c r="T40" i="36"/>
  <c r="S40" i="36"/>
  <c r="R40" i="36"/>
  <c r="Q40" i="36"/>
  <c r="P40" i="36"/>
  <c r="O40" i="36"/>
  <c r="N40" i="36"/>
  <c r="M40" i="36"/>
  <c r="L40" i="36"/>
  <c r="K40" i="36"/>
  <c r="J40" i="36"/>
  <c r="I40" i="36"/>
  <c r="H40" i="36"/>
  <c r="G40" i="36"/>
  <c r="F40" i="36"/>
  <c r="E40" i="36"/>
  <c r="D40" i="36"/>
  <c r="C40" i="36"/>
  <c r="X81" i="36"/>
  <c r="Z81" i="36" s="1"/>
  <c r="X80" i="36"/>
  <c r="Z80" i="36" s="1"/>
  <c r="W79" i="36"/>
  <c r="V79" i="36"/>
  <c r="U79" i="36"/>
  <c r="T79" i="36"/>
  <c r="S79" i="36"/>
  <c r="R79" i="36"/>
  <c r="Q79" i="36"/>
  <c r="P79" i="36"/>
  <c r="O79" i="36"/>
  <c r="N79" i="36"/>
  <c r="M79" i="36"/>
  <c r="L79" i="36"/>
  <c r="K79" i="36"/>
  <c r="J79" i="36"/>
  <c r="I79" i="36"/>
  <c r="H79" i="36"/>
  <c r="G79" i="36"/>
  <c r="F79" i="36"/>
  <c r="E79" i="36"/>
  <c r="D79" i="36"/>
  <c r="C79" i="36"/>
  <c r="X6" i="36"/>
  <c r="Z6" i="36" s="1"/>
  <c r="X7" i="36"/>
  <c r="Z7" i="36" s="1"/>
  <c r="V5" i="36"/>
  <c r="W5" i="36"/>
  <c r="D5" i="36"/>
  <c r="E5" i="36"/>
  <c r="F5" i="36"/>
  <c r="G5" i="36"/>
  <c r="H5" i="36"/>
  <c r="I5" i="36"/>
  <c r="J5" i="36"/>
  <c r="K5" i="36"/>
  <c r="L5" i="36"/>
  <c r="M5" i="36"/>
  <c r="N5" i="36"/>
  <c r="O5" i="36"/>
  <c r="P5" i="36"/>
  <c r="Q5" i="36"/>
  <c r="R5" i="36"/>
  <c r="S5" i="36"/>
  <c r="T5" i="36"/>
  <c r="U5" i="36"/>
  <c r="C5" i="36"/>
  <c r="X40" i="36" l="1"/>
  <c r="Z40" i="36" s="1"/>
  <c r="X79" i="36"/>
  <c r="Z79" i="36" s="1"/>
  <c r="X5" i="36"/>
  <c r="Z5" i="36" s="1"/>
  <c r="E69" i="1"/>
  <c r="D69" i="1"/>
  <c r="E68" i="1"/>
  <c r="D68" i="1"/>
  <c r="E67" i="1"/>
  <c r="D67" i="1"/>
  <c r="E66" i="1"/>
  <c r="D66" i="1"/>
  <c r="E65" i="1"/>
  <c r="D65" i="1"/>
  <c r="E64" i="1"/>
  <c r="D64" i="1"/>
  <c r="E63" i="1"/>
  <c r="D63" i="1"/>
  <c r="E62" i="1"/>
  <c r="D62" i="1"/>
  <c r="E61" i="1"/>
  <c r="D61" i="1"/>
  <c r="E60" i="1"/>
  <c r="D60" i="1"/>
  <c r="E59" i="1"/>
  <c r="D59" i="1"/>
  <c r="E58" i="1"/>
  <c r="D58" i="1"/>
  <c r="E57" i="1"/>
  <c r="D57" i="1"/>
  <c r="E56" i="1"/>
  <c r="D56" i="1"/>
  <c r="E55" i="1"/>
  <c r="D55" i="1"/>
  <c r="E54" i="1"/>
  <c r="D54" i="1"/>
  <c r="E53" i="1"/>
  <c r="D53" i="1"/>
  <c r="E52" i="1"/>
  <c r="D52" i="1"/>
  <c r="X45" i="1"/>
  <c r="E70" i="1" s="1"/>
  <c r="X44" i="1"/>
  <c r="D70" i="1" s="1"/>
  <c r="Y43" i="1"/>
  <c r="W43" i="1"/>
  <c r="V43" i="1"/>
  <c r="U43" i="1"/>
  <c r="T43" i="1"/>
  <c r="S43" i="1"/>
  <c r="C68" i="1" s="1"/>
  <c r="R43" i="1"/>
  <c r="C67" i="1" s="1"/>
  <c r="Q43" i="1"/>
  <c r="C66" i="1" s="1"/>
  <c r="P43" i="1"/>
  <c r="C65" i="1" s="1"/>
  <c r="O43" i="1"/>
  <c r="C64" i="1" s="1"/>
  <c r="N43" i="1"/>
  <c r="C63" i="1" s="1"/>
  <c r="M43" i="1"/>
  <c r="C62" i="1" s="1"/>
  <c r="L43" i="1"/>
  <c r="C61" i="1" s="1"/>
  <c r="K43" i="1"/>
  <c r="C60" i="1" s="1"/>
  <c r="J43" i="1"/>
  <c r="C59" i="1" s="1"/>
  <c r="I43" i="1"/>
  <c r="C58" i="1" s="1"/>
  <c r="H43" i="1"/>
  <c r="C57" i="1" s="1"/>
  <c r="G43" i="1"/>
  <c r="C56" i="1" s="1"/>
  <c r="F43" i="1"/>
  <c r="C55" i="1" s="1"/>
  <c r="E43" i="1"/>
  <c r="C54" i="1" s="1"/>
  <c r="D43" i="1"/>
  <c r="C53" i="1" s="1"/>
  <c r="C43" i="1"/>
  <c r="C52" i="1" s="1"/>
  <c r="Y79" i="1"/>
  <c r="X80" i="1"/>
  <c r="Z80" i="1" s="1"/>
  <c r="X81" i="1"/>
  <c r="E106" i="1" s="1"/>
  <c r="D79" i="1"/>
  <c r="C89" i="1" s="1"/>
  <c r="E79" i="1"/>
  <c r="C90" i="1" s="1"/>
  <c r="F79" i="1"/>
  <c r="C91" i="1" s="1"/>
  <c r="G79" i="1"/>
  <c r="C92" i="1" s="1"/>
  <c r="H79" i="1"/>
  <c r="C93" i="1" s="1"/>
  <c r="I79" i="1"/>
  <c r="C94" i="1" s="1"/>
  <c r="J79" i="1"/>
  <c r="C95" i="1" s="1"/>
  <c r="K79" i="1"/>
  <c r="C96" i="1" s="1"/>
  <c r="L79" i="1"/>
  <c r="C97" i="1" s="1"/>
  <c r="M79" i="1"/>
  <c r="C98" i="1" s="1"/>
  <c r="N79" i="1"/>
  <c r="C99" i="1" s="1"/>
  <c r="O79" i="1"/>
  <c r="C100" i="1" s="1"/>
  <c r="P79" i="1"/>
  <c r="C101" i="1" s="1"/>
  <c r="Q79" i="1"/>
  <c r="C102" i="1" s="1"/>
  <c r="R79" i="1"/>
  <c r="C103" i="1" s="1"/>
  <c r="S79" i="1"/>
  <c r="C104" i="1" s="1"/>
  <c r="T79" i="1"/>
  <c r="U79" i="1"/>
  <c r="V79" i="1"/>
  <c r="W79" i="1"/>
  <c r="C79" i="1"/>
  <c r="C88" i="1" s="1"/>
  <c r="E105" i="1"/>
  <c r="D105" i="1"/>
  <c r="E104" i="1"/>
  <c r="D104" i="1"/>
  <c r="E103" i="1"/>
  <c r="D103" i="1"/>
  <c r="E102" i="1"/>
  <c r="D102" i="1"/>
  <c r="E101" i="1"/>
  <c r="D101" i="1"/>
  <c r="E100" i="1"/>
  <c r="D100" i="1"/>
  <c r="E99" i="1"/>
  <c r="D99" i="1"/>
  <c r="E98" i="1"/>
  <c r="D98" i="1"/>
  <c r="E97" i="1"/>
  <c r="D97" i="1"/>
  <c r="E96" i="1"/>
  <c r="D96" i="1"/>
  <c r="E95" i="1"/>
  <c r="D95" i="1"/>
  <c r="E94" i="1"/>
  <c r="D94" i="1"/>
  <c r="E93" i="1"/>
  <c r="D93" i="1"/>
  <c r="E92" i="1"/>
  <c r="D92" i="1"/>
  <c r="E91" i="1"/>
  <c r="D91" i="1"/>
  <c r="E90" i="1"/>
  <c r="D90" i="1"/>
  <c r="E89" i="1"/>
  <c r="D89" i="1"/>
  <c r="E88" i="1"/>
  <c r="D88" i="1"/>
  <c r="D67" i="36"/>
  <c r="C66" i="36"/>
  <c r="C65" i="36"/>
  <c r="C63" i="36"/>
  <c r="C62" i="36"/>
  <c r="C61" i="36"/>
  <c r="C59" i="36"/>
  <c r="C58" i="36"/>
  <c r="C57" i="36"/>
  <c r="C49" i="36"/>
  <c r="C106" i="36"/>
  <c r="C91" i="36"/>
  <c r="C92" i="36"/>
  <c r="C95" i="36"/>
  <c r="C96" i="36"/>
  <c r="C105" i="36"/>
  <c r="C88" i="36"/>
  <c r="E66" i="36"/>
  <c r="D66" i="36"/>
  <c r="E65" i="36"/>
  <c r="D65" i="36"/>
  <c r="E64" i="36"/>
  <c r="D64" i="36"/>
  <c r="C64" i="36"/>
  <c r="E63" i="36"/>
  <c r="D63" i="36"/>
  <c r="E62" i="36"/>
  <c r="D62" i="36"/>
  <c r="E61" i="36"/>
  <c r="D61" i="36"/>
  <c r="E60" i="36"/>
  <c r="D60" i="36"/>
  <c r="C60" i="36"/>
  <c r="E59" i="36"/>
  <c r="D59" i="36"/>
  <c r="E58" i="36"/>
  <c r="D58" i="36"/>
  <c r="E57" i="36"/>
  <c r="D57" i="36"/>
  <c r="E56" i="36"/>
  <c r="D56" i="36"/>
  <c r="C56" i="36"/>
  <c r="E55" i="36"/>
  <c r="D55" i="36"/>
  <c r="C55" i="36"/>
  <c r="E54" i="36"/>
  <c r="D54" i="36"/>
  <c r="C54" i="36"/>
  <c r="E53" i="36"/>
  <c r="D53" i="36"/>
  <c r="C53" i="36"/>
  <c r="E52" i="36"/>
  <c r="D52" i="36"/>
  <c r="C52" i="36"/>
  <c r="E51" i="36"/>
  <c r="D51" i="36"/>
  <c r="C51" i="36"/>
  <c r="E50" i="36"/>
  <c r="D50" i="36"/>
  <c r="C50" i="36"/>
  <c r="E49" i="36"/>
  <c r="D49" i="36"/>
  <c r="E106" i="36"/>
  <c r="D106" i="36"/>
  <c r="E105" i="36"/>
  <c r="D105" i="36"/>
  <c r="E104" i="36"/>
  <c r="D104" i="36"/>
  <c r="C104" i="36"/>
  <c r="E103" i="36"/>
  <c r="D103" i="36"/>
  <c r="C103" i="36"/>
  <c r="E102" i="36"/>
  <c r="D102" i="36"/>
  <c r="C102" i="36"/>
  <c r="E101" i="36"/>
  <c r="D101" i="36"/>
  <c r="C101" i="36"/>
  <c r="E100" i="36"/>
  <c r="D100" i="36"/>
  <c r="C100" i="36"/>
  <c r="E99" i="36"/>
  <c r="D99" i="36"/>
  <c r="C99" i="36"/>
  <c r="E98" i="36"/>
  <c r="D98" i="36"/>
  <c r="C98" i="36"/>
  <c r="E97" i="36"/>
  <c r="D97" i="36"/>
  <c r="C97" i="36"/>
  <c r="E96" i="36"/>
  <c r="D96" i="36"/>
  <c r="E95" i="36"/>
  <c r="D95" i="36"/>
  <c r="E94" i="36"/>
  <c r="D94" i="36"/>
  <c r="C94" i="36"/>
  <c r="E93" i="36"/>
  <c r="D93" i="36"/>
  <c r="C93" i="36"/>
  <c r="E92" i="36"/>
  <c r="D92" i="36"/>
  <c r="E91" i="36"/>
  <c r="D91" i="36"/>
  <c r="E90" i="36"/>
  <c r="D90" i="36"/>
  <c r="C90" i="36"/>
  <c r="E89" i="36"/>
  <c r="D89" i="36"/>
  <c r="C89" i="36"/>
  <c r="E88" i="36"/>
  <c r="D88" i="36"/>
  <c r="G50" i="36" l="1"/>
  <c r="F51" i="36"/>
  <c r="G58" i="1"/>
  <c r="F67" i="1"/>
  <c r="G62" i="1"/>
  <c r="F50" i="36"/>
  <c r="G53" i="36"/>
  <c r="J62" i="36"/>
  <c r="G55" i="1"/>
  <c r="G56" i="1"/>
  <c r="G68" i="1"/>
  <c r="F93" i="1"/>
  <c r="Z81" i="1"/>
  <c r="F103" i="1"/>
  <c r="J52" i="1"/>
  <c r="F96" i="1"/>
  <c r="F56" i="1"/>
  <c r="F60" i="1"/>
  <c r="G63" i="36"/>
  <c r="G57" i="36"/>
  <c r="F64" i="36"/>
  <c r="F54" i="36"/>
  <c r="F97" i="36"/>
  <c r="G99" i="36"/>
  <c r="G101" i="36"/>
  <c r="F53" i="36"/>
  <c r="F62" i="36"/>
  <c r="G56" i="36"/>
  <c r="F65" i="36"/>
  <c r="I101" i="36"/>
  <c r="G89" i="36"/>
  <c r="G102" i="36"/>
  <c r="G52" i="1"/>
  <c r="J55" i="1"/>
  <c r="J65" i="1"/>
  <c r="G66" i="1"/>
  <c r="F66" i="1"/>
  <c r="G59" i="1"/>
  <c r="F59" i="1"/>
  <c r="G63" i="1"/>
  <c r="F63" i="1"/>
  <c r="F58" i="1"/>
  <c r="I55" i="1"/>
  <c r="F64" i="1"/>
  <c r="C69" i="1"/>
  <c r="G69" i="1" s="1"/>
  <c r="I52" i="1"/>
  <c r="F53" i="1"/>
  <c r="G54" i="1"/>
  <c r="G60" i="1"/>
  <c r="F62" i="1"/>
  <c r="F68" i="1"/>
  <c r="D106" i="1"/>
  <c r="X79" i="1"/>
  <c r="Z79" i="1" s="1"/>
  <c r="G99" i="1"/>
  <c r="G92" i="1"/>
  <c r="G90" i="1"/>
  <c r="G94" i="1"/>
  <c r="I101" i="1"/>
  <c r="C105" i="1"/>
  <c r="G105" i="1" s="1"/>
  <c r="F97" i="1"/>
  <c r="F94" i="1"/>
  <c r="F61" i="1"/>
  <c r="G53" i="1"/>
  <c r="F57" i="1"/>
  <c r="G61" i="1"/>
  <c r="F65" i="1"/>
  <c r="F54" i="1"/>
  <c r="G57" i="1"/>
  <c r="G64" i="1"/>
  <c r="G67" i="1"/>
  <c r="X43" i="1"/>
  <c r="C70" i="1" s="1"/>
  <c r="G70" i="1" s="1"/>
  <c r="Z45" i="1"/>
  <c r="F52" i="1"/>
  <c r="F55" i="1"/>
  <c r="G65" i="1"/>
  <c r="Z44" i="1"/>
  <c r="I65" i="1"/>
  <c r="F89" i="1"/>
  <c r="F99" i="1"/>
  <c r="F104" i="1"/>
  <c r="F98" i="1"/>
  <c r="F102" i="1"/>
  <c r="G103" i="1"/>
  <c r="G104" i="1"/>
  <c r="G93" i="1"/>
  <c r="G98" i="1"/>
  <c r="G91" i="1"/>
  <c r="F92" i="1"/>
  <c r="F95" i="1"/>
  <c r="G97" i="1"/>
  <c r="F100" i="1"/>
  <c r="I88" i="1"/>
  <c r="J101" i="1"/>
  <c r="G96" i="1"/>
  <c r="G89" i="1"/>
  <c r="F90" i="1"/>
  <c r="I91" i="1"/>
  <c r="G95" i="1"/>
  <c r="G100" i="1"/>
  <c r="F101" i="1"/>
  <c r="G102" i="1"/>
  <c r="G88" i="1"/>
  <c r="F88" i="1"/>
  <c r="J88" i="1"/>
  <c r="F91" i="1"/>
  <c r="J91" i="1"/>
  <c r="G101" i="1"/>
  <c r="G61" i="36"/>
  <c r="F61" i="36"/>
  <c r="F57" i="36"/>
  <c r="F58" i="36"/>
  <c r="G49" i="36"/>
  <c r="F59" i="36"/>
  <c r="F63" i="36"/>
  <c r="G65" i="36"/>
  <c r="G66" i="36"/>
  <c r="F56" i="36"/>
  <c r="G58" i="36"/>
  <c r="G59" i="36"/>
  <c r="I52" i="36"/>
  <c r="F55" i="36"/>
  <c r="G60" i="36"/>
  <c r="I62" i="36"/>
  <c r="G64" i="36"/>
  <c r="F49" i="36"/>
  <c r="G51" i="36"/>
  <c r="G52" i="36"/>
  <c r="G54" i="36"/>
  <c r="G55" i="36"/>
  <c r="F60" i="36"/>
  <c r="F66" i="36"/>
  <c r="E67" i="36"/>
  <c r="G106" i="36"/>
  <c r="G96" i="36"/>
  <c r="F96" i="36"/>
  <c r="F105" i="36"/>
  <c r="F90" i="36"/>
  <c r="F94" i="36"/>
  <c r="F100" i="36"/>
  <c r="F104" i="36"/>
  <c r="G105" i="36"/>
  <c r="F89" i="36"/>
  <c r="F93" i="36"/>
  <c r="G94" i="36"/>
  <c r="F103" i="36"/>
  <c r="G104" i="36"/>
  <c r="F92" i="36"/>
  <c r="G93" i="36"/>
  <c r="F91" i="36"/>
  <c r="F99" i="36"/>
  <c r="F102" i="36"/>
  <c r="I88" i="36"/>
  <c r="G90" i="36"/>
  <c r="G91" i="36"/>
  <c r="G95" i="36"/>
  <c r="F98" i="36"/>
  <c r="F101" i="36"/>
  <c r="G88" i="36"/>
  <c r="G92" i="36"/>
  <c r="F95" i="36"/>
  <c r="G97" i="36"/>
  <c r="G98" i="36"/>
  <c r="G100" i="36"/>
  <c r="G103" i="36"/>
  <c r="F106" i="36"/>
  <c r="I49" i="36"/>
  <c r="J49" i="36"/>
  <c r="F52" i="36"/>
  <c r="J52" i="36"/>
  <c r="G62" i="36"/>
  <c r="I91" i="36"/>
  <c r="F88" i="36"/>
  <c r="J101" i="36"/>
  <c r="J88" i="36"/>
  <c r="J91" i="36"/>
  <c r="E32" i="36"/>
  <c r="D32" i="36"/>
  <c r="C32" i="36"/>
  <c r="E31" i="36"/>
  <c r="D31" i="36"/>
  <c r="C31" i="36"/>
  <c r="E30" i="36"/>
  <c r="D30" i="36"/>
  <c r="C30" i="36"/>
  <c r="E29" i="36"/>
  <c r="D29" i="36"/>
  <c r="C29" i="36"/>
  <c r="E28" i="36"/>
  <c r="D28" i="36"/>
  <c r="C28" i="36"/>
  <c r="E27" i="36"/>
  <c r="D27" i="36"/>
  <c r="C27" i="36"/>
  <c r="E26" i="36"/>
  <c r="D26" i="36"/>
  <c r="C26" i="36"/>
  <c r="E25" i="36"/>
  <c r="D25" i="36"/>
  <c r="C25" i="36"/>
  <c r="E24" i="36"/>
  <c r="D24" i="36"/>
  <c r="C24" i="36"/>
  <c r="E23" i="36"/>
  <c r="D23" i="36"/>
  <c r="C23" i="36"/>
  <c r="E22" i="36"/>
  <c r="D22" i="36"/>
  <c r="C22" i="36"/>
  <c r="E21" i="36"/>
  <c r="D21" i="36"/>
  <c r="C21" i="36"/>
  <c r="E20" i="36"/>
  <c r="D20" i="36"/>
  <c r="C20" i="36"/>
  <c r="E19" i="36"/>
  <c r="D19" i="36"/>
  <c r="C19" i="36"/>
  <c r="E18" i="36"/>
  <c r="D18" i="36"/>
  <c r="C18" i="36"/>
  <c r="E17" i="36"/>
  <c r="D17" i="36"/>
  <c r="C17" i="36"/>
  <c r="E16" i="36"/>
  <c r="D16" i="36"/>
  <c r="F16" i="36" s="1"/>
  <c r="C16" i="36"/>
  <c r="E15" i="36"/>
  <c r="D15" i="36"/>
  <c r="C15" i="36"/>
  <c r="E14" i="36"/>
  <c r="D14" i="36"/>
  <c r="C14" i="36"/>
  <c r="F21" i="36" l="1"/>
  <c r="F25" i="36"/>
  <c r="H62" i="36"/>
  <c r="F32" i="36"/>
  <c r="J70" i="1"/>
  <c r="F69" i="1"/>
  <c r="C106" i="1"/>
  <c r="F106" i="1" s="1"/>
  <c r="H88" i="1"/>
  <c r="I70" i="1"/>
  <c r="H70" i="1" s="1"/>
  <c r="H52" i="1"/>
  <c r="I106" i="36"/>
  <c r="H88" i="36"/>
  <c r="F17" i="36"/>
  <c r="J27" i="36"/>
  <c r="G20" i="36"/>
  <c r="G24" i="36"/>
  <c r="F28" i="36"/>
  <c r="H55" i="1"/>
  <c r="F105" i="1"/>
  <c r="H91" i="1"/>
  <c r="H101" i="1"/>
  <c r="F70" i="1"/>
  <c r="H65" i="1"/>
  <c r="Z43" i="1"/>
  <c r="I106" i="1"/>
  <c r="J106" i="1"/>
  <c r="C67" i="36"/>
  <c r="H52" i="36"/>
  <c r="J67" i="36"/>
  <c r="H49" i="36"/>
  <c r="I67" i="36"/>
  <c r="J106" i="36"/>
  <c r="H91" i="36"/>
  <c r="H101" i="36"/>
  <c r="J14" i="36"/>
  <c r="J17" i="36"/>
  <c r="I14" i="36"/>
  <c r="G18" i="36"/>
  <c r="G22" i="36"/>
  <c r="F14" i="36"/>
  <c r="G17" i="36"/>
  <c r="G19" i="36"/>
  <c r="G23" i="36"/>
  <c r="G27" i="36"/>
  <c r="G31" i="36"/>
  <c r="G14" i="36"/>
  <c r="G16" i="36"/>
  <c r="I17" i="36"/>
  <c r="G30" i="36"/>
  <c r="F22" i="36"/>
  <c r="F24" i="36"/>
  <c r="F27" i="36"/>
  <c r="G28" i="36"/>
  <c r="F15" i="36"/>
  <c r="G15" i="36"/>
  <c r="G29" i="36"/>
  <c r="F26" i="36"/>
  <c r="F19" i="36"/>
  <c r="G21" i="36"/>
  <c r="G26" i="36"/>
  <c r="F30" i="36"/>
  <c r="G32" i="36"/>
  <c r="F18" i="36"/>
  <c r="F20" i="36"/>
  <c r="F23" i="36"/>
  <c r="G25" i="36"/>
  <c r="F29" i="36"/>
  <c r="F31" i="36"/>
  <c r="I27" i="36"/>
  <c r="P46" i="4"/>
  <c r="P38" i="4"/>
  <c r="K70" i="1" l="1"/>
  <c r="L55" i="1"/>
  <c r="L65" i="1"/>
  <c r="L70" i="1"/>
  <c r="M70" i="1"/>
  <c r="L52" i="1"/>
  <c r="K88" i="36"/>
  <c r="H17" i="36"/>
  <c r="K55" i="1"/>
  <c r="K52" i="1"/>
  <c r="K65" i="1"/>
  <c r="G106" i="1"/>
  <c r="M52" i="1"/>
  <c r="M55" i="1"/>
  <c r="M65" i="1"/>
  <c r="J32" i="36"/>
  <c r="H14" i="36"/>
  <c r="H106" i="1"/>
  <c r="K106" i="1" s="1"/>
  <c r="G67" i="36"/>
  <c r="F67" i="36"/>
  <c r="H67" i="36"/>
  <c r="K67" i="36" s="1"/>
  <c r="H106" i="36"/>
  <c r="K106" i="36" s="1"/>
  <c r="I32" i="36"/>
  <c r="H27" i="36"/>
  <c r="D61" i="7"/>
  <c r="E61" i="7"/>
  <c r="F61" i="7"/>
  <c r="G61" i="7"/>
  <c r="H61" i="7"/>
  <c r="I61" i="7"/>
  <c r="J61" i="7"/>
  <c r="K61" i="7"/>
  <c r="L61" i="7"/>
  <c r="M61" i="7"/>
  <c r="N61" i="7"/>
  <c r="O61" i="7"/>
  <c r="P61" i="7"/>
  <c r="D62" i="7"/>
  <c r="E62" i="7"/>
  <c r="F62" i="7"/>
  <c r="G62" i="7"/>
  <c r="H62" i="7"/>
  <c r="I62" i="7"/>
  <c r="J62" i="7"/>
  <c r="K62" i="7"/>
  <c r="L62" i="7"/>
  <c r="M62" i="7"/>
  <c r="N62" i="7"/>
  <c r="O62" i="7"/>
  <c r="P62" i="7"/>
  <c r="D63" i="7"/>
  <c r="E63" i="7"/>
  <c r="F63" i="7"/>
  <c r="G63" i="7"/>
  <c r="H63" i="7"/>
  <c r="I63" i="7"/>
  <c r="J63" i="7"/>
  <c r="K63" i="7"/>
  <c r="L63" i="7"/>
  <c r="M63" i="7"/>
  <c r="N63" i="7"/>
  <c r="O63" i="7"/>
  <c r="P63" i="7"/>
  <c r="C63" i="7"/>
  <c r="C62" i="7"/>
  <c r="C61" i="7"/>
  <c r="K14" i="36" l="1"/>
  <c r="K91" i="1"/>
  <c r="L106" i="1"/>
  <c r="K88" i="1"/>
  <c r="H32" i="36"/>
  <c r="K62" i="36"/>
  <c r="K52" i="36"/>
  <c r="K49" i="36"/>
  <c r="L17" i="36"/>
  <c r="M14" i="36"/>
  <c r="K91" i="36"/>
  <c r="K101" i="36"/>
  <c r="M67" i="36"/>
  <c r="L52" i="36"/>
  <c r="M49" i="36"/>
  <c r="M62" i="36"/>
  <c r="L49" i="36"/>
  <c r="M52" i="36"/>
  <c r="L62" i="36"/>
  <c r="M27" i="36"/>
  <c r="L106" i="36"/>
  <c r="L91" i="36"/>
  <c r="M91" i="36"/>
  <c r="M88" i="36"/>
  <c r="M101" i="36"/>
  <c r="L101" i="36"/>
  <c r="L88" i="36"/>
  <c r="M17" i="36"/>
  <c r="L88" i="1"/>
  <c r="L101" i="1"/>
  <c r="L91" i="1"/>
  <c r="K101" i="1"/>
  <c r="M91" i="1"/>
  <c r="M101" i="1"/>
  <c r="M88" i="1"/>
  <c r="L67" i="36"/>
  <c r="M106" i="1"/>
  <c r="M106" i="36"/>
  <c r="L8" i="26"/>
  <c r="L7" i="26"/>
  <c r="L5" i="26"/>
  <c r="L4" i="26"/>
  <c r="L32" i="36" l="1"/>
  <c r="K32" i="36"/>
  <c r="K17" i="36"/>
  <c r="M32" i="36"/>
  <c r="L14" i="36"/>
  <c r="K27" i="36"/>
  <c r="L27" i="36"/>
  <c r="L6" i="21"/>
  <c r="M6" i="21"/>
  <c r="N6" i="21"/>
  <c r="O6" i="21"/>
  <c r="P6" i="21"/>
  <c r="L7" i="21"/>
  <c r="M7" i="21"/>
  <c r="N7" i="21"/>
  <c r="O7" i="21"/>
  <c r="P7" i="21"/>
  <c r="L8" i="21"/>
  <c r="M8" i="21"/>
  <c r="N8" i="21"/>
  <c r="O8" i="21"/>
  <c r="P8" i="21"/>
  <c r="L9" i="21"/>
  <c r="M9" i="21"/>
  <c r="N9" i="21"/>
  <c r="O9" i="21"/>
  <c r="P9" i="21"/>
  <c r="L10" i="21"/>
  <c r="M10" i="21"/>
  <c r="N10" i="21"/>
  <c r="O10" i="21"/>
  <c r="P10" i="21"/>
  <c r="L11" i="21"/>
  <c r="M11" i="21"/>
  <c r="N11" i="21"/>
  <c r="O11" i="21"/>
  <c r="P11" i="21"/>
  <c r="L12" i="21"/>
  <c r="M12" i="21"/>
  <c r="N12" i="21"/>
  <c r="O12" i="21"/>
  <c r="P12" i="21"/>
  <c r="L13" i="21"/>
  <c r="M13" i="21"/>
  <c r="N13" i="21"/>
  <c r="O13" i="21"/>
  <c r="P13" i="21"/>
  <c r="K7" i="21"/>
  <c r="J7" i="21" s="1"/>
  <c r="K8" i="21"/>
  <c r="J8" i="21" s="1"/>
  <c r="K9" i="21"/>
  <c r="J9" i="21" s="1"/>
  <c r="K10" i="21"/>
  <c r="J10" i="21" s="1"/>
  <c r="K11" i="21"/>
  <c r="J11" i="21" s="1"/>
  <c r="K12" i="21"/>
  <c r="J12" i="21" s="1"/>
  <c r="K13" i="21"/>
  <c r="J13" i="21" s="1"/>
  <c r="K6" i="21"/>
  <c r="J6" i="21" s="1"/>
  <c r="P5" i="19"/>
  <c r="P6" i="19"/>
  <c r="P7" i="19"/>
  <c r="AB7" i="19" s="1"/>
  <c r="P8" i="19"/>
  <c r="P9" i="19"/>
  <c r="AB9" i="19" s="1"/>
  <c r="P10" i="19"/>
  <c r="P4" i="19"/>
  <c r="AB5" i="19" l="1"/>
  <c r="AB10" i="19"/>
  <c r="AB8" i="19"/>
  <c r="AB6" i="19"/>
  <c r="AB4" i="19" l="1"/>
  <c r="A4" i="19"/>
  <c r="W6" i="19"/>
  <c r="AI6" i="19" s="1"/>
  <c r="W5" i="19"/>
  <c r="AI5" i="19" s="1"/>
  <c r="V5" i="19"/>
  <c r="AH5" i="19" s="1"/>
  <c r="Q5" i="19"/>
  <c r="AC5" i="19" s="1"/>
  <c r="D10" i="19"/>
  <c r="E10" i="19"/>
  <c r="X10" i="19" s="1"/>
  <c r="AJ10" i="19" s="1"/>
  <c r="F10" i="19"/>
  <c r="W10" i="19" s="1"/>
  <c r="AI10" i="19" s="1"/>
  <c r="G10" i="19"/>
  <c r="Q10" i="19" s="1"/>
  <c r="AC10" i="19" s="1"/>
  <c r="H10" i="19"/>
  <c r="R10" i="19" s="1"/>
  <c r="AD10" i="19" s="1"/>
  <c r="I10" i="19"/>
  <c r="S10" i="19" s="1"/>
  <c r="AE10" i="19" s="1"/>
  <c r="J10" i="19"/>
  <c r="T10" i="19" s="1"/>
  <c r="AF10" i="19" s="1"/>
  <c r="K10" i="19"/>
  <c r="U10" i="19" s="1"/>
  <c r="AG10" i="19" s="1"/>
  <c r="M10" i="19"/>
  <c r="Y10" i="19" s="1"/>
  <c r="AK10" i="19" s="1"/>
  <c r="D6" i="19"/>
  <c r="E6" i="19"/>
  <c r="X6" i="19" s="1"/>
  <c r="AJ6" i="19" s="1"/>
  <c r="G6" i="19"/>
  <c r="Q6" i="19" s="1"/>
  <c r="AC6" i="19" s="1"/>
  <c r="H6" i="19"/>
  <c r="R6" i="19" s="1"/>
  <c r="AD6" i="19" s="1"/>
  <c r="I6" i="19"/>
  <c r="S6" i="19" s="1"/>
  <c r="AE6" i="19" s="1"/>
  <c r="J6" i="19"/>
  <c r="T6" i="19" s="1"/>
  <c r="AF6" i="19" s="1"/>
  <c r="K6" i="19"/>
  <c r="U6" i="19" s="1"/>
  <c r="AG6" i="19" s="1"/>
  <c r="M6" i="19"/>
  <c r="Y6" i="19" s="1"/>
  <c r="D7" i="19"/>
  <c r="E7" i="19"/>
  <c r="X7" i="19" s="1"/>
  <c r="AJ7" i="19" s="1"/>
  <c r="F7" i="19"/>
  <c r="G7" i="19"/>
  <c r="Q7" i="19" s="1"/>
  <c r="AC7" i="19" s="1"/>
  <c r="H7" i="19"/>
  <c r="R7" i="19" s="1"/>
  <c r="AD7" i="19" s="1"/>
  <c r="I7" i="19"/>
  <c r="S7" i="19" s="1"/>
  <c r="J7" i="19"/>
  <c r="T7" i="19" s="1"/>
  <c r="AF7" i="19" s="1"/>
  <c r="K7" i="19"/>
  <c r="U7" i="19" s="1"/>
  <c r="AG7" i="19" s="1"/>
  <c r="M7" i="19"/>
  <c r="Y7" i="19" s="1"/>
  <c r="AK7" i="19" s="1"/>
  <c r="D8" i="19"/>
  <c r="E8" i="19"/>
  <c r="X8" i="19" s="1"/>
  <c r="AJ8" i="19" s="1"/>
  <c r="F8" i="19"/>
  <c r="W8" i="19" s="1"/>
  <c r="AI8" i="19" s="1"/>
  <c r="G8" i="19"/>
  <c r="Q8" i="19" s="1"/>
  <c r="AC8" i="19" s="1"/>
  <c r="H8" i="19"/>
  <c r="R8" i="19" s="1"/>
  <c r="AD8" i="19" s="1"/>
  <c r="I8" i="19"/>
  <c r="S8" i="19" s="1"/>
  <c r="AE8" i="19" s="1"/>
  <c r="J8" i="19"/>
  <c r="T8" i="19" s="1"/>
  <c r="AF8" i="19" s="1"/>
  <c r="K8" i="19"/>
  <c r="U8" i="19" s="1"/>
  <c r="AG8" i="19" s="1"/>
  <c r="M8" i="19"/>
  <c r="Y8" i="19" s="1"/>
  <c r="AK8" i="19" s="1"/>
  <c r="D9" i="19"/>
  <c r="E9" i="19"/>
  <c r="X9" i="19" s="1"/>
  <c r="AJ9" i="19" s="1"/>
  <c r="F9" i="19"/>
  <c r="W9" i="19" s="1"/>
  <c r="AI9" i="19" s="1"/>
  <c r="G9" i="19"/>
  <c r="Q9" i="19" s="1"/>
  <c r="AC9" i="19" s="1"/>
  <c r="H9" i="19"/>
  <c r="R9" i="19" s="1"/>
  <c r="I9" i="19"/>
  <c r="S9" i="19" s="1"/>
  <c r="AE9" i="19" s="1"/>
  <c r="J9" i="19"/>
  <c r="T9" i="19" s="1"/>
  <c r="AF9" i="19" s="1"/>
  <c r="K9" i="19"/>
  <c r="U9" i="19" s="1"/>
  <c r="AG9" i="19" s="1"/>
  <c r="M9" i="19"/>
  <c r="Y9" i="19" s="1"/>
  <c r="AK9" i="19" s="1"/>
  <c r="M5" i="19"/>
  <c r="AF25" i="19"/>
  <c r="AF26" i="19"/>
  <c r="AF27" i="19"/>
  <c r="AF28" i="19"/>
  <c r="AF29" i="19"/>
  <c r="AF30" i="19"/>
  <c r="AF31" i="19"/>
  <c r="AF32" i="19"/>
  <c r="AF33" i="19"/>
  <c r="AF34" i="19"/>
  <c r="AF35" i="19"/>
  <c r="AF36" i="19"/>
  <c r="AF37" i="19"/>
  <c r="AF38" i="19"/>
  <c r="AF39" i="19"/>
  <c r="AF40" i="19"/>
  <c r="AF41" i="19"/>
  <c r="AF42" i="19"/>
  <c r="AF43" i="19"/>
  <c r="AF44" i="19"/>
  <c r="AF45" i="19"/>
  <c r="AF46" i="19"/>
  <c r="AF47" i="19"/>
  <c r="AF48" i="19"/>
  <c r="AF49" i="19"/>
  <c r="AF50" i="19"/>
  <c r="AF51" i="19"/>
  <c r="AF52" i="19"/>
  <c r="AF53" i="19"/>
  <c r="AF54" i="19"/>
  <c r="AF55" i="19"/>
  <c r="AF56" i="19"/>
  <c r="AF57" i="19"/>
  <c r="AF58" i="19"/>
  <c r="AF59" i="19"/>
  <c r="AF60" i="19"/>
  <c r="AF61" i="19"/>
  <c r="AF62" i="19"/>
  <c r="AF63" i="19"/>
  <c r="AF64" i="19"/>
  <c r="AF65" i="19"/>
  <c r="AF66" i="19"/>
  <c r="AF67" i="19"/>
  <c r="AF68" i="19"/>
  <c r="AF69" i="19"/>
  <c r="AF70" i="19"/>
  <c r="AF71" i="19"/>
  <c r="AF72" i="19"/>
  <c r="AF73" i="19"/>
  <c r="AF74" i="19"/>
  <c r="AF75" i="19"/>
  <c r="AF76" i="19"/>
  <c r="AF77" i="19"/>
  <c r="AF78" i="19"/>
  <c r="AF80" i="19"/>
  <c r="L6" i="19" s="1"/>
  <c r="AF81" i="19"/>
  <c r="L7" i="19" s="1"/>
  <c r="V7" i="19" s="1"/>
  <c r="AH7" i="19" s="1"/>
  <c r="AF82" i="19"/>
  <c r="L8" i="19" s="1"/>
  <c r="V8" i="19" s="1"/>
  <c r="AH8" i="19" s="1"/>
  <c r="AF83" i="19"/>
  <c r="L9" i="19" s="1"/>
  <c r="V9" i="19" s="1"/>
  <c r="AH9" i="19" s="1"/>
  <c r="AF84" i="19"/>
  <c r="L10" i="19" s="1"/>
  <c r="V10" i="19" s="1"/>
  <c r="AH10" i="19" s="1"/>
  <c r="AF24" i="19"/>
  <c r="AF23" i="19"/>
  <c r="K5" i="19"/>
  <c r="J5" i="19"/>
  <c r="I5" i="19"/>
  <c r="H5" i="19"/>
  <c r="E5" i="19"/>
  <c r="D5" i="19"/>
  <c r="M17" i="19"/>
  <c r="S17" i="19"/>
  <c r="V17" i="19"/>
  <c r="X17" i="19"/>
  <c r="AG23" i="19"/>
  <c r="H4" i="19" l="1"/>
  <c r="M4" i="19"/>
  <c r="J4" i="19"/>
  <c r="I4" i="19"/>
  <c r="D4" i="19"/>
  <c r="K4" i="19"/>
  <c r="AE7" i="19"/>
  <c r="AL10" i="19"/>
  <c r="L4" i="19"/>
  <c r="V6" i="19"/>
  <c r="AH6" i="19" s="1"/>
  <c r="AD9" i="19"/>
  <c r="AL9" i="19" s="1"/>
  <c r="F4" i="19"/>
  <c r="G4" i="19"/>
  <c r="R5" i="19"/>
  <c r="AD5" i="19" s="1"/>
  <c r="S5" i="19"/>
  <c r="AE5" i="19" s="1"/>
  <c r="W7" i="19"/>
  <c r="AI7" i="19" s="1"/>
  <c r="Y5" i="19"/>
  <c r="AK5" i="19" s="1"/>
  <c r="E4" i="19"/>
  <c r="AL8" i="19"/>
  <c r="T5" i="19"/>
  <c r="U5" i="19"/>
  <c r="AG5" i="19" s="1"/>
  <c r="X5" i="19"/>
  <c r="AK6" i="19"/>
  <c r="Q4" i="19"/>
  <c r="AC4" i="19" s="1"/>
  <c r="U4" i="19" l="1"/>
  <c r="AG4" i="19" s="1"/>
  <c r="Y4" i="19"/>
  <c r="AK4" i="19" s="1"/>
  <c r="V4" i="19"/>
  <c r="AH4" i="19" s="1"/>
  <c r="AL6" i="19"/>
  <c r="AL7" i="19"/>
  <c r="W4" i="19"/>
  <c r="AI4" i="19" s="1"/>
  <c r="AJ5" i="19"/>
  <c r="X4" i="19"/>
  <c r="AJ4" i="19" s="1"/>
  <c r="R4" i="19"/>
  <c r="AD4" i="19" s="1"/>
  <c r="T4" i="19"/>
  <c r="AF4" i="19" s="1"/>
  <c r="AF5" i="19"/>
  <c r="AL5" i="19" s="1"/>
  <c r="S4" i="19"/>
  <c r="AE4" i="19" s="1"/>
  <c r="D120" i="14" l="1"/>
  <c r="C120" i="14"/>
  <c r="C119" i="14"/>
  <c r="F113" i="14"/>
  <c r="G119" i="14" s="1"/>
  <c r="F112" i="14"/>
  <c r="F119" i="14" s="1"/>
  <c r="F111" i="14"/>
  <c r="E119" i="14" s="1"/>
  <c r="F110" i="14"/>
  <c r="G120" i="14" s="1"/>
  <c r="F109" i="14"/>
  <c r="F120" i="14" s="1"/>
  <c r="F108" i="14"/>
  <c r="E120" i="14" s="1"/>
  <c r="E12" i="13"/>
  <c r="D12" i="13"/>
  <c r="C12" i="13"/>
  <c r="C7" i="8"/>
  <c r="C6" i="8"/>
  <c r="K58" i="8"/>
  <c r="K57" i="8"/>
  <c r="K56" i="8"/>
  <c r="D7" i="8" s="1"/>
  <c r="K55" i="8"/>
  <c r="D6" i="8" s="1"/>
  <c r="R94" i="2"/>
  <c r="N94" i="2"/>
  <c r="J94" i="2"/>
  <c r="F94" i="2"/>
  <c r="W93" i="2"/>
  <c r="R93" i="2"/>
  <c r="N93" i="2"/>
  <c r="J93" i="2"/>
  <c r="F93" i="2"/>
  <c r="W89" i="2"/>
  <c r="W95" i="2" s="1"/>
  <c r="V89" i="2"/>
  <c r="T89" i="2"/>
  <c r="S89" i="2"/>
  <c r="R89" i="2"/>
  <c r="Q89" i="2"/>
  <c r="P89" i="2"/>
  <c r="O89" i="2"/>
  <c r="N89" i="2"/>
  <c r="M89" i="2"/>
  <c r="L89" i="2"/>
  <c r="K89" i="2"/>
  <c r="J89" i="2"/>
  <c r="I89" i="2"/>
  <c r="H89" i="2"/>
  <c r="G89" i="2"/>
  <c r="F89" i="2"/>
  <c r="E89" i="2"/>
  <c r="D89" i="2"/>
  <c r="C89" i="2"/>
  <c r="U89" i="2" s="1"/>
  <c r="W88" i="2"/>
  <c r="V88" i="2"/>
  <c r="T88" i="2"/>
  <c r="T94" i="2" s="1"/>
  <c r="S88" i="2"/>
  <c r="R88" i="2"/>
  <c r="Q88" i="2"/>
  <c r="P88" i="2"/>
  <c r="P94" i="2" s="1"/>
  <c r="O88" i="2"/>
  <c r="N88" i="2"/>
  <c r="M88" i="2"/>
  <c r="L88" i="2"/>
  <c r="L94" i="2" s="1"/>
  <c r="K88" i="2"/>
  <c r="J88" i="2"/>
  <c r="I88" i="2"/>
  <c r="H88" i="2"/>
  <c r="H94" i="2" s="1"/>
  <c r="G88" i="2"/>
  <c r="F88" i="2"/>
  <c r="E88" i="2"/>
  <c r="D88" i="2"/>
  <c r="U88" i="2" s="1"/>
  <c r="C88" i="2"/>
  <c r="W87" i="2"/>
  <c r="V87" i="2"/>
  <c r="T87" i="2"/>
  <c r="S87" i="2"/>
  <c r="R87" i="2"/>
  <c r="Q87" i="2"/>
  <c r="P87" i="2"/>
  <c r="O87" i="2"/>
  <c r="N87" i="2"/>
  <c r="M87" i="2"/>
  <c r="L87" i="2"/>
  <c r="K87" i="2"/>
  <c r="J87" i="2"/>
  <c r="I87" i="2"/>
  <c r="H87" i="2"/>
  <c r="G87" i="2"/>
  <c r="F87" i="2"/>
  <c r="E87" i="2"/>
  <c r="U87" i="2" s="1"/>
  <c r="D87" i="2"/>
  <c r="C87" i="2"/>
  <c r="W86" i="2"/>
  <c r="V86" i="2"/>
  <c r="T86" i="2"/>
  <c r="T95" i="2" s="1"/>
  <c r="S86" i="2"/>
  <c r="S95" i="2" s="1"/>
  <c r="R86" i="2"/>
  <c r="R95" i="2" s="1"/>
  <c r="Q86" i="2"/>
  <c r="Q95" i="2" s="1"/>
  <c r="P86" i="2"/>
  <c r="P95" i="2" s="1"/>
  <c r="O86" i="2"/>
  <c r="O95" i="2" s="1"/>
  <c r="N86" i="2"/>
  <c r="N95" i="2" s="1"/>
  <c r="M86" i="2"/>
  <c r="M95" i="2" s="1"/>
  <c r="L86" i="2"/>
  <c r="L95" i="2" s="1"/>
  <c r="K86" i="2"/>
  <c r="K95" i="2" s="1"/>
  <c r="J86" i="2"/>
  <c r="J95" i="2" s="1"/>
  <c r="I86" i="2"/>
  <c r="I95" i="2" s="1"/>
  <c r="H86" i="2"/>
  <c r="H95" i="2" s="1"/>
  <c r="G86" i="2"/>
  <c r="G95" i="2" s="1"/>
  <c r="F86" i="2"/>
  <c r="F95" i="2" s="1"/>
  <c r="E86" i="2"/>
  <c r="E95" i="2" s="1"/>
  <c r="D86" i="2"/>
  <c r="D95" i="2" s="1"/>
  <c r="C86" i="2"/>
  <c r="C95" i="2" s="1"/>
  <c r="W85" i="2"/>
  <c r="W94" i="2" s="1"/>
  <c r="V85" i="2"/>
  <c r="T85" i="2"/>
  <c r="S85" i="2"/>
  <c r="S94" i="2" s="1"/>
  <c r="R85" i="2"/>
  <c r="Q85" i="2"/>
  <c r="Q94" i="2" s="1"/>
  <c r="P85" i="2"/>
  <c r="O85" i="2"/>
  <c r="O94" i="2" s="1"/>
  <c r="N85" i="2"/>
  <c r="M85" i="2"/>
  <c r="M94" i="2" s="1"/>
  <c r="L85" i="2"/>
  <c r="K85" i="2"/>
  <c r="K94" i="2" s="1"/>
  <c r="J85" i="2"/>
  <c r="I85" i="2"/>
  <c r="I94" i="2" s="1"/>
  <c r="H85" i="2"/>
  <c r="G85" i="2"/>
  <c r="G94" i="2" s="1"/>
  <c r="F85" i="2"/>
  <c r="E85" i="2"/>
  <c r="E94" i="2" s="1"/>
  <c r="D85" i="2"/>
  <c r="C85" i="2"/>
  <c r="C94" i="2" s="1"/>
  <c r="W84" i="2"/>
  <c r="V84" i="2"/>
  <c r="T84" i="2"/>
  <c r="T93" i="2" s="1"/>
  <c r="S84" i="2"/>
  <c r="S93" i="2" s="1"/>
  <c r="R84" i="2"/>
  <c r="Q84" i="2"/>
  <c r="Q93" i="2" s="1"/>
  <c r="P84" i="2"/>
  <c r="P93" i="2" s="1"/>
  <c r="O84" i="2"/>
  <c r="O93" i="2" s="1"/>
  <c r="N84" i="2"/>
  <c r="M84" i="2"/>
  <c r="M93" i="2" s="1"/>
  <c r="L84" i="2"/>
  <c r="L93" i="2" s="1"/>
  <c r="K84" i="2"/>
  <c r="K93" i="2" s="1"/>
  <c r="J84" i="2"/>
  <c r="I84" i="2"/>
  <c r="I93" i="2" s="1"/>
  <c r="H84" i="2"/>
  <c r="H93" i="2" s="1"/>
  <c r="G84" i="2"/>
  <c r="G93" i="2" s="1"/>
  <c r="F84" i="2"/>
  <c r="E84" i="2"/>
  <c r="E93" i="2" s="1"/>
  <c r="D84" i="2"/>
  <c r="U84" i="2" s="1"/>
  <c r="U93" i="2" s="1"/>
  <c r="C84" i="2"/>
  <c r="C93" i="2" s="1"/>
  <c r="W83" i="2"/>
  <c r="V83" i="2"/>
  <c r="T83" i="2"/>
  <c r="S83" i="2"/>
  <c r="R83" i="2"/>
  <c r="Q83" i="2"/>
  <c r="P83" i="2"/>
  <c r="O83" i="2"/>
  <c r="N83" i="2"/>
  <c r="M83" i="2"/>
  <c r="L83" i="2"/>
  <c r="K83" i="2"/>
  <c r="J83" i="2"/>
  <c r="I83" i="2"/>
  <c r="H83" i="2"/>
  <c r="G83" i="2"/>
  <c r="F83" i="2"/>
  <c r="E83" i="2"/>
  <c r="U83" i="2" s="1"/>
  <c r="D83" i="2"/>
  <c r="C83" i="2"/>
  <c r="W82" i="2"/>
  <c r="V82" i="2"/>
  <c r="T82" i="2"/>
  <c r="S82" i="2"/>
  <c r="R82" i="2"/>
  <c r="Q82" i="2"/>
  <c r="P82" i="2"/>
  <c r="O82" i="2"/>
  <c r="N82" i="2"/>
  <c r="M82" i="2"/>
  <c r="L82" i="2"/>
  <c r="K82" i="2"/>
  <c r="J82" i="2"/>
  <c r="I82" i="2"/>
  <c r="H82" i="2"/>
  <c r="G82" i="2"/>
  <c r="F82" i="2"/>
  <c r="E82" i="2"/>
  <c r="D82" i="2"/>
  <c r="C82" i="2"/>
  <c r="U82" i="2" s="1"/>
  <c r="W81" i="2"/>
  <c r="V81" i="2"/>
  <c r="T81" i="2"/>
  <c r="S81" i="2"/>
  <c r="R81" i="2"/>
  <c r="Q81" i="2"/>
  <c r="P81" i="2"/>
  <c r="O81" i="2"/>
  <c r="N81" i="2"/>
  <c r="M81" i="2"/>
  <c r="L81" i="2"/>
  <c r="K81" i="2"/>
  <c r="J81" i="2"/>
  <c r="I81" i="2"/>
  <c r="H81" i="2"/>
  <c r="G81" i="2"/>
  <c r="F81" i="2"/>
  <c r="E81" i="2"/>
  <c r="D81" i="2"/>
  <c r="C81" i="2"/>
  <c r="U81" i="2" s="1"/>
  <c r="E32" i="1"/>
  <c r="D32" i="1"/>
  <c r="C32" i="1"/>
  <c r="E31" i="1"/>
  <c r="D31" i="1"/>
  <c r="C31" i="1"/>
  <c r="E30" i="1"/>
  <c r="D30" i="1"/>
  <c r="C30" i="1"/>
  <c r="E29" i="1"/>
  <c r="D29" i="1"/>
  <c r="C29" i="1"/>
  <c r="E28" i="1"/>
  <c r="D28" i="1"/>
  <c r="C28" i="1"/>
  <c r="E27" i="1"/>
  <c r="D27" i="1"/>
  <c r="C27" i="1"/>
  <c r="E26" i="1"/>
  <c r="D26" i="1"/>
  <c r="C26" i="1"/>
  <c r="E25" i="1"/>
  <c r="D25" i="1"/>
  <c r="C25" i="1"/>
  <c r="E24" i="1"/>
  <c r="D24" i="1"/>
  <c r="C24" i="1"/>
  <c r="E23" i="1"/>
  <c r="D23" i="1"/>
  <c r="C23" i="1"/>
  <c r="E22" i="1"/>
  <c r="D22" i="1"/>
  <c r="C22" i="1"/>
  <c r="E21" i="1"/>
  <c r="D21" i="1"/>
  <c r="C21" i="1"/>
  <c r="E20" i="1"/>
  <c r="D20" i="1"/>
  <c r="C20" i="1"/>
  <c r="E19" i="1"/>
  <c r="D19" i="1"/>
  <c r="C19" i="1"/>
  <c r="E18" i="1"/>
  <c r="D18" i="1"/>
  <c r="C18" i="1"/>
  <c r="E17" i="1"/>
  <c r="D17" i="1"/>
  <c r="C17" i="1"/>
  <c r="E16" i="1"/>
  <c r="D16" i="1"/>
  <c r="C16" i="1"/>
  <c r="E15" i="1"/>
  <c r="D15" i="1"/>
  <c r="C15" i="1"/>
  <c r="E14" i="1"/>
  <c r="D14" i="1"/>
  <c r="C14" i="1"/>
  <c r="F28" i="1" l="1"/>
  <c r="F15" i="1"/>
  <c r="G18" i="1"/>
  <c r="F19" i="1"/>
  <c r="F27" i="1"/>
  <c r="F31" i="1"/>
  <c r="G17" i="1"/>
  <c r="F21" i="1"/>
  <c r="F25" i="1"/>
  <c r="F18" i="1"/>
  <c r="F22" i="1"/>
  <c r="F26" i="1"/>
  <c r="J27" i="1"/>
  <c r="F30" i="1"/>
  <c r="G20" i="1"/>
  <c r="G24" i="1"/>
  <c r="F16" i="1"/>
  <c r="G19" i="1"/>
  <c r="F20" i="1"/>
  <c r="F14" i="1"/>
  <c r="J14" i="1"/>
  <c r="G16" i="1"/>
  <c r="F17" i="1"/>
  <c r="G23" i="1"/>
  <c r="F24" i="1"/>
  <c r="F29" i="1"/>
  <c r="G15" i="1"/>
  <c r="J17" i="1"/>
  <c r="G22" i="1"/>
  <c r="F23" i="1"/>
  <c r="I14" i="1"/>
  <c r="I27" i="1"/>
  <c r="I17" i="1"/>
  <c r="G14" i="1"/>
  <c r="G26" i="1"/>
  <c r="G27" i="1"/>
  <c r="G29" i="1"/>
  <c r="G30" i="1"/>
  <c r="G31" i="1"/>
  <c r="F32" i="1"/>
  <c r="G21" i="1"/>
  <c r="G25" i="1"/>
  <c r="G28" i="1"/>
  <c r="G32" i="1"/>
  <c r="U85" i="2"/>
  <c r="U94" i="2" s="1"/>
  <c r="D93" i="2"/>
  <c r="U86" i="2"/>
  <c r="U95" i="2" s="1"/>
  <c r="J32" i="1" l="1"/>
  <c r="H17" i="1"/>
  <c r="H27" i="1"/>
  <c r="I32" i="1"/>
  <c r="H14" i="1"/>
  <c r="H32" i="1" l="1"/>
  <c r="K27" i="1" s="1"/>
  <c r="L32" i="1" l="1"/>
  <c r="K32" i="1"/>
  <c r="L17" i="1"/>
  <c r="L27" i="1"/>
  <c r="L14" i="1"/>
  <c r="K14" i="1"/>
  <c r="K17" i="1"/>
  <c r="M32" i="1"/>
  <c r="M17" i="1"/>
  <c r="M14" i="1"/>
  <c r="M27" i="1"/>
</calcChain>
</file>

<file path=xl/sharedStrings.xml><?xml version="1.0" encoding="utf-8"?>
<sst xmlns="http://schemas.openxmlformats.org/spreadsheetml/2006/main" count="5207" uniqueCount="1082">
  <si>
    <t>0～4歳</t>
    <rPh sb="3" eb="4">
      <t>サイ</t>
    </rPh>
    <phoneticPr fontId="4"/>
  </si>
  <si>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</si>
  <si>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</si>
  <si>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</si>
  <si>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</si>
  <si>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</si>
  <si>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</si>
  <si>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</si>
  <si>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</si>
  <si>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</si>
  <si>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</si>
  <si>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</si>
  <si>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</si>
  <si>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</si>
  <si>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</si>
  <si>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</si>
  <si>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</si>
  <si>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</si>
  <si>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90～94歳</t>
  </si>
  <si>
    <t>95～99歳</t>
  </si>
  <si>
    <t>100歳以上</t>
    <phoneticPr fontId="4"/>
  </si>
  <si>
    <t>合計</t>
  </si>
  <si>
    <t>計</t>
  </si>
  <si>
    <t>男</t>
  </si>
  <si>
    <t>女</t>
  </si>
  <si>
    <t>合計</t>
    <rPh sb="0" eb="2">
      <t>ゴウケイ</t>
    </rPh>
    <phoneticPr fontId="4"/>
  </si>
  <si>
    <t>男性</t>
    <rPh sb="0" eb="2">
      <t>ダンセイ</t>
    </rPh>
    <phoneticPr fontId="2"/>
  </si>
  <si>
    <t>女性</t>
    <rPh sb="0" eb="2">
      <t>ジョセイ</t>
    </rPh>
    <phoneticPr fontId="2"/>
  </si>
  <si>
    <t>85歳以上</t>
    <rPh sb="3" eb="5">
      <t>イジョウ</t>
    </rPh>
    <phoneticPr fontId="2"/>
  </si>
  <si>
    <t>合計</t>
    <rPh sb="0" eb="2">
      <t>ゴウケイ</t>
    </rPh>
    <phoneticPr fontId="2"/>
  </si>
  <si>
    <t>年齢3区分別構成比</t>
    <rPh sb="0" eb="2">
      <t>ネンレイ</t>
    </rPh>
    <rPh sb="3" eb="5">
      <t>クブン</t>
    </rPh>
    <rPh sb="5" eb="6">
      <t>ベツ</t>
    </rPh>
    <rPh sb="6" eb="9">
      <t>コウセイヒ</t>
    </rPh>
    <phoneticPr fontId="2"/>
  </si>
  <si>
    <t>男性
(%)</t>
    <rPh sb="0" eb="2">
      <t>ダンセイ</t>
    </rPh>
    <phoneticPr fontId="2"/>
  </si>
  <si>
    <t>女性
(%)</t>
    <rPh sb="0" eb="2">
      <t>ジョセイ</t>
    </rPh>
    <phoneticPr fontId="2"/>
  </si>
  <si>
    <t xml:space="preserve">女性
(%) </t>
    <rPh sb="0" eb="2">
      <t>ジョセイ</t>
    </rPh>
    <phoneticPr fontId="2"/>
  </si>
  <si>
    <t>年齢3区分別人口</t>
    <rPh sb="0" eb="2">
      <t>ネンレイ</t>
    </rPh>
    <rPh sb="3" eb="5">
      <t>クブン</t>
    </rPh>
    <rPh sb="5" eb="6">
      <t>ベツ</t>
    </rPh>
    <rPh sb="6" eb="8">
      <t>ジンコウ</t>
    </rPh>
    <phoneticPr fontId="2"/>
  </si>
  <si>
    <t xml:space="preserve">女性 </t>
    <rPh sb="0" eb="2">
      <t>ジョセイ</t>
    </rPh>
    <phoneticPr fontId="2"/>
  </si>
  <si>
    <t>性別</t>
    <rPh sb="0" eb="2">
      <t>セイベツ</t>
    </rPh>
    <phoneticPr fontId="2"/>
  </si>
  <si>
    <t>男女別構成比</t>
    <rPh sb="0" eb="2">
      <t>ダンジョ</t>
    </rPh>
    <rPh sb="2" eb="3">
      <t>ベツ</t>
    </rPh>
    <rPh sb="3" eb="6">
      <t>コウセイヒ</t>
    </rPh>
    <phoneticPr fontId="2"/>
  </si>
  <si>
    <t>年齢5歳階級別人口（大津市）</t>
    <rPh sb="0" eb="2">
      <t>ネンレイ</t>
    </rPh>
    <rPh sb="3" eb="6">
      <t>サイカイキュウ</t>
    </rPh>
    <rPh sb="6" eb="7">
      <t>ベツ</t>
    </rPh>
    <rPh sb="7" eb="9">
      <t>ジンコウ</t>
    </rPh>
    <rPh sb="10" eb="13">
      <t>オオツシ</t>
    </rPh>
    <phoneticPr fontId="2"/>
  </si>
  <si>
    <t>大津市</t>
    <rPh sb="0" eb="3">
      <t>オオツシ</t>
    </rPh>
    <phoneticPr fontId="2"/>
  </si>
  <si>
    <t>平成27年10月1日現在</t>
    <rPh sb="0" eb="2">
      <t>ヘイセイ</t>
    </rPh>
    <rPh sb="4" eb="5">
      <t>ネン</t>
    </rPh>
    <rPh sb="7" eb="8">
      <t>ガツ</t>
    </rPh>
    <rPh sb="9" eb="10">
      <t>ニチ</t>
    </rPh>
    <rPh sb="10" eb="12">
      <t>ゲンザイ</t>
    </rPh>
    <phoneticPr fontId="2"/>
  </si>
  <si>
    <t>国勢調査2015</t>
    <rPh sb="0" eb="4">
      <t>コクセイチョウサ</t>
    </rPh>
    <phoneticPr fontId="2"/>
  </si>
  <si>
    <t>大津市</t>
    <rPh sb="0" eb="3">
      <t>オオツシ</t>
    </rPh>
    <phoneticPr fontId="2"/>
  </si>
  <si>
    <t>滋賀県</t>
    <rPh sb="0" eb="3">
      <t>シガケン</t>
    </rPh>
    <phoneticPr fontId="2"/>
  </si>
  <si>
    <t>全国</t>
    <rPh sb="0" eb="2">
      <t>ゼンコク</t>
    </rPh>
    <phoneticPr fontId="2"/>
  </si>
  <si>
    <t>平成16年</t>
    <rPh sb="0" eb="2">
      <t>ヘイセイ</t>
    </rPh>
    <rPh sb="4" eb="5">
      <t>ネン</t>
    </rPh>
    <phoneticPr fontId="2"/>
  </si>
  <si>
    <t>平成17年</t>
    <rPh sb="0" eb="2">
      <t>ヘイセイ</t>
    </rPh>
    <rPh sb="4" eb="5">
      <t>ネン</t>
    </rPh>
    <phoneticPr fontId="2"/>
  </si>
  <si>
    <t>平成18年</t>
    <rPh sb="0" eb="2">
      <t>ヘイセイ</t>
    </rPh>
    <rPh sb="4" eb="5">
      <t>ネン</t>
    </rPh>
    <phoneticPr fontId="2"/>
  </si>
  <si>
    <t>平成19年</t>
    <rPh sb="0" eb="2">
      <t>ヘイセイ</t>
    </rPh>
    <rPh sb="4" eb="5">
      <t>ネン</t>
    </rPh>
    <phoneticPr fontId="2"/>
  </si>
  <si>
    <t>平成20年</t>
    <rPh sb="0" eb="2">
      <t>ヘイセイ</t>
    </rPh>
    <rPh sb="4" eb="5">
      <t>ネン</t>
    </rPh>
    <phoneticPr fontId="2"/>
  </si>
  <si>
    <t>平成21年</t>
    <rPh sb="0" eb="2">
      <t>ヘイセイ</t>
    </rPh>
    <rPh sb="4" eb="5">
      <t>ネン</t>
    </rPh>
    <phoneticPr fontId="2"/>
  </si>
  <si>
    <t>平成22年</t>
    <rPh sb="0" eb="2">
      <t>ヘイセイ</t>
    </rPh>
    <rPh sb="4" eb="5">
      <t>ネン</t>
    </rPh>
    <phoneticPr fontId="2"/>
  </si>
  <si>
    <t>平成23年</t>
    <rPh sb="0" eb="2">
      <t>ヘイセイ</t>
    </rPh>
    <rPh sb="4" eb="5">
      <t>ネン</t>
    </rPh>
    <phoneticPr fontId="2"/>
  </si>
  <si>
    <t>平成24年</t>
    <rPh sb="0" eb="2">
      <t>ヘイセイ</t>
    </rPh>
    <rPh sb="4" eb="5">
      <t>ネン</t>
    </rPh>
    <phoneticPr fontId="2"/>
  </si>
  <si>
    <t>平成25年</t>
    <rPh sb="0" eb="2">
      <t>ヘイセイ</t>
    </rPh>
    <rPh sb="4" eb="5">
      <t>ネン</t>
    </rPh>
    <phoneticPr fontId="2"/>
  </si>
  <si>
    <t>平成26年</t>
    <rPh sb="0" eb="2">
      <t>ヘイセイ</t>
    </rPh>
    <rPh sb="4" eb="5">
      <t>ネン</t>
    </rPh>
    <phoneticPr fontId="2"/>
  </si>
  <si>
    <t>平成27年</t>
    <rPh sb="0" eb="2">
      <t>ヘイセイ</t>
    </rPh>
    <rPh sb="4" eb="5">
      <t>ネン</t>
    </rPh>
    <phoneticPr fontId="2"/>
  </si>
  <si>
    <t>平成28年</t>
    <rPh sb="0" eb="2">
      <t>ヘイセイ</t>
    </rPh>
    <rPh sb="4" eb="5">
      <t>ネン</t>
    </rPh>
    <phoneticPr fontId="2"/>
  </si>
  <si>
    <t>平成29年</t>
    <rPh sb="0" eb="2">
      <t>ヘイセイ</t>
    </rPh>
    <rPh sb="4" eb="5">
      <t>ネン</t>
    </rPh>
    <phoneticPr fontId="2"/>
  </si>
  <si>
    <t>合計特殊出生率</t>
    <rPh sb="0" eb="2">
      <t>ゴウケイ</t>
    </rPh>
    <rPh sb="2" eb="4">
      <t>トクシュ</t>
    </rPh>
    <rPh sb="4" eb="6">
      <t>シュッショウ</t>
    </rPh>
    <rPh sb="6" eb="7">
      <t>リツ</t>
    </rPh>
    <phoneticPr fontId="2"/>
  </si>
  <si>
    <t>出生数</t>
    <rPh sb="0" eb="3">
      <t>シュッショウスウ</t>
    </rPh>
    <phoneticPr fontId="2"/>
  </si>
  <si>
    <t>平成18年3月志賀町編入</t>
    <rPh sb="0" eb="2">
      <t>ヘイセイ</t>
    </rPh>
    <rPh sb="4" eb="5">
      <t>ネン</t>
    </rPh>
    <rPh sb="6" eb="7">
      <t>ガツ</t>
    </rPh>
    <rPh sb="7" eb="10">
      <t>シガチョウ</t>
    </rPh>
    <rPh sb="10" eb="12">
      <t>ヘンニュウ</t>
    </rPh>
    <phoneticPr fontId="2"/>
  </si>
  <si>
    <t>死亡数</t>
    <rPh sb="0" eb="3">
      <t>シボウスウ</t>
    </rPh>
    <phoneticPr fontId="2"/>
  </si>
  <si>
    <t>大津市</t>
    <rPh sb="0" eb="3">
      <t>オオツシ</t>
    </rPh>
    <phoneticPr fontId="2"/>
  </si>
  <si>
    <t>滋賀県</t>
    <rPh sb="0" eb="3">
      <t>シガケン</t>
    </rPh>
    <phoneticPr fontId="2"/>
  </si>
  <si>
    <t>全国</t>
    <rPh sb="0" eb="2">
      <t>ゼンコク</t>
    </rPh>
    <phoneticPr fontId="2"/>
  </si>
  <si>
    <t>婚姻数</t>
    <rPh sb="0" eb="2">
      <t>コンイン</t>
    </rPh>
    <rPh sb="2" eb="3">
      <t>スウ</t>
    </rPh>
    <phoneticPr fontId="2"/>
  </si>
  <si>
    <t>離婚数</t>
    <rPh sb="0" eb="3">
      <t>リコンスウ</t>
    </rPh>
    <phoneticPr fontId="2"/>
  </si>
  <si>
    <t>データブック滋賀H29　2.人口動態総覧（H29）</t>
    <rPh sb="6" eb="8">
      <t>シガ</t>
    </rPh>
    <rPh sb="14" eb="18">
      <t>ジンコウドウタイ</t>
    </rPh>
    <rPh sb="18" eb="20">
      <t>ソウラン</t>
    </rPh>
    <phoneticPr fontId="2"/>
  </si>
  <si>
    <t>データブック滋賀H29　2.人口動態総覧（H30）</t>
    <rPh sb="6" eb="8">
      <t>シガ</t>
    </rPh>
    <rPh sb="14" eb="18">
      <t>ジンコウドウタイ</t>
    </rPh>
    <rPh sb="18" eb="20">
      <t>ソウラン</t>
    </rPh>
    <phoneticPr fontId="2"/>
  </si>
  <si>
    <t>周産期死亡率（出産千対）</t>
    <rPh sb="0" eb="3">
      <t>シュウサンキ</t>
    </rPh>
    <rPh sb="3" eb="5">
      <t>シボウ</t>
    </rPh>
    <rPh sb="5" eb="6">
      <t>リツ</t>
    </rPh>
    <rPh sb="7" eb="9">
      <t>シュッサン</t>
    </rPh>
    <rPh sb="9" eb="10">
      <t>セン</t>
    </rPh>
    <rPh sb="10" eb="11">
      <t>タイ</t>
    </rPh>
    <phoneticPr fontId="2"/>
  </si>
  <si>
    <t>データブック滋賀H29　3.人口動態総覧（率）［年次別 滋賀県・全国］</t>
    <rPh sb="6" eb="8">
      <t>シガ</t>
    </rPh>
    <phoneticPr fontId="2"/>
  </si>
  <si>
    <t>乳児死亡率（出生千対）</t>
    <rPh sb="0" eb="5">
      <t>ニュウジシボウリツ</t>
    </rPh>
    <rPh sb="6" eb="8">
      <t>シュッセイ</t>
    </rPh>
    <rPh sb="8" eb="9">
      <t>セン</t>
    </rPh>
    <rPh sb="9" eb="10">
      <t>タイ</t>
    </rPh>
    <phoneticPr fontId="2"/>
  </si>
  <si>
    <t>新生児死亡率（出生千対）</t>
    <rPh sb="0" eb="3">
      <t>シンセイジ</t>
    </rPh>
    <rPh sb="3" eb="6">
      <t>シボウリツ</t>
    </rPh>
    <rPh sb="7" eb="9">
      <t>シュッセイ</t>
    </rPh>
    <rPh sb="9" eb="10">
      <t>セン</t>
    </rPh>
    <rPh sb="10" eb="11">
      <t>タイ</t>
    </rPh>
    <phoneticPr fontId="2"/>
  </si>
  <si>
    <t>データブック滋賀H29　2.人口動態総覧（実数）</t>
    <rPh sb="6" eb="8">
      <t>シガ</t>
    </rPh>
    <rPh sb="14" eb="18">
      <t>ジンコウドウタイ</t>
    </rPh>
    <rPh sb="18" eb="20">
      <t>ソウラン</t>
    </rPh>
    <rPh sb="21" eb="23">
      <t>ジッスウ</t>
    </rPh>
    <phoneticPr fontId="2"/>
  </si>
  <si>
    <t>データブック滋賀H29　2.人口動態統計結果</t>
    <rPh sb="6" eb="8">
      <t>シガ</t>
    </rPh>
    <rPh sb="14" eb="18">
      <t>ジンコウドウタイ</t>
    </rPh>
    <rPh sb="18" eb="20">
      <t>トウケイ</t>
    </rPh>
    <rPh sb="20" eb="22">
      <t>ケッカ</t>
    </rPh>
    <phoneticPr fontId="2"/>
  </si>
  <si>
    <t>データブック滋賀H29　1.人口動態統計結果</t>
    <rPh sb="6" eb="8">
      <t>シガ</t>
    </rPh>
    <rPh sb="14" eb="18">
      <t>ジンコウドウタイ</t>
    </rPh>
    <rPh sb="18" eb="20">
      <t>トウケイ</t>
    </rPh>
    <rPh sb="20" eb="22">
      <t>ケッカ</t>
    </rPh>
    <phoneticPr fontId="2"/>
  </si>
  <si>
    <t>資料</t>
    <rPh sb="0" eb="2">
      <t>シリョウ</t>
    </rPh>
    <phoneticPr fontId="2"/>
  </si>
  <si>
    <t>出典</t>
    <rPh sb="0" eb="2">
      <t>シュッテン</t>
    </rPh>
    <phoneticPr fontId="2"/>
  </si>
  <si>
    <t>人口動態統計　厚生労働省</t>
    <rPh sb="0" eb="4">
      <t>ジンコウドウタイ</t>
    </rPh>
    <rPh sb="4" eb="6">
      <t>トウケイ</t>
    </rPh>
    <rPh sb="7" eb="12">
      <t>コウセイロウドウショウ</t>
    </rPh>
    <phoneticPr fontId="2"/>
  </si>
  <si>
    <t>婚姻率（人口千対）</t>
    <rPh sb="0" eb="2">
      <t>コンイン</t>
    </rPh>
    <rPh sb="2" eb="3">
      <t>リツ</t>
    </rPh>
    <rPh sb="4" eb="6">
      <t>ジンコウ</t>
    </rPh>
    <rPh sb="6" eb="7">
      <t>セン</t>
    </rPh>
    <rPh sb="7" eb="8">
      <t>タイ</t>
    </rPh>
    <phoneticPr fontId="2"/>
  </si>
  <si>
    <t>離婚率（人口千対）</t>
    <rPh sb="0" eb="2">
      <t>リコン</t>
    </rPh>
    <rPh sb="2" eb="3">
      <t>リツ</t>
    </rPh>
    <rPh sb="4" eb="6">
      <t>ジンコウ</t>
    </rPh>
    <rPh sb="6" eb="7">
      <t>セン</t>
    </rPh>
    <rPh sb="7" eb="8">
      <t>タイ</t>
    </rPh>
    <phoneticPr fontId="2"/>
  </si>
  <si>
    <t>データブック滋賀H29　3.人口動態総覧（率）</t>
    <rPh sb="6" eb="8">
      <t>シガ</t>
    </rPh>
    <rPh sb="14" eb="18">
      <t>ジンコウドウタイ</t>
    </rPh>
    <rPh sb="18" eb="20">
      <t>ソウラン</t>
    </rPh>
    <rPh sb="21" eb="22">
      <t>リツ</t>
    </rPh>
    <phoneticPr fontId="2"/>
  </si>
  <si>
    <t>H28，29は人口動態統計（厚生労働省）</t>
    <rPh sb="7" eb="13">
      <t>ジンコウドウタイトウケイ</t>
    </rPh>
    <rPh sb="14" eb="19">
      <t>コウセイロウドウショウ</t>
    </rPh>
    <phoneticPr fontId="2"/>
  </si>
  <si>
    <t>H28，29は大津市統計年鑑より</t>
    <rPh sb="7" eb="10">
      <t>オオツシ</t>
    </rPh>
    <rPh sb="10" eb="12">
      <t>トウケイ</t>
    </rPh>
    <rPh sb="12" eb="14">
      <t>ネンカン</t>
    </rPh>
    <phoneticPr fontId="2"/>
  </si>
  <si>
    <t>平成27年国勢調査人口等基本集計（総務省統計局）</t>
  </si>
  <si>
    <t>第3-1表　年齢(各歳)，男女別人口，年齢別割合，平均年齢及び年齢中位数(総数及び日本人) － 全国※，全国市部・郡部，都道府県※，都道府県市部・郡部，21大都市，特別区，人口50万以上の市</t>
  </si>
  <si>
    <t xml:space="preserve">Table 3-1. Population (Total and Japanese Population), by Age (Single Years) and Sex, Percentage by Age, Average Age and Median Age - Japan*, All Shi, All Gun, Prefectures*, All Shi of Prefectures, All Gun of Prefectures, 21 Major Cities, Ku-area of Tokyo and Shi with Population of 500,000 or More </t>
  </si>
  <si>
    <t>※大項目</t>
  </si>
  <si>
    <t>0101(danjo.0000 総数（男女別），koku2A.0000  総数（国籍） 1))</t>
  </si>
  <si>
    <t>0202(danjo.0001 男，koku2A.0001  日本人)</t>
  </si>
  <si>
    <t>0102(danjo.0000 総数（男女別），koku2A.0001  日本人)</t>
  </si>
  <si>
    <t>0301(danjo.0002 女，koku2A.0000  総数（国籍） 1))</t>
  </si>
  <si>
    <t>0201(danjo.0001 男，koku2A.0000  総数（国籍） 1))</t>
  </si>
  <si>
    <t>0302(danjo.0002 女，koku2A.0001  日本人)</t>
  </si>
  <si>
    <t>1) 日本人・外国人の別「不詳」を含む。</t>
  </si>
  <si>
    <t>2) 年齢「不詳」を除いて算出。</t>
  </si>
  <si>
    <t>nenKAX.0000</t>
  </si>
  <si>
    <t>nenKAX.0001</t>
  </si>
  <si>
    <t>nenKAX.0002</t>
  </si>
  <si>
    <t>nenKAX.0003</t>
  </si>
  <si>
    <t>nenKAX.0004</t>
  </si>
  <si>
    <t>nenKAX.0005</t>
  </si>
  <si>
    <t>nenKAX.0006</t>
  </si>
  <si>
    <t>nenKAX.0007</t>
  </si>
  <si>
    <t>nenKAX.0008</t>
  </si>
  <si>
    <t>nenKAX.0009</t>
  </si>
  <si>
    <t>nenKAX.0010</t>
  </si>
  <si>
    <t>nenKAX.0011</t>
  </si>
  <si>
    <t>nenKAX.0012</t>
  </si>
  <si>
    <t>nenKAX.0013</t>
  </si>
  <si>
    <t>nenKAX.0014</t>
  </si>
  <si>
    <t>nenKAX.0015</t>
  </si>
  <si>
    <t>nenKAX.0016</t>
  </si>
  <si>
    <t>nenKAX.0017</t>
  </si>
  <si>
    <t>nenKAX.0018</t>
  </si>
  <si>
    <t>nenKAX.0019</t>
  </si>
  <si>
    <t>nenKAX.0020</t>
  </si>
  <si>
    <t>nenKAX.0021</t>
  </si>
  <si>
    <t>nenKAX.0022</t>
  </si>
  <si>
    <t>nenKAX.0023</t>
  </si>
  <si>
    <t>nenKAX.0024</t>
  </si>
  <si>
    <t>nenKAX.0025</t>
  </si>
  <si>
    <t>nenKAX.0026</t>
  </si>
  <si>
    <t>nenKAX.0027</t>
  </si>
  <si>
    <t>nenKAX.0028</t>
  </si>
  <si>
    <t>nenKAX.0029</t>
  </si>
  <si>
    <t>nenKAX.0030</t>
  </si>
  <si>
    <t>nenKAX.0031</t>
  </si>
  <si>
    <t>nenKAX.0032</t>
  </si>
  <si>
    <t>nenKAX.0033</t>
  </si>
  <si>
    <t>nenKAX.0034</t>
  </si>
  <si>
    <t>nenKAX.0035</t>
  </si>
  <si>
    <t>nenKAX.0036</t>
  </si>
  <si>
    <t>nenKAX.0037</t>
  </si>
  <si>
    <t>nenKAX.0038</t>
  </si>
  <si>
    <t>nenKAX.0039</t>
  </si>
  <si>
    <t>nenKAX.0040</t>
  </si>
  <si>
    <t>nenKAX.0041</t>
  </si>
  <si>
    <t>nenKAX.0042</t>
  </si>
  <si>
    <t>nenKAX.0043</t>
  </si>
  <si>
    <t>nenKAX.0044</t>
  </si>
  <si>
    <t>nenKAX.0045</t>
  </si>
  <si>
    <t>nenKAX.0046</t>
  </si>
  <si>
    <t>nenKAX.0047</t>
  </si>
  <si>
    <t>nenKAX.0048</t>
  </si>
  <si>
    <t>nenKAX.0049</t>
  </si>
  <si>
    <t>nenKAX.0050</t>
  </si>
  <si>
    <t>nenKAX.0051</t>
  </si>
  <si>
    <t>nenKAX.0052</t>
  </si>
  <si>
    <t>nenKAX.0053</t>
  </si>
  <si>
    <t>nenKAX.0054</t>
  </si>
  <si>
    <t>nenKAX.0055</t>
  </si>
  <si>
    <t>nenKAX.0056</t>
  </si>
  <si>
    <t>nenKAX.0057</t>
  </si>
  <si>
    <t>nenKAX.0058</t>
  </si>
  <si>
    <t>nenKAX.0059</t>
  </si>
  <si>
    <t>nenKAX.0060</t>
  </si>
  <si>
    <t>nenKAX.0061</t>
  </si>
  <si>
    <t>nenKAX.0062</t>
  </si>
  <si>
    <t>nenKAX.0063</t>
  </si>
  <si>
    <t>nenKAX.0064</t>
  </si>
  <si>
    <t>nenKAX.0065</t>
  </si>
  <si>
    <t>nenKAX.0066</t>
  </si>
  <si>
    <t>nenKAX.0067</t>
  </si>
  <si>
    <t>nenKAX.0068</t>
  </si>
  <si>
    <t>nenKAX.0069</t>
  </si>
  <si>
    <t>nenKAX.0070</t>
  </si>
  <si>
    <t>nenKAX.0071</t>
  </si>
  <si>
    <t>nenKAX.0072</t>
  </si>
  <si>
    <t>nenKAX.0073</t>
  </si>
  <si>
    <t>nenKAX.0074</t>
  </si>
  <si>
    <t>nenKAX.0075</t>
  </si>
  <si>
    <t>nenKAX.0076</t>
  </si>
  <si>
    <t>nenKAX.0077</t>
  </si>
  <si>
    <t>nenKAX.0078</t>
  </si>
  <si>
    <t>nenKAX.0079</t>
  </si>
  <si>
    <t>nenKAX.0080</t>
  </si>
  <si>
    <t>nenKAX.0081</t>
  </si>
  <si>
    <t>nenKAX.0082</t>
  </si>
  <si>
    <t>nenKAX.0083</t>
  </si>
  <si>
    <t>nenKAX.0084</t>
  </si>
  <si>
    <t>nenKAX.0085</t>
  </si>
  <si>
    <t>nenKAX.0086</t>
  </si>
  <si>
    <t>nenKAX.0087</t>
  </si>
  <si>
    <t>nenKAX.0088</t>
  </si>
  <si>
    <t>nenKAX.0089</t>
  </si>
  <si>
    <t>nenKAX.0090</t>
  </si>
  <si>
    <t>nenKAX.0091</t>
  </si>
  <si>
    <t>nenKAX.0092</t>
  </si>
  <si>
    <t>nenKAX.0093</t>
  </si>
  <si>
    <t>nenKAX.0094</t>
  </si>
  <si>
    <t>nenKAX.0095</t>
  </si>
  <si>
    <t>nenKAX.0096</t>
  </si>
  <si>
    <t>nenKAX.0097</t>
  </si>
  <si>
    <t>nenKAX.0098</t>
  </si>
  <si>
    <t>nenKAX.0099</t>
  </si>
  <si>
    <t>nenKAX.0100</t>
  </si>
  <si>
    <t>nenKAX.0101</t>
  </si>
  <si>
    <t>nenKAX.0102</t>
  </si>
  <si>
    <t>nenKAX.0103</t>
  </si>
  <si>
    <t>nenKAX.0104</t>
  </si>
  <si>
    <t>nenKAX.0105</t>
  </si>
  <si>
    <t>nenKAX.0106</t>
  </si>
  <si>
    <t>nenKAX.0107</t>
  </si>
  <si>
    <t>nenKAX.0108</t>
  </si>
  <si>
    <t>nenKAX.0109</t>
  </si>
  <si>
    <t>nenKAX.0110</t>
  </si>
  <si>
    <t>nenKAX.0111</t>
  </si>
  <si>
    <t>nenKAX.0112</t>
  </si>
  <si>
    <t>nenHN.0001</t>
  </si>
  <si>
    <t>nenHN.0002</t>
  </si>
  <si>
    <t>nen5A.0001</t>
  </si>
  <si>
    <t>nen5A.0002</t>
  </si>
  <si>
    <t>nen5A.0003</t>
  </si>
  <si>
    <t>nen5A.0004</t>
  </si>
  <si>
    <t>nen5A.0005</t>
  </si>
  <si>
    <t>nen5A.0006</t>
  </si>
  <si>
    <t>nen5A.0007</t>
  </si>
  <si>
    <t>nen5A.0008</t>
  </si>
  <si>
    <t>nen5A.0009</t>
  </si>
  <si>
    <t>nen5A.0010</t>
  </si>
  <si>
    <t>nen5A.0011</t>
  </si>
  <si>
    <t>nen5A.0012</t>
  </si>
  <si>
    <t>nen5A.0013</t>
  </si>
  <si>
    <t>nen5A.0014</t>
  </si>
  <si>
    <t>nen5A.0015</t>
  </si>
  <si>
    <t>nen5A.0016</t>
  </si>
  <si>
    <t>nen5A.0017</t>
  </si>
  <si>
    <t>nen5A.0018</t>
  </si>
  <si>
    <t>nen5A.0019</t>
  </si>
  <si>
    <t>nen5A.0020</t>
  </si>
  <si>
    <t>nen5A.0021</t>
  </si>
  <si>
    <t>nen5A.0022</t>
  </si>
  <si>
    <t>nen5A.0023</t>
  </si>
  <si>
    <t>nen5A.0024</t>
  </si>
  <si>
    <t>nen5A.0025</t>
  </si>
  <si>
    <t>nen5A.0026</t>
  </si>
  <si>
    <t>nen5A.0027</t>
  </si>
  <si>
    <t>nen5A.0028</t>
  </si>
  <si>
    <t>nen5A.0029</t>
  </si>
  <si>
    <t>nen5A.0030</t>
  </si>
  <si>
    <t>nen5A.0031</t>
  </si>
  <si>
    <t>nen5A.0032</t>
  </si>
  <si>
    <t>nen5A.0033</t>
  </si>
  <si>
    <t>nen5A.0034</t>
  </si>
  <si>
    <t>nen5A.0035</t>
  </si>
  <si>
    <t>地域コード</t>
  </si>
  <si>
    <t>地域識別コード</t>
  </si>
  <si>
    <t>総数（年齢）</t>
  </si>
  <si>
    <t>年齢「不詳」</t>
  </si>
  <si>
    <t>（再掲）0～4歳</t>
  </si>
  <si>
    <t>（再掲）5～9歳</t>
  </si>
  <si>
    <t>（再掲）10～14歳</t>
  </si>
  <si>
    <t>（再掲）15～19歳</t>
  </si>
  <si>
    <t>（再掲）20～24歳</t>
  </si>
  <si>
    <t>（再掲）25～29歳</t>
  </si>
  <si>
    <t>（再掲）30～34歳</t>
  </si>
  <si>
    <t>（再掲）35～39歳</t>
  </si>
  <si>
    <t>（再掲）40～44歳</t>
  </si>
  <si>
    <t>（再掲）45～49歳</t>
  </si>
  <si>
    <t>（再掲）50～54歳</t>
  </si>
  <si>
    <t>（再掲）55～59歳</t>
  </si>
  <si>
    <t>（再掲）60～64歳</t>
  </si>
  <si>
    <t>（再掲）65～69歳</t>
  </si>
  <si>
    <t>（再掲）70～74歳</t>
  </si>
  <si>
    <t>（再掲）75～79歳</t>
  </si>
  <si>
    <t>（再掲）80～84歳</t>
  </si>
  <si>
    <t>（再掲）85～89歳</t>
  </si>
  <si>
    <t>（再掲）90～94歳</t>
  </si>
  <si>
    <t>（再掲）95～99歳</t>
  </si>
  <si>
    <t>（再掲）100～104歳</t>
  </si>
  <si>
    <t>（再掲）105～109歳</t>
  </si>
  <si>
    <t>（再掲）110歳以上</t>
  </si>
  <si>
    <t>総数</t>
    <rPh sb="0" eb="2">
      <t>ソウスウ</t>
    </rPh>
    <phoneticPr fontId="2"/>
  </si>
  <si>
    <t>a</t>
  </si>
  <si>
    <t>全国</t>
  </si>
  <si>
    <t>滋賀県</t>
  </si>
  <si>
    <t>-</t>
  </si>
  <si>
    <t>総数（日本人）</t>
    <rPh sb="0" eb="2">
      <t>ソウスウ</t>
    </rPh>
    <rPh sb="3" eb="6">
      <t>ニホンジン</t>
    </rPh>
    <phoneticPr fontId="2"/>
  </si>
  <si>
    <t>男性（総数）</t>
    <rPh sb="0" eb="2">
      <t>ダンセイ</t>
    </rPh>
    <rPh sb="3" eb="5">
      <t>ソウスウ</t>
    </rPh>
    <phoneticPr fontId="2"/>
  </si>
  <si>
    <t>男性（日本人）</t>
    <rPh sb="0" eb="2">
      <t>ダンセイ</t>
    </rPh>
    <rPh sb="3" eb="6">
      <t>ニホンジン</t>
    </rPh>
    <phoneticPr fontId="2"/>
  </si>
  <si>
    <t>女性（総数）</t>
    <rPh sb="0" eb="2">
      <t>ジョセイ</t>
    </rPh>
    <rPh sb="3" eb="5">
      <t>ソウスウ</t>
    </rPh>
    <phoneticPr fontId="2"/>
  </si>
  <si>
    <t>女性（日本人）</t>
    <rPh sb="0" eb="2">
      <t>ジョセイ</t>
    </rPh>
    <rPh sb="3" eb="6">
      <t>ニホンジン</t>
    </rPh>
    <phoneticPr fontId="2"/>
  </si>
  <si>
    <t>（再掲）100歳以上</t>
  </si>
  <si>
    <t>大津市</t>
  </si>
  <si>
    <t>年齢5階級別・男女別人口</t>
    <rPh sb="0" eb="2">
      <t>ネンレイ</t>
    </rPh>
    <rPh sb="3" eb="6">
      <t>カイキュウベツ</t>
    </rPh>
    <rPh sb="7" eb="10">
      <t>ダンジョベツ</t>
    </rPh>
    <rPh sb="10" eb="12">
      <t>ジンコウ</t>
    </rPh>
    <phoneticPr fontId="2"/>
  </si>
  <si>
    <t>単位：人</t>
    <rPh sb="0" eb="2">
      <t>タンイ</t>
    </rPh>
    <rPh sb="3" eb="4">
      <t>ニン</t>
    </rPh>
    <phoneticPr fontId="2"/>
  </si>
  <si>
    <t>0～4歳</t>
    <rPh sb="3" eb="4">
      <t>サイ</t>
    </rPh>
    <phoneticPr fontId="2"/>
  </si>
  <si>
    <t>5～9歳</t>
    <rPh sb="3" eb="4">
      <t>サイ</t>
    </rPh>
    <phoneticPr fontId="2"/>
  </si>
  <si>
    <t>10～14歳</t>
    <rPh sb="5" eb="6">
      <t>サイ</t>
    </rPh>
    <phoneticPr fontId="2"/>
  </si>
  <si>
    <t>15～19歳</t>
    <rPh sb="5" eb="6">
      <t>サイ</t>
    </rPh>
    <phoneticPr fontId="2"/>
  </si>
  <si>
    <t>20～24歳</t>
    <rPh sb="5" eb="6">
      <t>サイ</t>
    </rPh>
    <phoneticPr fontId="2"/>
  </si>
  <si>
    <t>25～29歳</t>
    <rPh sb="5" eb="6">
      <t>サイ</t>
    </rPh>
    <phoneticPr fontId="2"/>
  </si>
  <si>
    <t>30～34歳</t>
    <rPh sb="5" eb="6">
      <t>サイ</t>
    </rPh>
    <phoneticPr fontId="2"/>
  </si>
  <si>
    <t>35～39歳</t>
    <rPh sb="5" eb="6">
      <t>サイ</t>
    </rPh>
    <phoneticPr fontId="2"/>
  </si>
  <si>
    <t>40～44歳</t>
    <rPh sb="5" eb="6">
      <t>サイ</t>
    </rPh>
    <phoneticPr fontId="2"/>
  </si>
  <si>
    <t>45～49歳</t>
    <rPh sb="5" eb="6">
      <t>サイ</t>
    </rPh>
    <phoneticPr fontId="2"/>
  </si>
  <si>
    <t>50～54歳</t>
    <rPh sb="5" eb="6">
      <t>サイ</t>
    </rPh>
    <phoneticPr fontId="2"/>
  </si>
  <si>
    <t>55～59歳</t>
    <rPh sb="5" eb="6">
      <t>サイ</t>
    </rPh>
    <phoneticPr fontId="2"/>
  </si>
  <si>
    <t>60～64歳</t>
    <rPh sb="5" eb="6">
      <t>サイ</t>
    </rPh>
    <phoneticPr fontId="2"/>
  </si>
  <si>
    <t>65～69歳</t>
    <rPh sb="5" eb="6">
      <t>サイ</t>
    </rPh>
    <phoneticPr fontId="2"/>
  </si>
  <si>
    <t>70～74歳</t>
    <rPh sb="5" eb="6">
      <t>サイ</t>
    </rPh>
    <phoneticPr fontId="2"/>
  </si>
  <si>
    <t>75～79歳</t>
    <rPh sb="5" eb="6">
      <t>サイ</t>
    </rPh>
    <phoneticPr fontId="2"/>
  </si>
  <si>
    <t>80～84歳</t>
    <rPh sb="5" eb="6">
      <t>サイ</t>
    </rPh>
    <phoneticPr fontId="2"/>
  </si>
  <si>
    <t>85歳以上</t>
    <rPh sb="2" eb="3">
      <t>サイ</t>
    </rPh>
    <rPh sb="3" eb="5">
      <t>イジョウ</t>
    </rPh>
    <phoneticPr fontId="2"/>
  </si>
  <si>
    <t>年齢不詳</t>
    <rPh sb="0" eb="4">
      <t>ネンレイフショウ</t>
    </rPh>
    <phoneticPr fontId="2"/>
  </si>
  <si>
    <t>年齢5階級別・男女性比</t>
    <rPh sb="0" eb="2">
      <t>ネンレイ</t>
    </rPh>
    <rPh sb="3" eb="6">
      <t>カイキュウベツ</t>
    </rPh>
    <rPh sb="7" eb="9">
      <t>ダンジョ</t>
    </rPh>
    <rPh sb="9" eb="10">
      <t>セイ</t>
    </rPh>
    <rPh sb="10" eb="11">
      <t>ヒ</t>
    </rPh>
    <phoneticPr fontId="2"/>
  </si>
  <si>
    <t>男女性比</t>
    <rPh sb="0" eb="2">
      <t>ダンジョ</t>
    </rPh>
    <rPh sb="2" eb="3">
      <t>セイ</t>
    </rPh>
    <rPh sb="3" eb="4">
      <t>ヒ</t>
    </rPh>
    <phoneticPr fontId="2"/>
  </si>
  <si>
    <t>資料：国勢調査（H27）</t>
    <rPh sb="0" eb="2">
      <t>シリョウ</t>
    </rPh>
    <rPh sb="3" eb="7">
      <t>コクセイチョウサ</t>
    </rPh>
    <phoneticPr fontId="2"/>
  </si>
  <si>
    <t>H27国勢調査</t>
    <rPh sb="3" eb="7">
      <t>コクセイチョウサ</t>
    </rPh>
    <phoneticPr fontId="2"/>
  </si>
  <si>
    <t>年齢不詳</t>
    <rPh sb="0" eb="2">
      <t>ネンレイ</t>
    </rPh>
    <rPh sb="2" eb="4">
      <t>フショウ</t>
    </rPh>
    <phoneticPr fontId="2"/>
  </si>
  <si>
    <t>※合計には年齢不詳含まず、総数には年齢不詳を含む</t>
    <rPh sb="1" eb="3">
      <t>ゴウケイ</t>
    </rPh>
    <rPh sb="5" eb="7">
      <t>ネンレイ</t>
    </rPh>
    <rPh sb="7" eb="9">
      <t>フショウ</t>
    </rPh>
    <rPh sb="9" eb="10">
      <t>フク</t>
    </rPh>
    <rPh sb="13" eb="15">
      <t>ソウスウ</t>
    </rPh>
    <rPh sb="17" eb="21">
      <t>ネンレイフショウ</t>
    </rPh>
    <rPh sb="22" eb="23">
      <t>フク</t>
    </rPh>
    <phoneticPr fontId="2"/>
  </si>
  <si>
    <t>※印には年齢不詳者を含む。ただし、男女構成比は年齢不詳者を除いて算出</t>
    <rPh sb="1" eb="2">
      <t>シルシ</t>
    </rPh>
    <rPh sb="4" eb="6">
      <t>ネンレイ</t>
    </rPh>
    <rPh sb="6" eb="8">
      <t>フショウ</t>
    </rPh>
    <rPh sb="8" eb="9">
      <t>シャ</t>
    </rPh>
    <rPh sb="10" eb="11">
      <t>フク</t>
    </rPh>
    <rPh sb="17" eb="19">
      <t>ダンジョ</t>
    </rPh>
    <rPh sb="19" eb="22">
      <t>コウセイヒ</t>
    </rPh>
    <rPh sb="23" eb="25">
      <t>ネンレイ</t>
    </rPh>
    <rPh sb="25" eb="28">
      <t>フショウシャ</t>
    </rPh>
    <rPh sb="29" eb="30">
      <t>ノゾ</t>
    </rPh>
    <rPh sb="32" eb="34">
      <t>サンシュツ</t>
    </rPh>
    <phoneticPr fontId="4"/>
  </si>
  <si>
    <t>大津市（出生数）</t>
    <rPh sb="0" eb="3">
      <t>オオツシ</t>
    </rPh>
    <rPh sb="4" eb="7">
      <t>シュッショウスウ</t>
    </rPh>
    <phoneticPr fontId="2"/>
  </si>
  <si>
    <t>資料：人口動態調査（厚生労働省）</t>
    <rPh sb="0" eb="2">
      <t>シリョウ</t>
    </rPh>
    <rPh sb="3" eb="9">
      <t>ジンコウドウタイチョウサ</t>
    </rPh>
    <rPh sb="10" eb="15">
      <t>コウセイロウドウショウ</t>
    </rPh>
    <phoneticPr fontId="2"/>
  </si>
  <si>
    <t>大津市（合計特殊出生率）</t>
    <rPh sb="0" eb="3">
      <t>オオツシ</t>
    </rPh>
    <rPh sb="4" eb="6">
      <t>ゴウケイ</t>
    </rPh>
    <rPh sb="6" eb="8">
      <t>トクシュ</t>
    </rPh>
    <rPh sb="8" eb="11">
      <t>シュッショウリツ</t>
    </rPh>
    <phoneticPr fontId="2"/>
  </si>
  <si>
    <t>滋賀県（合計特殊出生率）</t>
    <rPh sb="0" eb="3">
      <t>シガケン</t>
    </rPh>
    <phoneticPr fontId="2"/>
  </si>
  <si>
    <t>出生数および合計特殊出生率</t>
    <rPh sb="0" eb="3">
      <t>シュッショウスウ</t>
    </rPh>
    <rPh sb="6" eb="8">
      <t>ゴウケイ</t>
    </rPh>
    <rPh sb="8" eb="10">
      <t>トクシュ</t>
    </rPh>
    <rPh sb="10" eb="12">
      <t>シュッショウ</t>
    </rPh>
    <rPh sb="12" eb="13">
      <t>リツ</t>
    </rPh>
    <phoneticPr fontId="2"/>
  </si>
  <si>
    <t>婚姻数と婚姻率</t>
    <rPh sb="0" eb="2">
      <t>コンイン</t>
    </rPh>
    <rPh sb="2" eb="3">
      <t>スウ</t>
    </rPh>
    <rPh sb="4" eb="6">
      <t>コンイン</t>
    </rPh>
    <rPh sb="6" eb="7">
      <t>リツ</t>
    </rPh>
    <phoneticPr fontId="2"/>
  </si>
  <si>
    <t>大津市（婚姻率）</t>
    <rPh sb="0" eb="3">
      <t>オオツシ</t>
    </rPh>
    <rPh sb="4" eb="7">
      <t>コンインリツ</t>
    </rPh>
    <phoneticPr fontId="2"/>
  </si>
  <si>
    <t>滋賀県（婚姻率）</t>
    <rPh sb="0" eb="3">
      <t>シガケン</t>
    </rPh>
    <rPh sb="4" eb="7">
      <t>コンインリツ</t>
    </rPh>
    <phoneticPr fontId="2"/>
  </si>
  <si>
    <t>大津市（婚姻数）</t>
    <rPh sb="0" eb="3">
      <t>オオツシ</t>
    </rPh>
    <rPh sb="4" eb="7">
      <t>コンインスウ</t>
    </rPh>
    <phoneticPr fontId="2"/>
  </si>
  <si>
    <t>離婚数と離婚率</t>
    <rPh sb="0" eb="2">
      <t>リコン</t>
    </rPh>
    <rPh sb="2" eb="3">
      <t>スウ</t>
    </rPh>
    <rPh sb="4" eb="6">
      <t>リコン</t>
    </rPh>
    <rPh sb="6" eb="7">
      <t>リツ</t>
    </rPh>
    <phoneticPr fontId="2"/>
  </si>
  <si>
    <t>大津市（離婚数）</t>
    <rPh sb="0" eb="3">
      <t>オオツシ</t>
    </rPh>
    <rPh sb="4" eb="6">
      <t>リコン</t>
    </rPh>
    <rPh sb="6" eb="7">
      <t>スウ</t>
    </rPh>
    <phoneticPr fontId="2"/>
  </si>
  <si>
    <t>大津市（離婚率）</t>
    <rPh sb="0" eb="3">
      <t>オオツシ</t>
    </rPh>
    <rPh sb="4" eb="6">
      <t>リコン</t>
    </rPh>
    <rPh sb="6" eb="7">
      <t>リツ</t>
    </rPh>
    <phoneticPr fontId="2"/>
  </si>
  <si>
    <t>滋賀県（離婚率）</t>
    <rPh sb="0" eb="3">
      <t>シガケン</t>
    </rPh>
    <rPh sb="4" eb="6">
      <t>リコン</t>
    </rPh>
    <rPh sb="6" eb="7">
      <t>リツ</t>
    </rPh>
    <phoneticPr fontId="2"/>
  </si>
  <si>
    <t>資料：人口動態統計（厚生労働省）</t>
    <rPh sb="0" eb="2">
      <t>シリョウ</t>
    </rPh>
    <rPh sb="3" eb="5">
      <t>ジンコウ</t>
    </rPh>
    <rPh sb="5" eb="7">
      <t>ドウタイ</t>
    </rPh>
    <rPh sb="7" eb="9">
      <t>トウケイ</t>
    </rPh>
    <rPh sb="10" eb="12">
      <t>コウセイ</t>
    </rPh>
    <rPh sb="12" eb="15">
      <t>ロウドウショウ</t>
    </rPh>
    <phoneticPr fontId="2"/>
  </si>
  <si>
    <t>全　国（離婚率）</t>
    <rPh sb="0" eb="1">
      <t>ゼン</t>
    </rPh>
    <rPh sb="2" eb="3">
      <t>コク</t>
    </rPh>
    <rPh sb="4" eb="6">
      <t>リコン</t>
    </rPh>
    <rPh sb="6" eb="7">
      <t>リツ</t>
    </rPh>
    <phoneticPr fontId="2"/>
  </si>
  <si>
    <t>全　国（婚姻率）</t>
    <rPh sb="0" eb="1">
      <t>ゼン</t>
    </rPh>
    <rPh sb="2" eb="3">
      <t>コク</t>
    </rPh>
    <rPh sb="4" eb="7">
      <t>コンインリツ</t>
    </rPh>
    <phoneticPr fontId="2"/>
  </si>
  <si>
    <t>全　国（合計特殊出生率）</t>
    <rPh sb="0" eb="1">
      <t>ゼン</t>
    </rPh>
    <rPh sb="2" eb="3">
      <t>コク</t>
    </rPh>
    <phoneticPr fontId="2"/>
  </si>
  <si>
    <t>全　国</t>
    <rPh sb="0" eb="1">
      <t>ゼン</t>
    </rPh>
    <rPh sb="2" eb="3">
      <t>コク</t>
    </rPh>
    <phoneticPr fontId="2"/>
  </si>
  <si>
    <t>母子保健関係指標の推移（大津市）</t>
    <rPh sb="0" eb="4">
      <t>ボシホケン</t>
    </rPh>
    <rPh sb="4" eb="6">
      <t>カンケイ</t>
    </rPh>
    <rPh sb="6" eb="8">
      <t>シヒョウ</t>
    </rPh>
    <rPh sb="9" eb="11">
      <t>スイイ</t>
    </rPh>
    <rPh sb="12" eb="15">
      <t>オオツシ</t>
    </rPh>
    <phoneticPr fontId="2"/>
  </si>
  <si>
    <t>周産期死亡率（出産千対）</t>
    <rPh sb="0" eb="3">
      <t>シュウサンキ</t>
    </rPh>
    <rPh sb="3" eb="6">
      <t>シボウリツ</t>
    </rPh>
    <rPh sb="7" eb="9">
      <t>シュッサン</t>
    </rPh>
    <rPh sb="9" eb="10">
      <t>セン</t>
    </rPh>
    <rPh sb="10" eb="11">
      <t>タイ</t>
    </rPh>
    <phoneticPr fontId="2"/>
  </si>
  <si>
    <t>乳児死亡率（出生千対）</t>
    <rPh sb="0" eb="2">
      <t>ニュウジ</t>
    </rPh>
    <rPh sb="2" eb="5">
      <t>シボウリツ</t>
    </rPh>
    <rPh sb="6" eb="8">
      <t>シュッセイ</t>
    </rPh>
    <rPh sb="8" eb="9">
      <t>セン</t>
    </rPh>
    <rPh sb="9" eb="10">
      <t>タイ</t>
    </rPh>
    <phoneticPr fontId="2"/>
  </si>
  <si>
    <t>新生児死亡率（出生千対）</t>
    <rPh sb="0" eb="3">
      <t>シンセイジ</t>
    </rPh>
    <rPh sb="3" eb="5">
      <t>シボウ</t>
    </rPh>
    <rPh sb="5" eb="6">
      <t>リツ</t>
    </rPh>
    <rPh sb="7" eb="9">
      <t>シュッセイ</t>
    </rPh>
    <rPh sb="9" eb="10">
      <t>セン</t>
    </rPh>
    <rPh sb="10" eb="11">
      <t>タイ</t>
    </rPh>
    <phoneticPr fontId="2"/>
  </si>
  <si>
    <t>出典</t>
    <rPh sb="0" eb="2">
      <t>シュッテン</t>
    </rPh>
    <phoneticPr fontId="2"/>
  </si>
  <si>
    <t>引用資料</t>
    <rPh sb="0" eb="2">
      <t>インヨウ</t>
    </rPh>
    <rPh sb="2" eb="4">
      <t>シリョウ</t>
    </rPh>
    <phoneticPr fontId="2"/>
  </si>
  <si>
    <t>引用資料</t>
    <rPh sb="0" eb="4">
      <t>インヨウシリョウ</t>
    </rPh>
    <phoneticPr fontId="2"/>
  </si>
  <si>
    <t>平成27年国勢調査就業状態等基本集計（総務省統計局）</t>
  </si>
  <si>
    <t xml:space="preserve">第9-2表　職業(大分類)，年齢(5歳階級)，男女別15歳以上就業者数及び平均年齢(総数及び雇用者) － 全国，都道府県，市区町村，平成12年市町村 </t>
  </si>
  <si>
    <t xml:space="preserve">Table 9-2. Employed Persons 15 Years of Age and Over (Total and Employees), by Occupation (Major Groups), Age (Five-Year Groups) and Sex and Average Age - Japan, Prefectures, Shi, Ku, Machi, Mura and Municipalities in 2000 </t>
  </si>
  <si>
    <t>tii1S.0000</t>
  </si>
  <si>
    <t>tii1S.0001</t>
  </si>
  <si>
    <t>syoL.0000</t>
  </si>
  <si>
    <t>syoL.0001</t>
  </si>
  <si>
    <t>syoL.0002</t>
  </si>
  <si>
    <t>syoL.0003</t>
  </si>
  <si>
    <t>syoL.0004</t>
  </si>
  <si>
    <t>syoL.0005</t>
  </si>
  <si>
    <t>syoL.0006</t>
  </si>
  <si>
    <t>syoL.0007</t>
  </si>
  <si>
    <t>syoL.0008</t>
  </si>
  <si>
    <t>syoL.0009</t>
  </si>
  <si>
    <t>syoL.0010</t>
  </si>
  <si>
    <t>syoL.0011</t>
  </si>
  <si>
    <t>syoL.0012</t>
  </si>
  <si>
    <t>総数</t>
  </si>
  <si>
    <t>うち雇用者（役員を含む）</t>
  </si>
  <si>
    <t>総数（職業大分類）</t>
  </si>
  <si>
    <t>Ａ 管理的職業従事者</t>
  </si>
  <si>
    <t>Ｂ 専門的・技術的職業従事者</t>
  </si>
  <si>
    <t>Ｃ 事務従事者</t>
  </si>
  <si>
    <t>Ｄ 販売従事者</t>
  </si>
  <si>
    <t>Ｅ サービス職業従事者</t>
  </si>
  <si>
    <t>Ｆ 保安職業従事者</t>
  </si>
  <si>
    <t>Ｇ 農林漁業従事者</t>
  </si>
  <si>
    <t>Ｈ 生産工程従事者</t>
  </si>
  <si>
    <t>Ｉ 輸送・機械運転従事者</t>
  </si>
  <si>
    <t>Ｊ 建設・採掘従事者</t>
  </si>
  <si>
    <t>Ｋ 運搬・清掃・包装等従事者</t>
  </si>
  <si>
    <t>Ｌ 分類不能の職業</t>
  </si>
  <si>
    <t>25 滋賀県</t>
  </si>
  <si>
    <t>danjo.0000</t>
  </si>
  <si>
    <t>nen5G.0000</t>
  </si>
  <si>
    <t>総数（男女別）</t>
  </si>
  <si>
    <t>danjo.0001</t>
  </si>
  <si>
    <t>　男</t>
  </si>
  <si>
    <t>danjo.0002</t>
  </si>
  <si>
    <t>　女</t>
  </si>
  <si>
    <t>25201 大津市</t>
  </si>
  <si>
    <t>　　(旧 201 大津市)</t>
  </si>
  <si>
    <t>　　(旧 301 志賀町)</t>
  </si>
  <si>
    <t>平成27年国勢調査 / 就業状態等基本集計（労働力状態，就業者の産業･職業など）/ 都道府県結果/ 25滋賀県</t>
  </si>
  <si>
    <t>H27</t>
    <phoneticPr fontId="2"/>
  </si>
  <si>
    <t>（旧大津市）</t>
    <rPh sb="1" eb="2">
      <t>キュウ</t>
    </rPh>
    <rPh sb="2" eb="5">
      <t>オオツシ</t>
    </rPh>
    <phoneticPr fontId="2"/>
  </si>
  <si>
    <t>（旧志賀町）</t>
    <rPh sb="1" eb="2">
      <t>キュウ</t>
    </rPh>
    <rPh sb="2" eb="5">
      <t>シガチョウ</t>
    </rPh>
    <phoneticPr fontId="2"/>
  </si>
  <si>
    <t>■管理的職業に従事する者に占める女性の割合（%）</t>
    <rPh sb="1" eb="4">
      <t>カンリテキ</t>
    </rPh>
    <rPh sb="4" eb="6">
      <t>ショクギョウ</t>
    </rPh>
    <rPh sb="7" eb="9">
      <t>ジュウジ</t>
    </rPh>
    <rPh sb="11" eb="12">
      <t>モノ</t>
    </rPh>
    <rPh sb="13" eb="14">
      <t>シ</t>
    </rPh>
    <rPh sb="16" eb="18">
      <t>ジョセイ</t>
    </rPh>
    <rPh sb="19" eb="21">
      <t>ワリアイ</t>
    </rPh>
    <phoneticPr fontId="2"/>
  </si>
  <si>
    <t>平成22年国勢調査職業等基本集計（総務省統計局）</t>
  </si>
  <si>
    <t xml:space="preserve">第3-2表　職業(大分類)，年齢(5歳階級)，男女別15歳以上就業者数及び平均年齢(雇用者－特掲) － 全国，都道府県，市町村 </t>
  </si>
  <si>
    <t xml:space="preserve">Table 3-2. Employed Persons 15 Years of Age and Over and Average Age, by Occupation (Major Groups), Age (Five-Year Groups) and Sex - Japan, Prefectures, Shi, Machi and Mura </t>
  </si>
  <si>
    <t>（再掲）雇用者（役員を含む）</t>
  </si>
  <si>
    <t>H22</t>
    <phoneticPr fontId="2"/>
  </si>
  <si>
    <t>資料：国勢調査</t>
    <rPh sb="0" eb="2">
      <t>シリョウ</t>
    </rPh>
    <rPh sb="3" eb="7">
      <t>コクセイチョウサ</t>
    </rPh>
    <phoneticPr fontId="2"/>
  </si>
  <si>
    <t>地方自治法（第202条の3）に基づく女性割合の推移</t>
    <rPh sb="0" eb="5">
      <t>チホウジチホウ</t>
    </rPh>
    <rPh sb="6" eb="7">
      <t>ダイ</t>
    </rPh>
    <rPh sb="10" eb="11">
      <t>ジョウ</t>
    </rPh>
    <rPh sb="15" eb="16">
      <t>モト</t>
    </rPh>
    <rPh sb="18" eb="20">
      <t>ジョセイ</t>
    </rPh>
    <rPh sb="20" eb="22">
      <t>ワリアイ</t>
    </rPh>
    <rPh sb="23" eb="25">
      <t>スイイ</t>
    </rPh>
    <phoneticPr fontId="2"/>
  </si>
  <si>
    <t>県内市町平均</t>
    <rPh sb="0" eb="2">
      <t>ケンナイ</t>
    </rPh>
    <rPh sb="2" eb="4">
      <t>シチョウ</t>
    </rPh>
    <rPh sb="4" eb="6">
      <t>ヘイキン</t>
    </rPh>
    <phoneticPr fontId="2"/>
  </si>
  <si>
    <t>全国都道府県平均</t>
    <rPh sb="0" eb="2">
      <t>ゼンコク</t>
    </rPh>
    <rPh sb="2" eb="6">
      <t>トドウフケン</t>
    </rPh>
    <rPh sb="6" eb="8">
      <t>ヘイキン</t>
    </rPh>
    <phoneticPr fontId="2"/>
  </si>
  <si>
    <t>平成18年度</t>
    <rPh sb="0" eb="2">
      <t>ヘイセイ</t>
    </rPh>
    <rPh sb="4" eb="6">
      <t>ネンド</t>
    </rPh>
    <phoneticPr fontId="2"/>
  </si>
  <si>
    <t>平成19年度</t>
    <rPh sb="0" eb="2">
      <t>ヘイセイ</t>
    </rPh>
    <rPh sb="4" eb="6">
      <t>ネンド</t>
    </rPh>
    <phoneticPr fontId="2"/>
  </si>
  <si>
    <t>平成20年度</t>
    <rPh sb="0" eb="2">
      <t>ヘイセイ</t>
    </rPh>
    <rPh sb="4" eb="6">
      <t>ネンド</t>
    </rPh>
    <phoneticPr fontId="2"/>
  </si>
  <si>
    <t>平成21年度</t>
    <rPh sb="0" eb="2">
      <t>ヘイセイ</t>
    </rPh>
    <rPh sb="4" eb="6">
      <t>ネンド</t>
    </rPh>
    <phoneticPr fontId="2"/>
  </si>
  <si>
    <t>平成22年度</t>
    <rPh sb="0" eb="2">
      <t>ヘイセイ</t>
    </rPh>
    <rPh sb="4" eb="6">
      <t>ネンド</t>
    </rPh>
    <phoneticPr fontId="2"/>
  </si>
  <si>
    <t>平成23年度</t>
    <rPh sb="0" eb="2">
      <t>ヘイセイ</t>
    </rPh>
    <rPh sb="4" eb="6">
      <t>ネンド</t>
    </rPh>
    <phoneticPr fontId="2"/>
  </si>
  <si>
    <t>平成24年度</t>
    <rPh sb="0" eb="2">
      <t>ヘイセイ</t>
    </rPh>
    <rPh sb="4" eb="6">
      <t>ネンド</t>
    </rPh>
    <phoneticPr fontId="2"/>
  </si>
  <si>
    <t>平成25年度</t>
    <rPh sb="0" eb="2">
      <t>ヘイセイ</t>
    </rPh>
    <rPh sb="4" eb="6">
      <t>ネンド</t>
    </rPh>
    <phoneticPr fontId="2"/>
  </si>
  <si>
    <t>平成26年度</t>
    <rPh sb="0" eb="2">
      <t>ヘイセイ</t>
    </rPh>
    <rPh sb="4" eb="6">
      <t>ネンド</t>
    </rPh>
    <phoneticPr fontId="2"/>
  </si>
  <si>
    <t>平成27年度</t>
    <rPh sb="0" eb="2">
      <t>ヘイセイ</t>
    </rPh>
    <rPh sb="4" eb="6">
      <t>ネンド</t>
    </rPh>
    <phoneticPr fontId="2"/>
  </si>
  <si>
    <t>平成28年度</t>
    <rPh sb="0" eb="2">
      <t>ヘイセイ</t>
    </rPh>
    <rPh sb="4" eb="6">
      <t>ネンド</t>
    </rPh>
    <phoneticPr fontId="2"/>
  </si>
  <si>
    <t>平成29年度</t>
    <rPh sb="0" eb="2">
      <t>ヘイセイ</t>
    </rPh>
    <rPh sb="4" eb="6">
      <t>ネンド</t>
    </rPh>
    <phoneticPr fontId="2"/>
  </si>
  <si>
    <t>比率</t>
    <rPh sb="0" eb="2">
      <t>ヒリツ</t>
    </rPh>
    <phoneticPr fontId="2"/>
  </si>
  <si>
    <t>N＝</t>
    <phoneticPr fontId="2"/>
  </si>
  <si>
    <t>出典：大津市女性活躍に関する市民意識調査（H27）</t>
    <rPh sb="0" eb="2">
      <t>シュッテン</t>
    </rPh>
    <rPh sb="3" eb="6">
      <t>オオツシ</t>
    </rPh>
    <rPh sb="6" eb="10">
      <t>ジョセイカツヤク</t>
    </rPh>
    <rPh sb="11" eb="12">
      <t>カン</t>
    </rPh>
    <rPh sb="14" eb="16">
      <t>シミン</t>
    </rPh>
    <rPh sb="16" eb="20">
      <t>イシキチョウサ</t>
    </rPh>
    <phoneticPr fontId="2"/>
  </si>
  <si>
    <t>男性（N=  401）</t>
    <rPh sb="0" eb="2">
      <t>ダンセイ</t>
    </rPh>
    <phoneticPr fontId="2"/>
  </si>
  <si>
    <t>女性（N= 753）</t>
    <rPh sb="0" eb="2">
      <t>ジョセイ</t>
    </rPh>
    <phoneticPr fontId="2"/>
  </si>
  <si>
    <t>全体（N=1171）</t>
    <rPh sb="0" eb="2">
      <t>ゼンタイ</t>
    </rPh>
    <phoneticPr fontId="2"/>
  </si>
  <si>
    <t>問10　「男は仕事、女性は家庭」という考え方について、どのように思いますか。</t>
    <rPh sb="0" eb="1">
      <t>トイ</t>
    </rPh>
    <rPh sb="5" eb="6">
      <t>オトコ</t>
    </rPh>
    <rPh sb="7" eb="9">
      <t>シゴト</t>
    </rPh>
    <rPh sb="10" eb="12">
      <t>ジョセイ</t>
    </rPh>
    <rPh sb="13" eb="15">
      <t>カテイ</t>
    </rPh>
    <rPh sb="19" eb="20">
      <t>カンガ</t>
    </rPh>
    <rPh sb="21" eb="22">
      <t>カタ</t>
    </rPh>
    <rPh sb="32" eb="33">
      <t>オモ</t>
    </rPh>
    <phoneticPr fontId="2"/>
  </si>
  <si>
    <t>問18　女性の働き方について、あなたの考え方に近いものはどれですか。</t>
    <rPh sb="0" eb="1">
      <t>トイ</t>
    </rPh>
    <rPh sb="4" eb="6">
      <t>ジョセイ</t>
    </rPh>
    <rPh sb="7" eb="8">
      <t>ハタラ</t>
    </rPh>
    <rPh sb="9" eb="10">
      <t>カタ</t>
    </rPh>
    <rPh sb="19" eb="20">
      <t>カンガ</t>
    </rPh>
    <rPh sb="21" eb="22">
      <t>カタ</t>
    </rPh>
    <rPh sb="23" eb="24">
      <t>チカ</t>
    </rPh>
    <phoneticPr fontId="2"/>
  </si>
  <si>
    <t>図17　雇用者数の推移（大津市・滋賀県・全国）</t>
    <rPh sb="0" eb="1">
      <t>ズ</t>
    </rPh>
    <rPh sb="4" eb="7">
      <t>コヨウシャ</t>
    </rPh>
    <rPh sb="7" eb="8">
      <t>スウ</t>
    </rPh>
    <rPh sb="9" eb="11">
      <t>スイイ</t>
    </rPh>
    <rPh sb="12" eb="15">
      <t>オオツシ</t>
    </rPh>
    <rPh sb="16" eb="19">
      <t>シガケン</t>
    </rPh>
    <rPh sb="20" eb="22">
      <t>ゼンコク</t>
    </rPh>
    <phoneticPr fontId="2"/>
  </si>
  <si>
    <t>男性雇用者数</t>
    <rPh sb="0" eb="2">
      <t>ダンセイ</t>
    </rPh>
    <rPh sb="2" eb="6">
      <t>コヨウシャスウ</t>
    </rPh>
    <phoneticPr fontId="2"/>
  </si>
  <si>
    <t>女性雇用者数</t>
    <rPh sb="0" eb="2">
      <t>ジョセイ</t>
    </rPh>
    <rPh sb="2" eb="6">
      <t>コヨウシャスウ</t>
    </rPh>
    <phoneticPr fontId="2"/>
  </si>
  <si>
    <t>雇用者総数</t>
    <rPh sb="0" eb="3">
      <t>コヨウシャ</t>
    </rPh>
    <rPh sb="3" eb="5">
      <t>ソウスウ</t>
    </rPh>
    <phoneticPr fontId="2"/>
  </si>
  <si>
    <t>女性比率</t>
    <rPh sb="0" eb="2">
      <t>ジョセイ</t>
    </rPh>
    <rPh sb="2" eb="4">
      <t>ヒリツ</t>
    </rPh>
    <phoneticPr fontId="2"/>
  </si>
  <si>
    <t xml:space="preserve">第3-2表　従業上の地位(8区分)，男女別15歳以上就業者数 － 全国，都道府県，市区町村 </t>
  </si>
  <si>
    <t xml:space="preserve">Table 3-2. Employed Persons 15 Years of Age and Over, by Employment Status (8 Groups) and Sex - Japan, Prefectures, Shi, Ku, Machi and Mura </t>
  </si>
  <si>
    <t>tii8.0000</t>
  </si>
  <si>
    <t>tii8.0001</t>
  </si>
  <si>
    <t>tii8.0002</t>
  </si>
  <si>
    <t>tii8.0003</t>
  </si>
  <si>
    <t>tii8.0004</t>
  </si>
  <si>
    <t>tii8.0005</t>
  </si>
  <si>
    <t>tii8.0006</t>
  </si>
  <si>
    <t>tii8.0007</t>
  </si>
  <si>
    <t>tii8.0008</t>
  </si>
  <si>
    <t>tii8.0009</t>
  </si>
  <si>
    <t>tii8.0010</t>
  </si>
  <si>
    <t>総数（従業上の地位）</t>
  </si>
  <si>
    <t>雇用者</t>
  </si>
  <si>
    <t>（雇用者）正規の職員・従業員</t>
  </si>
  <si>
    <t>（雇用者）労働者派遣事業所の派遣社員</t>
  </si>
  <si>
    <t>（雇用者）パート・アルバイト・その他</t>
  </si>
  <si>
    <t>役員</t>
  </si>
  <si>
    <t>雇人のある業主</t>
  </si>
  <si>
    <t>雇人のない業主</t>
  </si>
  <si>
    <t>家族従業者</t>
  </si>
  <si>
    <t>家庭内職者</t>
  </si>
  <si>
    <t>従業上の地位「不詳」</t>
  </si>
  <si>
    <t>平成22年国勢調査産業等基本集計（総務省統計局）</t>
  </si>
  <si>
    <t xml:space="preserve">第5-2表　産業(大分類)，従業上の地位(8区分)，男女別15歳以上就業者数 － 全国※，都道府県※，市町村※・旧市町村 </t>
  </si>
  <si>
    <t xml:space="preserve">Table 5-2. Employed Persons 15 Years of Age and Over, by Industry (Major Groups), Employment Status (8 Groups) and Sex - Japan*, Prefectures*, Shi*, Machi*, Mura*, and Municipalities in 2000 </t>
  </si>
  <si>
    <t>1) 従業上の地位「不詳」を含む。</t>
  </si>
  <si>
    <t>総数（従業上の地位） 1)</t>
  </si>
  <si>
    <t>san3.0000</t>
  </si>
  <si>
    <t xml:space="preserve"> 　　(旧 201 大津市)</t>
  </si>
  <si>
    <t xml:space="preserve"> 　　(旧 301 志賀町)</t>
  </si>
  <si>
    <t>00 全国</t>
  </si>
  <si>
    <t>大津市(H27)</t>
    <rPh sb="0" eb="3">
      <t>オオツシ</t>
    </rPh>
    <phoneticPr fontId="2"/>
  </si>
  <si>
    <t>滋賀県(H27)</t>
    <rPh sb="0" eb="3">
      <t>シガケン</t>
    </rPh>
    <phoneticPr fontId="2"/>
  </si>
  <si>
    <t>全　国(H27)</t>
    <rPh sb="0" eb="1">
      <t>ゼン</t>
    </rPh>
    <rPh sb="2" eb="3">
      <t>コク</t>
    </rPh>
    <phoneticPr fontId="2"/>
  </si>
  <si>
    <t>大津市(H22)</t>
    <rPh sb="0" eb="3">
      <t>オオツシ</t>
    </rPh>
    <phoneticPr fontId="2"/>
  </si>
  <si>
    <t>全　国(H22)</t>
    <rPh sb="0" eb="1">
      <t>ゼン</t>
    </rPh>
    <rPh sb="2" eb="3">
      <t>コク</t>
    </rPh>
    <phoneticPr fontId="2"/>
  </si>
  <si>
    <t>滋賀県(H22)</t>
    <rPh sb="0" eb="3">
      <t>シガケン</t>
    </rPh>
    <phoneticPr fontId="2"/>
  </si>
  <si>
    <t>女性比率（大津市）</t>
    <rPh sb="0" eb="2">
      <t>ジョセイ</t>
    </rPh>
    <rPh sb="2" eb="4">
      <t>ヒリツ</t>
    </rPh>
    <rPh sb="5" eb="8">
      <t>オオツシ</t>
    </rPh>
    <phoneticPr fontId="2"/>
  </si>
  <si>
    <t>平成22年</t>
    <rPh sb="0" eb="2">
      <t>ヘイセイ</t>
    </rPh>
    <rPh sb="4" eb="5">
      <t>ネン</t>
    </rPh>
    <phoneticPr fontId="2"/>
  </si>
  <si>
    <t>平成27年</t>
    <rPh sb="0" eb="2">
      <t>ヘイセイ</t>
    </rPh>
    <rPh sb="4" eb="5">
      <t>ネン</t>
    </rPh>
    <phoneticPr fontId="2"/>
  </si>
  <si>
    <t>女性雇用者（大津市）</t>
    <rPh sb="0" eb="2">
      <t>ジョセイ</t>
    </rPh>
    <rPh sb="2" eb="5">
      <t>コヨウシャ</t>
    </rPh>
    <rPh sb="6" eb="9">
      <t>オオツシ</t>
    </rPh>
    <phoneticPr fontId="2"/>
  </si>
  <si>
    <t>女性比率（滋賀県）</t>
    <rPh sb="0" eb="2">
      <t>ジョセイ</t>
    </rPh>
    <rPh sb="2" eb="4">
      <t>ヒリツ</t>
    </rPh>
    <rPh sb="5" eb="8">
      <t>シガケン</t>
    </rPh>
    <phoneticPr fontId="2"/>
  </si>
  <si>
    <t>男性雇用者（大津市）</t>
    <rPh sb="0" eb="2">
      <t>ダンセイ</t>
    </rPh>
    <rPh sb="2" eb="5">
      <t>コヨウシャ</t>
    </rPh>
    <rPh sb="6" eb="9">
      <t>オオツシ</t>
    </rPh>
    <phoneticPr fontId="2"/>
  </si>
  <si>
    <t>女性比率（全国）</t>
    <rPh sb="0" eb="2">
      <t>ジョセイ</t>
    </rPh>
    <rPh sb="2" eb="4">
      <t>ヒリツ</t>
    </rPh>
    <rPh sb="5" eb="7">
      <t>ゼンコク</t>
    </rPh>
    <phoneticPr fontId="2"/>
  </si>
  <si>
    <t>J</t>
  </si>
  <si>
    <t>平成２９年就業構造基本調査　主要地域結果（全国，都道府県，県庁所在都市，人口３０万以上の市，県内経済圏）</t>
  </si>
  <si>
    <t>第３－１表　男女，配偶関係，年齢別有業率（15歳以上人口）－全国，都道府県，県庁所在都市，人口30万以上の市</t>
  </si>
  <si>
    <t>Ratio of Persons Engaged in Work</t>
  </si>
  <si>
    <t>Age</t>
  </si>
  <si>
    <t>00_Total</t>
  </si>
  <si>
    <t>01_15 to 19 years old</t>
  </si>
  <si>
    <t>02_20 to 24 years old</t>
  </si>
  <si>
    <t>03_25 to 29 years old</t>
  </si>
  <si>
    <t>04_30 to 34 years old</t>
  </si>
  <si>
    <t>05_35 to 39 years old</t>
  </si>
  <si>
    <t>06_40 to 44 years old</t>
  </si>
  <si>
    <t>07_45 to 49 years old</t>
  </si>
  <si>
    <t>08_50 to 54 years old</t>
  </si>
  <si>
    <t>09_55 to 59 years old</t>
  </si>
  <si>
    <t>10_60 to 64 years old</t>
  </si>
  <si>
    <t>11_65 to 69 years old</t>
  </si>
  <si>
    <t>12_70 to 74 years old</t>
  </si>
  <si>
    <t>13_75 years old and over</t>
  </si>
  <si>
    <t>%</t>
  </si>
  <si>
    <t>有業率</t>
  </si>
  <si>
    <t>年齢</t>
  </si>
  <si>
    <t>00_総数</t>
  </si>
  <si>
    <t>01_15～19歳</t>
  </si>
  <si>
    <t>02_20～24歳</t>
  </si>
  <si>
    <t>03_25～29歳</t>
  </si>
  <si>
    <t>04_30～34歳</t>
  </si>
  <si>
    <t>05_35～39歳</t>
  </si>
  <si>
    <t>06_40～44歳</t>
  </si>
  <si>
    <t>07_45～49歳</t>
  </si>
  <si>
    <t>08_50～54歳</t>
  </si>
  <si>
    <t>09_55～59歳</t>
  </si>
  <si>
    <t>10_60～64歳</t>
  </si>
  <si>
    <t>11_65～69歳</t>
  </si>
  <si>
    <t>12_70～74歳</t>
  </si>
  <si>
    <t>13_75歳以上</t>
  </si>
  <si>
    <t>％</t>
  </si>
  <si>
    <t>地域区分</t>
  </si>
  <si>
    <t>男女</t>
  </si>
  <si>
    <t>配偶関係</t>
  </si>
  <si>
    <t>Area classification</t>
  </si>
  <si>
    <t>Sex</t>
  </si>
  <si>
    <t xml:space="preserve"> </t>
  </si>
  <si>
    <t>D</t>
  </si>
  <si>
    <t>00_全国</t>
  </si>
  <si>
    <t>0_総数</t>
  </si>
  <si>
    <t>00_Japan</t>
  </si>
  <si>
    <t>0_Both sexes</t>
  </si>
  <si>
    <t>0_Total</t>
  </si>
  <si>
    <t>1_うち配偶者あり</t>
  </si>
  <si>
    <t>1_男</t>
  </si>
  <si>
    <t>1_Male</t>
  </si>
  <si>
    <t>2_女</t>
  </si>
  <si>
    <t>2_Female</t>
  </si>
  <si>
    <t>25_滋賀県</t>
  </si>
  <si>
    <t>25_Shiga-ken</t>
  </si>
  <si>
    <t>251_大津市</t>
  </si>
  <si>
    <t>251_Otsu-shi</t>
  </si>
  <si>
    <t>人口</t>
  </si>
  <si>
    <t>人</t>
  </si>
  <si>
    <t>1_15～24歳</t>
  </si>
  <si>
    <t>1_15 to 24 years old</t>
  </si>
  <si>
    <t>2_25～34歳</t>
  </si>
  <si>
    <t>2_25 to 34 years old</t>
  </si>
  <si>
    <t>3_35～44歳</t>
  </si>
  <si>
    <t>3_35 to 44 years old</t>
  </si>
  <si>
    <t>4_45～54歳</t>
  </si>
  <si>
    <t>4_45 to 54 years old</t>
  </si>
  <si>
    <t>5_55～64歳</t>
  </si>
  <si>
    <t>5_55 to 64 years old</t>
  </si>
  <si>
    <t>6_65歳以上</t>
  </si>
  <si>
    <t>6_65 years old and over</t>
  </si>
  <si>
    <t>第１－１表　男女，年齢，就業状態・仕事の主従別人口（15歳以上人口）－全国，都道府県，県庁所在都市，人口30万以上の市</t>
  </si>
  <si>
    <t>就業状態・仕事の主従</t>
  </si>
  <si>
    <t>1_有業者</t>
  </si>
  <si>
    <t>11_仕事が主な者</t>
  </si>
  <si>
    <t>12_仕事は従な者</t>
  </si>
  <si>
    <t>121_家事が主な者</t>
  </si>
  <si>
    <t>122_通学が主な者</t>
  </si>
  <si>
    <t>123_家事・通学以外が主な者</t>
  </si>
  <si>
    <t>2_無業者</t>
  </si>
  <si>
    <t>21_家事をしている者</t>
  </si>
  <si>
    <t>22_通学している者</t>
  </si>
  <si>
    <t>23_その他</t>
  </si>
  <si>
    <t>有業率</t>
    <rPh sb="0" eb="3">
      <t>ユウギョウリツ</t>
    </rPh>
    <phoneticPr fontId="2"/>
  </si>
  <si>
    <t>15～24歳</t>
    <rPh sb="5" eb="6">
      <t>サイ</t>
    </rPh>
    <phoneticPr fontId="2"/>
  </si>
  <si>
    <t>25～34歳</t>
    <rPh sb="5" eb="6">
      <t>サイ</t>
    </rPh>
    <phoneticPr fontId="2"/>
  </si>
  <si>
    <t>35～44歳</t>
    <rPh sb="5" eb="6">
      <t>サイ</t>
    </rPh>
    <phoneticPr fontId="2"/>
  </si>
  <si>
    <t>45～54歳</t>
    <rPh sb="5" eb="6">
      <t>サイ</t>
    </rPh>
    <phoneticPr fontId="2"/>
  </si>
  <si>
    <t>55～64歳</t>
    <rPh sb="5" eb="6">
      <t>サイ</t>
    </rPh>
    <phoneticPr fontId="2"/>
  </si>
  <si>
    <t>65歳以上</t>
    <rPh sb="2" eb="5">
      <t>サイイジョウ</t>
    </rPh>
    <phoneticPr fontId="2"/>
  </si>
  <si>
    <t>第８－１表　男女，年齢，従業上の地位・雇用形態・起業の有無別人口（有業者）－全国，都道府県，県庁所在都市，人口30万以上の市</t>
  </si>
  <si>
    <t>従業上の地位・雇用形態・起業の有無</t>
  </si>
  <si>
    <t>1_自営業主</t>
  </si>
  <si>
    <t>11_うち起業者（自営業主）</t>
  </si>
  <si>
    <t>12_雇人のある業主</t>
  </si>
  <si>
    <t>13_雇人のない業主</t>
  </si>
  <si>
    <t>14_内職者</t>
  </si>
  <si>
    <t>2_家族従業者</t>
  </si>
  <si>
    <t>3_雇用者</t>
  </si>
  <si>
    <t>31_会社などの役員</t>
  </si>
  <si>
    <t>311_うち起業者（会社などの役員）</t>
  </si>
  <si>
    <t>32_会社などの役員を除く雇用者</t>
  </si>
  <si>
    <t>321_正規の職員・従業員</t>
  </si>
  <si>
    <t>322_非正規の職員・従業員</t>
  </si>
  <si>
    <t>3221_パート</t>
  </si>
  <si>
    <t>3222_アルバイト</t>
  </si>
  <si>
    <t>3223_労働者派遣事業所の派遣社員</t>
  </si>
  <si>
    <t>3224_契約社員</t>
  </si>
  <si>
    <t>3225_嘱託</t>
  </si>
  <si>
    <t>3226_その他</t>
  </si>
  <si>
    <t>自営業主</t>
    <rPh sb="0" eb="4">
      <t>ジエイギョウシュ</t>
    </rPh>
    <phoneticPr fontId="2"/>
  </si>
  <si>
    <t>家族従業者</t>
    <rPh sb="0" eb="5">
      <t>カゾクジュウギョウシャ</t>
    </rPh>
    <phoneticPr fontId="2"/>
  </si>
  <si>
    <t>✕（内数）</t>
    <rPh sb="2" eb="4">
      <t>ウチスウ</t>
    </rPh>
    <phoneticPr fontId="2"/>
  </si>
  <si>
    <t>積み上げ総数</t>
    <rPh sb="0" eb="1">
      <t>ツ</t>
    </rPh>
    <rPh sb="2" eb="3">
      <t>ア</t>
    </rPh>
    <rPh sb="4" eb="6">
      <t>ソウスウ</t>
    </rPh>
    <phoneticPr fontId="2"/>
  </si>
  <si>
    <t>会社などの役員</t>
    <rPh sb="0" eb="2">
      <t>カイシャ</t>
    </rPh>
    <rPh sb="5" eb="7">
      <t>ヤクイン</t>
    </rPh>
    <phoneticPr fontId="2"/>
  </si>
  <si>
    <t>正規の職員・従業員</t>
    <rPh sb="0" eb="2">
      <t>セイキ</t>
    </rPh>
    <rPh sb="3" eb="5">
      <t>ショクイン</t>
    </rPh>
    <rPh sb="6" eb="9">
      <t>ジュウギョウイン</t>
    </rPh>
    <phoneticPr fontId="2"/>
  </si>
  <si>
    <t>パート</t>
    <phoneticPr fontId="2"/>
  </si>
  <si>
    <t>アルバイト</t>
    <phoneticPr fontId="2"/>
  </si>
  <si>
    <t>労働者派遣事業所の派遣社員</t>
    <rPh sb="0" eb="3">
      <t>ロウドウシャ</t>
    </rPh>
    <rPh sb="3" eb="8">
      <t>ハケンジギョウショ</t>
    </rPh>
    <rPh sb="9" eb="13">
      <t>ハケンシャイン</t>
    </rPh>
    <phoneticPr fontId="2"/>
  </si>
  <si>
    <t>契約社員・嘱託</t>
    <rPh sb="0" eb="2">
      <t>ケイヤク</t>
    </rPh>
    <rPh sb="2" eb="4">
      <t>シャイン</t>
    </rPh>
    <rPh sb="5" eb="7">
      <t>ショクタク</t>
    </rPh>
    <phoneticPr fontId="2"/>
  </si>
  <si>
    <t>その他</t>
    <rPh sb="2" eb="3">
      <t>タ</t>
    </rPh>
    <phoneticPr fontId="2"/>
  </si>
  <si>
    <t>契約+嘱託</t>
    <rPh sb="0" eb="2">
      <t>ケイヤク</t>
    </rPh>
    <rPh sb="3" eb="5">
      <t>ショクタク</t>
    </rPh>
    <phoneticPr fontId="2"/>
  </si>
  <si>
    <t>自営業主</t>
    <rPh sb="0" eb="3">
      <t>ジエイギョウ</t>
    </rPh>
    <rPh sb="3" eb="4">
      <t>シュ</t>
    </rPh>
    <phoneticPr fontId="2"/>
  </si>
  <si>
    <t>100+α</t>
    <phoneticPr fontId="2"/>
  </si>
  <si>
    <t>並べかえ+労働力人口(女性）</t>
    <rPh sb="0" eb="1">
      <t>ナラ</t>
    </rPh>
    <rPh sb="5" eb="10">
      <t>ロウドウリョクジンコウ</t>
    </rPh>
    <rPh sb="11" eb="13">
      <t>ジョセイ</t>
    </rPh>
    <phoneticPr fontId="2"/>
  </si>
  <si>
    <t>横比率</t>
    <rPh sb="0" eb="1">
      <t>ヨコ</t>
    </rPh>
    <rPh sb="1" eb="3">
      <t>ヒリツ</t>
    </rPh>
    <phoneticPr fontId="2"/>
  </si>
  <si>
    <t>就業状態・仕事の主従</t>
    <phoneticPr fontId="2"/>
  </si>
  <si>
    <t>15歳以上の女性</t>
    <rPh sb="2" eb="5">
      <t>サイイジョウ</t>
    </rPh>
    <rPh sb="6" eb="8">
      <t>ジョセイ</t>
    </rPh>
    <phoneticPr fontId="2"/>
  </si>
  <si>
    <t>その他（嘱託＋その他）</t>
    <rPh sb="2" eb="3">
      <t>タ</t>
    </rPh>
    <rPh sb="4" eb="6">
      <t>ショクタク</t>
    </rPh>
    <rPh sb="9" eb="10">
      <t>タ</t>
    </rPh>
    <phoneticPr fontId="2"/>
  </si>
  <si>
    <t>※結果の推定方法は、線形推計で調査区の値を拡大。</t>
    <rPh sb="1" eb="3">
      <t>ケッカ</t>
    </rPh>
    <rPh sb="4" eb="8">
      <t>スイテイホウホウ</t>
    </rPh>
    <rPh sb="10" eb="14">
      <t>センケイスイケイ</t>
    </rPh>
    <rPh sb="15" eb="17">
      <t>チョウサ</t>
    </rPh>
    <rPh sb="17" eb="18">
      <t>ク</t>
    </rPh>
    <rPh sb="19" eb="20">
      <t>アタイ</t>
    </rPh>
    <rPh sb="21" eb="23">
      <t>カクダイ</t>
    </rPh>
    <phoneticPr fontId="2"/>
  </si>
  <si>
    <t>※15歳以上の女性の総数には年齢不詳を含む</t>
    <rPh sb="3" eb="4">
      <t>サイ</t>
    </rPh>
    <rPh sb="4" eb="6">
      <t>イジョウ</t>
    </rPh>
    <rPh sb="7" eb="9">
      <t>ジョセイ</t>
    </rPh>
    <rPh sb="10" eb="12">
      <t>ソウスウ</t>
    </rPh>
    <rPh sb="14" eb="16">
      <t>ネンレイ</t>
    </rPh>
    <rPh sb="16" eb="18">
      <t>フショウ</t>
    </rPh>
    <rPh sb="19" eb="20">
      <t>フク</t>
    </rPh>
    <phoneticPr fontId="2"/>
  </si>
  <si>
    <t>※総数には実数拡大による誤差があり、「積み上げ」の総数とのは差がある。</t>
    <rPh sb="1" eb="3">
      <t>ソウスウ</t>
    </rPh>
    <rPh sb="5" eb="7">
      <t>ジッスウ</t>
    </rPh>
    <rPh sb="7" eb="9">
      <t>カクダイ</t>
    </rPh>
    <rPh sb="12" eb="14">
      <t>ゴサ</t>
    </rPh>
    <rPh sb="19" eb="20">
      <t>ツ</t>
    </rPh>
    <rPh sb="21" eb="22">
      <t>ア</t>
    </rPh>
    <rPh sb="25" eb="27">
      <t>ソウスウ</t>
    </rPh>
    <rPh sb="30" eb="31">
      <t>サ</t>
    </rPh>
    <phoneticPr fontId="2"/>
  </si>
  <si>
    <t>出典：大津市男女共同参画意識調査（H26）</t>
    <rPh sb="0" eb="2">
      <t>シュッテン</t>
    </rPh>
    <rPh sb="3" eb="6">
      <t>オオツシ</t>
    </rPh>
    <rPh sb="6" eb="8">
      <t>ダンジョ</t>
    </rPh>
    <rPh sb="8" eb="10">
      <t>キョウドウ</t>
    </rPh>
    <rPh sb="10" eb="12">
      <t>サンカク</t>
    </rPh>
    <rPh sb="12" eb="14">
      <t>イシキ</t>
    </rPh>
    <rPh sb="14" eb="16">
      <t>チョウサ</t>
    </rPh>
    <phoneticPr fontId="2"/>
  </si>
  <si>
    <t>問16　あなたは、次の分野で男女の地域は平等になっていると思いますか？</t>
    <rPh sb="0" eb="1">
      <t>トイ</t>
    </rPh>
    <rPh sb="9" eb="10">
      <t>ツギ</t>
    </rPh>
    <rPh sb="11" eb="13">
      <t>ブンヤ</t>
    </rPh>
    <rPh sb="14" eb="16">
      <t>ダンジョ</t>
    </rPh>
    <rPh sb="17" eb="19">
      <t>チイキ</t>
    </rPh>
    <rPh sb="20" eb="22">
      <t>ビョウドウ</t>
    </rPh>
    <rPh sb="29" eb="30">
      <t>オモ</t>
    </rPh>
    <phoneticPr fontId="2"/>
  </si>
  <si>
    <t>①家庭生活で</t>
    <rPh sb="1" eb="3">
      <t>カテイ</t>
    </rPh>
    <rPh sb="3" eb="5">
      <t>セイカツ</t>
    </rPh>
    <phoneticPr fontId="2"/>
  </si>
  <si>
    <t>②職場で</t>
    <rPh sb="1" eb="3">
      <t>ショクバ</t>
    </rPh>
    <phoneticPr fontId="2"/>
  </si>
  <si>
    <t>③学校で</t>
    <rPh sb="1" eb="3">
      <t>ガッコウ</t>
    </rPh>
    <phoneticPr fontId="2"/>
  </si>
  <si>
    <t>④地域社会で</t>
    <rPh sb="1" eb="5">
      <t>チイキシャカイ</t>
    </rPh>
    <phoneticPr fontId="2"/>
  </si>
  <si>
    <t>⑤政治の場で</t>
    <rPh sb="1" eb="3">
      <t>セイジ</t>
    </rPh>
    <rPh sb="4" eb="5">
      <t>バ</t>
    </rPh>
    <phoneticPr fontId="2"/>
  </si>
  <si>
    <t>⑥法律や制度の上で</t>
    <rPh sb="1" eb="3">
      <t>ホウリツ</t>
    </rPh>
    <rPh sb="4" eb="6">
      <t>セイド</t>
    </rPh>
    <rPh sb="7" eb="8">
      <t>ウエ</t>
    </rPh>
    <phoneticPr fontId="2"/>
  </si>
  <si>
    <t>⑦社会通念、慣習・しきたり等で</t>
    <rPh sb="1" eb="5">
      <t>シャカイツウネン</t>
    </rPh>
    <rPh sb="6" eb="8">
      <t>カンシュウ</t>
    </rPh>
    <rPh sb="13" eb="14">
      <t>トウ</t>
    </rPh>
    <phoneticPr fontId="2"/>
  </si>
  <si>
    <t>⑧社会全体で</t>
    <rPh sb="1" eb="3">
      <t>シャカイ</t>
    </rPh>
    <rPh sb="3" eb="5">
      <t>ゼンタイ</t>
    </rPh>
    <phoneticPr fontId="2"/>
  </si>
  <si>
    <t>男性が優遇されている</t>
    <rPh sb="0" eb="2">
      <t>ダンセイ</t>
    </rPh>
    <rPh sb="3" eb="5">
      <t>ユウグウ</t>
    </rPh>
    <phoneticPr fontId="2"/>
  </si>
  <si>
    <t>どちらかといえば男性が優遇されている</t>
    <rPh sb="8" eb="10">
      <t>ダンセイ</t>
    </rPh>
    <rPh sb="11" eb="13">
      <t>ユウグウ</t>
    </rPh>
    <phoneticPr fontId="2"/>
  </si>
  <si>
    <t>平等である</t>
    <rPh sb="0" eb="2">
      <t>ビョウドウ</t>
    </rPh>
    <phoneticPr fontId="2"/>
  </si>
  <si>
    <t>どちらかといえば女性が優遇されている</t>
    <rPh sb="8" eb="10">
      <t>ジョセイ</t>
    </rPh>
    <rPh sb="11" eb="13">
      <t>ユウグウ</t>
    </rPh>
    <phoneticPr fontId="2"/>
  </si>
  <si>
    <t>女性が優遇されている</t>
    <rPh sb="0" eb="2">
      <t>ジョセイ</t>
    </rPh>
    <rPh sb="3" eb="5">
      <t>ユウグウ</t>
    </rPh>
    <phoneticPr fontId="2"/>
  </si>
  <si>
    <t>わからない
不明・無回答</t>
    <rPh sb="6" eb="8">
      <t>フメイ</t>
    </rPh>
    <rPh sb="9" eb="12">
      <t>ムカイトウ</t>
    </rPh>
    <phoneticPr fontId="2"/>
  </si>
  <si>
    <t>実数</t>
    <rPh sb="0" eb="2">
      <t>ジッスウ</t>
    </rPh>
    <phoneticPr fontId="2"/>
  </si>
  <si>
    <t>比率（％）</t>
    <rPh sb="0" eb="2">
      <t>ヒリツ</t>
    </rPh>
    <phoneticPr fontId="2"/>
  </si>
  <si>
    <t>わからない、不明・無回答</t>
    <rPh sb="6" eb="8">
      <t>フメイ</t>
    </rPh>
    <rPh sb="9" eb="12">
      <t>ムカイトウ</t>
    </rPh>
    <phoneticPr fontId="2"/>
  </si>
  <si>
    <t>総数（N=1171）</t>
    <rPh sb="0" eb="2">
      <t>ソウスウ</t>
    </rPh>
    <phoneticPr fontId="2"/>
  </si>
  <si>
    <t>賛成</t>
    <rPh sb="0" eb="2">
      <t>サンセイ</t>
    </rPh>
    <phoneticPr fontId="2"/>
  </si>
  <si>
    <t>どちらかといえば賛成</t>
    <rPh sb="8" eb="10">
      <t>サンセイ</t>
    </rPh>
    <phoneticPr fontId="2"/>
  </si>
  <si>
    <t>どちらかといえば反対</t>
    <rPh sb="8" eb="10">
      <t>ハンタイ</t>
    </rPh>
    <phoneticPr fontId="2"/>
  </si>
  <si>
    <t>反対</t>
    <rPh sb="0" eb="2">
      <t>ハンタイ</t>
    </rPh>
    <phoneticPr fontId="2"/>
  </si>
  <si>
    <t>わからない</t>
    <phoneticPr fontId="2"/>
  </si>
  <si>
    <t>不明・無回答</t>
    <rPh sb="0" eb="2">
      <t>フメイ</t>
    </rPh>
    <rPh sb="3" eb="6">
      <t>ムカイトウ</t>
    </rPh>
    <phoneticPr fontId="2"/>
  </si>
  <si>
    <t>夫の収入等があり仕事を続ける必要がないから</t>
    <rPh sb="0" eb="1">
      <t>オッット</t>
    </rPh>
    <rPh sb="2" eb="5">
      <t>シュウニュウトウ</t>
    </rPh>
    <rPh sb="8" eb="10">
      <t>シゴト</t>
    </rPh>
    <rPh sb="11" eb="12">
      <t>ツヅ</t>
    </rPh>
    <rPh sb="14" eb="16">
      <t>ヒツヨウ</t>
    </rPh>
    <phoneticPr fontId="2"/>
  </si>
  <si>
    <t>仕事より育児に重要性を感じたから</t>
    <rPh sb="0" eb="2">
      <t>シゴト</t>
    </rPh>
    <rPh sb="4" eb="6">
      <t>イクジ</t>
    </rPh>
    <rPh sb="7" eb="10">
      <t>ジュウヨウセイ</t>
    </rPh>
    <rPh sb="11" eb="12">
      <t>カン</t>
    </rPh>
    <phoneticPr fontId="2"/>
  </si>
  <si>
    <t>仕事を続けたいが、制度や家族の協力の面で
　　　育児と仕事の両立が困難だと思うから</t>
    <rPh sb="0" eb="2">
      <t>シゴト</t>
    </rPh>
    <rPh sb="3" eb="4">
      <t>ツヅ</t>
    </rPh>
    <rPh sb="9" eb="11">
      <t>セイド</t>
    </rPh>
    <rPh sb="12" eb="14">
      <t>カゾク</t>
    </rPh>
    <rPh sb="15" eb="17">
      <t>キョウリョク</t>
    </rPh>
    <rPh sb="18" eb="19">
      <t>メン</t>
    </rPh>
    <rPh sb="24" eb="26">
      <t>イクジ</t>
    </rPh>
    <rPh sb="27" eb="29">
      <t>シゴト</t>
    </rPh>
    <rPh sb="30" eb="32">
      <t>リョウリツ</t>
    </rPh>
    <rPh sb="33" eb="35">
      <t>コンナン</t>
    </rPh>
    <rPh sb="37" eb="38">
      <t>オモ</t>
    </rPh>
    <phoneticPr fontId="2"/>
  </si>
  <si>
    <t>仕事は続けたいが、現在の職場に出産後仕事
　　　　　　　を続ける職場風土がないから</t>
    <rPh sb="0" eb="2">
      <t>シゴト</t>
    </rPh>
    <rPh sb="3" eb="4">
      <t>ツヅ</t>
    </rPh>
    <rPh sb="9" eb="11">
      <t>ゲンザイ</t>
    </rPh>
    <rPh sb="12" eb="14">
      <t>ショクバ</t>
    </rPh>
    <rPh sb="15" eb="17">
      <t>シュッサン</t>
    </rPh>
    <rPh sb="17" eb="18">
      <t>ゴ</t>
    </rPh>
    <rPh sb="18" eb="20">
      <t>シゴト</t>
    </rPh>
    <rPh sb="29" eb="30">
      <t>ツヅ</t>
    </rPh>
    <rPh sb="32" eb="34">
      <t>ショクバ</t>
    </rPh>
    <rPh sb="34" eb="36">
      <t>フウド</t>
    </rPh>
    <phoneticPr fontId="2"/>
  </si>
  <si>
    <t>現在の仕事に、育児をして仕事を続けるだけ
　　　　　　　　　　　　の魅力がないから</t>
    <rPh sb="0" eb="2">
      <t>ゲンザイ</t>
    </rPh>
    <rPh sb="3" eb="5">
      <t>シゴト</t>
    </rPh>
    <rPh sb="7" eb="9">
      <t>イクジ</t>
    </rPh>
    <rPh sb="12" eb="14">
      <t>シゴト</t>
    </rPh>
    <rPh sb="15" eb="16">
      <t>ツヅ</t>
    </rPh>
    <rPh sb="34" eb="36">
      <t>ミリョク</t>
    </rPh>
    <phoneticPr fontId="2"/>
  </si>
  <si>
    <t>最初から専業主婦希望で出産をきっかけに
　　　　仕事をやめようと考えていたから</t>
    <rPh sb="0" eb="2">
      <t>サイショ</t>
    </rPh>
    <rPh sb="4" eb="8">
      <t>センギョウシュフ</t>
    </rPh>
    <rPh sb="8" eb="10">
      <t>キボウ</t>
    </rPh>
    <rPh sb="11" eb="13">
      <t>シュッサン</t>
    </rPh>
    <rPh sb="24" eb="26">
      <t>シゴト</t>
    </rPh>
    <rPh sb="32" eb="33">
      <t>カンガ</t>
    </rPh>
    <phoneticPr fontId="2"/>
  </si>
  <si>
    <t>問19　出産を機に離職する女性が多いことについて、
その理由は何だと思いますか。（3つ選択）</t>
    <rPh sb="0" eb="1">
      <t>トイ</t>
    </rPh>
    <rPh sb="4" eb="6">
      <t>シュッサン</t>
    </rPh>
    <rPh sb="7" eb="8">
      <t>キ</t>
    </rPh>
    <rPh sb="9" eb="11">
      <t>リショク</t>
    </rPh>
    <rPh sb="13" eb="15">
      <t>ジョセイ</t>
    </rPh>
    <rPh sb="16" eb="17">
      <t>オオ</t>
    </rPh>
    <rPh sb="28" eb="30">
      <t>リユウ</t>
    </rPh>
    <rPh sb="31" eb="32">
      <t>ナニ</t>
    </rPh>
    <rPh sb="34" eb="35">
      <t>オモ</t>
    </rPh>
    <rPh sb="43" eb="45">
      <t>センタク</t>
    </rPh>
    <phoneticPr fontId="2"/>
  </si>
  <si>
    <t>資料：大津市女性活躍に関する市民意識調査報告書（H28）</t>
    <rPh sb="0" eb="2">
      <t>シリョウ</t>
    </rPh>
    <rPh sb="3" eb="6">
      <t>オオツシ</t>
    </rPh>
    <rPh sb="6" eb="8">
      <t>ジョセイ</t>
    </rPh>
    <rPh sb="8" eb="10">
      <t>カツヤク</t>
    </rPh>
    <rPh sb="11" eb="12">
      <t>カン</t>
    </rPh>
    <rPh sb="14" eb="16">
      <t>シミン</t>
    </rPh>
    <rPh sb="16" eb="20">
      <t>イシキチョウサ</t>
    </rPh>
    <rPh sb="20" eb="23">
      <t>ホウコクショ</t>
    </rPh>
    <phoneticPr fontId="2"/>
  </si>
  <si>
    <t>男性・希望</t>
    <rPh sb="0" eb="2">
      <t>ダンセイ</t>
    </rPh>
    <rPh sb="3" eb="5">
      <t>キボウ</t>
    </rPh>
    <phoneticPr fontId="2"/>
  </si>
  <si>
    <t>男性・現実</t>
    <rPh sb="0" eb="2">
      <t>ダンセイ</t>
    </rPh>
    <rPh sb="3" eb="5">
      <t>ゲンジツ</t>
    </rPh>
    <phoneticPr fontId="2"/>
  </si>
  <si>
    <t>女性・希望</t>
    <rPh sb="0" eb="2">
      <t>ジョセイ</t>
    </rPh>
    <rPh sb="3" eb="5">
      <t>キボウ</t>
    </rPh>
    <phoneticPr fontId="2"/>
  </si>
  <si>
    <t>女性・現実</t>
    <rPh sb="0" eb="2">
      <t>ジョセイ</t>
    </rPh>
    <rPh sb="3" eb="5">
      <t>ゲンジツ</t>
    </rPh>
    <phoneticPr fontId="2"/>
  </si>
  <si>
    <t>①仕事優先</t>
    <rPh sb="1" eb="3">
      <t>シゴト</t>
    </rPh>
    <rPh sb="3" eb="5">
      <t>ユウセン</t>
    </rPh>
    <phoneticPr fontId="2"/>
  </si>
  <si>
    <t>②家庭生活優先</t>
    <rPh sb="1" eb="5">
      <t>カテイセイカツ</t>
    </rPh>
    <rPh sb="5" eb="7">
      <t>ユウセン</t>
    </rPh>
    <phoneticPr fontId="2"/>
  </si>
  <si>
    <t>③地域・個人の生活優先</t>
    <rPh sb="1" eb="3">
      <t>チイキ</t>
    </rPh>
    <rPh sb="4" eb="6">
      <t>コジン</t>
    </rPh>
    <rPh sb="7" eb="9">
      <t>セイカツ</t>
    </rPh>
    <rPh sb="9" eb="11">
      <t>ユウセン</t>
    </rPh>
    <phoneticPr fontId="2"/>
  </si>
  <si>
    <t>④仕事と家庭生活優先</t>
    <rPh sb="1" eb="3">
      <t>シゴト</t>
    </rPh>
    <rPh sb="4" eb="6">
      <t>カテイ</t>
    </rPh>
    <rPh sb="6" eb="8">
      <t>セイカツ</t>
    </rPh>
    <rPh sb="8" eb="10">
      <t>ユウセン</t>
    </rPh>
    <phoneticPr fontId="2"/>
  </si>
  <si>
    <t>⑤仕事と地域・個人の生活優先</t>
    <rPh sb="1" eb="3">
      <t>シゴト</t>
    </rPh>
    <rPh sb="4" eb="6">
      <t>チイキ</t>
    </rPh>
    <rPh sb="7" eb="9">
      <t>コジン</t>
    </rPh>
    <rPh sb="10" eb="12">
      <t>セイカツ</t>
    </rPh>
    <rPh sb="12" eb="14">
      <t>ユウセン</t>
    </rPh>
    <phoneticPr fontId="2"/>
  </si>
  <si>
    <t>⑥家庭生活と地域・個人の生活を両立</t>
    <rPh sb="1" eb="5">
      <t>カテイセイカツ</t>
    </rPh>
    <rPh sb="6" eb="8">
      <t>チイキ</t>
    </rPh>
    <rPh sb="9" eb="11">
      <t>コジン</t>
    </rPh>
    <rPh sb="12" eb="14">
      <t>セイカツ</t>
    </rPh>
    <rPh sb="15" eb="17">
      <t>リョウリツ</t>
    </rPh>
    <phoneticPr fontId="2"/>
  </si>
  <si>
    <t>⑦仕事、家庭生活、地域・個人の生活を両立</t>
    <rPh sb="1" eb="3">
      <t>シゴト</t>
    </rPh>
    <rPh sb="4" eb="8">
      <t>カテイセイカツ</t>
    </rPh>
    <rPh sb="9" eb="11">
      <t>チイキ</t>
    </rPh>
    <rPh sb="12" eb="14">
      <t>コジン</t>
    </rPh>
    <rPh sb="15" eb="17">
      <t>セイカツ</t>
    </rPh>
    <rPh sb="18" eb="20">
      <t>リョウリツ</t>
    </rPh>
    <phoneticPr fontId="2"/>
  </si>
  <si>
    <t>男性　N=401</t>
    <rPh sb="0" eb="2">
      <t>ダンセイ</t>
    </rPh>
    <phoneticPr fontId="2"/>
  </si>
  <si>
    <t>女性　N=753</t>
    <rPh sb="0" eb="2">
      <t>ジョセイ</t>
    </rPh>
    <phoneticPr fontId="2"/>
  </si>
  <si>
    <t>資料：国勢調査（H27）</t>
    <rPh sb="0" eb="2">
      <t>シリョウ</t>
    </rPh>
    <rPh sb="3" eb="7">
      <t>コクセイチョウサ</t>
    </rPh>
    <phoneticPr fontId="4"/>
  </si>
  <si>
    <t>資料：就業構造基本調査（H29）</t>
    <rPh sb="0" eb="2">
      <t>シリョウ</t>
    </rPh>
    <rPh sb="3" eb="5">
      <t>シュウギョウ</t>
    </rPh>
    <rPh sb="5" eb="7">
      <t>コウゾウ</t>
    </rPh>
    <rPh sb="7" eb="9">
      <t>キホン</t>
    </rPh>
    <rPh sb="9" eb="11">
      <t>チョウサ</t>
    </rPh>
    <phoneticPr fontId="2"/>
  </si>
  <si>
    <t>仕事を持たない方がよい</t>
    <rPh sb="0" eb="2">
      <t>シゴト</t>
    </rPh>
    <rPh sb="3" eb="4">
      <t>モ</t>
    </rPh>
    <rPh sb="7" eb="8">
      <t>ホウ</t>
    </rPh>
    <phoneticPr fontId="2"/>
  </si>
  <si>
    <t>資料：大津市男女共同参画意識調査（H26）</t>
    <rPh sb="0" eb="2">
      <t>シリョウ</t>
    </rPh>
    <rPh sb="3" eb="6">
      <t>オオツシ</t>
    </rPh>
    <rPh sb="6" eb="8">
      <t>ダンジョ</t>
    </rPh>
    <rPh sb="8" eb="10">
      <t>キョウドウ</t>
    </rPh>
    <rPh sb="10" eb="12">
      <t>サンカク</t>
    </rPh>
    <rPh sb="12" eb="16">
      <t>イシキチョウサ</t>
    </rPh>
    <phoneticPr fontId="2"/>
  </si>
  <si>
    <t>N-1,185</t>
    <phoneticPr fontId="2"/>
  </si>
  <si>
    <t>十分だと思う</t>
    <rPh sb="0" eb="2">
      <t>ジュウブン</t>
    </rPh>
    <rPh sb="4" eb="5">
      <t>オモ</t>
    </rPh>
    <phoneticPr fontId="2"/>
  </si>
  <si>
    <t>不十分だと思う</t>
    <rPh sb="0" eb="3">
      <t>フジュウブン</t>
    </rPh>
    <rPh sb="5" eb="6">
      <t>オモ</t>
    </rPh>
    <phoneticPr fontId="2"/>
  </si>
  <si>
    <t>母親（小学校低学年調査）</t>
    <rPh sb="0" eb="2">
      <t>ハハオヤ</t>
    </rPh>
    <rPh sb="3" eb="6">
      <t>ショウガッコウ</t>
    </rPh>
    <rPh sb="6" eb="9">
      <t>テイガクネン</t>
    </rPh>
    <rPh sb="9" eb="11">
      <t>チョウサ</t>
    </rPh>
    <phoneticPr fontId="2"/>
  </si>
  <si>
    <t>父親（小学校低学年調査）</t>
    <rPh sb="0" eb="2">
      <t>チチオヤ</t>
    </rPh>
    <rPh sb="3" eb="6">
      <t>ショウガッコウ</t>
    </rPh>
    <rPh sb="6" eb="9">
      <t>テイガクネン</t>
    </rPh>
    <rPh sb="9" eb="11">
      <t>チョウサ</t>
    </rPh>
    <phoneticPr fontId="2"/>
  </si>
  <si>
    <t>N</t>
    <phoneticPr fontId="2"/>
  </si>
  <si>
    <t>母親　（未就学児童調査）</t>
    <rPh sb="0" eb="2">
      <t>ハハオヤ</t>
    </rPh>
    <rPh sb="4" eb="7">
      <t>ミシュウガク</t>
    </rPh>
    <rPh sb="7" eb="9">
      <t>ジドウ</t>
    </rPh>
    <rPh sb="9" eb="11">
      <t>チョウサ</t>
    </rPh>
    <phoneticPr fontId="2"/>
  </si>
  <si>
    <t>父親　（未就学児童調査）</t>
    <rPh sb="0" eb="2">
      <t>チチオヤ</t>
    </rPh>
    <rPh sb="4" eb="7">
      <t>ミシュウガク</t>
    </rPh>
    <rPh sb="7" eb="9">
      <t>ジドウ</t>
    </rPh>
    <rPh sb="9" eb="11">
      <t>チョウサ</t>
    </rPh>
    <phoneticPr fontId="2"/>
  </si>
  <si>
    <t>男性自身の抵抗感をなくす</t>
    <rPh sb="0" eb="2">
      <t>ダンセイ</t>
    </rPh>
    <rPh sb="2" eb="4">
      <t>ジシン</t>
    </rPh>
    <rPh sb="5" eb="8">
      <t>テイコウカン</t>
    </rPh>
    <phoneticPr fontId="2"/>
  </si>
  <si>
    <t>女性自身の抵抗感をなくす</t>
    <rPh sb="0" eb="2">
      <t>ジョセイ</t>
    </rPh>
    <rPh sb="2" eb="4">
      <t>ジシン</t>
    </rPh>
    <rPh sb="5" eb="8">
      <t>テイコウカン</t>
    </rPh>
    <phoneticPr fontId="2"/>
  </si>
  <si>
    <t>夫婦や家族間のコミュニケーションをはかる</t>
    <rPh sb="0" eb="2">
      <t>フウフ</t>
    </rPh>
    <rPh sb="3" eb="6">
      <t>カゾクカン</t>
    </rPh>
    <phoneticPr fontId="2"/>
  </si>
  <si>
    <t>問19　今後、男性が女性とともに家事、子育て、介護等の家庭生活に積極的に参加していくためには、どのようなことが必要だと思いますか？（3つ選択）</t>
    <rPh sb="0" eb="1">
      <t>トイ</t>
    </rPh>
    <rPh sb="4" eb="6">
      <t>コンゴ</t>
    </rPh>
    <rPh sb="7" eb="9">
      <t>ダンセイ</t>
    </rPh>
    <rPh sb="10" eb="12">
      <t>ジョセイ</t>
    </rPh>
    <rPh sb="16" eb="18">
      <t>カジ</t>
    </rPh>
    <rPh sb="19" eb="21">
      <t>コソダ</t>
    </rPh>
    <rPh sb="23" eb="25">
      <t>カイゴ</t>
    </rPh>
    <rPh sb="25" eb="26">
      <t>トウ</t>
    </rPh>
    <rPh sb="27" eb="31">
      <t>カテイセイカツ</t>
    </rPh>
    <rPh sb="32" eb="35">
      <t>セッキョクテキ</t>
    </rPh>
    <rPh sb="36" eb="38">
      <t>サンカ</t>
    </rPh>
    <rPh sb="55" eb="57">
      <t>ヒツヨウ</t>
    </rPh>
    <rPh sb="59" eb="60">
      <t>オモ</t>
    </rPh>
    <rPh sb="68" eb="70">
      <t>センタク</t>
    </rPh>
    <phoneticPr fontId="2"/>
  </si>
  <si>
    <t>特に必要なことはない</t>
    <rPh sb="0" eb="1">
      <t>トク</t>
    </rPh>
    <rPh sb="2" eb="4">
      <t>ヒツヨウ</t>
    </rPh>
    <phoneticPr fontId="2"/>
  </si>
  <si>
    <t>社会全体の中で、男性による家事、子育て、
                         介護についての評価を高める</t>
    <rPh sb="0" eb="2">
      <t>シャカイ</t>
    </rPh>
    <rPh sb="2" eb="4">
      <t>ゼンタイ</t>
    </rPh>
    <rPh sb="5" eb="6">
      <t>ナカ</t>
    </rPh>
    <rPh sb="8" eb="10">
      <t>ダンセイ</t>
    </rPh>
    <rPh sb="13" eb="15">
      <t>カジ</t>
    </rPh>
    <rPh sb="16" eb="18">
      <t>コソダ</t>
    </rPh>
    <rPh sb="46" eb="48">
      <t>カイゴ</t>
    </rPh>
    <rPh sb="53" eb="55">
      <t>ヒョウカ</t>
    </rPh>
    <rPh sb="56" eb="57">
      <t>タカ</t>
    </rPh>
    <phoneticPr fontId="2"/>
  </si>
  <si>
    <t>年配者やまわりの人が、夫婦の役割分担等
　　　について当事者の考え方を尊重する</t>
    <rPh sb="0" eb="3">
      <t>ネンパイシャ</t>
    </rPh>
    <rPh sb="8" eb="9">
      <t>ヒト</t>
    </rPh>
    <rPh sb="11" eb="13">
      <t>フウフ</t>
    </rPh>
    <rPh sb="14" eb="18">
      <t>ヤクワリブンタン</t>
    </rPh>
    <rPh sb="18" eb="19">
      <t>トウ</t>
    </rPh>
    <rPh sb="27" eb="30">
      <t>トウジシャ</t>
    </rPh>
    <rPh sb="31" eb="32">
      <t>カンガ</t>
    </rPh>
    <rPh sb="33" eb="34">
      <t>カタ</t>
    </rPh>
    <rPh sb="35" eb="37">
      <t>ソンチョウ</t>
    </rPh>
    <phoneticPr fontId="2"/>
  </si>
  <si>
    <t>労働時間の短縮や休暇制度の普及により、
　　　　　仕事以外の時間の拡大をはかる</t>
    <rPh sb="0" eb="4">
      <t>ロウドウジカン</t>
    </rPh>
    <rPh sb="5" eb="7">
      <t>タンシュク</t>
    </rPh>
    <rPh sb="8" eb="10">
      <t>キュウカ</t>
    </rPh>
    <rPh sb="10" eb="12">
      <t>セイド</t>
    </rPh>
    <rPh sb="13" eb="15">
      <t>フキュウ</t>
    </rPh>
    <rPh sb="25" eb="27">
      <t>シゴト</t>
    </rPh>
    <rPh sb="27" eb="29">
      <t>イガイ</t>
    </rPh>
    <rPh sb="30" eb="32">
      <t>ジカン</t>
    </rPh>
    <rPh sb="33" eb="35">
      <t>カクダイ</t>
    </rPh>
    <phoneticPr fontId="2"/>
  </si>
  <si>
    <t>男性が家事等に関心を高めるような啓発
　　　　　　　　　　や情報提供を行う</t>
    <rPh sb="0" eb="2">
      <t>ダンセイ</t>
    </rPh>
    <rPh sb="3" eb="6">
      <t>カジトウ</t>
    </rPh>
    <rPh sb="7" eb="9">
      <t>カンシン</t>
    </rPh>
    <rPh sb="10" eb="11">
      <t>タカ</t>
    </rPh>
    <rPh sb="16" eb="18">
      <t>ケイハツ</t>
    </rPh>
    <rPh sb="30" eb="32">
      <t>ジョウホウ</t>
    </rPh>
    <rPh sb="32" eb="34">
      <t>テイキョウ</t>
    </rPh>
    <rPh sb="35" eb="36">
      <t>オコナ</t>
    </rPh>
    <phoneticPr fontId="2"/>
  </si>
  <si>
    <t>研修や講座の開催により、男性の家事等
　　　　　　　　　　　の技能を高める</t>
    <rPh sb="0" eb="2">
      <t>ケンシュウ</t>
    </rPh>
    <rPh sb="3" eb="5">
      <t>コウザ</t>
    </rPh>
    <rPh sb="6" eb="8">
      <t>カイサイ</t>
    </rPh>
    <rPh sb="12" eb="14">
      <t>ダンセイ</t>
    </rPh>
    <rPh sb="15" eb="17">
      <t>カジ</t>
    </rPh>
    <rPh sb="17" eb="18">
      <t>トウ</t>
    </rPh>
    <rPh sb="31" eb="33">
      <t>ギノウ</t>
    </rPh>
    <rPh sb="34" eb="35">
      <t>タカ</t>
    </rPh>
    <phoneticPr fontId="2"/>
  </si>
  <si>
    <t>男性が子育てや介護を行うための、仲間
　（ネットワーク）作りをすすめること</t>
    <rPh sb="0" eb="2">
      <t>ダンセイ</t>
    </rPh>
    <rPh sb="3" eb="5">
      <t>コソダ</t>
    </rPh>
    <rPh sb="7" eb="9">
      <t>カイゴ</t>
    </rPh>
    <rPh sb="10" eb="11">
      <t>オコナ</t>
    </rPh>
    <rPh sb="16" eb="18">
      <t>ナカマ</t>
    </rPh>
    <rPh sb="28" eb="29">
      <t>ツク</t>
    </rPh>
    <phoneticPr fontId="2"/>
  </si>
  <si>
    <t>家庭や地域活動と仕事の両立などの問題につ
いて、男性が相談しやすい窓口を設けること</t>
    <rPh sb="0" eb="2">
      <t>カテイ</t>
    </rPh>
    <rPh sb="3" eb="7">
      <t>チイキカツドウ</t>
    </rPh>
    <rPh sb="8" eb="10">
      <t>シゴト</t>
    </rPh>
    <rPh sb="11" eb="13">
      <t>リョウリツ</t>
    </rPh>
    <rPh sb="16" eb="18">
      <t>モンダイ</t>
    </rPh>
    <rPh sb="24" eb="26">
      <t>ダンセイ</t>
    </rPh>
    <rPh sb="27" eb="29">
      <t>ソウダン</t>
    </rPh>
    <rPh sb="33" eb="35">
      <t>マドグチ</t>
    </rPh>
    <rPh sb="36" eb="37">
      <t>モウ</t>
    </rPh>
    <phoneticPr fontId="2"/>
  </si>
  <si>
    <t>結婚するまでは、仕事を持つほうがよい（結婚後は仕事を持たない）</t>
    <rPh sb="0" eb="2">
      <t>ケッコン</t>
    </rPh>
    <rPh sb="8" eb="10">
      <t>シゴト</t>
    </rPh>
    <rPh sb="11" eb="12">
      <t>モ</t>
    </rPh>
    <rPh sb="19" eb="22">
      <t>ケッコンゴ</t>
    </rPh>
    <rPh sb="23" eb="25">
      <t>シゴト</t>
    </rPh>
    <rPh sb="26" eb="27">
      <t>モ</t>
    </rPh>
    <phoneticPr fontId="2"/>
  </si>
  <si>
    <t>子どもができるまでは、仕事を持つ方がよい（子どもができたら仕事を持たない）</t>
    <rPh sb="0" eb="1">
      <t>コ</t>
    </rPh>
    <rPh sb="11" eb="13">
      <t>シゴト</t>
    </rPh>
    <rPh sb="14" eb="15">
      <t>モ</t>
    </rPh>
    <rPh sb="16" eb="17">
      <t>ホウ</t>
    </rPh>
    <rPh sb="21" eb="22">
      <t>コ</t>
    </rPh>
    <rPh sb="29" eb="31">
      <t>シゴト</t>
    </rPh>
    <rPh sb="32" eb="33">
      <t>モ</t>
    </rPh>
    <phoneticPr fontId="2"/>
  </si>
  <si>
    <t>子どもができたら仕事をやめ、成長したらフルタイムで仕事をする方がよい</t>
    <rPh sb="0" eb="1">
      <t>コ</t>
    </rPh>
    <rPh sb="8" eb="10">
      <t>シゴト</t>
    </rPh>
    <rPh sb="14" eb="16">
      <t>セイチョウ</t>
    </rPh>
    <rPh sb="25" eb="27">
      <t>シゴト</t>
    </rPh>
    <rPh sb="30" eb="31">
      <t>ホウ</t>
    </rPh>
    <phoneticPr fontId="2"/>
  </si>
  <si>
    <t>結婚、出産にかかわらず、ずっと仕事を続ける方がよい</t>
    <rPh sb="0" eb="2">
      <t>ケッコン</t>
    </rPh>
    <rPh sb="3" eb="5">
      <t>シュッサン</t>
    </rPh>
    <rPh sb="15" eb="17">
      <t>シゴト</t>
    </rPh>
    <rPh sb="18" eb="19">
      <t>ツヅ</t>
    </rPh>
    <rPh sb="21" eb="22">
      <t>ホウ</t>
    </rPh>
    <phoneticPr fontId="2"/>
  </si>
  <si>
    <t>平成22年国勢調査 / 職業等基本集計（就業者の職業（大分類）、親子の同居等）/ 都道府県結果/ 25滋賀県/（産業・職業・従業上の地位）3-2</t>
    <rPh sb="12" eb="14">
      <t>ショクギョウ</t>
    </rPh>
    <rPh sb="20" eb="23">
      <t>シュウギョウシャ</t>
    </rPh>
    <rPh sb="24" eb="26">
      <t>ショクギョウ</t>
    </rPh>
    <rPh sb="27" eb="30">
      <t>ダイブンルイ</t>
    </rPh>
    <rPh sb="32" eb="34">
      <t>オヤコ</t>
    </rPh>
    <rPh sb="35" eb="37">
      <t>ドウキョ</t>
    </rPh>
    <rPh sb="37" eb="38">
      <t>ナド</t>
    </rPh>
    <rPh sb="56" eb="58">
      <t>サンギョウ</t>
    </rPh>
    <rPh sb="59" eb="61">
      <t>ショクギョウ</t>
    </rPh>
    <rPh sb="62" eb="65">
      <t>ジュウギョウジョウ</t>
    </rPh>
    <rPh sb="66" eb="68">
      <t>チイ</t>
    </rPh>
    <phoneticPr fontId="2"/>
  </si>
  <si>
    <t>（%）</t>
    <phoneticPr fontId="2"/>
  </si>
  <si>
    <t>資料：「平成30年版　男女共同参画推進状況」　平成30年12月　滋賀県女性活躍推進課（滋賀県HP)</t>
    <rPh sb="0" eb="2">
      <t>シリョウ</t>
    </rPh>
    <rPh sb="4" eb="6">
      <t>ヘイセイ</t>
    </rPh>
    <rPh sb="8" eb="9">
      <t>ネン</t>
    </rPh>
    <rPh sb="9" eb="10">
      <t>バン</t>
    </rPh>
    <rPh sb="11" eb="13">
      <t>ダンジョ</t>
    </rPh>
    <rPh sb="13" eb="15">
      <t>キョウドウ</t>
    </rPh>
    <rPh sb="15" eb="17">
      <t>サンカク</t>
    </rPh>
    <rPh sb="17" eb="19">
      <t>スイシン</t>
    </rPh>
    <rPh sb="19" eb="21">
      <t>ジョウキョウ</t>
    </rPh>
    <rPh sb="23" eb="25">
      <t>ヘイセイ</t>
    </rPh>
    <rPh sb="27" eb="28">
      <t>ネン</t>
    </rPh>
    <rPh sb="30" eb="31">
      <t>ガツ</t>
    </rPh>
    <rPh sb="32" eb="35">
      <t>シガケン</t>
    </rPh>
    <rPh sb="35" eb="39">
      <t>ジョセイカツヤク</t>
    </rPh>
    <rPh sb="39" eb="41">
      <t>スイシン</t>
    </rPh>
    <rPh sb="41" eb="42">
      <t>カ</t>
    </rPh>
    <rPh sb="43" eb="46">
      <t>シガケン</t>
    </rPh>
    <phoneticPr fontId="2"/>
  </si>
  <si>
    <t>図で見る滋賀の男女共同参画推進状況（平成30年版）　滋賀県女性活躍推進課</t>
    <rPh sb="18" eb="20">
      <t>ヘイセイ</t>
    </rPh>
    <rPh sb="22" eb="24">
      <t>ネンバン</t>
    </rPh>
    <rPh sb="26" eb="29">
      <t>シガケン</t>
    </rPh>
    <rPh sb="29" eb="31">
      <t>ジョセイ</t>
    </rPh>
    <rPh sb="31" eb="33">
      <t>カツヤク</t>
    </rPh>
    <rPh sb="33" eb="36">
      <t>スイシンカ</t>
    </rPh>
    <phoneticPr fontId="2"/>
  </si>
  <si>
    <t>結婚前から仕事をしていない</t>
    <rPh sb="0" eb="3">
      <t>ケッコンマエ</t>
    </rPh>
    <rPh sb="5" eb="7">
      <t>シゴト</t>
    </rPh>
    <phoneticPr fontId="2"/>
  </si>
  <si>
    <t>結婚前から現在まで離職していない
（育児休業等はあるが、離職はしていない）</t>
    <rPh sb="0" eb="3">
      <t>ケッコンマエ</t>
    </rPh>
    <rPh sb="5" eb="7">
      <t>ゲンザイ</t>
    </rPh>
    <rPh sb="9" eb="11">
      <t>リショク</t>
    </rPh>
    <rPh sb="18" eb="22">
      <t>イクジキュウギョウ</t>
    </rPh>
    <rPh sb="22" eb="23">
      <t>トウ</t>
    </rPh>
    <rPh sb="28" eb="30">
      <t>リショク</t>
    </rPh>
    <phoneticPr fontId="2"/>
  </si>
  <si>
    <t>結婚を機に現在まで離職している</t>
    <rPh sb="0" eb="2">
      <t>ケッコン</t>
    </rPh>
    <rPh sb="3" eb="4">
      <t>キ</t>
    </rPh>
    <rPh sb="5" eb="7">
      <t>ゲンザイ</t>
    </rPh>
    <rPh sb="9" eb="11">
      <t>リショク</t>
    </rPh>
    <phoneticPr fontId="2"/>
  </si>
  <si>
    <t>１人目の出産を機に現在まで離職している</t>
    <rPh sb="1" eb="3">
      <t>ニンメ</t>
    </rPh>
    <rPh sb="4" eb="6">
      <t>シュッサン</t>
    </rPh>
    <rPh sb="7" eb="8">
      <t>キ</t>
    </rPh>
    <rPh sb="9" eb="11">
      <t>ゲンザイ</t>
    </rPh>
    <rPh sb="13" eb="15">
      <t>リショク</t>
    </rPh>
    <phoneticPr fontId="2"/>
  </si>
  <si>
    <t>２人目以降の出産を機に現在まで離職している</t>
    <rPh sb="1" eb="3">
      <t>ニンメ</t>
    </rPh>
    <rPh sb="3" eb="5">
      <t>イコウ</t>
    </rPh>
    <rPh sb="6" eb="8">
      <t>シュッサン</t>
    </rPh>
    <rPh sb="9" eb="10">
      <t>キ</t>
    </rPh>
    <rPh sb="11" eb="13">
      <t>ゲンザイ</t>
    </rPh>
    <rPh sb="15" eb="17">
      <t>リショク</t>
    </rPh>
    <phoneticPr fontId="2"/>
  </si>
  <si>
    <t>結婚・出産以外の理由で現在まで離職している</t>
    <rPh sb="0" eb="2">
      <t>ケッコン</t>
    </rPh>
    <rPh sb="3" eb="5">
      <t>シュッサン</t>
    </rPh>
    <rPh sb="5" eb="7">
      <t>イガイ</t>
    </rPh>
    <rPh sb="8" eb="10">
      <t>リユウ</t>
    </rPh>
    <rPh sb="11" eb="13">
      <t>ゲンザイ</t>
    </rPh>
    <rPh sb="15" eb="17">
      <t>リショク</t>
    </rPh>
    <phoneticPr fontId="2"/>
  </si>
  <si>
    <t>N=1,382</t>
    <phoneticPr fontId="2"/>
  </si>
  <si>
    <t>出産を機に一度離職したが現在は再就職している
　　　　　　　　　　　　（復職、再就職問わず）</t>
    <rPh sb="0" eb="2">
      <t>シュッサン</t>
    </rPh>
    <rPh sb="3" eb="4">
      <t>キ</t>
    </rPh>
    <rPh sb="5" eb="7">
      <t>イチド</t>
    </rPh>
    <rPh sb="7" eb="9">
      <t>リショク</t>
    </rPh>
    <rPh sb="12" eb="14">
      <t>ゲンザイ</t>
    </rPh>
    <rPh sb="15" eb="18">
      <t>サイシュウショク</t>
    </rPh>
    <rPh sb="36" eb="38">
      <t>フクショク</t>
    </rPh>
    <rPh sb="39" eb="42">
      <t>サイシュウショク</t>
    </rPh>
    <rPh sb="42" eb="43">
      <t>ト</t>
    </rPh>
    <phoneticPr fontId="2"/>
  </si>
  <si>
    <t>H29年版大津保健所事業年報</t>
    <rPh sb="3" eb="5">
      <t>ネンバン</t>
    </rPh>
    <rPh sb="5" eb="7">
      <t>オオツ</t>
    </rPh>
    <rPh sb="7" eb="10">
      <t>ホケンショ</t>
    </rPh>
    <rPh sb="10" eb="14">
      <t>ジギョウネンポウ</t>
    </rPh>
    <phoneticPr fontId="2"/>
  </si>
  <si>
    <t>母子保健関係指標の推移（滋賀県）</t>
    <rPh sb="0" eb="2">
      <t>ボシ</t>
    </rPh>
    <rPh sb="2" eb="4">
      <t>ホケン</t>
    </rPh>
    <rPh sb="4" eb="6">
      <t>カンケイ</t>
    </rPh>
    <rPh sb="6" eb="8">
      <t>シヒョウ</t>
    </rPh>
    <rPh sb="9" eb="11">
      <t>スイイ</t>
    </rPh>
    <rPh sb="12" eb="15">
      <t>シガケン</t>
    </rPh>
    <phoneticPr fontId="2"/>
  </si>
  <si>
    <t>←　H29.10.1　大津市人口　　H29年版大津保健所事業年報　（2.その他の統計）より</t>
    <rPh sb="11" eb="14">
      <t>オオツシ</t>
    </rPh>
    <rPh sb="14" eb="16">
      <t>ジンコウ</t>
    </rPh>
    <rPh sb="21" eb="22">
      <t>トシ</t>
    </rPh>
    <rPh sb="22" eb="23">
      <t>バン</t>
    </rPh>
    <rPh sb="23" eb="25">
      <t>オオツ</t>
    </rPh>
    <rPh sb="25" eb="28">
      <t>ホケンジョ</t>
    </rPh>
    <rPh sb="28" eb="30">
      <t>ジギョウ</t>
    </rPh>
    <rPh sb="30" eb="32">
      <t>ネンポウ</t>
    </rPh>
    <rPh sb="38" eb="39">
      <t>タ</t>
    </rPh>
    <rPh sb="40" eb="42">
      <t>トウケイ</t>
    </rPh>
    <phoneticPr fontId="2"/>
  </si>
  <si>
    <t>資料：データブック滋賀より算出</t>
    <rPh sb="0" eb="2">
      <t>シリョウ</t>
    </rPh>
    <rPh sb="9" eb="11">
      <t>シガ</t>
    </rPh>
    <rPh sb="13" eb="15">
      <t>サンシュツ</t>
    </rPh>
    <phoneticPr fontId="2"/>
  </si>
  <si>
    <t>国勢調査2010</t>
    <rPh sb="0" eb="4">
      <t>コクセイチョウサ</t>
    </rPh>
    <phoneticPr fontId="2"/>
  </si>
  <si>
    <t>Ｂ - ２　国勢調査人口</t>
    <phoneticPr fontId="29"/>
  </si>
  <si>
    <t>（１）国勢調査人口の推移(市、県、全国)</t>
    <rPh sb="3" eb="5">
      <t>コクセイ</t>
    </rPh>
    <rPh sb="5" eb="7">
      <t>チョウサ</t>
    </rPh>
    <rPh sb="7" eb="9">
      <t>ジンコウ</t>
    </rPh>
    <rPh sb="10" eb="12">
      <t>スイイ</t>
    </rPh>
    <rPh sb="13" eb="14">
      <t>シ</t>
    </rPh>
    <rPh sb="15" eb="16">
      <t>ケン</t>
    </rPh>
    <rPh sb="17" eb="19">
      <t>ゼンコク</t>
    </rPh>
    <phoneticPr fontId="31"/>
  </si>
  <si>
    <t>調査回数</t>
    <rPh sb="0" eb="2">
      <t>チョウサ</t>
    </rPh>
    <rPh sb="2" eb="4">
      <t>カイスウ</t>
    </rPh>
    <phoneticPr fontId="4"/>
  </si>
  <si>
    <t>調査年次</t>
    <rPh sb="0" eb="2">
      <t>チョウサ</t>
    </rPh>
    <rPh sb="2" eb="4">
      <t>ネンジ</t>
    </rPh>
    <phoneticPr fontId="4"/>
  </si>
  <si>
    <t>大　津　市</t>
    <rPh sb="0" eb="1">
      <t>ダイ</t>
    </rPh>
    <rPh sb="2" eb="3">
      <t>ツ</t>
    </rPh>
    <rPh sb="4" eb="5">
      <t>シ</t>
    </rPh>
    <phoneticPr fontId="4"/>
  </si>
  <si>
    <t>滋　賀　県</t>
    <rPh sb="0" eb="1">
      <t>シゲル</t>
    </rPh>
    <rPh sb="2" eb="3">
      <t>ガ</t>
    </rPh>
    <phoneticPr fontId="4"/>
  </si>
  <si>
    <t>全　　国</t>
    <rPh sb="0" eb="1">
      <t>ゼン</t>
    </rPh>
    <rPh sb="3" eb="4">
      <t>コク</t>
    </rPh>
    <phoneticPr fontId="4"/>
  </si>
  <si>
    <t>総 人 口</t>
    <rPh sb="0" eb="1">
      <t>フサ</t>
    </rPh>
    <rPh sb="2" eb="3">
      <t>ジン</t>
    </rPh>
    <rPh sb="4" eb="5">
      <t>クチ</t>
    </rPh>
    <phoneticPr fontId="4"/>
  </si>
  <si>
    <t>対前回増加率</t>
    <rPh sb="0" eb="1">
      <t>タイ</t>
    </rPh>
    <rPh sb="1" eb="3">
      <t>ゼンカイ</t>
    </rPh>
    <rPh sb="3" eb="5">
      <t>ゾウカ</t>
    </rPh>
    <rPh sb="5" eb="6">
      <t>リツ</t>
    </rPh>
    <phoneticPr fontId="4"/>
  </si>
  <si>
    <t>大正 9 年</t>
    <rPh sb="0" eb="2">
      <t>タイショウ</t>
    </rPh>
    <rPh sb="5" eb="6">
      <t>ネン</t>
    </rPh>
    <phoneticPr fontId="4"/>
  </si>
  <si>
    <t>　14</t>
    <phoneticPr fontId="4"/>
  </si>
  <si>
    <t>昭和 5 年</t>
    <rPh sb="0" eb="2">
      <t>ショウワ</t>
    </rPh>
    <rPh sb="5" eb="6">
      <t>ネン</t>
    </rPh>
    <phoneticPr fontId="4"/>
  </si>
  <si>
    <t>　10</t>
    <phoneticPr fontId="4"/>
  </si>
  <si>
    <t>　15</t>
    <phoneticPr fontId="4"/>
  </si>
  <si>
    <t>△ 2.38</t>
    <phoneticPr fontId="4"/>
  </si>
  <si>
    <t>△ 1.09</t>
    <phoneticPr fontId="4"/>
  </si>
  <si>
    <t>　22</t>
    <phoneticPr fontId="4"/>
  </si>
  <si>
    <t>　25</t>
    <phoneticPr fontId="4"/>
  </si>
  <si>
    <t>　30</t>
    <phoneticPr fontId="4"/>
  </si>
  <si>
    <t>△ 0.86</t>
    <phoneticPr fontId="4"/>
  </si>
  <si>
    <t>　35</t>
    <phoneticPr fontId="4"/>
  </si>
  <si>
    <t>△ 1.29</t>
    <phoneticPr fontId="4"/>
  </si>
  <si>
    <t>　40</t>
    <phoneticPr fontId="4"/>
  </si>
  <si>
    <t>　45</t>
    <phoneticPr fontId="4"/>
  </si>
  <si>
    <t>　50</t>
    <phoneticPr fontId="4"/>
  </si>
  <si>
    <t>　55</t>
    <phoneticPr fontId="4"/>
  </si>
  <si>
    <t>　60</t>
    <phoneticPr fontId="4"/>
  </si>
  <si>
    <t>平成 2 年</t>
    <rPh sb="0" eb="2">
      <t>ヘイセイ</t>
    </rPh>
    <rPh sb="5" eb="6">
      <t>ネン</t>
    </rPh>
    <phoneticPr fontId="4"/>
  </si>
  <si>
    <t>　7</t>
    <phoneticPr fontId="4"/>
  </si>
  <si>
    <t>　12</t>
    <phoneticPr fontId="4"/>
  </si>
  <si>
    <t>　17</t>
    <phoneticPr fontId="4"/>
  </si>
  <si>
    <t>　27</t>
    <phoneticPr fontId="4"/>
  </si>
  <si>
    <t xml:space="preserve">  △ 0.75</t>
    <phoneticPr fontId="4"/>
  </si>
  <si>
    <t>資料 : 総務省統計局「国勢調査報告」</t>
    <rPh sb="0" eb="2">
      <t>シリョウ</t>
    </rPh>
    <rPh sb="5" eb="8">
      <t>ソウムショウ</t>
    </rPh>
    <rPh sb="8" eb="11">
      <t>トウケイキョク</t>
    </rPh>
    <rPh sb="12" eb="14">
      <t>コクセイ</t>
    </rPh>
    <rPh sb="14" eb="16">
      <t>チョウサ</t>
    </rPh>
    <rPh sb="16" eb="18">
      <t>ホウコク</t>
    </rPh>
    <phoneticPr fontId="31"/>
  </si>
  <si>
    <t>　注）本市の総人口は、現在の大津市域に直し比較したもの。</t>
    <rPh sb="1" eb="2">
      <t>チュウ</t>
    </rPh>
    <rPh sb="3" eb="4">
      <t>ホン</t>
    </rPh>
    <rPh sb="4" eb="5">
      <t>シ</t>
    </rPh>
    <rPh sb="6" eb="9">
      <t>ソウジンコウ</t>
    </rPh>
    <rPh sb="11" eb="13">
      <t>ゲンザイ</t>
    </rPh>
    <rPh sb="14" eb="17">
      <t>オオツシ</t>
    </rPh>
    <rPh sb="17" eb="18">
      <t>イキ</t>
    </rPh>
    <rPh sb="19" eb="20">
      <t>ナオ</t>
    </rPh>
    <rPh sb="21" eb="23">
      <t>ヒカク</t>
    </rPh>
    <phoneticPr fontId="31"/>
  </si>
  <si>
    <t>グラフ用</t>
    <rPh sb="3" eb="4">
      <t>ヨウ</t>
    </rPh>
    <phoneticPr fontId="2"/>
  </si>
  <si>
    <t>総人口（大津市）</t>
    <rPh sb="0" eb="3">
      <t>ソウジンコウ</t>
    </rPh>
    <rPh sb="4" eb="7">
      <t>オオツシ</t>
    </rPh>
    <phoneticPr fontId="2"/>
  </si>
  <si>
    <t>昭和40</t>
    <rPh sb="0" eb="2">
      <t>ショウワ</t>
    </rPh>
    <phoneticPr fontId="2"/>
  </si>
  <si>
    <t>平成2</t>
    <rPh sb="0" eb="2">
      <t>ヘイセイ</t>
    </rPh>
    <phoneticPr fontId="2"/>
  </si>
  <si>
    <t>人口増加率（大津市）</t>
    <rPh sb="0" eb="2">
      <t>ジンコウ</t>
    </rPh>
    <rPh sb="2" eb="5">
      <t>ゾウカリツ</t>
    </rPh>
    <rPh sb="6" eb="9">
      <t>オオツシ</t>
    </rPh>
    <phoneticPr fontId="2"/>
  </si>
  <si>
    <t>人口増加率（滋賀県）</t>
    <rPh sb="0" eb="2">
      <t>ジンコウ</t>
    </rPh>
    <rPh sb="2" eb="5">
      <t>ゾウカリツ</t>
    </rPh>
    <rPh sb="6" eb="9">
      <t>シガケン</t>
    </rPh>
    <phoneticPr fontId="2"/>
  </si>
  <si>
    <t>人口増加率（全国）</t>
    <rPh sb="0" eb="2">
      <t>ジンコウ</t>
    </rPh>
    <rPh sb="2" eb="5">
      <t>ゾウカリツ</t>
    </rPh>
    <rPh sb="6" eb="8">
      <t>ゼンコク</t>
    </rPh>
    <phoneticPr fontId="2"/>
  </si>
  <si>
    <t>H22国勢調査</t>
    <rPh sb="3" eb="7">
      <t>コクセイチョウサ</t>
    </rPh>
    <phoneticPr fontId="2"/>
  </si>
  <si>
    <t>資料：国勢調査2015</t>
    <rPh sb="0" eb="2">
      <t>シリョウ</t>
    </rPh>
    <rPh sb="3" eb="5">
      <t>コクセイ</t>
    </rPh>
    <rPh sb="5" eb="7">
      <t>チョウサ</t>
    </rPh>
    <phoneticPr fontId="2"/>
  </si>
  <si>
    <t>資料：国勢調査2010</t>
    <rPh sb="0" eb="2">
      <t>シリョウ</t>
    </rPh>
    <rPh sb="3" eb="7">
      <t>コクセイチョウサ</t>
    </rPh>
    <phoneticPr fontId="2"/>
  </si>
  <si>
    <t>年齢5歳階級別人口（滋賀県）</t>
    <rPh sb="0" eb="2">
      <t>ネンレイ</t>
    </rPh>
    <rPh sb="3" eb="6">
      <t>サイカイキュウ</t>
    </rPh>
    <rPh sb="6" eb="7">
      <t>ベツ</t>
    </rPh>
    <rPh sb="7" eb="9">
      <t>ジンコウ</t>
    </rPh>
    <rPh sb="10" eb="13">
      <t>シガケン</t>
    </rPh>
    <phoneticPr fontId="2"/>
  </si>
  <si>
    <t>資料：国勢調査（H22）</t>
    <rPh sb="0" eb="2">
      <t>シリョウ</t>
    </rPh>
    <rPh sb="3" eb="7">
      <t>コクセイチョウサ</t>
    </rPh>
    <phoneticPr fontId="4"/>
  </si>
  <si>
    <t>年齢5歳階級別人口（全国）</t>
    <rPh sb="0" eb="2">
      <t>ネンレイ</t>
    </rPh>
    <rPh sb="3" eb="6">
      <t>サイカイキュウ</t>
    </rPh>
    <rPh sb="6" eb="7">
      <t>ベツ</t>
    </rPh>
    <rPh sb="7" eb="9">
      <t>ジンコウ</t>
    </rPh>
    <rPh sb="10" eb="12">
      <t>ゼンコク</t>
    </rPh>
    <phoneticPr fontId="2"/>
  </si>
  <si>
    <t>合計
(%)</t>
    <rPh sb="0" eb="2">
      <t>ゴウケイ</t>
    </rPh>
    <phoneticPr fontId="2"/>
  </si>
  <si>
    <t>合計
（％）</t>
    <rPh sb="0" eb="2">
      <t>ゴウケイ</t>
    </rPh>
    <phoneticPr fontId="2"/>
  </si>
  <si>
    <t>男性
(%)</t>
  </si>
  <si>
    <t>合計
（％）</t>
    <rPh sb="0" eb="2">
      <t>ゴウケイ</t>
    </rPh>
    <phoneticPr fontId="2"/>
  </si>
  <si>
    <t>構成比（％）</t>
    <rPh sb="0" eb="3">
      <t>コウセイヒ</t>
    </rPh>
    <phoneticPr fontId="2"/>
  </si>
  <si>
    <t>実数（人）</t>
    <rPh sb="0" eb="2">
      <t>ジッスウ</t>
    </rPh>
    <rPh sb="3" eb="4">
      <t>ニン</t>
    </rPh>
    <phoneticPr fontId="2"/>
  </si>
  <si>
    <t>年少人口
（15歳未満）</t>
    <rPh sb="0" eb="2">
      <t>ネンショウ</t>
    </rPh>
    <rPh sb="2" eb="4">
      <t>ジンコウ</t>
    </rPh>
    <rPh sb="8" eb="9">
      <t>サイ</t>
    </rPh>
    <rPh sb="9" eb="11">
      <t>ミマン</t>
    </rPh>
    <phoneticPr fontId="2"/>
  </si>
  <si>
    <t>生産年齢人口
（15～65歳未満）</t>
    <rPh sb="0" eb="6">
      <t>セイサンネンレイジンコウ</t>
    </rPh>
    <rPh sb="13" eb="14">
      <t>サイ</t>
    </rPh>
    <rPh sb="14" eb="16">
      <t>ミマン</t>
    </rPh>
    <phoneticPr fontId="2"/>
  </si>
  <si>
    <t>老年人口
（65歳以上）</t>
    <rPh sb="0" eb="2">
      <t>ロウネン</t>
    </rPh>
    <rPh sb="2" eb="4">
      <t>ジンコウ</t>
    </rPh>
    <rPh sb="8" eb="9">
      <t>サイ</t>
    </rPh>
    <rPh sb="9" eb="11">
      <t>イジョウ</t>
    </rPh>
    <phoneticPr fontId="2"/>
  </si>
  <si>
    <t>出典：内閣府「地方公共団体における男女共同参画社会の形成又は女性に関する施策の推進状況]</t>
    <rPh sb="0" eb="2">
      <t>シュッテン</t>
    </rPh>
    <rPh sb="3" eb="6">
      <t>ナイカクフ</t>
    </rPh>
    <rPh sb="7" eb="9">
      <t>チホウ</t>
    </rPh>
    <rPh sb="9" eb="13">
      <t>コウキョウダンタイ</t>
    </rPh>
    <rPh sb="17" eb="19">
      <t>ダンジョ</t>
    </rPh>
    <rPh sb="19" eb="21">
      <t>キョウドウ</t>
    </rPh>
    <rPh sb="21" eb="23">
      <t>サンカク</t>
    </rPh>
    <rPh sb="23" eb="25">
      <t>シャカイ</t>
    </rPh>
    <rPh sb="26" eb="28">
      <t>ケイセイ</t>
    </rPh>
    <rPh sb="28" eb="29">
      <t>マタ</t>
    </rPh>
    <rPh sb="30" eb="32">
      <t>ジョセイ</t>
    </rPh>
    <rPh sb="33" eb="34">
      <t>カン</t>
    </rPh>
    <rPh sb="36" eb="38">
      <t>セサク</t>
    </rPh>
    <rPh sb="39" eb="41">
      <t>スイシン</t>
    </rPh>
    <rPh sb="41" eb="43">
      <t>ジョウキョウ</t>
    </rPh>
    <phoneticPr fontId="2"/>
  </si>
  <si>
    <t>資料：第3次大津市男女共同参画推進計画(P25)</t>
    <rPh sb="0" eb="2">
      <t>シリョウ</t>
    </rPh>
    <rPh sb="3" eb="4">
      <t>ダイ</t>
    </rPh>
    <rPh sb="5" eb="6">
      <t>ジ</t>
    </rPh>
    <rPh sb="6" eb="9">
      <t>オオツシ</t>
    </rPh>
    <rPh sb="9" eb="11">
      <t>ダンジョ</t>
    </rPh>
    <rPh sb="11" eb="15">
      <t>キョウドウサンカク</t>
    </rPh>
    <rPh sb="15" eb="17">
      <t>スイシン</t>
    </rPh>
    <rPh sb="17" eb="19">
      <t>ケイカク</t>
    </rPh>
    <phoneticPr fontId="2"/>
  </si>
  <si>
    <t>賛成</t>
    <rPh sb="0" eb="2">
      <t>サンセイ</t>
    </rPh>
    <phoneticPr fontId="2"/>
  </si>
  <si>
    <t>どちらかといえば賛成</t>
    <rPh sb="8" eb="10">
      <t>サンセイ</t>
    </rPh>
    <phoneticPr fontId="2"/>
  </si>
  <si>
    <t>どちらかといえば反対</t>
    <rPh sb="8" eb="10">
      <t>ハンタイ</t>
    </rPh>
    <phoneticPr fontId="2"/>
  </si>
  <si>
    <t>反対</t>
    <rPh sb="0" eb="2">
      <t>ハンタイ</t>
    </rPh>
    <phoneticPr fontId="2"/>
  </si>
  <si>
    <t>わからない</t>
    <phoneticPr fontId="2"/>
  </si>
  <si>
    <t>大津市</t>
    <rPh sb="0" eb="3">
      <t>オオツシ</t>
    </rPh>
    <phoneticPr fontId="2"/>
  </si>
  <si>
    <t>滋賀県</t>
    <rPh sb="0" eb="3">
      <t>シガケン</t>
    </rPh>
    <phoneticPr fontId="2"/>
  </si>
  <si>
    <t>子どもができたら仕事をやめ、成長したらパートタイムで仕事をする方がよい</t>
    <rPh sb="0" eb="1">
      <t>コ</t>
    </rPh>
    <rPh sb="8" eb="10">
      <t>シゴト</t>
    </rPh>
    <rPh sb="14" eb="16">
      <t>セイチョウ</t>
    </rPh>
    <rPh sb="26" eb="28">
      <t>シゴト</t>
    </rPh>
    <rPh sb="31" eb="32">
      <t>ホウ</t>
    </rPh>
    <phoneticPr fontId="2"/>
  </si>
  <si>
    <t>参考　人口ピラミッド（滋賀県）</t>
    <rPh sb="0" eb="2">
      <t>サンコウ</t>
    </rPh>
    <rPh sb="3" eb="5">
      <t>ジンコウ</t>
    </rPh>
    <rPh sb="11" eb="14">
      <t>シガケン</t>
    </rPh>
    <phoneticPr fontId="2"/>
  </si>
  <si>
    <t>参考　人口ピラミッド（全国）</t>
    <rPh sb="0" eb="2">
      <t>サンコウ</t>
    </rPh>
    <rPh sb="3" eb="5">
      <t>ジンコウ</t>
    </rPh>
    <rPh sb="11" eb="13">
      <t>ゼンコク</t>
    </rPh>
    <phoneticPr fontId="2"/>
  </si>
  <si>
    <t>参考　人口ピラミッド（大津市）</t>
    <rPh sb="0" eb="2">
      <t>サンコウ</t>
    </rPh>
    <rPh sb="3" eb="5">
      <t>ジンコウ</t>
    </rPh>
    <rPh sb="11" eb="14">
      <t>オオツシ</t>
    </rPh>
    <phoneticPr fontId="2"/>
  </si>
  <si>
    <t>滋賀県との比較（大津市分は「その他」、「不明・無回答」を除いた比率で再計算）</t>
    <rPh sb="0" eb="3">
      <t>シガケン</t>
    </rPh>
    <rPh sb="5" eb="7">
      <t>ヒカク</t>
    </rPh>
    <rPh sb="8" eb="11">
      <t>オオツシ</t>
    </rPh>
    <rPh sb="11" eb="12">
      <t>ブン</t>
    </rPh>
    <rPh sb="16" eb="17">
      <t>タ</t>
    </rPh>
    <rPh sb="20" eb="22">
      <t>フメイ</t>
    </rPh>
    <rPh sb="23" eb="26">
      <t>ムカイトウ</t>
    </rPh>
    <rPh sb="28" eb="29">
      <t>ノゾ</t>
    </rPh>
    <rPh sb="31" eb="33">
      <t>ヒリツ</t>
    </rPh>
    <rPh sb="34" eb="37">
      <t>サイケイサン</t>
    </rPh>
    <phoneticPr fontId="2"/>
  </si>
  <si>
    <t>大津市再計算</t>
    <rPh sb="0" eb="3">
      <t>オオツシ</t>
    </rPh>
    <rPh sb="3" eb="6">
      <t>サイケイサン</t>
    </rPh>
    <phoneticPr fontId="2"/>
  </si>
  <si>
    <t>家庭生活での日常の家事等の分担（現状と理想）</t>
    <rPh sb="0" eb="4">
      <t>カテイセイカツ</t>
    </rPh>
    <rPh sb="6" eb="8">
      <t>ニチジョウ</t>
    </rPh>
    <rPh sb="9" eb="12">
      <t>カジトウ</t>
    </rPh>
    <rPh sb="13" eb="15">
      <t>ブンタン</t>
    </rPh>
    <rPh sb="16" eb="18">
      <t>ゲンジョウ</t>
    </rPh>
    <rPh sb="19" eb="21">
      <t>リソウ</t>
    </rPh>
    <phoneticPr fontId="2"/>
  </si>
  <si>
    <t>資料：大津市醸成活躍に関する市民意識調査（H27.6）</t>
    <rPh sb="0" eb="2">
      <t>シリョウ</t>
    </rPh>
    <rPh sb="3" eb="6">
      <t>オオツシ</t>
    </rPh>
    <rPh sb="6" eb="8">
      <t>ジョウセイ</t>
    </rPh>
    <rPh sb="8" eb="10">
      <t>カツヤク</t>
    </rPh>
    <rPh sb="11" eb="12">
      <t>カン</t>
    </rPh>
    <rPh sb="14" eb="16">
      <t>シミン</t>
    </rPh>
    <rPh sb="16" eb="18">
      <t>イシキ</t>
    </rPh>
    <rPh sb="18" eb="20">
      <t>チョウサ</t>
    </rPh>
    <phoneticPr fontId="2"/>
  </si>
  <si>
    <t>現状</t>
    <rPh sb="0" eb="2">
      <t>ゲンジョウ</t>
    </rPh>
    <phoneticPr fontId="2"/>
  </si>
  <si>
    <t>②食事のあとかたづけ</t>
    <rPh sb="1" eb="3">
      <t>ショクジ</t>
    </rPh>
    <phoneticPr fontId="2"/>
  </si>
  <si>
    <t>③洗濯</t>
    <rPh sb="1" eb="3">
      <t>センタク</t>
    </rPh>
    <phoneticPr fontId="2"/>
  </si>
  <si>
    <t>④掃除</t>
    <rPh sb="1" eb="3">
      <t>ソウジ</t>
    </rPh>
    <phoneticPr fontId="2"/>
  </si>
  <si>
    <t>⑤ゴミ出し</t>
    <rPh sb="3" eb="4">
      <t>ダ</t>
    </rPh>
    <phoneticPr fontId="2"/>
  </si>
  <si>
    <t>⑥家計の管理</t>
    <rPh sb="1" eb="3">
      <t>カケイ</t>
    </rPh>
    <rPh sb="4" eb="6">
      <t>カンリ</t>
    </rPh>
    <phoneticPr fontId="2"/>
  </si>
  <si>
    <t>⑦日常の買い物</t>
    <rPh sb="1" eb="3">
      <t>ニチジョウ</t>
    </rPh>
    <rPh sb="4" eb="5">
      <t>カ</t>
    </rPh>
    <rPh sb="6" eb="7">
      <t>モノ</t>
    </rPh>
    <phoneticPr fontId="2"/>
  </si>
  <si>
    <t>⑧子どもの世話</t>
    <rPh sb="1" eb="2">
      <t>コ</t>
    </rPh>
    <rPh sb="5" eb="7">
      <t>セワ</t>
    </rPh>
    <phoneticPr fontId="2"/>
  </si>
  <si>
    <t>⑨家族の介護</t>
    <rPh sb="1" eb="3">
      <t>カゾク</t>
    </rPh>
    <rPh sb="4" eb="6">
      <t>カイゴ</t>
    </rPh>
    <phoneticPr fontId="2"/>
  </si>
  <si>
    <t>⑩自治会等の地域活動</t>
    <rPh sb="1" eb="4">
      <t>ジチカイ</t>
    </rPh>
    <rPh sb="4" eb="5">
      <t>トウ</t>
    </rPh>
    <rPh sb="6" eb="10">
      <t>チイキカツドウ</t>
    </rPh>
    <phoneticPr fontId="2"/>
  </si>
  <si>
    <t>夫婦で共同</t>
    <rPh sb="0" eb="2">
      <t>フウフ</t>
    </rPh>
    <rPh sb="3" eb="5">
      <t>キョウドウ</t>
    </rPh>
    <phoneticPr fontId="2"/>
  </si>
  <si>
    <t>主に夫</t>
    <rPh sb="0" eb="1">
      <t>オモ</t>
    </rPh>
    <rPh sb="2" eb="3">
      <t>オット</t>
    </rPh>
    <phoneticPr fontId="2"/>
  </si>
  <si>
    <t>主に妻</t>
    <rPh sb="0" eb="1">
      <t>オモ</t>
    </rPh>
    <rPh sb="2" eb="3">
      <t>ツマ</t>
    </rPh>
    <phoneticPr fontId="2"/>
  </si>
  <si>
    <t>夫と妻以外の家族</t>
    <rPh sb="0" eb="1">
      <t>オット</t>
    </rPh>
    <rPh sb="2" eb="3">
      <t>ツマ</t>
    </rPh>
    <rPh sb="3" eb="5">
      <t>イガイ</t>
    </rPh>
    <rPh sb="6" eb="8">
      <t>カゾク</t>
    </rPh>
    <phoneticPr fontId="2"/>
  </si>
  <si>
    <t>その他・該当なし</t>
    <rPh sb="2" eb="3">
      <t>タ</t>
    </rPh>
    <rPh sb="4" eb="6">
      <t>ガイトウ</t>
    </rPh>
    <phoneticPr fontId="2"/>
  </si>
  <si>
    <t>理想</t>
    <rPh sb="0" eb="2">
      <t>リソウ</t>
    </rPh>
    <phoneticPr fontId="2"/>
  </si>
  <si>
    <t>①食事のしたく</t>
    <rPh sb="1" eb="3">
      <t>ショクジ</t>
    </rPh>
    <phoneticPr fontId="2"/>
  </si>
  <si>
    <t>N=</t>
    <phoneticPr fontId="2"/>
  </si>
  <si>
    <t>男性が家庭生活に参画することは重要だが、
　　　　　　　　　　　　仕事はするべきだ</t>
    <rPh sb="0" eb="2">
      <t>ダンセイ</t>
    </rPh>
    <rPh sb="3" eb="7">
      <t>カテイセイカツ</t>
    </rPh>
    <rPh sb="8" eb="10">
      <t>サンカク</t>
    </rPh>
    <rPh sb="15" eb="17">
      <t>ジュウヨウ</t>
    </rPh>
    <rPh sb="33" eb="35">
      <t>シゴト</t>
    </rPh>
    <phoneticPr fontId="2"/>
  </si>
  <si>
    <t>単位：％</t>
    <rPh sb="0" eb="2">
      <t>タンイ</t>
    </rPh>
    <phoneticPr fontId="2"/>
  </si>
  <si>
    <t>やはり男性は男らしく仕事にでるべきで、炊事、
洗濯、掃除、子育て等は女性の役割と考える</t>
    <rPh sb="3" eb="5">
      <t>ダンセイ</t>
    </rPh>
    <rPh sb="6" eb="7">
      <t>オトコ</t>
    </rPh>
    <rPh sb="10" eb="12">
      <t>シゴト</t>
    </rPh>
    <rPh sb="19" eb="21">
      <t>スイジ</t>
    </rPh>
    <rPh sb="23" eb="25">
      <t>センタク</t>
    </rPh>
    <rPh sb="26" eb="28">
      <t>ソウジ</t>
    </rPh>
    <rPh sb="29" eb="31">
      <t>コソダ</t>
    </rPh>
    <rPh sb="32" eb="33">
      <t>トウ</t>
    </rPh>
    <rPh sb="34" eb="36">
      <t>ジョセイ</t>
    </rPh>
    <rPh sb="37" eb="39">
      <t>ヤクワリ</t>
    </rPh>
    <rPh sb="40" eb="41">
      <t>カンガ</t>
    </rPh>
    <phoneticPr fontId="2"/>
  </si>
  <si>
    <t>これからは男性も家庭生活に参画するべきで、
　　　　　　　　　　　　　大いに歓迎する</t>
    <rPh sb="5" eb="7">
      <t>ダンセイ</t>
    </rPh>
    <rPh sb="8" eb="12">
      <t>カテイセイカツ</t>
    </rPh>
    <rPh sb="13" eb="15">
      <t>サンカク</t>
    </rPh>
    <rPh sb="35" eb="36">
      <t>オオ</t>
    </rPh>
    <rPh sb="38" eb="40">
      <t>カンゲイ</t>
    </rPh>
    <phoneticPr fontId="2"/>
  </si>
  <si>
    <t>あくまで個人の選択なので、
どうあるべきかの考えはない</t>
    <rPh sb="4" eb="6">
      <t>コジン</t>
    </rPh>
    <rPh sb="7" eb="9">
      <t>センタク</t>
    </rPh>
    <rPh sb="22" eb="23">
      <t>カンガ</t>
    </rPh>
    <phoneticPr fontId="2"/>
  </si>
  <si>
    <t>資料：大津市　H25年「合計特殊出生率」が向上した要因の分析調査（H27）</t>
    <rPh sb="0" eb="2">
      <t>シリョウ</t>
    </rPh>
    <rPh sb="3" eb="6">
      <t>オオツシ</t>
    </rPh>
    <rPh sb="10" eb="11">
      <t>ネン</t>
    </rPh>
    <rPh sb="12" eb="14">
      <t>ゴウケイ</t>
    </rPh>
    <rPh sb="14" eb="16">
      <t>トクシュ</t>
    </rPh>
    <rPh sb="16" eb="18">
      <t>シュッショウ</t>
    </rPh>
    <rPh sb="18" eb="19">
      <t>リツ</t>
    </rPh>
    <rPh sb="21" eb="23">
      <t>コウジョウ</t>
    </rPh>
    <rPh sb="25" eb="27">
      <t>ヨウイン</t>
    </rPh>
    <rPh sb="28" eb="30">
      <t>ブンセキ</t>
    </rPh>
    <rPh sb="30" eb="32">
      <t>チョウサ</t>
    </rPh>
    <phoneticPr fontId="2"/>
  </si>
  <si>
    <t>資料：国勢調査（総務省）</t>
    <rPh sb="0" eb="2">
      <t>シリョウ</t>
    </rPh>
    <rPh sb="3" eb="7">
      <t>コクセイチョウサ</t>
    </rPh>
    <rPh sb="8" eb="11">
      <t>ソウムショウ</t>
    </rPh>
    <phoneticPr fontId="2"/>
  </si>
  <si>
    <t>総人口
（※）</t>
    <rPh sb="0" eb="3">
      <t>ソウジンコウ</t>
    </rPh>
    <phoneticPr fontId="2"/>
  </si>
  <si>
    <t>※総人口には年齢不詳人口を含む</t>
    <rPh sb="1" eb="4">
      <t>ソウジンコウ</t>
    </rPh>
    <rPh sb="6" eb="8">
      <t>ネンレイ</t>
    </rPh>
    <rPh sb="8" eb="10">
      <t>フショウ</t>
    </rPh>
    <rPh sb="10" eb="12">
      <t>ジンコウ</t>
    </rPh>
    <rPh sb="13" eb="14">
      <t>フク</t>
    </rPh>
    <phoneticPr fontId="2"/>
  </si>
  <si>
    <t>資料：国勢調査（H27）（総務省）</t>
    <rPh sb="0" eb="2">
      <t>シリョウ</t>
    </rPh>
    <rPh sb="3" eb="7">
      <t>コクセイチョウサ</t>
    </rPh>
    <rPh sb="13" eb="16">
      <t>ソウムショウ</t>
    </rPh>
    <phoneticPr fontId="2"/>
  </si>
  <si>
    <t>資料：国勢調査（H27）（総務省）</t>
    <rPh sb="0" eb="2">
      <t>シリョウ</t>
    </rPh>
    <rPh sb="3" eb="7">
      <t>コクセイチョウサ</t>
    </rPh>
    <rPh sb="13" eb="16">
      <t>ソウムショウ</t>
    </rPh>
    <phoneticPr fontId="4"/>
  </si>
  <si>
    <t>第３９－１表　就業状態・仕事の主従，育児の有無・頻度・育児休業等制度利用の有無，年齢，男女別人口（15歳以上人口）－全国，都道府県，県庁所在都市，人口30万以上の市</t>
  </si>
  <si>
    <t>Table39-1. Population (Population of 15 Years Old and over) by Labour Force Status, Working Mainly or Partly, Whether Providing Childcare, Frequency of Childcare, Whether Used Childcare Leave or Other Support System, Age, Sex - Japan, Prefectures, Prefectural Capitals and Cities with Population of 300,000 or More</t>
  </si>
  <si>
    <t>育児の有無・頻度・育児休業等制度利用の有無</t>
  </si>
  <si>
    <t>男女別、就業状態、年齢階級別育児をしている者及び割合</t>
    <rPh sb="0" eb="2">
      <t>ダンジョ</t>
    </rPh>
    <rPh sb="2" eb="3">
      <t>ベツ</t>
    </rPh>
    <rPh sb="4" eb="8">
      <t>シュウギョウジョウタイ</t>
    </rPh>
    <rPh sb="9" eb="14">
      <t>ネンレイカイキュウベツ</t>
    </rPh>
    <rPh sb="14" eb="16">
      <t>イクジ</t>
    </rPh>
    <rPh sb="21" eb="22">
      <t>モノ</t>
    </rPh>
    <rPh sb="22" eb="23">
      <t>オヨ</t>
    </rPh>
    <rPh sb="24" eb="26">
      <t>ワリアイ</t>
    </rPh>
    <phoneticPr fontId="2"/>
  </si>
  <si>
    <t>1_育児をしている</t>
  </si>
  <si>
    <t>1_15～19歳</t>
  </si>
  <si>
    <t>15歳以上人口</t>
    <rPh sb="2" eb="5">
      <t>サイイジョウ</t>
    </rPh>
    <rPh sb="5" eb="7">
      <t>ジンコウ</t>
    </rPh>
    <phoneticPr fontId="2"/>
  </si>
  <si>
    <t>育児をしている</t>
    <rPh sb="0" eb="2">
      <t>イクジ</t>
    </rPh>
    <phoneticPr fontId="2"/>
  </si>
  <si>
    <t>2_20～29歳</t>
  </si>
  <si>
    <t>15-19歳</t>
    <rPh sb="5" eb="6">
      <t>サイ</t>
    </rPh>
    <phoneticPr fontId="2"/>
  </si>
  <si>
    <t>20-29歳</t>
    <rPh sb="5" eb="6">
      <t>サイ</t>
    </rPh>
    <phoneticPr fontId="2"/>
  </si>
  <si>
    <t>30-39歳</t>
    <rPh sb="5" eb="6">
      <t>サイ</t>
    </rPh>
    <phoneticPr fontId="2"/>
  </si>
  <si>
    <t>40-49歳</t>
    <rPh sb="5" eb="6">
      <t>サイ</t>
    </rPh>
    <phoneticPr fontId="2"/>
  </si>
  <si>
    <t>50歳以上</t>
    <rPh sb="2" eb="5">
      <t>サイイジョウ</t>
    </rPh>
    <phoneticPr fontId="2"/>
  </si>
  <si>
    <t>3_30～39歳</t>
  </si>
  <si>
    <t>4_40～49歳</t>
  </si>
  <si>
    <t>有業者</t>
    <rPh sb="0" eb="3">
      <t>ユウギョウシャ</t>
    </rPh>
    <phoneticPr fontId="2"/>
  </si>
  <si>
    <t>5_50歳以上</t>
  </si>
  <si>
    <t>無業者</t>
    <rPh sb="0" eb="3">
      <t>ムギョウシャ</t>
    </rPh>
    <phoneticPr fontId="2"/>
  </si>
  <si>
    <t>11_育児休業等制度の利用あり</t>
  </si>
  <si>
    <t>12_育児休業等制度の利用なし</t>
  </si>
  <si>
    <t>※「育児をしている」とは、小学校入学前の未就学児を対象とした育児（乳幼児の世話や見守りなど）をいい、孫やおい、めい、弟妹の世話などは含まない</t>
    <rPh sb="2" eb="4">
      <t>イクジ</t>
    </rPh>
    <rPh sb="13" eb="16">
      <t>ショウガッコウ</t>
    </rPh>
    <rPh sb="16" eb="19">
      <t>ニュウガクマエ</t>
    </rPh>
    <rPh sb="20" eb="24">
      <t>ミシュウガクジ</t>
    </rPh>
    <rPh sb="25" eb="27">
      <t>タイショウ</t>
    </rPh>
    <rPh sb="30" eb="32">
      <t>イクジ</t>
    </rPh>
    <rPh sb="33" eb="36">
      <t>ニュウヨウジ</t>
    </rPh>
    <rPh sb="37" eb="39">
      <t>セワ</t>
    </rPh>
    <rPh sb="40" eb="42">
      <t>ミマモ</t>
    </rPh>
    <rPh sb="50" eb="51">
      <t>マゴ</t>
    </rPh>
    <rPh sb="58" eb="59">
      <t>オトウト</t>
    </rPh>
    <rPh sb="61" eb="63">
      <t>セワ</t>
    </rPh>
    <rPh sb="66" eb="67">
      <t>フク</t>
    </rPh>
    <phoneticPr fontId="2"/>
  </si>
  <si>
    <t>2_育児をしていない</t>
  </si>
  <si>
    <t>-</t>
    <phoneticPr fontId="2"/>
  </si>
  <si>
    <t>50歳以上</t>
    <rPh sb="2" eb="3">
      <t>サイ</t>
    </rPh>
    <rPh sb="3" eb="5">
      <t>イジョウ</t>
    </rPh>
    <phoneticPr fontId="2"/>
  </si>
  <si>
    <t>女性：有業者</t>
    <rPh sb="0" eb="2">
      <t>ジョセイ</t>
    </rPh>
    <rPh sb="3" eb="6">
      <t>ユウギョウシャ</t>
    </rPh>
    <phoneticPr fontId="2"/>
  </si>
  <si>
    <t>資料：平成29年就業構造基本調査（総務省）</t>
    <rPh sb="0" eb="2">
      <t>シリョウ</t>
    </rPh>
    <rPh sb="3" eb="5">
      <t>ヘイセイ</t>
    </rPh>
    <rPh sb="7" eb="8">
      <t>ネン</t>
    </rPh>
    <rPh sb="8" eb="12">
      <t>シュウギョウコウゾウ</t>
    </rPh>
    <rPh sb="12" eb="16">
      <t>キホンチョウサ</t>
    </rPh>
    <rPh sb="17" eb="20">
      <t>ソウムショウ</t>
    </rPh>
    <phoneticPr fontId="2"/>
  </si>
  <si>
    <t>資料：就業構造基本調査（H29）</t>
    <rPh sb="0" eb="2">
      <t>シリョウ</t>
    </rPh>
    <rPh sb="3" eb="7">
      <t>シュウギョウコウゾウ</t>
    </rPh>
    <rPh sb="7" eb="11">
      <t>キホンチョウサ</t>
    </rPh>
    <phoneticPr fontId="2"/>
  </si>
  <si>
    <t>注：滋賀県の「50歳以上」及び大津市の「15-19歳」「50歳以上」のデータは、該当件数なし</t>
    <rPh sb="0" eb="1">
      <t>チュウ</t>
    </rPh>
    <rPh sb="2" eb="5">
      <t>シガケン</t>
    </rPh>
    <rPh sb="9" eb="12">
      <t>サイイジョウ</t>
    </rPh>
    <rPh sb="13" eb="14">
      <t>オヨ</t>
    </rPh>
    <rPh sb="15" eb="18">
      <t>オオツシ</t>
    </rPh>
    <rPh sb="25" eb="26">
      <t>サイ</t>
    </rPh>
    <rPh sb="30" eb="31">
      <t>サイ</t>
    </rPh>
    <rPh sb="31" eb="33">
      <t>イジョウ</t>
    </rPh>
    <rPh sb="40" eb="42">
      <t>ガイトウ</t>
    </rPh>
    <rPh sb="42" eb="44">
      <t>ケンスウ</t>
    </rPh>
    <phoneticPr fontId="2"/>
  </si>
  <si>
    <t>総数</t>
    <phoneticPr fontId="2"/>
  </si>
  <si>
    <t>15～19歳</t>
    <phoneticPr fontId="2"/>
  </si>
  <si>
    <t>20～24歳</t>
    <phoneticPr fontId="2"/>
  </si>
  <si>
    <t>25～29歳</t>
    <phoneticPr fontId="2"/>
  </si>
  <si>
    <t>30～34歳</t>
    <phoneticPr fontId="2"/>
  </si>
  <si>
    <t>35～39歳</t>
    <phoneticPr fontId="2"/>
  </si>
  <si>
    <t>40～44歳</t>
    <phoneticPr fontId="2"/>
  </si>
  <si>
    <t>45～49歳</t>
    <phoneticPr fontId="2"/>
  </si>
  <si>
    <t>50～54歳</t>
    <phoneticPr fontId="2"/>
  </si>
  <si>
    <t>55～59歳</t>
    <phoneticPr fontId="2"/>
  </si>
  <si>
    <t>60～64歳</t>
    <phoneticPr fontId="2"/>
  </si>
  <si>
    <t>65～69歳</t>
    <phoneticPr fontId="2"/>
  </si>
  <si>
    <t>70～74歳</t>
    <phoneticPr fontId="2"/>
  </si>
  <si>
    <t>75歳以上</t>
    <phoneticPr fontId="2"/>
  </si>
  <si>
    <t>H29は人口動態統計（厚生労働省）</t>
    <rPh sb="4" eb="10">
      <t>ジンコウドウタイトウケイ</t>
    </rPh>
    <rPh sb="11" eb="16">
      <t>コウセイロウドウショウ</t>
    </rPh>
    <phoneticPr fontId="2"/>
  </si>
  <si>
    <t>平成29年はデータブック滋賀　人口動態に関する報告　5.出生・死亡・乳児死亡・死産・周産期死亡・婚姻・離婚の実数 保健所・市町別 より算出</t>
    <rPh sb="0" eb="2">
      <t>ヘイセイ</t>
    </rPh>
    <rPh sb="4" eb="5">
      <t>ネン</t>
    </rPh>
    <rPh sb="12" eb="14">
      <t>シガ</t>
    </rPh>
    <rPh sb="15" eb="19">
      <t>ジンコウドウタイ</t>
    </rPh>
    <rPh sb="20" eb="21">
      <t>カン</t>
    </rPh>
    <rPh sb="23" eb="25">
      <t>ホウコク</t>
    </rPh>
    <rPh sb="67" eb="69">
      <t>サンシュツ</t>
    </rPh>
    <phoneticPr fontId="2"/>
  </si>
  <si>
    <t>単位：％</t>
    <rPh sb="0" eb="2">
      <t>タンイ</t>
    </rPh>
    <phoneticPr fontId="2"/>
  </si>
  <si>
    <t>保育所等定員数と待機児童数の推移</t>
    <rPh sb="0" eb="3">
      <t>ホイクショ</t>
    </rPh>
    <rPh sb="3" eb="4">
      <t>トウ</t>
    </rPh>
    <rPh sb="4" eb="7">
      <t>テイインスウ</t>
    </rPh>
    <rPh sb="8" eb="12">
      <t>タイキジドウ</t>
    </rPh>
    <rPh sb="12" eb="13">
      <t>スウ</t>
    </rPh>
    <rPh sb="14" eb="16">
      <t>スイイ</t>
    </rPh>
    <phoneticPr fontId="2"/>
  </si>
  <si>
    <t>平成30年</t>
    <rPh sb="0" eb="2">
      <t>ヘイセイ</t>
    </rPh>
    <rPh sb="4" eb="5">
      <t>ネン</t>
    </rPh>
    <phoneticPr fontId="2"/>
  </si>
  <si>
    <t>保育所等定員数</t>
    <rPh sb="0" eb="4">
      <t>ホイクショトウ</t>
    </rPh>
    <rPh sb="4" eb="7">
      <t>テイインスウ</t>
    </rPh>
    <phoneticPr fontId="2"/>
  </si>
  <si>
    <t>待機児童数</t>
    <rPh sb="0" eb="2">
      <t>タイキ</t>
    </rPh>
    <rPh sb="2" eb="5">
      <t>ジドウスウ</t>
    </rPh>
    <phoneticPr fontId="2"/>
  </si>
  <si>
    <t>資料：大津市保育幼稚園課</t>
    <rPh sb="0" eb="2">
      <t>シリョウ</t>
    </rPh>
    <rPh sb="3" eb="6">
      <t>オオツシ</t>
    </rPh>
    <rPh sb="6" eb="8">
      <t>ホイク</t>
    </rPh>
    <rPh sb="8" eb="12">
      <t>ヨウチエンカ</t>
    </rPh>
    <phoneticPr fontId="2"/>
  </si>
  <si>
    <t>■保育所等定員数と待機児童数の推移</t>
    <rPh sb="1" eb="5">
      <t>ホイクショトウ</t>
    </rPh>
    <rPh sb="5" eb="7">
      <t>テイイン</t>
    </rPh>
    <rPh sb="7" eb="8">
      <t>スウ</t>
    </rPh>
    <rPh sb="9" eb="14">
      <t>タイキジドウスウ</t>
    </rPh>
    <rPh sb="15" eb="17">
      <t>スイイ</t>
    </rPh>
    <phoneticPr fontId="2"/>
  </si>
  <si>
    <t>未就学児の推移</t>
    <rPh sb="0" eb="4">
      <t>ミシュウガクジ</t>
    </rPh>
    <rPh sb="5" eb="7">
      <t>スイイ</t>
    </rPh>
    <phoneticPr fontId="2"/>
  </si>
  <si>
    <t>入所児童数の推移</t>
    <rPh sb="0" eb="5">
      <t>ニュウショジドウスウ</t>
    </rPh>
    <rPh sb="6" eb="8">
      <t>スイイ</t>
    </rPh>
    <phoneticPr fontId="2"/>
  </si>
  <si>
    <t>入所児童数</t>
    <rPh sb="0" eb="2">
      <t>ニュウショ</t>
    </rPh>
    <rPh sb="2" eb="5">
      <t>ジドウスウ</t>
    </rPh>
    <phoneticPr fontId="2"/>
  </si>
  <si>
    <t>■入所児童数の推移</t>
    <rPh sb="1" eb="3">
      <t>ニュショ</t>
    </rPh>
    <rPh sb="3" eb="6">
      <t>ジドウスウ</t>
    </rPh>
    <rPh sb="7" eb="9">
      <t>スイイ</t>
    </rPh>
    <phoneticPr fontId="2"/>
  </si>
  <si>
    <t>■未就学児の推移</t>
    <rPh sb="1" eb="5">
      <t>ミシュウガクジ</t>
    </rPh>
    <rPh sb="6" eb="8">
      <t>スイイ</t>
    </rPh>
    <phoneticPr fontId="2"/>
  </si>
  <si>
    <t>1歳児</t>
    <rPh sb="1" eb="3">
      <t>サイジ</t>
    </rPh>
    <phoneticPr fontId="2"/>
  </si>
  <si>
    <t>2歳児</t>
    <rPh sb="1" eb="2">
      <t>サイ</t>
    </rPh>
    <rPh sb="2" eb="3">
      <t>ジ</t>
    </rPh>
    <phoneticPr fontId="2"/>
  </si>
  <si>
    <t>3歳児</t>
    <rPh sb="1" eb="3">
      <t>サイジ</t>
    </rPh>
    <phoneticPr fontId="2"/>
  </si>
  <si>
    <t>4歳児</t>
    <rPh sb="1" eb="2">
      <t>サイ</t>
    </rPh>
    <rPh sb="2" eb="3">
      <t>ジ</t>
    </rPh>
    <phoneticPr fontId="2"/>
  </si>
  <si>
    <t>5歳児</t>
    <rPh sb="1" eb="3">
      <t>サイジ</t>
    </rPh>
    <phoneticPr fontId="2"/>
  </si>
  <si>
    <t>0歳児</t>
    <rPh sb="1" eb="3">
      <t>サイジ</t>
    </rPh>
    <phoneticPr fontId="2"/>
  </si>
  <si>
    <t>保育所等定員数と待機児童数の推移（大津市）</t>
    <rPh sb="0" eb="4">
      <t>ホイクショトウ</t>
    </rPh>
    <rPh sb="4" eb="7">
      <t>テイインスウ</t>
    </rPh>
    <rPh sb="8" eb="12">
      <t>タイキジドウ</t>
    </rPh>
    <rPh sb="12" eb="13">
      <t>スウ</t>
    </rPh>
    <rPh sb="14" eb="16">
      <t>スイイ</t>
    </rPh>
    <rPh sb="17" eb="20">
      <t>オオツシ</t>
    </rPh>
    <phoneticPr fontId="2"/>
  </si>
  <si>
    <t>各年4月1日現在</t>
    <rPh sb="0" eb="2">
      <t>カクネン</t>
    </rPh>
    <rPh sb="3" eb="4">
      <t>ガツ</t>
    </rPh>
    <rPh sb="5" eb="6">
      <t>ニチ</t>
    </rPh>
    <rPh sb="6" eb="8">
      <t>ゲンザイ</t>
    </rPh>
    <phoneticPr fontId="2"/>
  </si>
  <si>
    <t>未就学児の推移（大津市）</t>
    <rPh sb="0" eb="4">
      <t>ミシュウガクジ</t>
    </rPh>
    <rPh sb="5" eb="7">
      <t>スイイ</t>
    </rPh>
    <rPh sb="8" eb="10">
      <t>オオツ</t>
    </rPh>
    <rPh sb="10" eb="11">
      <t>シ</t>
    </rPh>
    <phoneticPr fontId="2"/>
  </si>
  <si>
    <t>入所児童数の推移（大津市）</t>
    <rPh sb="0" eb="2">
      <t>ニュウショ</t>
    </rPh>
    <rPh sb="2" eb="5">
      <t>ジドウスウ</t>
    </rPh>
    <rPh sb="6" eb="8">
      <t>スイイ</t>
    </rPh>
    <rPh sb="9" eb="12">
      <t>オオツシ</t>
    </rPh>
    <phoneticPr fontId="2"/>
  </si>
  <si>
    <t>■周産期死亡率の推移（大津市・滋賀県・全国）</t>
    <rPh sb="1" eb="4">
      <t>シュウサンキ</t>
    </rPh>
    <rPh sb="4" eb="7">
      <t>シボウリツ</t>
    </rPh>
    <rPh sb="8" eb="10">
      <t>スイイ</t>
    </rPh>
    <rPh sb="11" eb="14">
      <t>オオツシ</t>
    </rPh>
    <rPh sb="15" eb="18">
      <t>シガケン</t>
    </rPh>
    <rPh sb="19" eb="21">
      <t>ゼンコク</t>
    </rPh>
    <phoneticPr fontId="2"/>
  </si>
  <si>
    <t>■乳児死亡率の推移（大津市・滋賀県・全国）</t>
    <rPh sb="1" eb="6">
      <t>ニュウジシボウリツ</t>
    </rPh>
    <rPh sb="7" eb="9">
      <t>スイイ</t>
    </rPh>
    <rPh sb="10" eb="13">
      <t>オオツシ</t>
    </rPh>
    <rPh sb="14" eb="17">
      <t>シガケン</t>
    </rPh>
    <rPh sb="18" eb="20">
      <t>ゼンコク</t>
    </rPh>
    <phoneticPr fontId="2"/>
  </si>
  <si>
    <t>■新生児死亡率の推移（大津市・滋賀県・全国）</t>
    <rPh sb="1" eb="4">
      <t>シンセイジ</t>
    </rPh>
    <rPh sb="4" eb="7">
      <t>シボウリツ</t>
    </rPh>
    <rPh sb="8" eb="10">
      <t>スイイ</t>
    </rPh>
    <rPh sb="11" eb="14">
      <t>オオツシ</t>
    </rPh>
    <rPh sb="15" eb="18">
      <t>シガケン</t>
    </rPh>
    <rPh sb="19" eb="21">
      <t>ゼンコク</t>
    </rPh>
    <phoneticPr fontId="2"/>
  </si>
  <si>
    <t>■　母子保健関係指標の推移（大津市）</t>
    <rPh sb="2" eb="4">
      <t>ボシ</t>
    </rPh>
    <rPh sb="4" eb="6">
      <t>ホケン</t>
    </rPh>
    <rPh sb="6" eb="8">
      <t>カンケイ</t>
    </rPh>
    <rPh sb="8" eb="10">
      <t>シヒョウ</t>
    </rPh>
    <rPh sb="11" eb="13">
      <t>スイイ</t>
    </rPh>
    <rPh sb="14" eb="17">
      <t>オオツシ</t>
    </rPh>
    <phoneticPr fontId="2"/>
  </si>
  <si>
    <t>※各年4月1日現在</t>
    <rPh sb="1" eb="3">
      <t>カクネン</t>
    </rPh>
    <rPh sb="4" eb="5">
      <t>ガツ</t>
    </rPh>
    <rPh sb="6" eb="7">
      <t>ニチ</t>
    </rPh>
    <rPh sb="7" eb="9">
      <t>ゲンザイ</t>
    </rPh>
    <phoneticPr fontId="2"/>
  </si>
  <si>
    <t>注：明石市は統計に非掲載</t>
    <rPh sb="0" eb="1">
      <t>チュウ</t>
    </rPh>
    <rPh sb="2" eb="5">
      <t>アカシシ</t>
    </rPh>
    <rPh sb="6" eb="8">
      <t>トウケイ</t>
    </rPh>
    <rPh sb="9" eb="12">
      <t>ヒケイサイ</t>
    </rPh>
    <phoneticPr fontId="2"/>
  </si>
  <si>
    <t>大津市（配偶者あり）</t>
    <rPh sb="0" eb="3">
      <t>オオツシ</t>
    </rPh>
    <rPh sb="4" eb="7">
      <t>ハイグウシャ</t>
    </rPh>
    <phoneticPr fontId="2"/>
  </si>
  <si>
    <t>女性の有業率</t>
    <rPh sb="0" eb="2">
      <t>ジョセイ</t>
    </rPh>
    <rPh sb="3" eb="6">
      <t>ユウギョウリツ</t>
    </rPh>
    <phoneticPr fontId="2"/>
  </si>
  <si>
    <t>図　　女性の有業率（大津市・滋賀県・全国）配偶者あり</t>
    <rPh sb="0" eb="1">
      <t>ズ</t>
    </rPh>
    <rPh sb="3" eb="5">
      <t>ジョセイ</t>
    </rPh>
    <rPh sb="6" eb="9">
      <t>ユウギョウリツ</t>
    </rPh>
    <rPh sb="10" eb="13">
      <t>オオツシ</t>
    </rPh>
    <rPh sb="14" eb="17">
      <t>シガケン</t>
    </rPh>
    <rPh sb="18" eb="20">
      <t>ゼンコク</t>
    </rPh>
    <rPh sb="21" eb="24">
      <t>ハイグウシャ</t>
    </rPh>
    <phoneticPr fontId="2"/>
  </si>
  <si>
    <t>■女性の有業率（全体・配偶者あり）</t>
    <rPh sb="1" eb="3">
      <t>ジョセイ</t>
    </rPh>
    <rPh sb="4" eb="6">
      <t>ユウギョウ</t>
    </rPh>
    <rPh sb="6" eb="7">
      <t>リツ</t>
    </rPh>
    <rPh sb="8" eb="10">
      <t>ゼンタイ</t>
    </rPh>
    <rPh sb="11" eb="14">
      <t>ハイグウシャ</t>
    </rPh>
    <phoneticPr fontId="2"/>
  </si>
  <si>
    <t>■女性の有業率（配偶者あり）</t>
    <rPh sb="1" eb="3">
      <t>ジョセイ</t>
    </rPh>
    <rPh sb="4" eb="7">
      <t>ユウギョウリツ</t>
    </rPh>
    <rPh sb="8" eb="11">
      <t>ハイグウシャ</t>
    </rPh>
    <phoneticPr fontId="2"/>
  </si>
  <si>
    <t>全国（配偶者あり）</t>
    <rPh sb="0" eb="2">
      <t>ゼンコク</t>
    </rPh>
    <rPh sb="3" eb="6">
      <t>ハイグウシャ</t>
    </rPh>
    <phoneticPr fontId="2"/>
  </si>
  <si>
    <t>滋賀県（配偶者あり）</t>
    <rPh sb="0" eb="3">
      <t>シガケン</t>
    </rPh>
    <rPh sb="4" eb="7">
      <t>ハイグウシャ</t>
    </rPh>
    <phoneticPr fontId="2"/>
  </si>
  <si>
    <t>全体（大津市）</t>
    <rPh sb="0" eb="2">
      <t>ゼンタイ</t>
    </rPh>
    <rPh sb="3" eb="6">
      <t>オオツシ</t>
    </rPh>
    <phoneticPr fontId="2"/>
  </si>
  <si>
    <t>※調査対象区の抽出は国勢調査区から層化2段抽出法で実施。滋賀県は599標本調査区を抽出。大津市では145標本調査区を抽出。調査全体で全国約3万3千調査区、第2次抽出で約49万戸抽出</t>
    <rPh sb="1" eb="3">
      <t>チョウサ</t>
    </rPh>
    <rPh sb="3" eb="5">
      <t>タイショウ</t>
    </rPh>
    <rPh sb="5" eb="6">
      <t>ク</t>
    </rPh>
    <rPh sb="7" eb="9">
      <t>チュウシュツ</t>
    </rPh>
    <rPh sb="10" eb="14">
      <t>コクセイチョウサ</t>
    </rPh>
    <rPh sb="14" eb="15">
      <t>ク</t>
    </rPh>
    <rPh sb="17" eb="19">
      <t>ソウカ</t>
    </rPh>
    <rPh sb="20" eb="21">
      <t>ダン</t>
    </rPh>
    <rPh sb="21" eb="24">
      <t>チュウシュツホウ</t>
    </rPh>
    <rPh sb="25" eb="27">
      <t>ジッシ</t>
    </rPh>
    <rPh sb="28" eb="31">
      <t>シガケン</t>
    </rPh>
    <rPh sb="35" eb="37">
      <t>ヒョウホン</t>
    </rPh>
    <rPh sb="37" eb="39">
      <t>チョウサ</t>
    </rPh>
    <rPh sb="39" eb="40">
      <t>ク</t>
    </rPh>
    <rPh sb="41" eb="43">
      <t>チュウシュツ</t>
    </rPh>
    <rPh sb="44" eb="47">
      <t>オオツシ</t>
    </rPh>
    <rPh sb="52" eb="54">
      <t>ヒョウホン</t>
    </rPh>
    <rPh sb="54" eb="57">
      <t>チョウサク</t>
    </rPh>
    <rPh sb="58" eb="60">
      <t>チュウシュツ</t>
    </rPh>
    <rPh sb="61" eb="63">
      <t>チョウサ</t>
    </rPh>
    <rPh sb="63" eb="65">
      <t>ゼンタイ</t>
    </rPh>
    <rPh sb="66" eb="68">
      <t>ゼンコク</t>
    </rPh>
    <rPh sb="68" eb="69">
      <t>ヤク</t>
    </rPh>
    <rPh sb="70" eb="71">
      <t>マン</t>
    </rPh>
    <rPh sb="72" eb="73">
      <t>セン</t>
    </rPh>
    <rPh sb="73" eb="76">
      <t>チョウサク</t>
    </rPh>
    <rPh sb="77" eb="78">
      <t>ダイ</t>
    </rPh>
    <rPh sb="79" eb="80">
      <t>ジ</t>
    </rPh>
    <rPh sb="80" eb="82">
      <t>チュウシュツ</t>
    </rPh>
    <rPh sb="83" eb="84">
      <t>ヤク</t>
    </rPh>
    <rPh sb="87" eb="88">
      <t>コ</t>
    </rPh>
    <rPh sb="88" eb="90">
      <t>チュウシュツ</t>
    </rPh>
    <phoneticPr fontId="2"/>
  </si>
  <si>
    <t>第 ３－２ 表</t>
    <phoneticPr fontId="4"/>
  </si>
  <si>
    <t>男女，配偶関係，年齢別有業率－県庁所在都市，人口30万以上の市</t>
    <phoneticPr fontId="4"/>
  </si>
  <si>
    <t>Table 3-2.</t>
    <phoneticPr fontId="4"/>
  </si>
  <si>
    <t>Percentage of Persons Engaged in Work by Sex, Marital Status and Age - Prefectural Capitals and Cities with Population of 300,000 or More</t>
    <phoneticPr fontId="4"/>
  </si>
  <si>
    <r>
      <rPr>
        <sz val="10"/>
        <rFont val="ＭＳ 明朝"/>
        <family val="1"/>
        <charset val="128"/>
      </rPr>
      <t>単位 (％)</t>
    </r>
    <rPh sb="0" eb="2">
      <t>タンイ</t>
    </rPh>
    <phoneticPr fontId="4"/>
  </si>
  <si>
    <t>男女
配偶関係
年齢</t>
    <phoneticPr fontId="4"/>
  </si>
  <si>
    <t>総　　　　　数</t>
    <rPh sb="0" eb="1">
      <t>フサ</t>
    </rPh>
    <rPh sb="6" eb="7">
      <t>カズ</t>
    </rPh>
    <phoneticPr fontId="4"/>
  </si>
  <si>
    <t>Both sexes</t>
  </si>
  <si>
    <t>男</t>
    <rPh sb="0" eb="1">
      <t>オトコ</t>
    </rPh>
    <phoneticPr fontId="4"/>
  </si>
  <si>
    <t>Male</t>
    <phoneticPr fontId="4"/>
  </si>
  <si>
    <t>女</t>
    <rPh sb="0" eb="1">
      <t>オンナ</t>
    </rPh>
    <phoneticPr fontId="4"/>
  </si>
  <si>
    <t>Female</t>
    <phoneticPr fontId="4"/>
  </si>
  <si>
    <t>Sex
Marital status
Age</t>
    <phoneticPr fontId="4"/>
  </si>
  <si>
    <t>う　ち　配　偶　者　あ　り</t>
    <rPh sb="4" eb="5">
      <t>クバ</t>
    </rPh>
    <rPh sb="6" eb="7">
      <t>グウ</t>
    </rPh>
    <rPh sb="8" eb="9">
      <t>シャ</t>
    </rPh>
    <phoneticPr fontId="4"/>
  </si>
  <si>
    <t>Of which Married</t>
    <phoneticPr fontId="4"/>
  </si>
  <si>
    <t>総数</t>
    <rPh sb="0" eb="1">
      <t>フサ</t>
    </rPh>
    <rPh sb="1" eb="2">
      <t>カズ</t>
    </rPh>
    <phoneticPr fontId="4"/>
  </si>
  <si>
    <t>15～19歳</t>
    <rPh sb="5" eb="6">
      <t>サイ</t>
    </rPh>
    <phoneticPr fontId="4"/>
  </si>
  <si>
    <t>20～24</t>
    <phoneticPr fontId="4"/>
  </si>
  <si>
    <t>25～29</t>
    <phoneticPr fontId="4"/>
  </si>
  <si>
    <t>30～34</t>
    <phoneticPr fontId="4"/>
  </si>
  <si>
    <t>35～39</t>
    <phoneticPr fontId="4"/>
  </si>
  <si>
    <t>40～44</t>
    <phoneticPr fontId="4"/>
  </si>
  <si>
    <t>45～49</t>
    <phoneticPr fontId="4"/>
  </si>
  <si>
    <t>50～54</t>
    <phoneticPr fontId="4"/>
  </si>
  <si>
    <t>55～59</t>
    <phoneticPr fontId="4"/>
  </si>
  <si>
    <t>60～64</t>
    <phoneticPr fontId="4"/>
  </si>
  <si>
    <t>65～69</t>
    <phoneticPr fontId="4"/>
  </si>
  <si>
    <t>70～74</t>
    <phoneticPr fontId="4"/>
  </si>
  <si>
    <t>75歳以上</t>
    <rPh sb="2" eb="3">
      <t>サイ</t>
    </rPh>
    <rPh sb="3" eb="5">
      <t>イジョウ</t>
    </rPh>
    <phoneticPr fontId="4"/>
  </si>
  <si>
    <t>県庁所在都市
人口30万以上の市</t>
    <phoneticPr fontId="4"/>
  </si>
  <si>
    <t>Total</t>
    <phoneticPr fontId="4"/>
  </si>
  <si>
    <t>years old</t>
    <phoneticPr fontId="4"/>
  </si>
  <si>
    <t>years old
and over</t>
    <phoneticPr fontId="4"/>
  </si>
  <si>
    <t>Prefectural capitals
Cities with population of 300,000 or more</t>
    <phoneticPr fontId="4"/>
  </si>
  <si>
    <t>1</t>
    <phoneticPr fontId="47"/>
  </si>
  <si>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</si>
  <si>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</si>
  <si>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</si>
  <si>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</si>
  <si>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</si>
  <si>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</si>
  <si>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</si>
  <si>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</si>
  <si>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</si>
  <si>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</si>
  <si>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</si>
  <si>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</si>
  <si>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</si>
  <si>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</si>
  <si>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</si>
  <si>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</si>
  <si>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</si>
  <si>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</si>
  <si>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</si>
  <si>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</si>
  <si>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</si>
  <si>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</si>
  <si>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</si>
  <si>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</si>
  <si>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</si>
  <si>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</si>
  <si>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</si>
  <si>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</si>
  <si>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</si>
  <si>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</si>
  <si>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</si>
  <si>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</si>
  <si>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</si>
  <si>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</si>
  <si>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</si>
  <si>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</si>
  <si>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</si>
  <si>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</si>
  <si>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</si>
  <si>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</si>
  <si>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</si>
  <si>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</si>
  <si>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</si>
  <si>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</si>
  <si>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</si>
  <si>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</si>
  <si>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</si>
  <si>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</si>
  <si>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</si>
  <si>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</si>
  <si>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</si>
  <si>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</si>
  <si>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</si>
  <si>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</si>
  <si>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</si>
  <si>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</si>
  <si>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</si>
  <si>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</si>
  <si>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</si>
  <si>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</si>
  <si>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</si>
  <si>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</si>
  <si>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</si>
  <si>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</si>
  <si>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</si>
  <si>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</si>
  <si>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</si>
  <si>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</si>
  <si>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</si>
  <si>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　　大津市</t>
  </si>
  <si>
    <r>
      <t>5</t>
    </r>
    <r>
      <rPr>
        <sz val="11"/>
        <color theme="1"/>
        <rFont val="游ゴシック"/>
        <family val="2"/>
        <charset val="128"/>
        <scheme val="minor"/>
      </rPr>
      <t>0</t>
    </r>
    <phoneticPr fontId="4"/>
  </si>
  <si>
    <t>Otsu-shi</t>
  </si>
  <si>
    <t>第 ３－１ 表</t>
  </si>
  <si>
    <t>男女，配偶関係，年齢別有業率－全国，都道府県</t>
    <phoneticPr fontId="4"/>
  </si>
  <si>
    <t>Table 3-1.</t>
    <phoneticPr fontId="4"/>
  </si>
  <si>
    <t>Percentage of Persons Engaged in Work by Sex, Marital Status and Age - Japan and Prefectures</t>
  </si>
  <si>
    <t>都道府県</t>
    <rPh sb="0" eb="4">
      <t>トドウフケン</t>
    </rPh>
    <phoneticPr fontId="4"/>
  </si>
  <si>
    <t>Prefectures</t>
    <phoneticPr fontId="4"/>
  </si>
  <si>
    <t>　全国</t>
    <rPh sb="1" eb="3">
      <t>ゼンコク</t>
    </rPh>
    <phoneticPr fontId="4"/>
  </si>
  <si>
    <t>Japan</t>
    <phoneticPr fontId="47"/>
  </si>
  <si>
    <t>　滋賀県</t>
    <rPh sb="1" eb="4">
      <t>シガケン</t>
    </rPh>
    <phoneticPr fontId="4"/>
  </si>
  <si>
    <t>Shiga-ken</t>
    <phoneticPr fontId="4"/>
  </si>
  <si>
    <t>平成24年就業構造基本調査</t>
    <rPh sb="0" eb="2">
      <t>ヘイセイ</t>
    </rPh>
    <rPh sb="4" eb="5">
      <t>ネン</t>
    </rPh>
    <rPh sb="5" eb="9">
      <t>シュウギョウコウゾウ</t>
    </rPh>
    <rPh sb="9" eb="11">
      <t>キホン</t>
    </rPh>
    <rPh sb="11" eb="13">
      <t>チョウサ</t>
    </rPh>
    <phoneticPr fontId="4"/>
  </si>
  <si>
    <t>女性の有業率の推移（配偶者あり）（大津市）</t>
    <rPh sb="0" eb="2">
      <t>ジョセイ</t>
    </rPh>
    <rPh sb="3" eb="6">
      <t>ユウギョウリツ</t>
    </rPh>
    <rPh sb="7" eb="9">
      <t>スイイ</t>
    </rPh>
    <rPh sb="10" eb="13">
      <t>ハイグウシャ</t>
    </rPh>
    <rPh sb="17" eb="20">
      <t>オオツシ</t>
    </rPh>
    <phoneticPr fontId="2"/>
  </si>
  <si>
    <t>資料：就業構造基本調査</t>
    <rPh sb="0" eb="2">
      <t>シリョウ</t>
    </rPh>
    <rPh sb="3" eb="5">
      <t>シュウギョウ</t>
    </rPh>
    <rPh sb="5" eb="7">
      <t>コウゾウ</t>
    </rPh>
    <rPh sb="7" eb="9">
      <t>キホン</t>
    </rPh>
    <rPh sb="9" eb="11">
      <t>チョウサ</t>
    </rPh>
    <phoneticPr fontId="2"/>
  </si>
  <si>
    <t>配偶者あり（大津市 ）</t>
    <rPh sb="0" eb="3">
      <t>ハイグウシャ</t>
    </rPh>
    <rPh sb="6" eb="9">
      <t>オオツシ</t>
    </rPh>
    <phoneticPr fontId="2"/>
  </si>
  <si>
    <t>■女性の有業率の推移（配偶者あり）（大津市）</t>
    <rPh sb="1" eb="3">
      <t>ジョセイ</t>
    </rPh>
    <rPh sb="4" eb="7">
      <t>ユウギョウリツ</t>
    </rPh>
    <rPh sb="8" eb="10">
      <t>スイイ</t>
    </rPh>
    <rPh sb="11" eb="14">
      <t>ハイグウシャ</t>
    </rPh>
    <rPh sb="18" eb="21">
      <t>オオツシ</t>
    </rPh>
    <phoneticPr fontId="2"/>
  </si>
  <si>
    <t>資料：大津市子ども・子育て支援事業計画ニーズ調査（H30）</t>
    <rPh sb="0" eb="2">
      <t>シリョウ</t>
    </rPh>
    <rPh sb="3" eb="6">
      <t>オオツシ</t>
    </rPh>
    <rPh sb="6" eb="7">
      <t>コ</t>
    </rPh>
    <rPh sb="10" eb="12">
      <t>コソダ</t>
    </rPh>
    <rPh sb="13" eb="15">
      <t>シエン</t>
    </rPh>
    <rPh sb="15" eb="17">
      <t>ジギョウ</t>
    </rPh>
    <rPh sb="17" eb="19">
      <t>ケイカク</t>
    </rPh>
    <rPh sb="22" eb="24">
      <t>チョウサ</t>
    </rPh>
    <phoneticPr fontId="2"/>
  </si>
  <si>
    <t>まあまあ十分だと思う</t>
    <rPh sb="4" eb="6">
      <t>ジュウブン</t>
    </rPh>
    <rPh sb="8" eb="9">
      <t>オモ</t>
    </rPh>
    <phoneticPr fontId="2"/>
  </si>
  <si>
    <t>あまり十分だと思わない</t>
    <rPh sb="3" eb="5">
      <t>ジュウブン</t>
    </rPh>
    <rPh sb="7" eb="8">
      <t>オモ</t>
    </rPh>
    <phoneticPr fontId="2"/>
  </si>
  <si>
    <t>大津市の総人口と人口増加率</t>
    <rPh sb="0" eb="3">
      <t>オオツシ</t>
    </rPh>
    <rPh sb="4" eb="5">
      <t>ソウ</t>
    </rPh>
    <rPh sb="5" eb="7">
      <t>ジンコウ</t>
    </rPh>
    <rPh sb="8" eb="13">
      <t>ジンコウゾウカリツ</t>
    </rPh>
    <phoneticPr fontId="2"/>
  </si>
  <si>
    <t>大津市の年齢３区分別人口の構成比の推移</t>
    <rPh sb="4" eb="6">
      <t>ネンレイ</t>
    </rPh>
    <rPh sb="7" eb="10">
      <t>クブンベツ</t>
    </rPh>
    <rPh sb="10" eb="12">
      <t>ジンコウ</t>
    </rPh>
    <rPh sb="13" eb="15">
      <t>コウセイ</t>
    </rPh>
    <rPh sb="15" eb="16">
      <t>ヒ</t>
    </rPh>
    <rPh sb="17" eb="19">
      <t>スイイ</t>
    </rPh>
    <phoneticPr fontId="2"/>
  </si>
  <si>
    <t>全国の年齢３区分別人口の構成比の推移</t>
    <rPh sb="0" eb="2">
      <t>ゼンコク</t>
    </rPh>
    <rPh sb="3" eb="5">
      <t>ネンレイ</t>
    </rPh>
    <rPh sb="6" eb="8">
      <t>クブン</t>
    </rPh>
    <rPh sb="8" eb="9">
      <t>ベツ</t>
    </rPh>
    <rPh sb="9" eb="11">
      <t>ジンコウ</t>
    </rPh>
    <rPh sb="12" eb="15">
      <t>コウセイヒ</t>
    </rPh>
    <rPh sb="16" eb="18">
      <t>スイイ</t>
    </rPh>
    <phoneticPr fontId="2"/>
  </si>
  <si>
    <t>滋賀県の年齢３区分別人口の構成比の推移</t>
    <rPh sb="0" eb="3">
      <t>シガケン</t>
    </rPh>
    <rPh sb="4" eb="6">
      <t>ネンレイ</t>
    </rPh>
    <rPh sb="7" eb="9">
      <t>クブン</t>
    </rPh>
    <rPh sb="9" eb="10">
      <t>ベツ</t>
    </rPh>
    <rPh sb="10" eb="12">
      <t>ジンコウ</t>
    </rPh>
    <rPh sb="13" eb="16">
      <t>コウセイヒ</t>
    </rPh>
    <rPh sb="17" eb="19">
      <t>スイイ</t>
    </rPh>
    <phoneticPr fontId="2"/>
  </si>
  <si>
    <t>人口ピラミッド（大津市）</t>
    <rPh sb="0" eb="2">
      <t>ジンコウ</t>
    </rPh>
    <rPh sb="8" eb="11">
      <t>オオツシ</t>
    </rPh>
    <phoneticPr fontId="2"/>
  </si>
  <si>
    <t>人口ピラミッド（全国）</t>
    <rPh sb="0" eb="2">
      <t>ジンコウ</t>
    </rPh>
    <rPh sb="8" eb="10">
      <t>ゼンコク</t>
    </rPh>
    <phoneticPr fontId="2"/>
  </si>
  <si>
    <t>人口ピラミッド（滋賀県）</t>
    <rPh sb="0" eb="2">
      <t>ジンコウ</t>
    </rPh>
    <rPh sb="8" eb="11">
      <t>シガケン</t>
    </rPh>
    <phoneticPr fontId="2"/>
  </si>
  <si>
    <t>年齢5階級別・人口性比（大津市・滋賀県・全国）</t>
    <rPh sb="0" eb="2">
      <t>ネンレイ</t>
    </rPh>
    <rPh sb="3" eb="6">
      <t>カイキュウベツ</t>
    </rPh>
    <rPh sb="7" eb="9">
      <t>ジンコウ</t>
    </rPh>
    <rPh sb="9" eb="10">
      <t>セイ</t>
    </rPh>
    <rPh sb="10" eb="11">
      <t>ヒ</t>
    </rPh>
    <rPh sb="12" eb="15">
      <t>オオツシ</t>
    </rPh>
    <rPh sb="16" eb="19">
      <t>シガケン</t>
    </rPh>
    <rPh sb="20" eb="22">
      <t>ゼンコク</t>
    </rPh>
    <phoneticPr fontId="2"/>
  </si>
  <si>
    <t>年齢５階級別・人口性比（大津市・滋賀県・全国）</t>
    <rPh sb="0" eb="2">
      <t>ネンレイ</t>
    </rPh>
    <rPh sb="3" eb="5">
      <t>カイキュウ</t>
    </rPh>
    <rPh sb="5" eb="6">
      <t>ベツ</t>
    </rPh>
    <rPh sb="7" eb="9">
      <t>ジンコウ</t>
    </rPh>
    <rPh sb="9" eb="10">
      <t>セイ</t>
    </rPh>
    <rPh sb="10" eb="11">
      <t>ヒ</t>
    </rPh>
    <rPh sb="12" eb="15">
      <t>オオツシ</t>
    </rPh>
    <rPh sb="16" eb="19">
      <t>シガケン</t>
    </rPh>
    <rPh sb="20" eb="22">
      <t>ゼンコク</t>
    </rPh>
    <phoneticPr fontId="2"/>
  </si>
  <si>
    <t>出生数および合計特殊出生率の推移（大津市・滋賀県・全国）</t>
    <rPh sb="0" eb="3">
      <t>シュッショウスウ</t>
    </rPh>
    <rPh sb="6" eb="10">
      <t>ゴウケイトクシュ</t>
    </rPh>
    <rPh sb="10" eb="13">
      <t>シュッショウリツ</t>
    </rPh>
    <rPh sb="14" eb="16">
      <t>スイイ</t>
    </rPh>
    <rPh sb="17" eb="20">
      <t>オオツシ</t>
    </rPh>
    <rPh sb="21" eb="24">
      <t>シガケン</t>
    </rPh>
    <rPh sb="25" eb="27">
      <t>ゼンコク</t>
    </rPh>
    <phoneticPr fontId="2"/>
  </si>
  <si>
    <t>婚姻の状況（大津市・滋賀県・全国）</t>
    <rPh sb="0" eb="2">
      <t>コンイン</t>
    </rPh>
    <rPh sb="3" eb="5">
      <t>ジョウキョウ</t>
    </rPh>
    <rPh sb="6" eb="9">
      <t>オオツシ</t>
    </rPh>
    <rPh sb="10" eb="13">
      <t>シガケン</t>
    </rPh>
    <rPh sb="14" eb="16">
      <t>ゼンコク</t>
    </rPh>
    <phoneticPr fontId="2"/>
  </si>
  <si>
    <t>離婚の状況（大津市・滋賀県・全国）</t>
    <rPh sb="0" eb="2">
      <t>リコン</t>
    </rPh>
    <rPh sb="3" eb="5">
      <t>ジョウキョウ</t>
    </rPh>
    <rPh sb="6" eb="9">
      <t>オオツシ</t>
    </rPh>
    <rPh sb="10" eb="13">
      <t>シガケン</t>
    </rPh>
    <rPh sb="14" eb="16">
      <t>ゼンコク</t>
    </rPh>
    <phoneticPr fontId="2"/>
  </si>
  <si>
    <t>H29はH29年版大津保健所事業年報（2.その他の統計）記載のH29.10.1の大津市人口を使用　　</t>
    <rPh sb="28" eb="30">
      <t>キサイ</t>
    </rPh>
    <rPh sb="40" eb="43">
      <t>オオツシ</t>
    </rPh>
    <rPh sb="43" eb="45">
      <t>ジンコウ</t>
    </rPh>
    <rPh sb="46" eb="48">
      <t>シヨウ</t>
    </rPh>
    <phoneticPr fontId="2"/>
  </si>
  <si>
    <t>母子保健関係指標の推移（大津市）</t>
    <rPh sb="0" eb="2">
      <t>ボシ</t>
    </rPh>
    <rPh sb="2" eb="4">
      <t>ホケン</t>
    </rPh>
    <rPh sb="4" eb="8">
      <t>カンケイシヒョウ</t>
    </rPh>
    <rPh sb="9" eb="11">
      <t>スイイ</t>
    </rPh>
    <rPh sb="12" eb="15">
      <t>オオツシ</t>
    </rPh>
    <phoneticPr fontId="2"/>
  </si>
  <si>
    <t>母子保健関係指標の推移（大津市）</t>
    <rPh sb="0" eb="4">
      <t>ボシホケン</t>
    </rPh>
    <rPh sb="4" eb="6">
      <t>カンケイ</t>
    </rPh>
    <rPh sb="6" eb="8">
      <t>シヒョウ</t>
    </rPh>
    <rPh sb="9" eb="11">
      <t>スイイ</t>
    </rPh>
    <rPh sb="12" eb="14">
      <t>オオツ</t>
    </rPh>
    <rPh sb="14" eb="15">
      <t>シ</t>
    </rPh>
    <phoneticPr fontId="2"/>
  </si>
  <si>
    <t>審議会等における女性委員の割合の推移（大津市・滋賀県・全国）</t>
    <rPh sb="0" eb="3">
      <t>シンギカイ</t>
    </rPh>
    <rPh sb="3" eb="4">
      <t>トウ</t>
    </rPh>
    <rPh sb="8" eb="10">
      <t>ジョセイ</t>
    </rPh>
    <rPh sb="10" eb="12">
      <t>イイン</t>
    </rPh>
    <rPh sb="13" eb="15">
      <t>ワリアイ</t>
    </rPh>
    <rPh sb="16" eb="18">
      <t>スイイ</t>
    </rPh>
    <rPh sb="19" eb="22">
      <t>オオツシ</t>
    </rPh>
    <rPh sb="23" eb="26">
      <t>シガケン</t>
    </rPh>
    <rPh sb="27" eb="29">
      <t>ゼンコク</t>
    </rPh>
    <phoneticPr fontId="2"/>
  </si>
  <si>
    <t>行政委員会に占める女性の割合</t>
    <rPh sb="0" eb="4">
      <t>ギョウセイイイン</t>
    </rPh>
    <rPh sb="4" eb="5">
      <t>カイ</t>
    </rPh>
    <rPh sb="6" eb="7">
      <t>シ</t>
    </rPh>
    <rPh sb="9" eb="11">
      <t>ジョセイ</t>
    </rPh>
    <rPh sb="12" eb="14">
      <t>ワリアイ</t>
    </rPh>
    <phoneticPr fontId="2"/>
  </si>
  <si>
    <t>地方議会議員に占める女性の割合（大津市・滋賀県の下市町）</t>
    <rPh sb="0" eb="6">
      <t>チホウギカイギイン</t>
    </rPh>
    <rPh sb="7" eb="8">
      <t>シ</t>
    </rPh>
    <rPh sb="10" eb="12">
      <t>ジョセイ</t>
    </rPh>
    <rPh sb="13" eb="15">
      <t>ワリアイ</t>
    </rPh>
    <rPh sb="16" eb="19">
      <t>オオツシ</t>
    </rPh>
    <rPh sb="20" eb="23">
      <t>シガケン</t>
    </rPh>
    <rPh sb="24" eb="27">
      <t>シモイチチョウ</t>
    </rPh>
    <rPh sb="25" eb="27">
      <t>シチョウ</t>
    </rPh>
    <phoneticPr fontId="2"/>
  </si>
  <si>
    <t>管理的職業に従事する者に占める女性の割合（大津市・滋賀県・全国）</t>
    <rPh sb="0" eb="3">
      <t>カンリテキ</t>
    </rPh>
    <rPh sb="3" eb="5">
      <t>ショクギョウ</t>
    </rPh>
    <rPh sb="6" eb="8">
      <t>ジュウジ</t>
    </rPh>
    <rPh sb="10" eb="11">
      <t>モノ</t>
    </rPh>
    <rPh sb="12" eb="13">
      <t>シ</t>
    </rPh>
    <rPh sb="15" eb="17">
      <t>ジョセイ</t>
    </rPh>
    <rPh sb="18" eb="20">
      <t>ワリアイ</t>
    </rPh>
    <rPh sb="21" eb="24">
      <t>オオツシ</t>
    </rPh>
    <rPh sb="25" eb="28">
      <t>シガケン</t>
    </rPh>
    <rPh sb="29" eb="31">
      <t>ゼンコク</t>
    </rPh>
    <phoneticPr fontId="2"/>
  </si>
  <si>
    <t>管理的職業に従事する者に占める女性の割合</t>
    <rPh sb="0" eb="3">
      <t>カンリテキ</t>
    </rPh>
    <rPh sb="3" eb="5">
      <t>ショクギョウ</t>
    </rPh>
    <rPh sb="6" eb="8">
      <t>ジュウジ</t>
    </rPh>
    <rPh sb="10" eb="11">
      <t>モノ</t>
    </rPh>
    <rPh sb="12" eb="13">
      <t>シ</t>
    </rPh>
    <rPh sb="15" eb="17">
      <t>ジョセイ</t>
    </rPh>
    <rPh sb="18" eb="20">
      <t>ワリアイ</t>
    </rPh>
    <phoneticPr fontId="2"/>
  </si>
  <si>
    <t>女性が代表または副代表である自治会の割合（大津市・滋賀県下市町）</t>
    <rPh sb="0" eb="2">
      <t>ジョセイ</t>
    </rPh>
    <rPh sb="3" eb="5">
      <t>ダイヒョウ</t>
    </rPh>
    <rPh sb="8" eb="11">
      <t>フクダイヒョウ</t>
    </rPh>
    <rPh sb="14" eb="17">
      <t>ジチカイ</t>
    </rPh>
    <rPh sb="18" eb="20">
      <t>ワリアイ</t>
    </rPh>
    <rPh sb="21" eb="24">
      <t>オオツシ</t>
    </rPh>
    <rPh sb="25" eb="28">
      <t>シガケン</t>
    </rPh>
    <rPh sb="28" eb="29">
      <t>シタ</t>
    </rPh>
    <rPh sb="29" eb="31">
      <t>シチョウ</t>
    </rPh>
    <phoneticPr fontId="2"/>
  </si>
  <si>
    <t>「男性は仕事、女性は家庭」という考え方について（大津市）</t>
    <rPh sb="1" eb="3">
      <t>ダンセイ</t>
    </rPh>
    <rPh sb="4" eb="6">
      <t>シゴト</t>
    </rPh>
    <rPh sb="7" eb="9">
      <t>ジョセイ</t>
    </rPh>
    <rPh sb="10" eb="12">
      <t>カテイ</t>
    </rPh>
    <rPh sb="16" eb="17">
      <t>カンガ</t>
    </rPh>
    <rPh sb="18" eb="19">
      <t>カタ</t>
    </rPh>
    <rPh sb="24" eb="27">
      <t>オオツシ</t>
    </rPh>
    <phoneticPr fontId="2"/>
  </si>
  <si>
    <t>男女の不平等を感じるところ（大津市）</t>
    <rPh sb="0" eb="2">
      <t>ダンジョ</t>
    </rPh>
    <rPh sb="3" eb="6">
      <t>フビョウドウ</t>
    </rPh>
    <rPh sb="7" eb="8">
      <t>カン</t>
    </rPh>
    <rPh sb="14" eb="17">
      <t>オオツシ</t>
    </rPh>
    <phoneticPr fontId="2"/>
  </si>
  <si>
    <t>出産を機に離職する女性が多いことの理由（大津市）</t>
    <rPh sb="0" eb="2">
      <t>シュッサン</t>
    </rPh>
    <rPh sb="3" eb="4">
      <t>キ</t>
    </rPh>
    <rPh sb="5" eb="7">
      <t>リショク</t>
    </rPh>
    <rPh sb="9" eb="11">
      <t>ジョセイ</t>
    </rPh>
    <rPh sb="12" eb="13">
      <t>オオ</t>
    </rPh>
    <rPh sb="17" eb="19">
      <t>リユウ</t>
    </rPh>
    <rPh sb="20" eb="23">
      <t>オオツシ</t>
    </rPh>
    <phoneticPr fontId="2"/>
  </si>
  <si>
    <t>N=1,171</t>
    <phoneticPr fontId="2"/>
  </si>
  <si>
    <t>各分野における男女の地位の平等感</t>
    <rPh sb="0" eb="3">
      <t>カクブンヤ</t>
    </rPh>
    <rPh sb="7" eb="9">
      <t>ダンジョ</t>
    </rPh>
    <rPh sb="10" eb="12">
      <t>チイ</t>
    </rPh>
    <rPh sb="13" eb="16">
      <t>ビョウドウカン</t>
    </rPh>
    <phoneticPr fontId="2"/>
  </si>
  <si>
    <t>女性の働き方について</t>
    <rPh sb="0" eb="2">
      <t>ジョセイ</t>
    </rPh>
    <rPh sb="3" eb="4">
      <t>ハタラ</t>
    </rPh>
    <rPh sb="5" eb="6">
      <t>カタ</t>
    </rPh>
    <phoneticPr fontId="2"/>
  </si>
  <si>
    <t>問　あなたの理想はどうですか？</t>
    <rPh sb="6" eb="8">
      <t>リソウ</t>
    </rPh>
    <phoneticPr fontId="2"/>
  </si>
  <si>
    <t>問　あなたの家庭では、日常の家事等の分担はどうしていますか？</t>
    <rPh sb="6" eb="8">
      <t>カテイ</t>
    </rPh>
    <rPh sb="11" eb="13">
      <t>ニチジョウ</t>
    </rPh>
    <rPh sb="14" eb="17">
      <t>カジトウ</t>
    </rPh>
    <rPh sb="18" eb="20">
      <t>ブンタン</t>
    </rPh>
    <phoneticPr fontId="2"/>
  </si>
  <si>
    <t>資料：大津市醸成活躍に関する市民意識調査（H27.6）　</t>
    <rPh sb="0" eb="2">
      <t>シリョウ</t>
    </rPh>
    <rPh sb="3" eb="6">
      <t>オオツシ</t>
    </rPh>
    <rPh sb="6" eb="8">
      <t>ジョウセイ</t>
    </rPh>
    <rPh sb="8" eb="10">
      <t>カツヤク</t>
    </rPh>
    <rPh sb="11" eb="12">
      <t>カン</t>
    </rPh>
    <rPh sb="14" eb="16">
      <t>シミン</t>
    </rPh>
    <rPh sb="16" eb="18">
      <t>イシキ</t>
    </rPh>
    <rPh sb="18" eb="20">
      <t>チョウサ</t>
    </rPh>
    <phoneticPr fontId="2"/>
  </si>
  <si>
    <t>問　男性が専業主夫をすることについてどのように感じられますか。</t>
    <rPh sb="2" eb="4">
      <t>ダンセイ</t>
    </rPh>
    <rPh sb="5" eb="9">
      <t>センギョウシュフ</t>
    </rPh>
    <rPh sb="23" eb="24">
      <t>カン</t>
    </rPh>
    <phoneticPr fontId="2"/>
  </si>
  <si>
    <t>資料：大津市女性活躍に関する市民意識調査（H27.6）</t>
    <rPh sb="0" eb="2">
      <t>シリョウ</t>
    </rPh>
    <rPh sb="3" eb="6">
      <t>オオツシ</t>
    </rPh>
    <rPh sb="6" eb="8">
      <t>ジョセイ</t>
    </rPh>
    <rPh sb="8" eb="10">
      <t>カツヤク</t>
    </rPh>
    <rPh sb="11" eb="12">
      <t>カン</t>
    </rPh>
    <rPh sb="14" eb="16">
      <t>シミン</t>
    </rPh>
    <rPh sb="16" eb="18">
      <t>イシキ</t>
    </rPh>
    <rPh sb="18" eb="20">
      <t>チョウサ</t>
    </rPh>
    <phoneticPr fontId="2"/>
  </si>
  <si>
    <t>男性が専業主夫をすることに対する感じ方</t>
    <rPh sb="0" eb="2">
      <t>ダンセイ</t>
    </rPh>
    <rPh sb="3" eb="5">
      <t>センギョウ</t>
    </rPh>
    <rPh sb="5" eb="7">
      <t>シュフ</t>
    </rPh>
    <rPh sb="13" eb="14">
      <t>タイ</t>
    </rPh>
    <rPh sb="16" eb="17">
      <t>カン</t>
    </rPh>
    <rPh sb="18" eb="19">
      <t>カタ</t>
    </rPh>
    <phoneticPr fontId="2"/>
  </si>
  <si>
    <t>子どもと一緒に過ごす時間は十分だと思うか（大津市）</t>
    <rPh sb="0" eb="1">
      <t>コ</t>
    </rPh>
    <rPh sb="4" eb="6">
      <t>イッショ</t>
    </rPh>
    <rPh sb="7" eb="8">
      <t>ス</t>
    </rPh>
    <rPh sb="10" eb="12">
      <t>ジカン</t>
    </rPh>
    <rPh sb="13" eb="15">
      <t>ジュウブン</t>
    </rPh>
    <rPh sb="17" eb="18">
      <t>オモ</t>
    </rPh>
    <rPh sb="21" eb="24">
      <t>オオツシ</t>
    </rPh>
    <phoneticPr fontId="2"/>
  </si>
  <si>
    <t>問　（未就学）子どもと一緒に過ごす時間は十分だと思うか？</t>
    <rPh sb="0" eb="1">
      <t>トイ</t>
    </rPh>
    <rPh sb="3" eb="4">
      <t>ミ</t>
    </rPh>
    <rPh sb="4" eb="6">
      <t>シュウガク</t>
    </rPh>
    <rPh sb="7" eb="8">
      <t>コ</t>
    </rPh>
    <rPh sb="11" eb="13">
      <t>イッショ</t>
    </rPh>
    <rPh sb="14" eb="15">
      <t>ス</t>
    </rPh>
    <rPh sb="17" eb="19">
      <t>ジカン</t>
    </rPh>
    <rPh sb="20" eb="22">
      <t>ジュウブン</t>
    </rPh>
    <rPh sb="24" eb="25">
      <t>オモ</t>
    </rPh>
    <phoneticPr fontId="2"/>
  </si>
  <si>
    <t>問　（小学生）子どもと一緒に過ごす時間は十分だと思うか？</t>
    <rPh sb="0" eb="1">
      <t>トイ</t>
    </rPh>
    <rPh sb="3" eb="6">
      <t>ショウガクセイ</t>
    </rPh>
    <phoneticPr fontId="2"/>
  </si>
  <si>
    <t>子どもと一緒に過ごす時間は十分と思うか</t>
    <rPh sb="0" eb="1">
      <t>コ</t>
    </rPh>
    <rPh sb="4" eb="6">
      <t>イッショ</t>
    </rPh>
    <rPh sb="7" eb="8">
      <t>ス</t>
    </rPh>
    <rPh sb="10" eb="12">
      <t>ジカン</t>
    </rPh>
    <rPh sb="13" eb="15">
      <t>ジュウブン</t>
    </rPh>
    <rPh sb="16" eb="17">
      <t>オモ</t>
    </rPh>
    <phoneticPr fontId="2"/>
  </si>
  <si>
    <t>雇用者数の推移（大津市・滋賀県・全国）</t>
    <rPh sb="0" eb="3">
      <t>コヨウシャ</t>
    </rPh>
    <rPh sb="3" eb="4">
      <t>スウ</t>
    </rPh>
    <rPh sb="5" eb="7">
      <t>スイイ</t>
    </rPh>
    <rPh sb="8" eb="11">
      <t>オオツシ</t>
    </rPh>
    <rPh sb="12" eb="15">
      <t>シガケン</t>
    </rPh>
    <rPh sb="16" eb="18">
      <t>ゼンコク</t>
    </rPh>
    <phoneticPr fontId="2"/>
  </si>
  <si>
    <t>雇用者数の推移（大津市・滋賀県・全国）</t>
    <rPh sb="0" eb="2">
      <t>コヨウ</t>
    </rPh>
    <rPh sb="2" eb="3">
      <t>シャ</t>
    </rPh>
    <rPh sb="3" eb="4">
      <t>スウ</t>
    </rPh>
    <rPh sb="5" eb="7">
      <t>スイイ</t>
    </rPh>
    <rPh sb="8" eb="11">
      <t>オオツシ</t>
    </rPh>
    <rPh sb="12" eb="15">
      <t>シガケン</t>
    </rPh>
    <rPh sb="16" eb="18">
      <t>ゼンコク</t>
    </rPh>
    <phoneticPr fontId="2"/>
  </si>
  <si>
    <t>有業率</t>
    <rPh sb="0" eb="2">
      <t>ユウギョウ</t>
    </rPh>
    <rPh sb="2" eb="3">
      <t>リツ</t>
    </rPh>
    <phoneticPr fontId="2"/>
  </si>
  <si>
    <t>年齢階級別女性有業率（大津市・滋賀県・全国）</t>
    <rPh sb="0" eb="2">
      <t>ネンレイ</t>
    </rPh>
    <rPh sb="2" eb="4">
      <t>カイキュウ</t>
    </rPh>
    <rPh sb="4" eb="5">
      <t>ベツ</t>
    </rPh>
    <rPh sb="5" eb="7">
      <t>ジョセイ</t>
    </rPh>
    <rPh sb="7" eb="9">
      <t>ユウギョウ</t>
    </rPh>
    <rPh sb="9" eb="10">
      <t>リツ</t>
    </rPh>
    <rPh sb="11" eb="13">
      <t>オオツ</t>
    </rPh>
    <rPh sb="13" eb="14">
      <t>シ</t>
    </rPh>
    <rPh sb="15" eb="18">
      <t>シガケン</t>
    </rPh>
    <rPh sb="19" eb="21">
      <t>ゼンコク</t>
    </rPh>
    <phoneticPr fontId="2"/>
  </si>
  <si>
    <t>年齢階級別・男女別の有業率（大津市）</t>
    <rPh sb="0" eb="2">
      <t>ネンレイ</t>
    </rPh>
    <rPh sb="2" eb="4">
      <t>カイキュウ</t>
    </rPh>
    <rPh sb="4" eb="5">
      <t>ベツ</t>
    </rPh>
    <rPh sb="6" eb="8">
      <t>ダンジョ</t>
    </rPh>
    <rPh sb="8" eb="9">
      <t>ベツ</t>
    </rPh>
    <rPh sb="10" eb="12">
      <t>ユウギョウ</t>
    </rPh>
    <rPh sb="12" eb="13">
      <t>リツ</t>
    </rPh>
    <rPh sb="14" eb="16">
      <t>オオツ</t>
    </rPh>
    <rPh sb="16" eb="17">
      <t>シ</t>
    </rPh>
    <phoneticPr fontId="2"/>
  </si>
  <si>
    <t>大津市の有業率</t>
    <rPh sb="0" eb="2">
      <t>オオツ</t>
    </rPh>
    <rPh sb="2" eb="3">
      <t>シ</t>
    </rPh>
    <rPh sb="4" eb="7">
      <t>ユウギョウリツ</t>
    </rPh>
    <phoneticPr fontId="2"/>
  </si>
  <si>
    <t>平成２４年就業構造基本調査　主要地域結果（全国，都道府県，県庁所在都市，人口３０万以上の市，県内経済圏）</t>
    <phoneticPr fontId="2"/>
  </si>
  <si>
    <t>年齢階級別女性の有業率の推移（大津市）</t>
    <rPh sb="0" eb="2">
      <t>ネンレイ</t>
    </rPh>
    <rPh sb="2" eb="4">
      <t>カイキュウ</t>
    </rPh>
    <rPh sb="4" eb="5">
      <t>ベツ</t>
    </rPh>
    <rPh sb="5" eb="7">
      <t>ジョセイ</t>
    </rPh>
    <rPh sb="8" eb="10">
      <t>ユウギョウ</t>
    </rPh>
    <rPh sb="10" eb="11">
      <t>リツ</t>
    </rPh>
    <rPh sb="12" eb="14">
      <t>スイイ</t>
    </rPh>
    <rPh sb="15" eb="17">
      <t>オオツ</t>
    </rPh>
    <rPh sb="17" eb="18">
      <t>シ</t>
    </rPh>
    <phoneticPr fontId="2"/>
  </si>
  <si>
    <t>全国（女性）</t>
    <rPh sb="0" eb="2">
      <t>ゼンコク</t>
    </rPh>
    <rPh sb="3" eb="5">
      <t>ジョセイ</t>
    </rPh>
    <phoneticPr fontId="2"/>
  </si>
  <si>
    <t>滋賀県（女性）</t>
    <rPh sb="0" eb="3">
      <t>シガケン</t>
    </rPh>
    <phoneticPr fontId="2"/>
  </si>
  <si>
    <t>大津市（女性）</t>
    <rPh sb="0" eb="3">
      <t>オオツシ</t>
    </rPh>
    <phoneticPr fontId="2"/>
  </si>
  <si>
    <t>平成29年（大津市）</t>
    <rPh sb="0" eb="2">
      <t>ヘイセイ</t>
    </rPh>
    <rPh sb="4" eb="5">
      <t>ネン</t>
    </rPh>
    <rPh sb="6" eb="8">
      <t>オオツ</t>
    </rPh>
    <rPh sb="8" eb="9">
      <t>シ</t>
    </rPh>
    <phoneticPr fontId="2"/>
  </si>
  <si>
    <t>平成24年（大津市）</t>
    <rPh sb="0" eb="2">
      <t>ヘイセイ</t>
    </rPh>
    <rPh sb="4" eb="5">
      <t>ネン</t>
    </rPh>
    <rPh sb="6" eb="8">
      <t>オオツ</t>
    </rPh>
    <rPh sb="8" eb="9">
      <t>シ</t>
    </rPh>
    <phoneticPr fontId="2"/>
  </si>
  <si>
    <t>年齢階級別女性の有業率の推移（滋賀県）</t>
    <rPh sb="0" eb="2">
      <t>ネンレイ</t>
    </rPh>
    <rPh sb="2" eb="4">
      <t>カイキュウ</t>
    </rPh>
    <rPh sb="4" eb="5">
      <t>ベツ</t>
    </rPh>
    <rPh sb="5" eb="7">
      <t>ジョセイ</t>
    </rPh>
    <rPh sb="8" eb="10">
      <t>ユウギョウ</t>
    </rPh>
    <rPh sb="10" eb="11">
      <t>リツ</t>
    </rPh>
    <rPh sb="12" eb="14">
      <t>スイイ</t>
    </rPh>
    <rPh sb="15" eb="18">
      <t>シガケン</t>
    </rPh>
    <phoneticPr fontId="2"/>
  </si>
  <si>
    <t>平成29年（滋賀県）</t>
    <rPh sb="0" eb="2">
      <t>ヘイセイ</t>
    </rPh>
    <rPh sb="4" eb="5">
      <t>ネン</t>
    </rPh>
    <rPh sb="6" eb="9">
      <t>シガケン</t>
    </rPh>
    <phoneticPr fontId="2"/>
  </si>
  <si>
    <t>平成24年（滋賀県）</t>
    <rPh sb="0" eb="2">
      <t>ヘイセイ</t>
    </rPh>
    <rPh sb="4" eb="5">
      <t>ネン</t>
    </rPh>
    <rPh sb="6" eb="9">
      <t>シガケン</t>
    </rPh>
    <phoneticPr fontId="2"/>
  </si>
  <si>
    <t>年齢階級別女性の有業率の推移（全国）</t>
    <rPh sb="0" eb="2">
      <t>ネンレイ</t>
    </rPh>
    <rPh sb="2" eb="4">
      <t>カイキュウ</t>
    </rPh>
    <rPh sb="4" eb="5">
      <t>ベツ</t>
    </rPh>
    <rPh sb="5" eb="7">
      <t>ジョセイ</t>
    </rPh>
    <rPh sb="8" eb="10">
      <t>ユウギョウ</t>
    </rPh>
    <rPh sb="10" eb="11">
      <t>リツ</t>
    </rPh>
    <rPh sb="12" eb="14">
      <t>スイイ</t>
    </rPh>
    <rPh sb="15" eb="17">
      <t>ゼンコク</t>
    </rPh>
    <phoneticPr fontId="2"/>
  </si>
  <si>
    <t>平成29年（全国）</t>
    <rPh sb="0" eb="2">
      <t>ヘイセイ</t>
    </rPh>
    <rPh sb="4" eb="5">
      <t>ネン</t>
    </rPh>
    <rPh sb="6" eb="8">
      <t>ゼンコク</t>
    </rPh>
    <phoneticPr fontId="2"/>
  </si>
  <si>
    <t>平成24年（全国）</t>
    <rPh sb="0" eb="2">
      <t>ヘイセイ</t>
    </rPh>
    <rPh sb="4" eb="5">
      <t>ネン</t>
    </rPh>
    <rPh sb="6" eb="8">
      <t>ゼンコク</t>
    </rPh>
    <phoneticPr fontId="2"/>
  </si>
  <si>
    <t>年齢階級別育児をしている女性の有業率</t>
    <rPh sb="0" eb="2">
      <t>ネンレイ</t>
    </rPh>
    <rPh sb="2" eb="5">
      <t>カイキュウベツ</t>
    </rPh>
    <rPh sb="5" eb="7">
      <t>イクジ</t>
    </rPh>
    <rPh sb="12" eb="14">
      <t>ジョセイ</t>
    </rPh>
    <rPh sb="15" eb="18">
      <t>ユウギョウリツ</t>
    </rPh>
    <phoneticPr fontId="2"/>
  </si>
  <si>
    <t>年齢階級別育児をしている女性の有業率（H29）</t>
    <rPh sb="0" eb="5">
      <t>ネンレイカイキュウベツ</t>
    </rPh>
    <rPh sb="5" eb="7">
      <t>イクジ</t>
    </rPh>
    <rPh sb="12" eb="14">
      <t>ジョセイ</t>
    </rPh>
    <rPh sb="15" eb="18">
      <t>ユウギョウリツ</t>
    </rPh>
    <phoneticPr fontId="2"/>
  </si>
  <si>
    <t>仕事と生活の調和に関する理想と現実（大津市）</t>
    <rPh sb="0" eb="2">
      <t>シゴト</t>
    </rPh>
    <rPh sb="3" eb="5">
      <t>セイカツ</t>
    </rPh>
    <rPh sb="6" eb="8">
      <t>チョウワ</t>
    </rPh>
    <rPh sb="9" eb="10">
      <t>カン</t>
    </rPh>
    <rPh sb="12" eb="14">
      <t>リソウ</t>
    </rPh>
    <rPh sb="15" eb="17">
      <t>ゲンジツ</t>
    </rPh>
    <rPh sb="18" eb="21">
      <t>オオツシ</t>
    </rPh>
    <phoneticPr fontId="2"/>
  </si>
  <si>
    <t>仕事と生活の調和に関する理想と現実＜男性＞（大津市）</t>
    <rPh sb="0" eb="2">
      <t>シゴト</t>
    </rPh>
    <rPh sb="3" eb="5">
      <t>セイカツ</t>
    </rPh>
    <rPh sb="6" eb="8">
      <t>チョウワ</t>
    </rPh>
    <rPh sb="9" eb="10">
      <t>カン</t>
    </rPh>
    <rPh sb="12" eb="14">
      <t>リソウ</t>
    </rPh>
    <rPh sb="15" eb="17">
      <t>ゲンジツ</t>
    </rPh>
    <rPh sb="18" eb="20">
      <t>ダンセイ</t>
    </rPh>
    <rPh sb="22" eb="25">
      <t>オオツシ</t>
    </rPh>
    <phoneticPr fontId="2"/>
  </si>
  <si>
    <t>仕事と生活の調和に関する理想と現実＜女性＞（大津市）</t>
    <rPh sb="0" eb="2">
      <t>シゴト</t>
    </rPh>
    <rPh sb="3" eb="5">
      <t>セイカツ</t>
    </rPh>
    <rPh sb="6" eb="8">
      <t>チョウワ</t>
    </rPh>
    <rPh sb="9" eb="10">
      <t>カン</t>
    </rPh>
    <rPh sb="12" eb="14">
      <t>リソウ</t>
    </rPh>
    <rPh sb="15" eb="17">
      <t>ゲンジツ</t>
    </rPh>
    <rPh sb="18" eb="20">
      <t>ジョセイ</t>
    </rPh>
    <rPh sb="22" eb="25">
      <t>オオツシ</t>
    </rPh>
    <phoneticPr fontId="2"/>
  </si>
  <si>
    <t>男性が育児・家事に参加するために必要なこと</t>
    <rPh sb="0" eb="2">
      <t>ダンセイ</t>
    </rPh>
    <rPh sb="3" eb="5">
      <t>イクジ</t>
    </rPh>
    <rPh sb="6" eb="8">
      <t>カジ</t>
    </rPh>
    <rPh sb="9" eb="11">
      <t>サンカ</t>
    </rPh>
    <rPh sb="16" eb="18">
      <t>ヒツヨウ</t>
    </rPh>
    <phoneticPr fontId="2"/>
  </si>
  <si>
    <t>男性が育児・家事・介護等の家庭生活に積極的に参加していくために必要なこと　</t>
    <rPh sb="0" eb="2">
      <t>ダンセイ</t>
    </rPh>
    <rPh sb="3" eb="5">
      <t>イクジ</t>
    </rPh>
    <rPh sb="6" eb="8">
      <t>カジ</t>
    </rPh>
    <rPh sb="9" eb="12">
      <t>カイゴトウ</t>
    </rPh>
    <rPh sb="13" eb="15">
      <t>カテイ</t>
    </rPh>
    <rPh sb="15" eb="17">
      <t>セイカツ</t>
    </rPh>
    <rPh sb="18" eb="21">
      <t>セッキョクテキ</t>
    </rPh>
    <rPh sb="22" eb="24">
      <t>サンカ</t>
    </rPh>
    <rPh sb="31" eb="33">
      <t>ヒツヨウ</t>
    </rPh>
    <phoneticPr fontId="2"/>
  </si>
  <si>
    <t>女性有業者の年齢階層別従業上の地位、雇用形態（大津市）</t>
    <rPh sb="0" eb="2">
      <t>ジョセイ</t>
    </rPh>
    <rPh sb="2" eb="5">
      <t>ユウギョウシャ</t>
    </rPh>
    <rPh sb="6" eb="8">
      <t>ネンレイ</t>
    </rPh>
    <rPh sb="8" eb="10">
      <t>カイソウ</t>
    </rPh>
    <rPh sb="10" eb="11">
      <t>ベツ</t>
    </rPh>
    <rPh sb="11" eb="13">
      <t>ジュウギョウ</t>
    </rPh>
    <rPh sb="13" eb="14">
      <t>ウエ</t>
    </rPh>
    <rPh sb="15" eb="17">
      <t>チイ</t>
    </rPh>
    <rPh sb="18" eb="20">
      <t>コヨウ</t>
    </rPh>
    <rPh sb="20" eb="22">
      <t>ケイタイ</t>
    </rPh>
    <rPh sb="23" eb="26">
      <t>オオツシ</t>
    </rPh>
    <phoneticPr fontId="2"/>
  </si>
  <si>
    <t>女性有業者の年齢階級別従業上の地位、雇用形態（大津市）</t>
    <rPh sb="0" eb="2">
      <t>ジョセイ</t>
    </rPh>
    <rPh sb="2" eb="5">
      <t>ユウギョウシャ</t>
    </rPh>
    <rPh sb="6" eb="11">
      <t>ネンレイカイキュウベツ</t>
    </rPh>
    <rPh sb="11" eb="14">
      <t>ジュウギョウジョウ</t>
    </rPh>
    <rPh sb="15" eb="17">
      <t>チイ</t>
    </rPh>
    <rPh sb="18" eb="20">
      <t>コヨウ</t>
    </rPh>
    <rPh sb="20" eb="22">
      <t>ケイタイ</t>
    </rPh>
    <rPh sb="23" eb="25">
      <t>オオツ</t>
    </rPh>
    <rPh sb="25" eb="26">
      <t>シ</t>
    </rPh>
    <phoneticPr fontId="2"/>
  </si>
  <si>
    <t>子どもの出生年齢別、第１子出産前後の妻の就業経歴（大津市）</t>
    <rPh sb="0" eb="1">
      <t>コ</t>
    </rPh>
    <rPh sb="4" eb="8">
      <t>シュッショウネンレイ</t>
    </rPh>
    <rPh sb="8" eb="9">
      <t>ベツ</t>
    </rPh>
    <rPh sb="10" eb="11">
      <t>ダイ</t>
    </rPh>
    <rPh sb="12" eb="13">
      <t>シ</t>
    </rPh>
    <rPh sb="13" eb="15">
      <t>シュッサン</t>
    </rPh>
    <rPh sb="15" eb="17">
      <t>ゼンゴ</t>
    </rPh>
    <rPh sb="18" eb="19">
      <t>ツマ</t>
    </rPh>
    <rPh sb="20" eb="22">
      <t>シュウギョウ</t>
    </rPh>
    <rPh sb="22" eb="24">
      <t>ケイレキ</t>
    </rPh>
    <rPh sb="25" eb="28">
      <t>オオツシ</t>
    </rPh>
    <phoneticPr fontId="2"/>
  </si>
  <si>
    <t>母親の結婚・出産後の就業状況</t>
    <rPh sb="0" eb="2">
      <t>ハハオヤ</t>
    </rPh>
    <rPh sb="3" eb="5">
      <t>ケッコン</t>
    </rPh>
    <rPh sb="6" eb="8">
      <t>シュッサン</t>
    </rPh>
    <rPh sb="8" eb="9">
      <t>ゴ</t>
    </rPh>
    <rPh sb="10" eb="14">
      <t>シュウギョウジョウキョウ</t>
    </rPh>
    <phoneticPr fontId="2"/>
  </si>
  <si>
    <t>母親の結婚・出産後の就業状況</t>
    <rPh sb="0" eb="2">
      <t>ハハオヤ</t>
    </rPh>
    <rPh sb="3" eb="5">
      <t>ケッコン</t>
    </rPh>
    <rPh sb="6" eb="8">
      <t>シュッサン</t>
    </rPh>
    <rPh sb="8" eb="9">
      <t>ゴ</t>
    </rPh>
    <rPh sb="10" eb="12">
      <t>シュウギョウ</t>
    </rPh>
    <rPh sb="12" eb="14">
      <t>ジョウキョウ</t>
    </rPh>
    <phoneticPr fontId="2"/>
  </si>
  <si>
    <t>保育所等定員・利用・待機児童数</t>
    <rPh sb="0" eb="2">
      <t>ホイク</t>
    </rPh>
    <rPh sb="2" eb="3">
      <t>ショ</t>
    </rPh>
    <rPh sb="3" eb="4">
      <t>ナド</t>
    </rPh>
    <rPh sb="4" eb="6">
      <t>テイイン</t>
    </rPh>
    <rPh sb="7" eb="9">
      <t>リヨウ</t>
    </rPh>
    <rPh sb="10" eb="12">
      <t>タイキ</t>
    </rPh>
    <rPh sb="12" eb="14">
      <t>ジドウ</t>
    </rPh>
    <rPh sb="14" eb="15">
      <t>スウ</t>
    </rPh>
    <phoneticPr fontId="2"/>
  </si>
  <si>
    <t>保育所等定員数の対前年増加率</t>
    <rPh sb="0" eb="2">
      <t>ホイク</t>
    </rPh>
    <rPh sb="2" eb="4">
      <t>ジョナド</t>
    </rPh>
    <rPh sb="4" eb="7">
      <t>テイインスウ</t>
    </rPh>
    <rPh sb="8" eb="9">
      <t>タイ</t>
    </rPh>
    <rPh sb="9" eb="11">
      <t>ゼンネン</t>
    </rPh>
    <rPh sb="11" eb="13">
      <t>ゾウカ</t>
    </rPh>
    <rPh sb="13" eb="14">
      <t>リツ</t>
    </rPh>
    <phoneticPr fontId="2"/>
  </si>
  <si>
    <t>資料：保育所等の関連状況とりまとめ（厚生労働省）より算出</t>
    <rPh sb="0" eb="2">
      <t>シリョウ</t>
    </rPh>
    <rPh sb="3" eb="5">
      <t>ホイク</t>
    </rPh>
    <rPh sb="5" eb="6">
      <t>ショ</t>
    </rPh>
    <rPh sb="6" eb="7">
      <t>ナド</t>
    </rPh>
    <rPh sb="8" eb="10">
      <t>カンレン</t>
    </rPh>
    <rPh sb="10" eb="12">
      <t>ジョウキョウ</t>
    </rPh>
    <rPh sb="18" eb="20">
      <t>コウセイ</t>
    </rPh>
    <rPh sb="20" eb="23">
      <t>ロウドウショウ</t>
    </rPh>
    <rPh sb="26" eb="28">
      <t>サンシュツ</t>
    </rPh>
    <phoneticPr fontId="2"/>
  </si>
  <si>
    <t>国</t>
    <rPh sb="0" eb="1">
      <t>クニ</t>
    </rPh>
    <phoneticPr fontId="2"/>
  </si>
  <si>
    <t>大津市</t>
    <rPh sb="0" eb="2">
      <t>オオツ</t>
    </rPh>
    <rPh sb="2" eb="3">
      <t>シ</t>
    </rPh>
    <phoneticPr fontId="2"/>
  </si>
  <si>
    <t>保育所等定員数の推移（大津市・滋賀県・全国）</t>
    <rPh sb="0" eb="2">
      <t>ホイク</t>
    </rPh>
    <rPh sb="2" eb="4">
      <t>ジョナド</t>
    </rPh>
    <rPh sb="4" eb="7">
      <t>テイインスウ</t>
    </rPh>
    <rPh sb="8" eb="10">
      <t>スイイ</t>
    </rPh>
    <rPh sb="11" eb="14">
      <t>オオツシ</t>
    </rPh>
    <rPh sb="15" eb="18">
      <t>シガケン</t>
    </rPh>
    <rPh sb="19" eb="21">
      <t>ゼンコク</t>
    </rPh>
    <phoneticPr fontId="2"/>
  </si>
  <si>
    <t>単位：人</t>
    <rPh sb="0" eb="2">
      <t>タンイ</t>
    </rPh>
    <rPh sb="3" eb="4">
      <t>ヒト</t>
    </rPh>
    <phoneticPr fontId="2"/>
  </si>
  <si>
    <t>保育所等利用児童数の対前年増加率（本市・滋賀県・全国）</t>
    <rPh sb="0" eb="2">
      <t>ホイク</t>
    </rPh>
    <rPh sb="2" eb="4">
      <t>ジョナド</t>
    </rPh>
    <rPh sb="4" eb="6">
      <t>リヨウ</t>
    </rPh>
    <rPh sb="6" eb="8">
      <t>ジドウ</t>
    </rPh>
    <rPh sb="8" eb="9">
      <t>スウ</t>
    </rPh>
    <rPh sb="10" eb="11">
      <t>タイ</t>
    </rPh>
    <rPh sb="11" eb="13">
      <t>ゼンネン</t>
    </rPh>
    <rPh sb="13" eb="15">
      <t>ゾウカ</t>
    </rPh>
    <rPh sb="15" eb="16">
      <t>リツ</t>
    </rPh>
    <rPh sb="17" eb="19">
      <t>モトイチ</t>
    </rPh>
    <rPh sb="19" eb="20">
      <t>オオイチ</t>
    </rPh>
    <rPh sb="20" eb="23">
      <t>シガケン</t>
    </rPh>
    <rPh sb="24" eb="26">
      <t>ゼンコク</t>
    </rPh>
    <phoneticPr fontId="2"/>
  </si>
  <si>
    <t>保育所等利用児童数の推移（大津市・滋賀県・全国）</t>
    <rPh sb="0" eb="2">
      <t>ホイク</t>
    </rPh>
    <rPh sb="2" eb="4">
      <t>ジョナド</t>
    </rPh>
    <rPh sb="4" eb="6">
      <t>リヨウ</t>
    </rPh>
    <rPh sb="6" eb="8">
      <t>ジドウ</t>
    </rPh>
    <rPh sb="8" eb="9">
      <t>スウ</t>
    </rPh>
    <rPh sb="10" eb="12">
      <t>スイイ</t>
    </rPh>
    <rPh sb="13" eb="16">
      <t>オオツシ</t>
    </rPh>
    <rPh sb="17" eb="20">
      <t>シガケン</t>
    </rPh>
    <rPh sb="21" eb="23">
      <t>ゼンコク</t>
    </rPh>
    <phoneticPr fontId="2"/>
  </si>
  <si>
    <t>待機児童数の推移（大津市・滋賀県・全国）</t>
    <rPh sb="0" eb="2">
      <t>タイキ</t>
    </rPh>
    <rPh sb="2" eb="4">
      <t>ジドウ</t>
    </rPh>
    <rPh sb="4" eb="5">
      <t>スウ</t>
    </rPh>
    <rPh sb="6" eb="8">
      <t>スイイ</t>
    </rPh>
    <rPh sb="9" eb="12">
      <t>オオツシ</t>
    </rPh>
    <rPh sb="13" eb="16">
      <t>シガケン</t>
    </rPh>
    <rPh sb="17" eb="19">
      <t>ゼンコク</t>
    </rPh>
    <phoneticPr fontId="2"/>
  </si>
  <si>
    <t>資料：保育所等の関連状況とりまとめ（厚生労働省）</t>
    <rPh sb="0" eb="2">
      <t>シリョウ</t>
    </rPh>
    <rPh sb="3" eb="5">
      <t>ホイク</t>
    </rPh>
    <rPh sb="5" eb="6">
      <t>ショ</t>
    </rPh>
    <rPh sb="6" eb="7">
      <t>ナド</t>
    </rPh>
    <rPh sb="8" eb="10">
      <t>カンレン</t>
    </rPh>
    <rPh sb="10" eb="12">
      <t>ジョウキョウ</t>
    </rPh>
    <rPh sb="18" eb="20">
      <t>コウセイ</t>
    </rPh>
    <rPh sb="20" eb="23">
      <t>ロウドウショウ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</si>
</sst>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 #,##0_ ;_ * \-#,##0_ ;_ * &quot;-&quot;_ ;_ @_ "/>
    <numFmt numFmtId="43" formatCode="_ * #,##0.00_ ;_ * \-#,##0.00_ ;_ * &quot;-&quot;??_ ;_ @_ "/>
    <numFmt numFmtId="176" formatCode="#,##0_);[Red]\(#,##0\)"/>
    <numFmt numFmtId="177" formatCode="0.0"/>
    <numFmt numFmtId="178" formatCode="#,##0.00;&quot;△ &quot;#,##0.00"/>
    <numFmt numFmtId="179" formatCode="#,##0.0;[Red]\-#,##0.0"/>
    <numFmt numFmtId="180" formatCode="\(@\)"/>
    <numFmt numFmtId="181" formatCode="#,##0_ "/>
    <numFmt numFmtId="182" formatCode="0.00_ "/>
    <numFmt numFmtId="183" formatCode="#,##0.0"/>
    <numFmt numFmtId="184" formatCode="#,##0.0_ ;[Red]\-#,##0.0\ "/>
    <numFmt numFmtId="185" formatCode="#,##0.0;\-#,##0.0"/>
    <numFmt numFmtId="186" formatCode="#,###,##0.0;&quot; -&quot;###,##0.0"/>
    <numFmt numFmtId="187" formatCode="\ ###,##0.0;&quot;-&quot;###,##0.0"/>
  </numFmts>
  <fonts count="50">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11"/>
      <name val="ＭＳ Ｐ明朝"/>
      <family val="1"/>
      <charset val="128"/>
    </font>
    <font>
      <sz val="14"/>
      <name val="ＭＳ Ｐ明朝"/>
      <family val="1"/>
      <charset val="128"/>
    </font>
    <font>
      <sz val="11"/>
      <name val="ＭＳ 明朝"/>
      <family val="1"/>
      <charset val="128"/>
    </font>
    <font>
      <sz val="9"/>
      <name val="ＭＳ Ｐゴシック"/>
      <family val="3"/>
      <charset val="128"/>
    </font>
    <font>
      <sz val="11"/>
      <color rgb="FFFF0000"/>
      <name val="游ゴシック"/>
      <family val="2"/>
      <charset val="128"/>
      <scheme val="minor"/>
    </font>
    <font>
      <sz val="11"/>
      <name val="游ゴシック"/>
      <family val="2"/>
      <charset val="128"/>
      <scheme val="minor"/>
    </font>
    <font>
      <b/>
      <sz val="11"/>
      <color theme="1"/>
      <name val="游ゴシック"/>
      <family val="3"/>
      <charset val="128"/>
      <scheme val="minor"/>
    </font>
    <font>
      <sz val="10"/>
      <color theme="1"/>
      <name val="游ゴシック"/>
      <family val="3"/>
      <charset val="128"/>
      <scheme val="minor"/>
    </font>
    <font>
      <sz val="10"/>
      <color theme="1"/>
      <name val="游ゴシック"/>
      <family val="2"/>
      <charset val="128"/>
      <scheme val="minor"/>
    </font>
    <font>
      <sz val="12"/>
      <color theme="1"/>
      <name val="游ゴシック"/>
      <family val="2"/>
      <charset val="128"/>
      <scheme val="minor"/>
    </font>
    <font>
      <sz val="8"/>
      <color indexed="8"/>
      <name val="ＭＳ ゴシック"/>
      <family val="3"/>
      <charset val="128"/>
    </font>
    <font>
      <sz val="10"/>
      <color theme="1"/>
      <name val="ＭＳゴシック"/>
      <family val="3"/>
      <charset val="128"/>
    </font>
    <font>
      <sz val="10"/>
      <color rgb="FFFF0000"/>
      <name val="ＭＳゴシック"/>
      <family val="3"/>
      <charset val="128"/>
    </font>
    <font>
      <sz val="11"/>
      <color theme="1"/>
      <name val="游ゴシック"/>
      <family val="3"/>
      <charset val="128"/>
      <scheme val="minor"/>
    </font>
    <font>
      <sz val="11"/>
      <color rgb="FFFF0000"/>
      <name val="游ゴシック"/>
      <family val="3"/>
      <charset val="128"/>
      <scheme val="minor"/>
    </font>
    <font>
      <sz val="10"/>
      <color rgb="FF00B050"/>
      <name val="ＭＳゴシック"/>
      <family val="3"/>
      <charset val="128"/>
    </font>
    <font>
      <b/>
      <sz val="11"/>
      <color rgb="FFFF0000"/>
      <name val="ＭＳゴシック"/>
      <family val="3"/>
      <charset val="128"/>
    </font>
    <font>
      <sz val="14"/>
      <color theme="1"/>
      <name val="游ゴシック"/>
      <family val="2"/>
      <charset val="128"/>
      <scheme val="minor"/>
    </font>
    <font>
      <sz val="14"/>
      <color theme="1"/>
      <name val="ＭＳゴシック"/>
      <family val="3"/>
      <charset val="128"/>
    </font>
    <font>
      <sz val="14"/>
      <name val="游ゴシック"/>
      <family val="2"/>
      <charset val="128"/>
      <scheme val="minor"/>
    </font>
    <font>
      <sz val="11"/>
      <name val="游ゴシック"/>
      <family val="3"/>
      <charset val="128"/>
      <scheme val="minor"/>
    </font>
    <font>
      <sz val="9"/>
      <color rgb="FFFF0000"/>
      <name val="ＭＳ Ｐゴシック"/>
      <family val="3"/>
      <charset val="128"/>
    </font>
    <font>
      <b/>
      <sz val="16"/>
      <color theme="1"/>
      <name val="HG丸ｺﾞｼｯｸM-PRO"/>
      <family val="3"/>
      <charset val="128"/>
    </font>
    <font>
      <sz val="6"/>
      <name val="游ゴシック"/>
      <family val="3"/>
      <charset val="128"/>
      <scheme val="minor"/>
    </font>
    <font>
      <b/>
      <sz val="12"/>
      <color theme="1"/>
      <name val="HG丸ｺﾞｼｯｸM-PRO"/>
      <family val="3"/>
      <charset val="128"/>
    </font>
    <font>
      <sz val="7"/>
      <name val="ＭＳ Ｐ明朝"/>
      <family val="1"/>
      <charset val="128"/>
    </font>
    <font>
      <sz val="9"/>
      <name val="HG丸ｺﾞｼｯｸM-PRO"/>
      <family val="3"/>
      <charset val="128"/>
    </font>
    <font>
      <sz val="10"/>
      <name val="HG丸ｺﾞｼｯｸM-PRO"/>
      <family val="3"/>
      <charset val="128"/>
    </font>
    <font>
      <sz val="11"/>
      <name val="游ゴシック"/>
      <family val="2"/>
      <scheme val="minor"/>
    </font>
    <font>
      <sz val="9"/>
      <color theme="1"/>
      <name val="HG丸ｺﾞｼｯｸM-PRO"/>
      <family val="3"/>
      <charset val="128"/>
    </font>
    <font>
      <sz val="9"/>
      <color theme="1"/>
      <name val="游ゴシック"/>
      <family val="2"/>
      <scheme val="minor"/>
    </font>
    <font>
      <sz val="12"/>
      <color theme="1"/>
      <name val="游ゴシック"/>
      <family val="3"/>
      <charset val="128"/>
      <scheme val="minor"/>
    </font>
    <font>
      <b/>
      <sz val="14"/>
      <color theme="1"/>
      <name val="游ゴシック"/>
      <family val="3"/>
      <charset val="128"/>
      <scheme val="minor"/>
    </font>
    <font>
      <b/>
      <sz val="10"/>
      <color rgb="FFFF0000"/>
      <name val="ＭＳゴシック"/>
      <family val="3"/>
      <charset val="128"/>
    </font>
    <font>
      <sz val="10"/>
      <name val="ＭＳ 明朝"/>
      <family val="1"/>
      <charset val="128"/>
    </font>
    <font>
      <sz val="14"/>
      <name val="ＭＳ 明朝"/>
      <family val="1"/>
      <charset val="128"/>
    </font>
    <font>
      <sz val="14"/>
      <color indexed="8"/>
      <name val="ＭＳ 明朝"/>
      <family val="1"/>
      <charset val="128"/>
    </font>
    <font>
      <sz val="10"/>
      <color indexed="8"/>
      <name val="ＭＳ 明朝"/>
      <family val="1"/>
      <charset val="128"/>
    </font>
    <font>
      <sz val="12"/>
      <name val="Times New Roman"/>
      <family val="1"/>
    </font>
    <font>
      <sz val="12"/>
      <color indexed="8"/>
      <name val="Times New Roman"/>
      <family val="1"/>
    </font>
    <font>
      <sz val="10"/>
      <name val="Times New Roman"/>
      <family val="1"/>
    </font>
    <font>
      <sz val="6"/>
      <name val="ＭＳ 明朝"/>
      <family val="1"/>
      <charset val="128"/>
    </font>
    <font>
      <sz val="14"/>
      <color rgb="FFFF0000"/>
      <name val="ＭＳ 明朝"/>
      <family val="1"/>
      <charset val="128"/>
    </font>
    <font>
      <sz val="12"/>
      <color rgb="FFFF0000"/>
      <name val="游ゴシック"/>
      <family val="2"/>
      <charset val="128"/>
      <scheme val="minor"/>
    </font>
  </fonts>
  <fills count="13">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99CCFF"/>
        <bgColor indexed="64"/>
      </patternFill>
    </fill>
    <fill>
      <patternFill patternType="solid">
        <fgColor rgb="FF92D050"/>
        <bgColor indexed="64"/>
      </patternFill>
    </fill>
    <fill>
      <patternFill patternType="solid">
        <fgColor rgb="FF00B050"/>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00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auto="1"/>
      </bottom>
      <diagonal/>
    </border>
    <border>
      <left/>
      <right/>
      <top style="medium">
        <color auto="1"/>
      </top>
      <bottom/>
      <diagonal/>
    </border>
    <border>
      <left/>
      <right style="thin">
        <color indexed="64"/>
      </right>
      <top style="medium">
        <color auto="1"/>
      </top>
      <bottom/>
      <diagonal/>
    </border>
    <border>
      <left style="thin">
        <color indexed="64"/>
      </left>
      <right/>
      <top style="medium">
        <color auto="1"/>
      </top>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style="thin">
        <color indexed="64"/>
      </right>
      <top style="medium">
        <color auto="1"/>
      </top>
      <bottom style="thin">
        <color indexed="64"/>
      </bottom>
      <diagonal/>
    </border>
    <border>
      <left style="thin">
        <color indexed="64"/>
      </left>
      <right/>
      <top/>
      <bottom style="medium">
        <color auto="1"/>
      </bottom>
      <diagonal/>
    </border>
    <border>
      <left/>
      <right style="thin">
        <color indexed="64"/>
      </right>
      <top/>
      <bottom style="medium">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8" fillId="0" borderId="0"/>
    <xf numFmtId="0" fontId="3" fillId="0" borderId="0"/>
    <xf numFmtId="0" fontId="3" fillId="0" borderId="0"/>
  </cellStyleXfs>
  <cellXfs count="380">
    <xf numFmtId="0" fontId="0" fillId="0" borderId="0" xfId="0">
      <alignment vertical="center"/>
    </xf>
    <xf numFmtId="49" fontId="5" fillId="0" borderId="1" xfId="0" applyNumberFormat="1" applyFont="1" applyBorder="1" applyAlignment="1">
      <alignment horizontal="center"/>
    </xf>
    <xf numFmtId="176" fontId="6" fillId="0" borderId="4" xfId="1" applyNumberFormat="1" applyFont="1" applyBorder="1" applyAlignment="1"/>
    <xf numFmtId="176" fontId="6" fillId="0" borderId="6" xfId="1" applyNumberFormat="1" applyFont="1" applyBorder="1" applyAlignment="1"/>
    <xf numFmtId="176" fontId="6" fillId="0" borderId="4" xfId="1" quotePrefix="1" applyNumberFormat="1" applyFont="1" applyBorder="1" applyAlignment="1">
      <alignment horizontal="left"/>
    </xf>
    <xf numFmtId="3" fontId="0" fillId="0" borderId="2" xfId="0" applyNumberFormat="1" applyBorder="1" applyAlignment="1"/>
    <xf numFmtId="3" fontId="0" fillId="0" borderId="4" xfId="0" applyNumberFormat="1" applyBorder="1" applyAlignment="1"/>
    <xf numFmtId="3" fontId="0" fillId="0" borderId="6" xfId="0" applyNumberFormat="1" applyBorder="1" applyAlignment="1"/>
    <xf numFmtId="3" fontId="0" fillId="0" borderId="1" xfId="0" applyNumberFormat="1" applyBorder="1" applyAlignment="1"/>
    <xf numFmtId="0" fontId="0" fillId="0" borderId="0" xfId="0" applyAlignment="1">
      <alignment horizontal="right" vertical="center"/>
    </xf>
    <xf numFmtId="0" fontId="0" fillId="0" borderId="1" xfId="0" applyBorder="1" applyAlignment="1">
      <alignment horizontal="center" vertical="center" wrapText="1"/>
    </xf>
    <xf numFmtId="177" fontId="0" fillId="0" borderId="1" xfId="0" applyNumberFormat="1" applyBorder="1">
      <alignment vertical="center"/>
    </xf>
    <xf numFmtId="0" fontId="0" fillId="0" borderId="2" xfId="0" applyBorder="1" applyAlignment="1">
      <alignment horizontal="center" vertical="center"/>
    </xf>
    <xf numFmtId="3" fontId="0" fillId="0" borderId="1" xfId="0" applyNumberFormat="1" applyBorder="1" applyAlignment="1">
      <alignment horizontal="right" vertical="center"/>
    </xf>
    <xf numFmtId="38" fontId="0" fillId="0" borderId="1" xfId="1" applyFont="1" applyBorder="1" applyAlignment="1"/>
    <xf numFmtId="38" fontId="0" fillId="0" borderId="2" xfId="1" applyFont="1" applyBorder="1" applyAlignment="1"/>
    <xf numFmtId="38" fontId="0" fillId="0" borderId="1" xfId="1" applyFont="1" applyBorder="1">
      <alignment vertical="center"/>
    </xf>
    <xf numFmtId="177" fontId="0" fillId="0" borderId="1" xfId="0" applyNumberFormat="1" applyBorder="1" applyAlignment="1">
      <alignment horizontal="right" vertical="center"/>
    </xf>
    <xf numFmtId="176" fontId="7" fillId="0" borderId="0" xfId="1" applyNumberFormat="1" applyFont="1" applyAlignment="1"/>
    <xf numFmtId="176" fontId="6" fillId="0" borderId="5" xfId="1" applyNumberFormat="1" applyFont="1" applyBorder="1" applyAlignment="1">
      <alignment horizontal="center"/>
    </xf>
    <xf numFmtId="176" fontId="6" fillId="0" borderId="7" xfId="1" applyNumberFormat="1" applyFont="1" applyBorder="1" applyAlignment="1">
      <alignment horizontal="center"/>
    </xf>
    <xf numFmtId="178" fontId="9" fillId="0" borderId="0" xfId="2" applyNumberFormat="1" applyFont="1" applyAlignment="1">
      <alignment vertical="center"/>
    </xf>
    <xf numFmtId="2" fontId="0" fillId="0" borderId="0" xfId="0" applyNumberFormat="1">
      <alignment vertical="center"/>
    </xf>
    <xf numFmtId="0" fontId="0" fillId="2" borderId="0" xfId="0" applyFill="1">
      <alignment vertical="center"/>
    </xf>
    <xf numFmtId="0" fontId="10" fillId="0" borderId="0" xfId="0" applyFont="1">
      <alignment vertical="center"/>
    </xf>
    <xf numFmtId="38" fontId="0" fillId="0" borderId="0" xfId="1" applyFont="1">
      <alignment vertical="center"/>
    </xf>
    <xf numFmtId="177" fontId="0" fillId="0" borderId="0" xfId="0" applyNumberFormat="1">
      <alignment vertical="center"/>
    </xf>
    <xf numFmtId="38" fontId="0" fillId="2" borderId="0" xfId="1" applyFont="1" applyFill="1">
      <alignment vertical="center"/>
    </xf>
    <xf numFmtId="38" fontId="11" fillId="0" borderId="0" xfId="1" applyFont="1">
      <alignment vertical="center"/>
    </xf>
    <xf numFmtId="179" fontId="0" fillId="0" borderId="0" xfId="1" applyNumberFormat="1" applyFont="1">
      <alignment vertical="center"/>
    </xf>
    <xf numFmtId="177" fontId="0" fillId="2" borderId="0" xfId="0" applyNumberFormat="1" applyFill="1">
      <alignment vertical="center"/>
    </xf>
    <xf numFmtId="0" fontId="0" fillId="3" borderId="0" xfId="0" applyFill="1">
      <alignment vertical="center"/>
    </xf>
    <xf numFmtId="0" fontId="0" fillId="4" borderId="0" xfId="0" applyFill="1">
      <alignment vertical="center"/>
    </xf>
    <xf numFmtId="38" fontId="0" fillId="0" borderId="0" xfId="0" applyNumberFormat="1">
      <alignment vertical="center"/>
    </xf>
    <xf numFmtId="0" fontId="12" fillId="0" borderId="0" xfId="0" applyFont="1">
      <alignment vertical="center"/>
    </xf>
    <xf numFmtId="49" fontId="5" fillId="0" borderId="10" xfId="0" applyNumberFormat="1" applyFont="1" applyBorder="1" applyAlignment="1">
      <alignment horizontal="center"/>
    </xf>
    <xf numFmtId="3" fontId="0" fillId="0" borderId="12" xfId="0" applyNumberFormat="1" applyBorder="1" applyAlignment="1"/>
    <xf numFmtId="3" fontId="0" fillId="0" borderId="13" xfId="0" applyNumberFormat="1" applyBorder="1" applyAlignment="1"/>
    <xf numFmtId="3" fontId="0" fillId="0" borderId="14" xfId="0" applyNumberFormat="1" applyBorder="1" applyAlignment="1"/>
    <xf numFmtId="3" fontId="0" fillId="0" borderId="15" xfId="0" applyNumberFormat="1" applyBorder="1" applyAlignment="1"/>
    <xf numFmtId="3" fontId="0" fillId="0" borderId="3" xfId="0" applyNumberFormat="1" applyBorder="1" applyAlignment="1"/>
    <xf numFmtId="3" fontId="0" fillId="0" borderId="5" xfId="0" applyNumberFormat="1" applyBorder="1" applyAlignment="1"/>
    <xf numFmtId="3" fontId="0" fillId="0" borderId="7" xfId="0" applyNumberFormat="1" applyBorder="1" applyAlignment="1"/>
    <xf numFmtId="49" fontId="5" fillId="0" borderId="11" xfId="0" applyNumberFormat="1" applyFont="1" applyBorder="1" applyAlignment="1">
      <alignment horizontal="center"/>
    </xf>
    <xf numFmtId="3" fontId="0" fillId="0" borderId="16" xfId="0" applyNumberFormat="1" applyBorder="1" applyAlignment="1"/>
    <xf numFmtId="3" fontId="0" fillId="0" borderId="17" xfId="0" applyNumberFormat="1" applyBorder="1" applyAlignment="1"/>
    <xf numFmtId="38" fontId="0" fillId="0" borderId="12" xfId="1" applyFont="1" applyBorder="1" applyAlignment="1"/>
    <xf numFmtId="38" fontId="0" fillId="0" borderId="16" xfId="1" applyFont="1" applyBorder="1">
      <alignment vertical="center"/>
    </xf>
    <xf numFmtId="38" fontId="0" fillId="0" borderId="17" xfId="1" applyFont="1" applyBorder="1">
      <alignment vertical="center"/>
    </xf>
    <xf numFmtId="0" fontId="13" fillId="0" borderId="0" xfId="0" applyFont="1" applyAlignment="1">
      <alignment horizontal="right" vertical="center"/>
    </xf>
    <xf numFmtId="49" fontId="5" fillId="0" borderId="8" xfId="0" applyNumberFormat="1" applyFont="1" applyBorder="1" applyAlignment="1">
      <alignment horizontal="center"/>
    </xf>
    <xf numFmtId="0" fontId="14" fillId="0" borderId="0" xfId="0" applyFont="1" applyAlignment="1">
      <alignment horizontal="right" vertical="center"/>
    </xf>
    <xf numFmtId="0" fontId="0" fillId="5" borderId="0" xfId="0" applyFill="1">
      <alignment vertical="center"/>
    </xf>
    <xf numFmtId="177" fontId="0" fillId="0" borderId="0" xfId="0" applyNumberFormat="1" applyAlignment="1">
      <alignment horizontal="right" vertical="center"/>
    </xf>
    <xf numFmtId="0" fontId="0" fillId="0" borderId="0" xfId="0" applyAlignment="1">
      <alignment vertical="center" wrapText="1"/>
    </xf>
    <xf numFmtId="0" fontId="0" fillId="0" borderId="0" xfId="0" applyAlignment="1">
      <alignment horizontal="center" vertical="center"/>
    </xf>
    <xf numFmtId="1" fontId="0" fillId="0" borderId="0" xfId="0" applyNumberFormat="1">
      <alignment vertical="center"/>
    </xf>
    <xf numFmtId="0" fontId="15" fillId="0" borderId="0" xfId="0" applyFont="1" applyAlignment="1">
      <alignment horizontal="right" vertical="center"/>
    </xf>
    <xf numFmtId="0" fontId="0" fillId="2" borderId="0" xfId="0" applyFill="1" applyAlignment="1">
      <alignment horizontal="center" vertical="center"/>
    </xf>
    <xf numFmtId="38" fontId="16" fillId="0" borderId="0" xfId="1" applyFont="1" applyAlignment="1">
      <alignment horizontal="right"/>
    </xf>
    <xf numFmtId="0" fontId="11" fillId="6" borderId="0" xfId="0" applyFont="1" applyFill="1">
      <alignment vertical="center"/>
    </xf>
    <xf numFmtId="0" fontId="0" fillId="0" borderId="1" xfId="0" applyBorder="1" applyAlignment="1">
      <alignment horizontal="center" vertical="center"/>
    </xf>
    <xf numFmtId="0" fontId="17" fillId="0" borderId="0" xfId="0" applyFont="1" applyAlignment="1">
      <alignment horizontal="left"/>
    </xf>
    <xf numFmtId="0" fontId="17" fillId="0" borderId="0" xfId="0" applyFont="1" applyAlignment="1">
      <alignment horizontal="right"/>
    </xf>
    <xf numFmtId="38" fontId="17" fillId="0" borderId="0" xfId="1" applyFont="1" applyAlignment="1">
      <alignment horizontal="right"/>
    </xf>
    <xf numFmtId="177" fontId="17" fillId="0" borderId="0" xfId="0" applyNumberFormat="1" applyFont="1" applyAlignment="1">
      <alignment horizontal="right"/>
    </xf>
    <xf numFmtId="0" fontId="17" fillId="7" borderId="1" xfId="0" applyFont="1" applyFill="1" applyBorder="1" applyAlignment="1">
      <alignment horizontal="left"/>
    </xf>
    <xf numFmtId="0" fontId="17" fillId="7" borderId="1" xfId="0" applyFont="1" applyFill="1" applyBorder="1" applyAlignment="1">
      <alignment horizontal="left" wrapText="1"/>
    </xf>
    <xf numFmtId="0" fontId="17" fillId="7" borderId="2" xfId="0" applyFont="1" applyFill="1" applyBorder="1" applyAlignment="1">
      <alignment horizontal="left"/>
    </xf>
    <xf numFmtId="0" fontId="17" fillId="7" borderId="4" xfId="0" applyFont="1" applyFill="1" applyBorder="1" applyAlignment="1">
      <alignment horizontal="left"/>
    </xf>
    <xf numFmtId="0" fontId="17" fillId="2" borderId="1" xfId="0" applyFont="1" applyFill="1" applyBorder="1" applyAlignment="1">
      <alignment horizontal="left" wrapText="1"/>
    </xf>
    <xf numFmtId="38" fontId="17" fillId="2" borderId="0" xfId="1" applyFont="1" applyFill="1" applyAlignment="1">
      <alignment horizontal="right"/>
    </xf>
    <xf numFmtId="0" fontId="19" fillId="0" borderId="0" xfId="0" applyFont="1">
      <alignment vertical="center"/>
    </xf>
    <xf numFmtId="0" fontId="19" fillId="0" borderId="1" xfId="0" applyFont="1" applyBorder="1">
      <alignment vertical="center"/>
    </xf>
    <xf numFmtId="0" fontId="0" fillId="0" borderId="1" xfId="0" applyBorder="1">
      <alignment vertical="center"/>
    </xf>
    <xf numFmtId="0" fontId="0" fillId="0" borderId="1" xfId="0" applyBorder="1" applyAlignment="1">
      <alignment horizontal="right" vertical="center"/>
    </xf>
    <xf numFmtId="0" fontId="0" fillId="0" borderId="1" xfId="0" applyBorder="1" applyAlignment="1">
      <alignment horizontal="left" vertical="center"/>
    </xf>
    <xf numFmtId="0" fontId="18" fillId="0" borderId="0" xfId="0" applyFont="1" applyAlignment="1">
      <alignment horizontal="center"/>
    </xf>
    <xf numFmtId="0" fontId="17" fillId="9" borderId="1" xfId="0" applyFont="1" applyFill="1" applyBorder="1" applyAlignment="1">
      <alignment horizontal="left" wrapText="1"/>
    </xf>
    <xf numFmtId="0" fontId="17" fillId="10" borderId="1" xfId="0" applyFont="1" applyFill="1" applyBorder="1" applyAlignment="1">
      <alignment horizontal="left" wrapText="1"/>
    </xf>
    <xf numFmtId="0" fontId="17" fillId="12" borderId="1" xfId="0" applyFont="1" applyFill="1" applyBorder="1" applyAlignment="1">
      <alignment horizontal="left" wrapText="1"/>
    </xf>
    <xf numFmtId="0" fontId="17" fillId="11" borderId="1" xfId="0" applyFont="1" applyFill="1" applyBorder="1" applyAlignment="1">
      <alignment horizontal="left" wrapText="1"/>
    </xf>
    <xf numFmtId="0" fontId="17" fillId="2" borderId="0" xfId="0" applyFont="1" applyFill="1" applyAlignment="1">
      <alignment horizontal="right"/>
    </xf>
    <xf numFmtId="0" fontId="17" fillId="2" borderId="4" xfId="0" applyFont="1" applyFill="1" applyBorder="1" applyAlignment="1">
      <alignment horizontal="left"/>
    </xf>
    <xf numFmtId="0" fontId="17" fillId="2" borderId="1" xfId="0" applyFont="1" applyFill="1" applyBorder="1" applyAlignment="1">
      <alignment horizontal="center" wrapText="1"/>
    </xf>
    <xf numFmtId="0" fontId="17" fillId="9" borderId="1" xfId="0" applyFont="1" applyFill="1" applyBorder="1" applyAlignment="1">
      <alignment horizontal="center" wrapText="1"/>
    </xf>
    <xf numFmtId="0" fontId="17" fillId="7" borderId="1" xfId="0" applyFont="1" applyFill="1" applyBorder="1" applyAlignment="1">
      <alignment horizontal="center" wrapText="1"/>
    </xf>
    <xf numFmtId="0" fontId="17" fillId="10" borderId="1" xfId="0" applyFont="1" applyFill="1" applyBorder="1" applyAlignment="1">
      <alignment horizontal="center" wrapText="1"/>
    </xf>
    <xf numFmtId="0" fontId="17" fillId="12" borderId="1" xfId="0" applyFont="1" applyFill="1" applyBorder="1" applyAlignment="1">
      <alignment horizontal="center" wrapText="1"/>
    </xf>
    <xf numFmtId="0" fontId="17" fillId="11" borderId="1" xfId="0" applyFont="1" applyFill="1" applyBorder="1" applyAlignment="1">
      <alignment horizontal="center" wrapText="1"/>
    </xf>
    <xf numFmtId="179" fontId="0" fillId="0" borderId="1" xfId="1" applyNumberFormat="1" applyFont="1" applyBorder="1">
      <alignment vertical="center"/>
    </xf>
    <xf numFmtId="38" fontId="21" fillId="2" borderId="0" xfId="1" applyFont="1" applyFill="1" applyAlignment="1">
      <alignment horizontal="right"/>
    </xf>
    <xf numFmtId="38" fontId="17" fillId="8" borderId="0" xfId="1" applyFont="1" applyFill="1" applyAlignment="1">
      <alignment horizontal="right"/>
    </xf>
    <xf numFmtId="0" fontId="22" fillId="0" borderId="0" xfId="0" applyFont="1" applyAlignment="1">
      <alignment horizontal="left"/>
    </xf>
    <xf numFmtId="179" fontId="0" fillId="0" borderId="0" xfId="0" applyNumberFormat="1">
      <alignment vertical="center"/>
    </xf>
    <xf numFmtId="0" fontId="10" fillId="0" borderId="0" xfId="0" applyFont="1" applyAlignment="1">
      <alignment horizontal="right" vertical="center"/>
    </xf>
    <xf numFmtId="49" fontId="17" fillId="0" borderId="0" xfId="0" applyNumberFormat="1" applyFont="1" applyAlignment="1">
      <alignment horizontal="left"/>
    </xf>
    <xf numFmtId="49" fontId="17" fillId="7" borderId="1" xfId="0" applyNumberFormat="1" applyFont="1" applyFill="1" applyBorder="1" applyAlignment="1">
      <alignment horizontal="left"/>
    </xf>
    <xf numFmtId="180" fontId="17" fillId="7" borderId="1" xfId="0" applyNumberFormat="1" applyFont="1" applyFill="1" applyBorder="1" applyAlignment="1">
      <alignment horizontal="left"/>
    </xf>
    <xf numFmtId="49" fontId="17" fillId="7" borderId="1" xfId="0" applyNumberFormat="1" applyFont="1" applyFill="1" applyBorder="1" applyAlignment="1">
      <alignment horizontal="left" wrapText="1"/>
    </xf>
    <xf numFmtId="180" fontId="17" fillId="7" borderId="1" xfId="0" applyNumberFormat="1" applyFont="1" applyFill="1" applyBorder="1" applyAlignment="1">
      <alignment horizontal="left" wrapText="1"/>
    </xf>
    <xf numFmtId="49" fontId="17" fillId="7" borderId="2" xfId="0" applyNumberFormat="1" applyFont="1" applyFill="1" applyBorder="1" applyAlignment="1">
      <alignment horizontal="left"/>
    </xf>
    <xf numFmtId="37" fontId="17" fillId="0" borderId="0" xfId="0" applyNumberFormat="1" applyFont="1" applyAlignment="1">
      <alignment horizontal="right"/>
    </xf>
    <xf numFmtId="49" fontId="17" fillId="7" borderId="4" xfId="0" applyNumberFormat="1" applyFont="1" applyFill="1" applyBorder="1" applyAlignment="1">
      <alignment horizontal="left"/>
    </xf>
    <xf numFmtId="49" fontId="17" fillId="2" borderId="4" xfId="0" applyNumberFormat="1" applyFont="1" applyFill="1" applyBorder="1" applyAlignment="1">
      <alignment horizontal="left"/>
    </xf>
    <xf numFmtId="49" fontId="17" fillId="2" borderId="1" xfId="0" applyNumberFormat="1" applyFont="1" applyFill="1" applyBorder="1" applyAlignment="1">
      <alignment horizontal="left" wrapText="1"/>
    </xf>
    <xf numFmtId="180" fontId="17" fillId="2" borderId="1" xfId="0" applyNumberFormat="1" applyFont="1" applyFill="1" applyBorder="1" applyAlignment="1">
      <alignment horizontal="left" wrapText="1"/>
    </xf>
    <xf numFmtId="49" fontId="17" fillId="2" borderId="1" xfId="0" applyNumberFormat="1" applyFont="1" applyFill="1" applyBorder="1" applyAlignment="1">
      <alignment horizontal="left"/>
    </xf>
    <xf numFmtId="37" fontId="17" fillId="2" borderId="0" xfId="0" applyNumberFormat="1" applyFont="1" applyFill="1" applyAlignment="1">
      <alignment horizontal="right"/>
    </xf>
    <xf numFmtId="38" fontId="1" fillId="0" borderId="1" xfId="1" applyBorder="1">
      <alignment vertical="center"/>
    </xf>
    <xf numFmtId="38" fontId="19" fillId="0" borderId="1" xfId="1" applyFont="1" applyBorder="1">
      <alignment vertical="center"/>
    </xf>
    <xf numFmtId="38" fontId="1" fillId="2" borderId="1" xfId="1" applyFill="1" applyBorder="1">
      <alignment vertical="center"/>
    </xf>
    <xf numFmtId="0" fontId="0" fillId="0" borderId="0" xfId="0" applyAlignment="1">
      <alignment horizontal="right" vertical="center"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23" fillId="0" borderId="0" xfId="0" applyFont="1" applyAlignment="1">
      <alignment horizontal="right" vertical="center"/>
    </xf>
    <xf numFmtId="0" fontId="0" fillId="0" borderId="1" xfId="0" applyBorder="1" applyAlignment="1">
      <alignment vertical="center" wrapText="1"/>
    </xf>
    <xf numFmtId="0" fontId="23" fillId="0" borderId="0" xfId="0" applyFont="1">
      <alignment vertical="center"/>
    </xf>
    <xf numFmtId="0" fontId="24" fillId="0" borderId="0" xfId="0" applyFont="1" applyAlignment="1">
      <alignment horizontal="left"/>
    </xf>
    <xf numFmtId="0" fontId="25" fillId="0" borderId="0" xfId="0" applyFont="1" applyAlignment="1">
      <alignment horizontal="right" vertical="center"/>
    </xf>
    <xf numFmtId="0" fontId="0" fillId="0" borderId="22" xfId="0" applyBorder="1">
      <alignment vertical="center"/>
    </xf>
    <xf numFmtId="38" fontId="20" fillId="0" borderId="22" xfId="1" applyFont="1" applyBorder="1">
      <alignment vertical="center"/>
    </xf>
    <xf numFmtId="38" fontId="0" fillId="0" borderId="22" xfId="1" applyFont="1" applyBorder="1">
      <alignment vertical="center"/>
    </xf>
    <xf numFmtId="38" fontId="20" fillId="0" borderId="0" xfId="1" applyFont="1">
      <alignment vertical="center"/>
    </xf>
    <xf numFmtId="38" fontId="26" fillId="0" borderId="1" xfId="1" applyFont="1" applyBorder="1">
      <alignment vertical="center"/>
    </xf>
    <xf numFmtId="1" fontId="0" fillId="0" borderId="1" xfId="0" applyNumberFormat="1" applyBorder="1">
      <alignment vertical="center"/>
    </xf>
    <xf numFmtId="177" fontId="0" fillId="0" borderId="22" xfId="0" applyNumberFormat="1" applyBorder="1">
      <alignment vertical="center"/>
    </xf>
    <xf numFmtId="0" fontId="0" fillId="0" borderId="22" xfId="0" applyBorder="1" applyAlignment="1">
      <alignment horizontal="left" vertical="center" wrapText="1"/>
    </xf>
    <xf numFmtId="0" fontId="11" fillId="0" borderId="0" xfId="0" applyFont="1">
      <alignment vertical="center"/>
    </xf>
    <xf numFmtId="0" fontId="0" fillId="0" borderId="22" xfId="0" applyBorder="1" applyAlignment="1">
      <alignment vertical="center" wrapText="1"/>
    </xf>
    <xf numFmtId="0" fontId="0" fillId="0" borderId="0" xfId="0" applyAlignment="1">
      <alignment horizontal="right"/>
    </xf>
    <xf numFmtId="0" fontId="0" fillId="0" borderId="0" xfId="0" applyAlignment="1"/>
    <xf numFmtId="0" fontId="3" fillId="0" borderId="0" xfId="3" applyAlignment="1">
      <alignment vertical="center"/>
    </xf>
    <xf numFmtId="0" fontId="35" fillId="0" borderId="0" xfId="0" applyFont="1" applyAlignment="1">
      <alignment horizontal="left"/>
    </xf>
    <xf numFmtId="0" fontId="36" fillId="0" borderId="0" xfId="0" applyFont="1" applyAlignment="1">
      <alignment horizontal="left"/>
    </xf>
    <xf numFmtId="0" fontId="14" fillId="0" borderId="0" xfId="0" applyFont="1" applyAlignment="1"/>
    <xf numFmtId="0" fontId="19" fillId="0" borderId="0" xfId="0" applyFont="1" applyAlignment="1"/>
    <xf numFmtId="0" fontId="19" fillId="0" borderId="0" xfId="0" applyFont="1" applyAlignment="1">
      <alignment horizontal="center" vertical="center"/>
    </xf>
    <xf numFmtId="0" fontId="19" fillId="0" borderId="0" xfId="0" applyFont="1" applyAlignment="1">
      <alignment horizontal="right" vertical="center"/>
    </xf>
    <xf numFmtId="181" fontId="0" fillId="0" borderId="0" xfId="0" applyNumberFormat="1">
      <alignment vertical="center"/>
    </xf>
    <xf numFmtId="43" fontId="0" fillId="0" borderId="0" xfId="0" applyNumberFormat="1">
      <alignment vertical="center"/>
    </xf>
    <xf numFmtId="182" fontId="0" fillId="0" borderId="0" xfId="0" applyNumberFormat="1">
      <alignment vertical="center"/>
    </xf>
    <xf numFmtId="182" fontId="0" fillId="0" borderId="0" xfId="0" applyNumberFormat="1" applyAlignment="1">
      <alignment horizontal="right" vertical="center"/>
    </xf>
    <xf numFmtId="0" fontId="37" fillId="0" borderId="0" xfId="0" applyFont="1">
      <alignment vertical="center"/>
    </xf>
    <xf numFmtId="183" fontId="0" fillId="0" borderId="1" xfId="0" applyNumberFormat="1" applyBorder="1" applyAlignment="1">
      <alignment horizontal="right" vertical="center"/>
    </xf>
    <xf numFmtId="0" fontId="23" fillId="0" borderId="0" xfId="0" applyFont="1" applyAlignment="1">
      <alignment horizontal="left" vertical="center"/>
    </xf>
    <xf numFmtId="0" fontId="39" fillId="0" borderId="1" xfId="0" applyFont="1" applyBorder="1" applyAlignment="1">
      <alignment horizontal="center"/>
    </xf>
    <xf numFmtId="0" fontId="17" fillId="0" borderId="1" xfId="0" applyFont="1" applyBorder="1" applyAlignment="1">
      <alignment horizontal="left"/>
    </xf>
    <xf numFmtId="0" fontId="17" fillId="0" borderId="1" xfId="0" applyFont="1" applyBorder="1" applyAlignment="1">
      <alignment horizontal="right"/>
    </xf>
    <xf numFmtId="38" fontId="17" fillId="2" borderId="1" xfId="1" applyFont="1" applyFill="1" applyBorder="1" applyAlignment="1">
      <alignment horizontal="right"/>
    </xf>
    <xf numFmtId="38" fontId="17" fillId="0" borderId="1" xfId="1" applyFont="1" applyBorder="1" applyAlignment="1">
      <alignment horizontal="right"/>
    </xf>
    <xf numFmtId="179" fontId="17" fillId="0" borderId="1" xfId="1" applyNumberFormat="1" applyFont="1" applyBorder="1" applyAlignment="1">
      <alignment horizontal="right"/>
    </xf>
    <xf numFmtId="0" fontId="17" fillId="5" borderId="4" xfId="0" applyFont="1" applyFill="1" applyBorder="1" applyAlignment="1">
      <alignment horizontal="left"/>
    </xf>
    <xf numFmtId="0" fontId="40" fillId="0" borderId="0" xfId="0" applyFont="1" applyAlignment="1">
      <alignment horizontal="left"/>
    </xf>
    <xf numFmtId="38" fontId="17" fillId="0" borderId="0" xfId="1" applyFont="1" applyAlignment="1">
      <alignment horizontal="left"/>
    </xf>
    <xf numFmtId="179" fontId="17" fillId="0" borderId="0" xfId="1" applyNumberFormat="1" applyFont="1" applyAlignment="1">
      <alignment horizontal="right"/>
    </xf>
    <xf numFmtId="38" fontId="17" fillId="7" borderId="1" xfId="1" applyFont="1" applyFill="1" applyBorder="1" applyAlignment="1">
      <alignment horizontal="left"/>
    </xf>
    <xf numFmtId="179" fontId="17" fillId="0" borderId="0" xfId="1" applyNumberFormat="1" applyFont="1" applyAlignment="1">
      <alignment horizontal="left"/>
    </xf>
    <xf numFmtId="179" fontId="17" fillId="0" borderId="1" xfId="1" applyNumberFormat="1" applyFont="1" applyBorder="1" applyAlignment="1">
      <alignment horizontal="left"/>
    </xf>
    <xf numFmtId="38" fontId="0" fillId="0" borderId="1" xfId="1" applyFont="1" applyBorder="1" applyAlignment="1">
      <alignment horizontal="right" vertical="center"/>
    </xf>
    <xf numFmtId="184" fontId="17" fillId="0" borderId="1" xfId="0" applyNumberFormat="1" applyFont="1" applyBorder="1" applyAlignment="1"/>
    <xf numFmtId="184" fontId="17" fillId="0" borderId="1" xfId="0" applyNumberFormat="1" applyFont="1" applyBorder="1" applyAlignment="1">
      <alignment horizontal="right"/>
    </xf>
    <xf numFmtId="185" fontId="17" fillId="0" borderId="0" xfId="0" applyNumberFormat="1" applyFont="1" applyAlignment="1">
      <alignment horizontal="right"/>
    </xf>
    <xf numFmtId="49" fontId="17" fillId="0" borderId="1" xfId="0" applyNumberFormat="1" applyFont="1" applyBorder="1" applyAlignment="1">
      <alignment horizontal="left"/>
    </xf>
    <xf numFmtId="49" fontId="17" fillId="0" borderId="1" xfId="0" applyNumberFormat="1" applyFont="1" applyBorder="1" applyAlignment="1">
      <alignment horizontal="center"/>
    </xf>
    <xf numFmtId="49" fontId="17" fillId="7" borderId="1" xfId="0" applyNumberFormat="1" applyFont="1" applyFill="1" applyBorder="1" applyAlignment="1">
      <alignment horizontal="center" wrapText="1"/>
    </xf>
    <xf numFmtId="49" fontId="17" fillId="0" borderId="0" xfId="0" applyNumberFormat="1" applyFont="1" applyAlignment="1">
      <alignment horizontal="right"/>
    </xf>
    <xf numFmtId="177" fontId="17" fillId="0" borderId="1" xfId="0" applyNumberFormat="1" applyFont="1" applyBorder="1" applyAlignment="1"/>
    <xf numFmtId="177" fontId="17" fillId="0" borderId="1" xfId="0" applyNumberFormat="1" applyFont="1" applyBorder="1" applyAlignment="1">
      <alignment horizontal="right"/>
    </xf>
    <xf numFmtId="0" fontId="43" fillId="0" borderId="0" xfId="0" applyFont="1">
      <alignment vertical="center"/>
    </xf>
    <xf numFmtId="0" fontId="42" fillId="0" borderId="0" xfId="0" applyFont="1" applyAlignment="1">
      <alignment horizontal="left" vertical="center"/>
    </xf>
    <xf numFmtId="49" fontId="0" fillId="0" borderId="0" xfId="4" applyNumberFormat="1" applyFont="1" applyAlignment="1">
      <alignment vertical="center"/>
    </xf>
    <xf numFmtId="0" fontId="41"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left" vertical="center"/>
    </xf>
    <xf numFmtId="0" fontId="44" fillId="0" borderId="0" xfId="0" applyFont="1">
      <alignment vertical="center"/>
    </xf>
    <xf numFmtId="0" fontId="40" fillId="0" borderId="0" xfId="0" applyFont="1">
      <alignment vertical="center"/>
    </xf>
    <xf numFmtId="0" fontId="40" fillId="0" borderId="22" xfId="0" applyFont="1" applyBorder="1" applyAlignment="1">
      <alignment horizontal="centerContinuous" vertical="center"/>
    </xf>
    <xf numFmtId="0" fontId="46" fillId="0" borderId="22" xfId="0" applyFont="1" applyBorder="1" applyAlignment="1">
      <alignment horizontal="centerContinuous" vertical="center"/>
    </xf>
    <xf numFmtId="0" fontId="46" fillId="0" borderId="23" xfId="0" applyFont="1" applyBorder="1" applyAlignment="1">
      <alignment horizontal="centerContinuous" vertical="center"/>
    </xf>
    <xf numFmtId="0" fontId="0" fillId="0" borderId="22" xfId="0" applyBorder="1" applyAlignment="1">
      <alignment horizontal="centerContinuous" vertical="center"/>
    </xf>
    <xf numFmtId="0" fontId="0" fillId="0" borderId="18" xfId="0" applyBorder="1">
      <alignment vertical="center"/>
    </xf>
    <xf numFmtId="0" fontId="0" fillId="0" borderId="23" xfId="0" applyBorder="1">
      <alignment vertical="center"/>
    </xf>
    <xf numFmtId="0" fontId="40" fillId="0" borderId="23" xfId="0" applyFont="1" applyBorder="1" applyAlignment="1">
      <alignment horizontal="centerContinuous" vertical="center"/>
    </xf>
    <xf numFmtId="0" fontId="0" fillId="0" borderId="9" xfId="0" applyBorder="1">
      <alignment vertical="center"/>
    </xf>
    <xf numFmtId="0" fontId="40" fillId="0" borderId="0" xfId="0" applyFont="1" applyAlignment="1"/>
    <xf numFmtId="0" fontId="0" fillId="0" borderId="19" xfId="0" applyBorder="1">
      <alignment vertical="center"/>
    </xf>
    <xf numFmtId="0" fontId="0" fillId="0" borderId="3" xfId="0" applyBorder="1" applyAlignment="1">
      <alignment horizontal="centerContinuous" vertical="center"/>
    </xf>
    <xf numFmtId="0" fontId="0" fillId="0" borderId="20" xfId="0" applyBorder="1">
      <alignment vertical="center"/>
    </xf>
    <xf numFmtId="0" fontId="40" fillId="0" borderId="2" xfId="0" applyFont="1" applyBorder="1" applyAlignment="1">
      <alignment horizontal="distributed" vertical="center" justifyLastLine="1"/>
    </xf>
    <xf numFmtId="0" fontId="40" fillId="0" borderId="23" xfId="0" applyFont="1" applyBorder="1" applyAlignment="1">
      <alignment horizontal="distributed" vertical="center" justifyLastLine="1"/>
    </xf>
    <xf numFmtId="0" fontId="46" fillId="0" borderId="21" xfId="0" applyFont="1" applyBorder="1" applyAlignment="1">
      <alignment horizontal="center"/>
    </xf>
    <xf numFmtId="0" fontId="46" fillId="0" borderId="6" xfId="0" applyFont="1" applyBorder="1" applyAlignment="1">
      <alignment horizontal="center" wrapText="1"/>
    </xf>
    <xf numFmtId="0" fontId="46" fillId="0" borderId="6" xfId="0" applyFont="1" applyBorder="1" applyAlignment="1">
      <alignment horizontal="center"/>
    </xf>
    <xf numFmtId="49" fontId="40" fillId="0" borderId="9" xfId="0" applyNumberFormat="1" applyFont="1" applyBorder="1" applyAlignment="1">
      <alignment horizontal="center" vertical="center"/>
    </xf>
    <xf numFmtId="49" fontId="40" fillId="0" borderId="1" xfId="0" applyNumberFormat="1" applyFont="1" applyBorder="1" applyAlignment="1">
      <alignment horizontal="center" vertical="center"/>
    </xf>
    <xf numFmtId="49" fontId="0" fillId="0" borderId="4" xfId="0" applyNumberFormat="1" applyBorder="1" applyAlignment="1">
      <alignment horizontal="center"/>
    </xf>
    <xf numFmtId="186" fontId="40" fillId="0" borderId="0" xfId="0" quotePrefix="1" applyNumberFormat="1" applyFont="1" applyAlignment="1">
      <alignment horizontal="right"/>
    </xf>
    <xf numFmtId="187" fontId="40" fillId="0" borderId="0" xfId="0" quotePrefix="1" applyNumberFormat="1" applyFont="1" applyAlignment="1">
      <alignment horizontal="right"/>
    </xf>
    <xf numFmtId="187" fontId="40" fillId="0" borderId="0" xfId="0" applyNumberFormat="1" applyFont="1" applyAlignment="1">
      <alignment horizontal="right"/>
    </xf>
    <xf numFmtId="0" fontId="46" fillId="0" borderId="0" xfId="0" applyFont="1" applyAlignment="1">
      <alignment horizontal="left"/>
    </xf>
    <xf numFmtId="49" fontId="40" fillId="0" borderId="8" xfId="0" applyNumberFormat="1" applyFont="1" applyBorder="1" applyAlignment="1">
      <alignment horizontal="center" vertical="center"/>
    </xf>
    <xf numFmtId="0" fontId="0" fillId="0" borderId="0" xfId="0" applyAlignment="1">
      <alignment horizontal="left"/>
    </xf>
    <xf numFmtId="49" fontId="40" fillId="0" borderId="4" xfId="0" applyNumberFormat="1" applyFont="1" applyBorder="1" applyAlignment="1">
      <alignment horizontal="center"/>
    </xf>
    <xf numFmtId="0" fontId="48" fillId="0" borderId="0" xfId="0" applyFont="1" applyAlignment="1">
      <alignment horizontal="left" vertical="center"/>
    </xf>
    <xf numFmtId="0" fontId="40" fillId="2" borderId="0" xfId="0" applyFont="1" applyFill="1" applyAlignment="1">
      <alignment horizontal="left"/>
    </xf>
    <xf numFmtId="49" fontId="0" fillId="2" borderId="4" xfId="0" applyNumberFormat="1" applyFill="1" applyBorder="1" applyAlignment="1">
      <alignment horizontal="center"/>
    </xf>
    <xf numFmtId="186" fontId="40" fillId="2" borderId="0" xfId="0" quotePrefix="1" applyNumberFormat="1" applyFont="1" applyFill="1" applyAlignment="1">
      <alignment horizontal="right"/>
    </xf>
    <xf numFmtId="187" fontId="40" fillId="2" borderId="0" xfId="0" quotePrefix="1" applyNumberFormat="1" applyFont="1" applyFill="1" applyAlignment="1">
      <alignment horizontal="right"/>
    </xf>
    <xf numFmtId="187" fontId="40" fillId="2" borderId="0" xfId="0" applyNumberFormat="1" applyFont="1" applyFill="1" applyAlignment="1">
      <alignment horizontal="right"/>
    </xf>
    <xf numFmtId="179" fontId="17" fillId="0" borderId="1" xfId="1" applyNumberFormat="1" applyFont="1" applyBorder="1" applyAlignment="1">
      <alignment horizontal="center"/>
    </xf>
    <xf numFmtId="38" fontId="17" fillId="0" borderId="1" xfId="1" applyFont="1" applyBorder="1" applyAlignment="1">
      <alignment horizontal="center"/>
    </xf>
    <xf numFmtId="0" fontId="49" fillId="0" borderId="0" xfId="0" applyFont="1">
      <alignment vertical="center"/>
    </xf>
    <xf numFmtId="38" fontId="0" fillId="0" borderId="0" xfId="1" applyFont="1" applyFill="1">
      <alignment vertical="center"/>
    </xf>
    <xf numFmtId="179" fontId="0" fillId="0" borderId="0" xfId="1" applyNumberFormat="1" applyFont="1" applyFill="1">
      <alignment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center" vertical="center"/>
    </xf>
    <xf numFmtId="3" fontId="0" fillId="0" borderId="4" xfId="0" applyNumberFormat="1" applyFill="1" applyBorder="1" applyAlignment="1"/>
    <xf numFmtId="3" fontId="0" fillId="0" borderId="6" xfId="0" applyNumberFormat="1" applyFill="1" applyBorder="1" applyAlignment="1"/>
    <xf numFmtId="3" fontId="0" fillId="0" borderId="2" xfId="0" applyNumberFormat="1" applyFill="1" applyBorder="1" applyAlignment="1"/>
    <xf numFmtId="3" fontId="0" fillId="0" borderId="12" xfId="0" applyNumberFormat="1" applyFill="1" applyBorder="1" applyAlignment="1"/>
    <xf numFmtId="38" fontId="0" fillId="0" borderId="12" xfId="1" applyFont="1" applyFill="1" applyBorder="1" applyAlignment="1"/>
    <xf numFmtId="3" fontId="0" fillId="0" borderId="13" xfId="0" applyNumberFormat="1" applyFill="1" applyBorder="1" applyAlignment="1"/>
    <xf numFmtId="3" fontId="0" fillId="0" borderId="5" xfId="0" applyNumberFormat="1" applyFill="1" applyBorder="1" applyAlignment="1"/>
    <xf numFmtId="3" fontId="0" fillId="0" borderId="16" xfId="0" applyNumberFormat="1" applyFill="1" applyBorder="1" applyAlignment="1"/>
    <xf numFmtId="38" fontId="0" fillId="0" borderId="16" xfId="1" applyFont="1" applyFill="1" applyBorder="1">
      <alignment vertical="center"/>
    </xf>
    <xf numFmtId="3" fontId="0" fillId="0" borderId="14" xfId="0" applyNumberFormat="1" applyFill="1" applyBorder="1" applyAlignment="1"/>
    <xf numFmtId="3" fontId="0" fillId="0" borderId="7" xfId="0" applyNumberFormat="1" applyFill="1" applyBorder="1" applyAlignment="1"/>
    <xf numFmtId="3" fontId="0" fillId="0" borderId="17" xfId="0" applyNumberFormat="1" applyFill="1" applyBorder="1" applyAlignment="1"/>
    <xf numFmtId="38" fontId="0" fillId="0" borderId="17" xfId="1" applyFont="1" applyFill="1" applyBorder="1">
      <alignment vertical="center"/>
    </xf>
    <xf numFmtId="3" fontId="0" fillId="0" borderId="15" xfId="0" applyNumberFormat="1" applyFill="1" applyBorder="1" applyAlignment="1"/>
    <xf numFmtId="0" fontId="10" fillId="0" borderId="0" xfId="0" applyFont="1" applyFill="1">
      <alignment vertical="center"/>
    </xf>
    <xf numFmtId="178" fontId="27" fillId="0" borderId="0" xfId="2" applyNumberFormat="1" applyFont="1" applyFill="1" applyAlignment="1">
      <alignment vertical="center"/>
    </xf>
    <xf numFmtId="38" fontId="10" fillId="0" borderId="0" xfId="1" applyFont="1" applyFill="1">
      <alignment vertical="center"/>
    </xf>
    <xf numFmtId="0" fontId="0" fillId="0" borderId="0" xfId="0" applyFill="1">
      <alignment vertical="center"/>
    </xf>
    <xf numFmtId="177" fontId="0" fillId="0" borderId="0" xfId="0" applyNumberFormat="1" applyFill="1">
      <alignment vertical="center"/>
    </xf>
    <xf numFmtId="0" fontId="11" fillId="0" borderId="0" xfId="0" applyFont="1" applyFill="1">
      <alignment vertical="center"/>
    </xf>
    <xf numFmtId="177" fontId="26" fillId="0" borderId="0" xfId="0" applyNumberFormat="1" applyFont="1" applyFill="1">
      <alignment vertical="center"/>
    </xf>
    <xf numFmtId="0" fontId="26" fillId="0" borderId="0" xfId="0" applyFont="1" applyFill="1">
      <alignment vertical="center"/>
    </xf>
    <xf numFmtId="0" fontId="11" fillId="0" borderId="1" xfId="0" applyFont="1" applyBorder="1" applyAlignment="1">
      <alignment horizontal="left" vertical="top" wrapText="1"/>
    </xf>
    <xf numFmtId="0" fontId="26" fillId="0" borderId="1" xfId="0" applyFont="1" applyBorder="1" applyAlignment="1">
      <alignment horizontal="left" vertical="top" wrapText="1"/>
    </xf>
    <xf numFmtId="179" fontId="26" fillId="0" borderId="1" xfId="1" applyNumberFormat="1" applyFont="1" applyBorder="1">
      <alignment vertical="center"/>
    </xf>
    <xf numFmtId="177" fontId="26" fillId="0" borderId="1" xfId="0" applyNumberFormat="1" applyFont="1" applyBorder="1">
      <alignment vertical="center"/>
    </xf>
    <xf numFmtId="181" fontId="32" fillId="0" borderId="31" xfId="3" applyNumberFormat="1" applyFont="1" applyBorder="1" applyAlignment="1">
      <alignment vertical="center"/>
    </xf>
    <xf numFmtId="181" fontId="32" fillId="0" borderId="24" xfId="3" applyNumberFormat="1" applyFont="1" applyBorder="1" applyAlignment="1">
      <alignment vertical="center"/>
    </xf>
    <xf numFmtId="182" fontId="32" fillId="0" borderId="24" xfId="3" applyNumberFormat="1" applyFont="1" applyBorder="1" applyAlignment="1">
      <alignment horizontal="right" vertical="center"/>
    </xf>
    <xf numFmtId="0" fontId="35" fillId="0" borderId="0" xfId="0" applyFont="1" applyAlignment="1">
      <alignment horizontal="left"/>
    </xf>
    <xf numFmtId="0" fontId="36" fillId="0" borderId="0" xfId="0" applyFont="1" applyAlignment="1">
      <alignment horizontal="left"/>
    </xf>
    <xf numFmtId="0" fontId="33" fillId="0" borderId="24" xfId="3" applyFont="1" applyBorder="1" applyAlignment="1">
      <alignment horizontal="center" vertical="center"/>
    </xf>
    <xf numFmtId="49" fontId="33" fillId="0" borderId="31" xfId="3" applyNumberFormat="1" applyFont="1" applyBorder="1" applyAlignment="1">
      <alignment horizontal="center" vertical="center"/>
    </xf>
    <xf numFmtId="49" fontId="33" fillId="0" borderId="24" xfId="3" applyNumberFormat="1" applyFont="1" applyBorder="1" applyAlignment="1">
      <alignment horizontal="center" vertical="center"/>
    </xf>
    <xf numFmtId="49" fontId="33" fillId="0" borderId="32" xfId="3" applyNumberFormat="1" applyFont="1" applyBorder="1" applyAlignment="1">
      <alignment horizontal="center" vertical="center"/>
    </xf>
    <xf numFmtId="43" fontId="32" fillId="0" borderId="24" xfId="3" applyNumberFormat="1" applyFont="1" applyBorder="1" applyAlignment="1">
      <alignment vertical="center"/>
    </xf>
    <xf numFmtId="43" fontId="32" fillId="0" borderId="32" xfId="3" applyNumberFormat="1" applyFont="1" applyBorder="1" applyAlignment="1">
      <alignment vertical="center"/>
    </xf>
    <xf numFmtId="43" fontId="32" fillId="0" borderId="24" xfId="3" applyNumberFormat="1" applyFont="1" applyBorder="1" applyAlignment="1">
      <alignment horizontal="right" vertical="center"/>
    </xf>
    <xf numFmtId="43" fontId="32" fillId="0" borderId="32" xfId="3" applyNumberFormat="1" applyFont="1" applyBorder="1" applyAlignment="1">
      <alignment horizontal="right" vertical="center"/>
    </xf>
    <xf numFmtId="181" fontId="32" fillId="0" borderId="5" xfId="3" applyNumberFormat="1" applyFont="1" applyBorder="1" applyAlignment="1">
      <alignment vertical="center"/>
    </xf>
    <xf numFmtId="181" fontId="32" fillId="0" borderId="0" xfId="3" applyNumberFormat="1" applyFont="1" applyAlignment="1">
      <alignment vertical="center"/>
    </xf>
    <xf numFmtId="182" fontId="32" fillId="0" borderId="0" xfId="3" applyNumberFormat="1" applyFont="1" applyAlignment="1">
      <alignment vertical="center"/>
    </xf>
    <xf numFmtId="0" fontId="33" fillId="0" borderId="0" xfId="3" applyFont="1" applyAlignment="1">
      <alignment horizontal="center" vertical="center"/>
    </xf>
    <xf numFmtId="49" fontId="33" fillId="0" borderId="5" xfId="3" applyNumberFormat="1" applyFont="1" applyBorder="1" applyAlignment="1">
      <alignment horizontal="center" vertical="center"/>
    </xf>
    <xf numFmtId="49" fontId="33" fillId="0" borderId="0" xfId="3" applyNumberFormat="1" applyFont="1" applyAlignment="1">
      <alignment horizontal="center" vertical="center"/>
    </xf>
    <xf numFmtId="49" fontId="33" fillId="0" borderId="19" xfId="3" applyNumberFormat="1" applyFont="1" applyBorder="1" applyAlignment="1">
      <alignment horizontal="center" vertical="center"/>
    </xf>
    <xf numFmtId="43" fontId="32" fillId="0" borderId="0" xfId="3" applyNumberFormat="1" applyFont="1" applyAlignment="1">
      <alignment vertical="center"/>
    </xf>
    <xf numFmtId="43" fontId="32" fillId="0" borderId="19" xfId="3" applyNumberFormat="1" applyFont="1" applyBorder="1" applyAlignment="1">
      <alignment vertical="center"/>
    </xf>
    <xf numFmtId="0" fontId="34" fillId="0" borderId="19" xfId="0" applyFont="1" applyBorder="1">
      <alignment vertical="center"/>
    </xf>
    <xf numFmtId="43" fontId="32" fillId="0" borderId="19" xfId="3" applyNumberFormat="1" applyFont="1" applyBorder="1" applyAlignment="1">
      <alignment horizontal="right" vertical="center"/>
    </xf>
    <xf numFmtId="43" fontId="32" fillId="0" borderId="0" xfId="3" applyNumberFormat="1" applyFont="1" applyAlignment="1">
      <alignment horizontal="right" vertical="center"/>
    </xf>
    <xf numFmtId="0" fontId="28" fillId="0" borderId="0" xfId="0" applyFont="1">
      <alignment vertical="center"/>
    </xf>
    <xf numFmtId="0" fontId="0" fillId="0" borderId="0" xfId="0" applyAlignment="1"/>
    <xf numFmtId="0" fontId="30" fillId="0" borderId="24" xfId="0" applyFont="1" applyBorder="1" applyAlignment="1"/>
    <xf numFmtId="0" fontId="0" fillId="0" borderId="24" xfId="0" applyBorder="1" applyAlignment="1"/>
    <xf numFmtId="0" fontId="32" fillId="0" borderId="25" xfId="3" applyFont="1" applyBorder="1" applyAlignment="1">
      <alignment vertical="center" wrapText="1"/>
    </xf>
    <xf numFmtId="0" fontId="33" fillId="0" borderId="26" xfId="3" applyFont="1" applyBorder="1" applyAlignment="1">
      <alignment vertical="center" wrapText="1"/>
    </xf>
    <xf numFmtId="0" fontId="33" fillId="0" borderId="20" xfId="3" applyFont="1" applyBorder="1" applyAlignment="1">
      <alignment vertical="center" wrapText="1"/>
    </xf>
    <xf numFmtId="0" fontId="33" fillId="0" borderId="21" xfId="3" applyFont="1" applyBorder="1" applyAlignment="1">
      <alignment vertical="center" wrapText="1"/>
    </xf>
    <xf numFmtId="0" fontId="33" fillId="0" borderId="27" xfId="3" applyFont="1" applyBorder="1" applyAlignment="1">
      <alignment horizontal="center" vertical="center"/>
    </xf>
    <xf numFmtId="0" fontId="33" fillId="0" borderId="25" xfId="3" applyFont="1" applyBorder="1" applyAlignment="1">
      <alignment horizontal="center" vertical="center"/>
    </xf>
    <xf numFmtId="0" fontId="33" fillId="0" borderId="26" xfId="3" applyFont="1" applyBorder="1" applyAlignment="1">
      <alignment horizontal="center" vertical="center"/>
    </xf>
    <xf numFmtId="0" fontId="33" fillId="0" borderId="7" xfId="3" applyFont="1" applyBorder="1" applyAlignment="1">
      <alignment horizontal="center" vertical="center"/>
    </xf>
    <xf numFmtId="0" fontId="33" fillId="0" borderId="20" xfId="3" applyFont="1" applyBorder="1" applyAlignment="1">
      <alignment horizontal="center" vertical="center"/>
    </xf>
    <xf numFmtId="0" fontId="33" fillId="0" borderId="21" xfId="3" applyFont="1" applyBorder="1" applyAlignment="1">
      <alignment horizontal="center" vertical="center"/>
    </xf>
    <xf numFmtId="0" fontId="33" fillId="0" borderId="28" xfId="3" applyFont="1" applyBorder="1" applyAlignment="1">
      <alignment horizontal="center" vertical="center"/>
    </xf>
    <xf numFmtId="0" fontId="33" fillId="0" borderId="29" xfId="3" applyFont="1" applyBorder="1" applyAlignment="1">
      <alignment horizontal="center" vertical="center"/>
    </xf>
    <xf numFmtId="0" fontId="33" fillId="0" borderId="30" xfId="3" applyFont="1" applyBorder="1" applyAlignment="1">
      <alignment horizontal="center" vertical="center"/>
    </xf>
    <xf numFmtId="0" fontId="33" fillId="0" borderId="8" xfId="3" applyFont="1" applyBorder="1" applyAlignment="1">
      <alignment horizontal="center" vertical="center"/>
    </xf>
    <xf numFmtId="0" fontId="33" fillId="0" borderId="18" xfId="3" applyFont="1" applyBorder="1" applyAlignment="1">
      <alignment horizontal="center" vertical="center"/>
    </xf>
    <xf numFmtId="0" fontId="33" fillId="0" borderId="9" xfId="3" applyFont="1" applyBorder="1" applyAlignment="1">
      <alignment horizontal="center" vertical="center"/>
    </xf>
    <xf numFmtId="0" fontId="33" fillId="0" borderId="8" xfId="3" applyFont="1" applyBorder="1" applyAlignment="1">
      <alignment horizontal="center" vertical="center" shrinkToFit="1"/>
    </xf>
    <xf numFmtId="0" fontId="33" fillId="0" borderId="18" xfId="3" applyFont="1" applyBorder="1" applyAlignment="1">
      <alignment horizontal="center" vertical="center" shrinkToFit="1"/>
    </xf>
    <xf numFmtId="0" fontId="33" fillId="0" borderId="9" xfId="3" applyFont="1" applyBorder="1" applyAlignment="1">
      <alignment horizontal="center" vertical="center" shrinkToFit="1"/>
    </xf>
    <xf numFmtId="0" fontId="33" fillId="0" borderId="22" xfId="3" applyFont="1" applyBorder="1" applyAlignment="1">
      <alignment horizontal="center" vertical="center"/>
    </xf>
    <xf numFmtId="0" fontId="34" fillId="0" borderId="23" xfId="0" applyFont="1" applyBorder="1">
      <alignment vertical="center"/>
    </xf>
    <xf numFmtId="49" fontId="33" fillId="0" borderId="3" xfId="3" applyNumberFormat="1" applyFont="1" applyBorder="1" applyAlignment="1">
      <alignment horizontal="center" vertical="center"/>
    </xf>
    <xf numFmtId="49" fontId="33" fillId="0" borderId="22" xfId="3" applyNumberFormat="1" applyFont="1" applyBorder="1" applyAlignment="1">
      <alignment horizontal="center" vertical="center"/>
    </xf>
    <xf numFmtId="49" fontId="33" fillId="0" borderId="23" xfId="3" applyNumberFormat="1" applyFont="1" applyBorder="1" applyAlignment="1">
      <alignment horizontal="center" vertical="center"/>
    </xf>
    <xf numFmtId="41" fontId="32" fillId="0" borderId="22" xfId="3" applyNumberFormat="1" applyFont="1" applyBorder="1" applyAlignment="1">
      <alignment vertical="center"/>
    </xf>
    <xf numFmtId="41" fontId="32" fillId="0" borderId="23" xfId="3" applyNumberFormat="1" applyFont="1" applyBorder="1" applyAlignment="1">
      <alignment vertical="center"/>
    </xf>
    <xf numFmtId="181" fontId="32" fillId="0" borderId="3" xfId="3" applyNumberFormat="1" applyFont="1" applyBorder="1" applyAlignment="1">
      <alignment vertical="center"/>
    </xf>
    <xf numFmtId="181" fontId="32" fillId="0" borderId="22" xfId="3" applyNumberFormat="1" applyFont="1" applyBorder="1" applyAlignment="1">
      <alignment vertical="center"/>
    </xf>
    <xf numFmtId="0" fontId="0" fillId="0" borderId="2" xfId="0" applyBorder="1" applyAlignment="1">
      <alignment horizontal="center" vertical="center"/>
    </xf>
    <xf numFmtId="0" fontId="0" fillId="0" borderId="6"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38" fontId="0" fillId="0" borderId="2" xfId="1" applyFont="1" applyBorder="1" applyAlignment="1">
      <alignment horizontal="right" vertical="center"/>
    </xf>
    <xf numFmtId="38" fontId="0" fillId="0" borderId="4" xfId="1" applyFont="1" applyBorder="1" applyAlignment="1">
      <alignment horizontal="right" vertical="center"/>
    </xf>
    <xf numFmtId="38" fontId="0" fillId="0" borderId="6" xfId="1" applyFont="1" applyBorder="1" applyAlignment="1">
      <alignment horizontal="right" vertical="center"/>
    </xf>
    <xf numFmtId="3" fontId="0" fillId="0" borderId="2" xfId="0" applyNumberFormat="1" applyBorder="1" applyAlignment="1">
      <alignment horizontal="right" vertical="center"/>
    </xf>
    <xf numFmtId="0" fontId="0" fillId="0" borderId="4" xfId="0" applyBorder="1" applyAlignment="1">
      <alignment horizontal="right" vertical="center"/>
    </xf>
    <xf numFmtId="0" fontId="0" fillId="0" borderId="6" xfId="0" applyBorder="1" applyAlignment="1">
      <alignment horizontal="right" vertical="center"/>
    </xf>
    <xf numFmtId="177" fontId="0" fillId="0" borderId="2" xfId="0" applyNumberFormat="1" applyBorder="1" applyAlignment="1">
      <alignment horizontal="right" vertical="center"/>
    </xf>
    <xf numFmtId="177" fontId="0" fillId="0" borderId="4" xfId="0" applyNumberFormat="1" applyBorder="1" applyAlignment="1">
      <alignment horizontal="right" vertical="center"/>
    </xf>
    <xf numFmtId="177" fontId="0" fillId="0" borderId="6" xfId="0" applyNumberFormat="1" applyBorder="1" applyAlignment="1">
      <alignment horizontal="right" vertical="center"/>
    </xf>
    <xf numFmtId="0" fontId="0" fillId="0" borderId="8" xfId="0" applyBorder="1" applyAlignment="1">
      <alignment horizontal="center" vertical="center"/>
    </xf>
    <xf numFmtId="0" fontId="0" fillId="0" borderId="18" xfId="0" applyBorder="1" applyAlignment="1">
      <alignment horizontal="center" vertical="center"/>
    </xf>
    <xf numFmtId="0" fontId="0" fillId="0" borderId="9" xfId="0" applyBorder="1" applyAlignment="1">
      <alignment horizontal="center" vertical="center"/>
    </xf>
    <xf numFmtId="176" fontId="6" fillId="0" borderId="1" xfId="1" quotePrefix="1" applyNumberFormat="1" applyFont="1" applyBorder="1" applyAlignment="1">
      <alignment horizontal="center" vertical="center"/>
    </xf>
    <xf numFmtId="176" fontId="6" fillId="0" borderId="1" xfId="1" applyNumberFormat="1" applyFont="1" applyBorder="1" applyAlignment="1">
      <alignment horizontal="center" vertical="center"/>
    </xf>
    <xf numFmtId="183" fontId="0" fillId="0" borderId="2" xfId="0" applyNumberFormat="1" applyBorder="1" applyAlignment="1">
      <alignment horizontal="right" vertical="center"/>
    </xf>
    <xf numFmtId="183" fontId="0" fillId="0" borderId="4" xfId="0" applyNumberFormat="1" applyBorder="1" applyAlignment="1">
      <alignment horizontal="right" vertical="center"/>
    </xf>
    <xf numFmtId="183" fontId="0" fillId="0" borderId="6" xfId="0" applyNumberFormat="1" applyBorder="1" applyAlignment="1">
      <alignment horizontal="right" vertical="center"/>
    </xf>
    <xf numFmtId="0" fontId="0" fillId="0" borderId="0" xfId="0" applyAlignment="1">
      <alignment horizontal="center" vertical="center"/>
    </xf>
    <xf numFmtId="0" fontId="38" fillId="0" borderId="0" xfId="0" applyFont="1" applyAlignment="1">
      <alignment horizontal="center" vertical="center"/>
    </xf>
    <xf numFmtId="0" fontId="17" fillId="0" borderId="1" xfId="0" applyFont="1" applyBorder="1" applyAlignment="1">
      <alignment horizontal="center" wrapText="1"/>
    </xf>
    <xf numFmtId="0" fontId="17" fillId="0" borderId="8" xfId="0" applyFont="1" applyBorder="1" applyAlignment="1">
      <alignment horizontal="center"/>
    </xf>
    <xf numFmtId="0" fontId="17" fillId="0" borderId="18" xfId="0" applyFont="1" applyBorder="1" applyAlignment="1">
      <alignment horizontal="center"/>
    </xf>
    <xf numFmtId="0" fontId="17" fillId="0" borderId="9" xfId="0" applyFont="1" applyBorder="1" applyAlignment="1">
      <alignment horizontal="center"/>
    </xf>
    <xf numFmtId="0" fontId="17" fillId="0" borderId="1" xfId="0" applyFont="1" applyBorder="1" applyAlignment="1">
      <alignment horizontal="center" vertical="center" wrapText="1"/>
    </xf>
    <xf numFmtId="0" fontId="0" fillId="0" borderId="20" xfId="0" applyBorder="1" applyAlignment="1">
      <alignment horizontal="center" vertical="center" wrapText="1"/>
    </xf>
    <xf numFmtId="0" fontId="40" fillId="0" borderId="0" xfId="0" applyFont="1" applyAlignment="1">
      <alignment horizontal="left" wrapText="1"/>
    </xf>
    <xf numFmtId="0" fontId="0" fillId="0" borderId="19" xfId="0" applyBorder="1" applyAlignment="1">
      <alignment horizontal="left" wrapText="1"/>
    </xf>
    <xf numFmtId="0" fontId="0" fillId="0" borderId="20" xfId="0" applyBorder="1" applyAlignment="1">
      <alignment horizontal="left" wrapText="1"/>
    </xf>
    <xf numFmtId="0" fontId="0" fillId="0" borderId="21" xfId="0" applyBorder="1" applyAlignment="1">
      <alignment horizontal="left" wrapText="1"/>
    </xf>
    <xf numFmtId="0" fontId="46" fillId="0" borderId="5" xfId="0" applyFont="1" applyBorder="1" applyAlignment="1">
      <alignment horizontal="left" wrapText="1"/>
    </xf>
    <xf numFmtId="0" fontId="0" fillId="0" borderId="7" xfId="0" applyBorder="1" applyAlignment="1"/>
    <xf numFmtId="0" fontId="0" fillId="0" borderId="20" xfId="0" applyBorder="1" applyAlignment="1"/>
    <xf numFmtId="0" fontId="40" fillId="0" borderId="22" xfId="0" applyFont="1" applyBorder="1" applyAlignment="1">
      <alignment horizontal="right" vertical="top" wrapText="1"/>
    </xf>
    <xf numFmtId="0" fontId="0" fillId="0" borderId="23" xfId="0" applyBorder="1" applyAlignment="1">
      <alignment horizontal="right" vertical="top" wrapText="1"/>
    </xf>
    <xf numFmtId="0" fontId="0" fillId="0" borderId="0" xfId="0" applyAlignment="1">
      <alignment horizontal="right" vertical="top" wrapText="1"/>
    </xf>
    <xf numFmtId="0" fontId="0" fillId="0" borderId="19" xfId="0" applyBorder="1" applyAlignment="1">
      <alignment horizontal="right" vertical="top" wrapText="1"/>
    </xf>
    <xf numFmtId="0" fontId="46" fillId="0" borderId="3" xfId="0" applyFont="1" applyBorder="1" applyAlignment="1">
      <alignment horizontal="right" vertical="top" wrapText="1"/>
    </xf>
    <xf numFmtId="0" fontId="0" fillId="0" borderId="22" xfId="0" applyBorder="1" applyAlignment="1"/>
    <xf numFmtId="0" fontId="0" fillId="0" borderId="5" xfId="0" applyBorder="1" applyAlignment="1"/>
    <xf numFmtId="0" fontId="0" fillId="0" borderId="0" xfId="0" applyAlignment="1">
      <alignment horizontal="left" wrapText="1"/>
    </xf>
    <xf numFmtId="38" fontId="17" fillId="0" borderId="0" xfId="1" applyFont="1" applyBorder="1" applyAlignment="1">
      <alignment horizontal="left"/>
    </xf>
    <xf numFmtId="38" fontId="17" fillId="0" borderId="20" xfId="1" applyFont="1" applyBorder="1" applyAlignment="1">
      <alignment horizontal="right"/>
    </xf>
    <xf numFmtId="49" fontId="17" fillId="7" borderId="6" xfId="0" applyNumberFormat="1" applyFont="1" applyFill="1" applyBorder="1" applyAlignment="1">
      <alignment horizontal="left"/>
    </xf>
    <xf numFmtId="49" fontId="17" fillId="0" borderId="0" xfId="0" applyNumberFormat="1" applyFont="1" applyFill="1" applyAlignment="1">
      <alignment horizontal="left"/>
    </xf>
    <xf numFmtId="185" fontId="17" fillId="0" borderId="0" xfId="0" applyNumberFormat="1" applyFont="1" applyFill="1" applyAlignment="1">
      <alignment horizontal="right"/>
    </xf>
    <xf numFmtId="185" fontId="17" fillId="0" borderId="1" xfId="0" applyNumberFormat="1" applyFont="1" applyBorder="1" applyAlignment="1">
      <alignment horizontal="right"/>
    </xf>
    <xf numFmtId="185" fontId="17" fillId="0" borderId="1" xfId="0" applyNumberFormat="1" applyFont="1" applyFill="1" applyBorder="1" applyAlignment="1">
      <alignment horizontal="right"/>
    </xf>
    <xf numFmtId="49" fontId="24" fillId="0" borderId="0" xfId="0" applyNumberFormat="1" applyFont="1" applyAlignment="1">
      <alignment horizontal="left"/>
    </xf>
    <xf numFmtId="38" fontId="17" fillId="0" borderId="5" xfId="1" applyFont="1" applyBorder="1" applyAlignment="1">
      <alignment horizontal="center"/>
    </xf>
    <xf numFmtId="185" fontId="17" fillId="0" borderId="5" xfId="0" applyNumberFormat="1" applyFont="1" applyFill="1" applyBorder="1" applyAlignment="1">
      <alignment horizontal="right"/>
    </xf>
    <xf numFmtId="49" fontId="17" fillId="0" borderId="0" xfId="0" applyNumberFormat="1" applyFont="1" applyFill="1" applyBorder="1" applyAlignment="1">
      <alignment horizontal="left"/>
    </xf>
    <xf numFmtId="185" fontId="17" fillId="0" borderId="0" xfId="0" applyNumberFormat="1" applyFont="1" applyBorder="1" applyAlignment="1">
      <alignment horizontal="right"/>
    </xf>
    <xf numFmtId="185" fontId="17" fillId="0" borderId="19" xfId="0" applyNumberFormat="1" applyFont="1" applyBorder="1" applyAlignment="1">
      <alignment horizontal="right"/>
    </xf>
    <xf numFmtId="185" fontId="17" fillId="0" borderId="20" xfId="0" applyNumberFormat="1" applyFont="1" applyFill="1" applyBorder="1" applyAlignment="1">
      <alignment horizontal="right"/>
    </xf>
    <xf numFmtId="185" fontId="17" fillId="0" borderId="21" xfId="0" applyNumberFormat="1" applyFont="1" applyFill="1" applyBorder="1" applyAlignment="1">
      <alignment horizontal="right"/>
    </xf>
    <xf numFmtId="185" fontId="17" fillId="0" borderId="0" xfId="0" applyNumberFormat="1" applyFont="1" applyFill="1" applyBorder="1" applyAlignment="1">
      <alignment horizontal="right"/>
    </xf>
    <xf numFmtId="185" fontId="17" fillId="0" borderId="19" xfId="0" applyNumberFormat="1" applyFont="1" applyFill="1" applyBorder="1" applyAlignment="1">
      <alignment horizontal="right"/>
    </xf>
    <xf numFmtId="185" fontId="17" fillId="0" borderId="20" xfId="0" applyNumberFormat="1" applyFont="1" applyBorder="1" applyAlignment="1">
      <alignment horizontal="right"/>
    </xf>
    <xf numFmtId="185" fontId="17" fillId="0" borderId="21" xfId="0" applyNumberFormat="1" applyFont="1" applyBorder="1" applyAlignment="1">
      <alignment horizontal="right"/>
    </xf>
    <xf numFmtId="187" fontId="40" fillId="0" borderId="3" xfId="0" quotePrefix="1" applyNumberFormat="1" applyFont="1" applyFill="1" applyBorder="1" applyAlignment="1">
      <alignment horizontal="right"/>
    </xf>
    <xf numFmtId="187" fontId="40" fillId="0" borderId="22" xfId="0" quotePrefix="1" applyNumberFormat="1" applyFont="1" applyFill="1" applyBorder="1" applyAlignment="1">
      <alignment horizontal="right"/>
    </xf>
    <xf numFmtId="187" fontId="40" fillId="0" borderId="23" xfId="0" quotePrefix="1" applyNumberFormat="1" applyFont="1" applyFill="1" applyBorder="1" applyAlignment="1">
      <alignment horizontal="right"/>
    </xf>
    <xf numFmtId="187" fontId="40" fillId="0" borderId="5" xfId="0" quotePrefix="1" applyNumberFormat="1" applyFont="1" applyFill="1" applyBorder="1" applyAlignment="1">
      <alignment horizontal="right"/>
    </xf>
    <xf numFmtId="187" fontId="40" fillId="0" borderId="0" xfId="0" quotePrefix="1" applyNumberFormat="1" applyFont="1" applyFill="1" applyBorder="1" applyAlignment="1">
      <alignment horizontal="right"/>
    </xf>
    <xf numFmtId="187" fontId="40" fillId="0" borderId="19" xfId="0" quotePrefix="1" applyNumberFormat="1" applyFont="1" applyFill="1" applyBorder="1" applyAlignment="1">
      <alignment horizontal="right"/>
    </xf>
    <xf numFmtId="187" fontId="40" fillId="0" borderId="7" xfId="0" quotePrefix="1" applyNumberFormat="1" applyFont="1" applyFill="1" applyBorder="1" applyAlignment="1">
      <alignment horizontal="right"/>
    </xf>
    <xf numFmtId="187" fontId="40" fillId="0" borderId="20" xfId="0" quotePrefix="1" applyNumberFormat="1" applyFont="1" applyFill="1" applyBorder="1" applyAlignment="1">
      <alignment horizontal="right"/>
    </xf>
    <xf numFmtId="187" fontId="40" fillId="0" borderId="21" xfId="0" quotePrefix="1" applyNumberFormat="1" applyFont="1" applyFill="1" applyBorder="1" applyAlignment="1">
      <alignment horizontal="right"/>
    </xf>
    <xf numFmtId="187" fontId="40" fillId="0" borderId="1" xfId="0" quotePrefix="1" applyNumberFormat="1" applyFont="1" applyFill="1" applyBorder="1" applyAlignment="1">
      <alignment horizontal="right"/>
    </xf>
    <xf numFmtId="0" fontId="17" fillId="0" borderId="0" xfId="0" applyFont="1" applyFill="1" applyAlignment="1">
      <alignment horizontal="left" wrapText="1"/>
    </xf>
    <xf numFmtId="0" fontId="17" fillId="0" borderId="0" xfId="0" applyFont="1" applyFill="1" applyAlignment="1">
      <alignment horizontal="left"/>
    </xf>
    <xf numFmtId="0" fontId="0" fillId="0" borderId="1" xfId="0" applyFill="1" applyBorder="1" applyAlignment="1">
      <alignment horizontal="center" vertical="center"/>
    </xf>
    <xf numFmtId="38" fontId="0" fillId="0" borderId="1" xfId="1" applyFont="1" applyFill="1" applyBorder="1">
      <alignment vertical="center"/>
    </xf>
    <xf numFmtId="0" fontId="0" fillId="0" borderId="1" xfId="0" applyFill="1" applyBorder="1">
      <alignment vertical="center"/>
    </xf>
    <xf numFmtId="177" fontId="0" fillId="0" borderId="1" xfId="0" applyNumberFormat="1" applyFill="1" applyBorder="1">
      <alignment vertical="center"/>
    </xf>
  </cellXfs>
  <cellStyles count="5">
    <cellStyle name="桁区切り" xfId="1" builtinId="6"/>
    <cellStyle name="標準" xfId="0" builtinId="0"/>
    <cellStyle name="標準 2" xfId="3"/>
    <cellStyle name="標準_Sheet1_19年就調一覧A003-1" xfId="4"/>
    <cellStyle name="標準_Sheet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microsoft.com/office/2011/relationships/chartStyle" Target="style1.xml"/><Relationship Id="rId2" Type="http://schemas.microsoft.com/office/2011/relationships/chartColorStyle" Target="colors1.xml"/><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3" Type="http://schemas.microsoft.com/office/2011/relationships/chartStyle" Target="style10.xml"/><Relationship Id="rId2" Type="http://schemas.microsoft.com/office/2011/relationships/chartColorStyle" Target="colors10.xml"/><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microsoft.com/office/2011/relationships/chartStyle" Target="style11.xml"/><Relationship Id="rId2" Type="http://schemas.microsoft.com/office/2011/relationships/chartColorStyle" Target="colors11.xml"/><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3" Type="http://schemas.microsoft.com/office/2011/relationships/chartStyle" Target="style12.xml"/><Relationship Id="rId2" Type="http://schemas.microsoft.com/office/2011/relationships/chartColorStyle" Target="colors12.xml"/><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3" Type="http://schemas.microsoft.com/office/2011/relationships/chartStyle" Target="style13.xml"/><Relationship Id="rId2" Type="http://schemas.microsoft.com/office/2011/relationships/chartColorStyle" Target="colors13.xml"/><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3" Type="http://schemas.microsoft.com/office/2011/relationships/chartStyle" Target="style32.xml"/><Relationship Id="rId2" Type="http://schemas.microsoft.com/office/2011/relationships/chartColorStyle" Target="colors32.xml"/><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3" Type="http://schemas.microsoft.com/office/2011/relationships/chartStyle" Target="style33.xml"/><Relationship Id="rId2" Type="http://schemas.microsoft.com/office/2011/relationships/chartColorStyle" Target="colors33.xml"/><Relationship Id="rId1" Type="http://schemas.openxmlformats.org/officeDocument/2006/relationships/chartUserShapes" Target="../drawings/drawing20.xml"/></Relationships>
</file>

<file path=xl/charts/_rels/chart16.xml.rels><?xml version="1.0" encoding="UTF-8" standalone="yes"?>
<Relationships xmlns="http://schemas.openxmlformats.org/package/2006/relationships"><Relationship Id="rId3" Type="http://schemas.microsoft.com/office/2011/relationships/chartStyle" Target="style34.xml"/><Relationship Id="rId2" Type="http://schemas.microsoft.com/office/2011/relationships/chartColorStyle" Target="colors34.xml"/><Relationship Id="rId1" Type="http://schemas.openxmlformats.org/officeDocument/2006/relationships/chartUserShapes" Target="../drawings/drawing22.xml"/></Relationships>
</file>

<file path=xl/charts/_rels/chart17.xml.rels><?xml version="1.0" encoding="UTF-8" standalone="yes"?>
<Relationships xmlns="http://schemas.openxmlformats.org/package/2006/relationships"><Relationship Id="rId3" Type="http://schemas.microsoft.com/office/2011/relationships/chartStyle" Target="style35.xml"/><Relationship Id="rId2" Type="http://schemas.microsoft.com/office/2011/relationships/chartColorStyle" Target="colors35.xml"/><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9.xml.rels><?xml version="1.0" encoding="UTF-8" standalone="yes"?>
<Relationships xmlns="http://schemas.openxmlformats.org/package/2006/relationships"><Relationship Id="rId3" Type="http://schemas.microsoft.com/office/2011/relationships/chartStyle" Target="style37.xml"/><Relationship Id="rId2" Type="http://schemas.microsoft.com/office/2011/relationships/chartColorStyle" Target="colors37.xml"/><Relationship Id="rId1" Type="http://schemas.openxmlformats.org/officeDocument/2006/relationships/chartUserShapes" Target="../drawings/drawing26.xml"/></Relationships>
</file>

<file path=xl/charts/_rels/chart2.xml.rels><?xml version="1.0" encoding="UTF-8" standalone="yes"?>
<Relationships xmlns="http://schemas.openxmlformats.org/package/2006/relationships"><Relationship Id="rId3" Type="http://schemas.microsoft.com/office/2011/relationships/chartStyle" Target="style4.xml"/><Relationship Id="rId2" Type="http://schemas.microsoft.com/office/2011/relationships/chartColorStyle" Target="colors4.xml"/><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3" Type="http://schemas.microsoft.com/office/2011/relationships/chartStyle" Target="style38.xml"/><Relationship Id="rId2" Type="http://schemas.microsoft.com/office/2011/relationships/chartColorStyle" Target="colors38.xml"/><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3" Type="http://schemas.microsoft.com/office/2011/relationships/chartStyle" Target="style39.xml"/><Relationship Id="rId2" Type="http://schemas.microsoft.com/office/2011/relationships/chartColorStyle" Target="colors39.xml"/><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3" Type="http://schemas.microsoft.com/office/2011/relationships/chartStyle" Target="style40.xml"/><Relationship Id="rId2" Type="http://schemas.microsoft.com/office/2011/relationships/chartColorStyle" Target="colors40.xml"/><Relationship Id="rId1" Type="http://schemas.openxmlformats.org/officeDocument/2006/relationships/chartUserShapes" Target="../drawings/drawing30.xml"/></Relationships>
</file>

<file path=xl/charts/_rels/chart23.xml.rels><?xml version="1.0" encoding="UTF-8" standalone="yes"?>
<Relationships xmlns="http://schemas.openxmlformats.org/package/2006/relationships"><Relationship Id="rId3" Type="http://schemas.microsoft.com/office/2011/relationships/chartStyle" Target="style41.xml"/><Relationship Id="rId2" Type="http://schemas.microsoft.com/office/2011/relationships/chartColorStyle" Target="colors41.xml"/><Relationship Id="rId1" Type="http://schemas.openxmlformats.org/officeDocument/2006/relationships/chartUserShapes" Target="../drawings/drawing33.xml"/></Relationships>
</file>

<file path=xl/charts/_rels/chart24.xml.rels><?xml version="1.0" encoding="UTF-8" standalone="yes"?>
<Relationships xmlns="http://schemas.openxmlformats.org/package/2006/relationships"><Relationship Id="rId3" Type="http://schemas.microsoft.com/office/2011/relationships/chartStyle" Target="style42.xml"/><Relationship Id="rId2" Type="http://schemas.microsoft.com/office/2011/relationships/chartColorStyle" Target="colors42.xml"/><Relationship Id="rId1" Type="http://schemas.openxmlformats.org/officeDocument/2006/relationships/chartUserShapes" Target="../drawings/drawing36.xml"/></Relationships>
</file>

<file path=xl/charts/_rels/chart25.xml.rels><?xml version="1.0" encoding="UTF-8" standalone="yes"?>
<Relationships xmlns="http://schemas.openxmlformats.org/package/2006/relationships"><Relationship Id="rId3" Type="http://schemas.microsoft.com/office/2011/relationships/chartStyle" Target="style43.xml"/><Relationship Id="rId2" Type="http://schemas.microsoft.com/office/2011/relationships/chartColorStyle" Target="colors43.xml"/><Relationship Id="rId1" Type="http://schemas.openxmlformats.org/officeDocument/2006/relationships/chartUserShapes" Target="../drawings/drawing37.xml"/></Relationships>
</file>

<file path=xl/charts/_rels/chart26.xml.rels><?xml version="1.0" encoding="UTF-8" standalone="yes"?>
<Relationships xmlns="http://schemas.openxmlformats.org/package/2006/relationships"><Relationship Id="rId3" Type="http://schemas.microsoft.com/office/2011/relationships/chartStyle" Target="style44.xml"/><Relationship Id="rId2" Type="http://schemas.microsoft.com/office/2011/relationships/chartColorStyle" Target="colors44.xml"/><Relationship Id="rId1" Type="http://schemas.openxmlformats.org/officeDocument/2006/relationships/chartUserShapes" Target="../drawings/drawing39.xml"/></Relationships>
</file>

<file path=xl/charts/_rels/chart27.xml.rels><?xml version="1.0" encoding="UTF-8" standalone="yes"?>
<Relationships xmlns="http://schemas.openxmlformats.org/package/2006/relationships"><Relationship Id="rId3" Type="http://schemas.microsoft.com/office/2011/relationships/chartStyle" Target="style45.xml"/><Relationship Id="rId2" Type="http://schemas.microsoft.com/office/2011/relationships/chartColorStyle" Target="colors45.xml"/><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3" Type="http://schemas.microsoft.com/office/2011/relationships/chartStyle" Target="style46.xml"/><Relationship Id="rId2" Type="http://schemas.microsoft.com/office/2011/relationships/chartColorStyle" Target="colors46.xml"/><Relationship Id="rId1" Type="http://schemas.openxmlformats.org/officeDocument/2006/relationships/chartUserShapes" Target="../drawings/drawing43.xml"/></Relationships>
</file>

<file path=xl/charts/_rels/chart29.xml.rels><?xml version="1.0" encoding="UTF-8" standalone="yes"?>
<Relationships xmlns="http://schemas.openxmlformats.org/package/2006/relationships"><Relationship Id="rId3" Type="http://schemas.microsoft.com/office/2011/relationships/chartStyle" Target="style47.xml"/><Relationship Id="rId2" Type="http://schemas.microsoft.com/office/2011/relationships/chartColorStyle" Target="colors47.xml"/><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3" Type="http://schemas.microsoft.com/office/2011/relationships/chartStyle" Target="style5.xml"/><Relationship Id="rId2" Type="http://schemas.microsoft.com/office/2011/relationships/chartColorStyle" Target="colors5.xml"/><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microsoft.com/office/2011/relationships/chartStyle" Target="style48.xml"/><Relationship Id="rId2" Type="http://schemas.microsoft.com/office/2011/relationships/chartColorStyle" Target="colors48.xml"/><Relationship Id="rId1" Type="http://schemas.openxmlformats.org/officeDocument/2006/relationships/chartUserShapes" Target="../drawings/drawing46.xml"/></Relationships>
</file>

<file path=xl/charts/_rels/chart31.xml.rels><?xml version="1.0" encoding="UTF-8" standalone="yes"?>
<Relationships xmlns="http://schemas.openxmlformats.org/package/2006/relationships"><Relationship Id="rId3" Type="http://schemas.microsoft.com/office/2011/relationships/chartStyle" Target="style49.xml"/><Relationship Id="rId2" Type="http://schemas.microsoft.com/office/2011/relationships/chartColorStyle" Target="colors49.xml"/><Relationship Id="rId1" Type="http://schemas.openxmlformats.org/officeDocument/2006/relationships/chartUserShapes" Target="../drawings/drawing48.xml"/></Relationships>
</file>

<file path=xl/charts/_rels/chart32.xml.rels><?xml version="1.0" encoding="UTF-8" standalone="yes"?>
<Relationships xmlns="http://schemas.openxmlformats.org/package/2006/relationships"><Relationship Id="rId3" Type="http://schemas.microsoft.com/office/2011/relationships/chartStyle" Target="style51.xml"/><Relationship Id="rId2" Type="http://schemas.microsoft.com/office/2011/relationships/chartColorStyle" Target="colors51.xml"/><Relationship Id="rId1" Type="http://schemas.openxmlformats.org/officeDocument/2006/relationships/chartUserShapes" Target="../drawings/drawing50.xml"/></Relationships>
</file>

<file path=xl/charts/_rels/chart33.xml.rels><?xml version="1.0" encoding="UTF-8" standalone="yes"?>
<Relationships xmlns="http://schemas.openxmlformats.org/package/2006/relationships"><Relationship Id="rId3" Type="http://schemas.microsoft.com/office/2011/relationships/chartStyle" Target="style52.xml"/><Relationship Id="rId2" Type="http://schemas.microsoft.com/office/2011/relationships/chartColorStyle" Target="colors52.xml"/><Relationship Id="rId1" Type="http://schemas.openxmlformats.org/officeDocument/2006/relationships/chartUserShapes" Target="../drawings/drawing52.xml"/></Relationships>
</file>

<file path=xl/charts/_rels/chart34.xml.rels><?xml version="1.0" encoding="UTF-8" standalone="yes"?>
<Relationships xmlns="http://schemas.openxmlformats.org/package/2006/relationships"><Relationship Id="rId3" Type="http://schemas.microsoft.com/office/2011/relationships/chartStyle" Target="style53.xml"/><Relationship Id="rId2" Type="http://schemas.microsoft.com/office/2011/relationships/chartColorStyle" Target="colors53.xml"/><Relationship Id="rId1" Type="http://schemas.openxmlformats.org/officeDocument/2006/relationships/chartUserShapes" Target="../drawings/drawing54.xml"/></Relationships>
</file>

<file path=xl/charts/_rels/chart35.xml.rels><?xml version="1.0" encoding="UTF-8" standalone="yes"?>
<Relationships xmlns="http://schemas.openxmlformats.org/package/2006/relationships"><Relationship Id="rId3" Type="http://schemas.microsoft.com/office/2011/relationships/chartStyle" Target="style54.xml"/><Relationship Id="rId2" Type="http://schemas.microsoft.com/office/2011/relationships/chartColorStyle" Target="colors54.xml"/><Relationship Id="rId1" Type="http://schemas.openxmlformats.org/officeDocument/2006/relationships/chartUserShapes" Target="../drawings/drawing56.xml"/></Relationships>
</file>

<file path=xl/charts/_rels/chart36.xml.rels><?xml version="1.0" encoding="UTF-8" standalone="yes"?>
<Relationships xmlns="http://schemas.openxmlformats.org/package/2006/relationships"><Relationship Id="rId3" Type="http://schemas.microsoft.com/office/2011/relationships/chartStyle" Target="style55.xml"/><Relationship Id="rId2" Type="http://schemas.microsoft.com/office/2011/relationships/chartColorStyle" Target="colors55.xml"/><Relationship Id="rId1" Type="http://schemas.openxmlformats.org/officeDocument/2006/relationships/chartUserShapes" Target="../drawings/drawing5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xml.rels><?xml version="1.0" encoding="UTF-8" standalone="yes"?>
<Relationships xmlns="http://schemas.openxmlformats.org/package/2006/relationships"><Relationship Id="rId3" Type="http://schemas.microsoft.com/office/2011/relationships/chartStyle" Target="style6.xml"/><Relationship Id="rId2" Type="http://schemas.microsoft.com/office/2011/relationships/chartColorStyle" Target="colors6.xml"/><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42.xml.rels><?xml version="1.0" encoding="UTF-8" standalone="yes"?>
<Relationships xmlns="http://schemas.openxmlformats.org/package/2006/relationships"><Relationship Id="rId3" Type="http://schemas.microsoft.com/office/2011/relationships/chartStyle" Target="style68.xml"/><Relationship Id="rId2" Type="http://schemas.microsoft.com/office/2011/relationships/chartColorStyle" Target="colors68.xml"/><Relationship Id="rId1" Type="http://schemas.openxmlformats.org/officeDocument/2006/relationships/chartUserShapes" Target="../drawings/drawing67.xml"/></Relationships>
</file>

<file path=xl/charts/_rels/chart43.xml.rels><?xml version="1.0" encoding="UTF-8" standalone="yes"?>
<Relationships xmlns="http://schemas.openxmlformats.org/package/2006/relationships"><Relationship Id="rId3" Type="http://schemas.microsoft.com/office/2011/relationships/chartStyle" Target="style69.xml"/><Relationship Id="rId2" Type="http://schemas.microsoft.com/office/2011/relationships/chartColorStyle" Target="colors69.xml"/><Relationship Id="rId1" Type="http://schemas.openxmlformats.org/officeDocument/2006/relationships/chartUserShapes" Target="../drawings/drawing69.xml"/></Relationships>
</file>

<file path=xl/charts/_rels/chart44.xml.rels><?xml version="1.0" encoding="UTF-8" standalone="yes"?>
<Relationships xmlns="http://schemas.openxmlformats.org/package/2006/relationships"><Relationship Id="rId3" Type="http://schemas.microsoft.com/office/2011/relationships/chartStyle" Target="style70.xml"/><Relationship Id="rId2" Type="http://schemas.microsoft.com/office/2011/relationships/chartColorStyle" Target="colors70.xml"/><Relationship Id="rId1" Type="http://schemas.openxmlformats.org/officeDocument/2006/relationships/chartUserShapes" Target="../drawings/drawing70.xml"/></Relationships>
</file>

<file path=xl/charts/_rels/chart45.xml.rels><?xml version="1.0" encoding="UTF-8" standalone="yes"?>
<Relationships xmlns="http://schemas.openxmlformats.org/package/2006/relationships"><Relationship Id="rId3" Type="http://schemas.microsoft.com/office/2011/relationships/chartStyle" Target="style71.xml"/><Relationship Id="rId2" Type="http://schemas.microsoft.com/office/2011/relationships/chartColorStyle" Target="colors71.xml"/><Relationship Id="rId1" Type="http://schemas.openxmlformats.org/officeDocument/2006/relationships/chartUserShapes" Target="../drawings/drawing72.xml"/></Relationships>
</file>

<file path=xl/charts/_rels/chart46.xml.rels><?xml version="1.0" encoding="UTF-8" standalone="yes"?>
<Relationships xmlns="http://schemas.openxmlformats.org/package/2006/relationships"><Relationship Id="rId3" Type="http://schemas.microsoft.com/office/2011/relationships/chartStyle" Target="style73.xml"/><Relationship Id="rId2" Type="http://schemas.microsoft.com/office/2011/relationships/chartColorStyle" Target="colors73.xml"/><Relationship Id="rId1" Type="http://schemas.openxmlformats.org/officeDocument/2006/relationships/chartUserShapes" Target="../drawings/drawing74.xml"/></Relationships>
</file>

<file path=xl/charts/_rels/chart47.xml.rels><?xml version="1.0" encoding="UTF-8" standalone="yes"?>
<Relationships xmlns="http://schemas.openxmlformats.org/package/2006/relationships"><Relationship Id="rId3" Type="http://schemas.microsoft.com/office/2011/relationships/chartStyle" Target="style74.xml"/><Relationship Id="rId2" Type="http://schemas.microsoft.com/office/2011/relationships/chartColorStyle" Target="colors74.xml"/><Relationship Id="rId1" Type="http://schemas.openxmlformats.org/officeDocument/2006/relationships/chartUserShapes" Target="../drawings/drawing75.xml"/></Relationships>
</file>

<file path=xl/charts/_rels/chart48.xml.rels><?xml version="1.0" encoding="UTF-8" standalone="yes"?>
<Relationships xmlns="http://schemas.openxmlformats.org/package/2006/relationships"><Relationship Id="rId3" Type="http://schemas.microsoft.com/office/2011/relationships/chartStyle" Target="style76.xml"/><Relationship Id="rId2" Type="http://schemas.microsoft.com/office/2011/relationships/chartColorStyle" Target="colors76.xml"/><Relationship Id="rId1" Type="http://schemas.openxmlformats.org/officeDocument/2006/relationships/chartUserShapes" Target="../drawings/drawing76.xml"/></Relationships>
</file>

<file path=xl/charts/_rels/chart49.xml.rels><?xml version="1.0" encoding="UTF-8" standalone="yes"?>
<Relationships xmlns="http://schemas.openxmlformats.org/package/2006/relationships"><Relationship Id="rId3" Type="http://schemas.microsoft.com/office/2011/relationships/chartStyle" Target="style77.xml"/><Relationship Id="rId2" Type="http://schemas.microsoft.com/office/2011/relationships/chartColorStyle" Target="colors77.xml"/><Relationship Id="rId1" Type="http://schemas.openxmlformats.org/officeDocument/2006/relationships/chartUserShapes" Target="../drawings/drawing78.xml"/></Relationships>
</file>

<file path=xl/charts/_rels/chart5.xml.rels><?xml version="1.0" encoding="UTF-8" standalone="yes"?>
<Relationships xmlns="http://schemas.openxmlformats.org/package/2006/relationships"><Relationship Id="rId3" Type="http://schemas.microsoft.com/office/2011/relationships/chartStyle" Target="style7.xml"/><Relationship Id="rId2" Type="http://schemas.microsoft.com/office/2011/relationships/chartColorStyle" Target="colors7.xml"/><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3" Type="http://schemas.microsoft.com/office/2011/relationships/chartStyle" Target="style78.xml"/><Relationship Id="rId2" Type="http://schemas.microsoft.com/office/2011/relationships/chartColorStyle" Target="colors78.xml"/><Relationship Id="rId1" Type="http://schemas.openxmlformats.org/officeDocument/2006/relationships/chartUserShapes" Target="../drawings/drawing80.xml"/></Relationships>
</file>

<file path=xl/charts/_rels/chart6.xml.rels><?xml version="1.0" encoding="UTF-8" standalone="yes"?>
<Relationships xmlns="http://schemas.openxmlformats.org/package/2006/relationships"><Relationship Id="rId3" Type="http://schemas.microsoft.com/office/2011/relationships/chartStyle" Target="style2.xml"/><Relationship Id="rId2" Type="http://schemas.microsoft.com/office/2011/relationships/chartColorStyle" Target="colors2.xml"/><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3" Type="http://schemas.microsoft.com/office/2011/relationships/chartStyle" Target="style3.xml"/><Relationship Id="rId2" Type="http://schemas.microsoft.com/office/2011/relationships/chartColorStyle" Target="colors3.xml"/><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3" Type="http://schemas.microsoft.com/office/2011/relationships/chartStyle" Target="style8.xml"/><Relationship Id="rId2" Type="http://schemas.microsoft.com/office/2011/relationships/chartColorStyle" Target="colors8.xml"/><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3" Type="http://schemas.microsoft.com/office/2011/relationships/chartStyle" Target="style9.xml"/><Relationship Id="rId2" Type="http://schemas.microsoft.com/office/2011/relationships/chartColorStyle" Target="colors9.xml"/><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33223053000728"/>
          <c:y val="9.3397849462365595E-2"/>
          <c:w val="0.79623359580052488"/>
          <c:h val="0.67891372449411569"/>
        </c:manualLayout>
      </c:layout>
      <c:barChart>
        <c:barDir val="col"/>
        <c:grouping val="clustered"/>
        <c:varyColors val="0"/>
        <c:ser>
          <c:idx val="0"/>
          <c:order val="0"/>
          <c:tx>
            <c:strRef>
              <c:f>人口と増加率!$AV$6</c:f>
              <c:strCache>
                <c:ptCount val="1"/>
                <c:pt idx="0">
                  <c:v>総人口（大津市）</c:v>
                </c:pt>
              </c:strCache>
            </c:strRef>
          </c:tx>
          <c:spPr>
            <a:solidFill>
              <a:schemeClr val="accent5">
                <a:lumMod val="40000"/>
                <a:lumOff val="60000"/>
              </a:schemeClr>
            </a:solid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人口と増加率!$AU$7:$AU$17</c:f>
              <c:strCache>
                <c:ptCount val="11"/>
                <c:pt idx="0">
                  <c:v>昭和40</c:v>
                </c:pt>
                <c:pt idx="1">
                  <c:v>45</c:v>
                </c:pt>
                <c:pt idx="2">
                  <c:v>50</c:v>
                </c:pt>
                <c:pt idx="3">
                  <c:v>55</c:v>
                </c:pt>
                <c:pt idx="4">
                  <c:v>60</c:v>
                </c:pt>
                <c:pt idx="5">
                  <c:v>平成2</c:v>
                </c:pt>
                <c:pt idx="6">
                  <c:v>7</c:v>
                </c:pt>
                <c:pt idx="7">
                  <c:v>12</c:v>
                </c:pt>
                <c:pt idx="8">
                  <c:v>17</c:v>
                </c:pt>
                <c:pt idx="9">
                  <c:v>22</c:v>
                </c:pt>
                <c:pt idx="10">
                  <c:v>27</c:v>
                </c:pt>
              </c:strCache>
            </c:strRef>
          </c:cat>
          <c:val>
            <c:numRef>
              <c:f>人口と増加率!$AV$7:$AV$17</c:f>
              <c:numCache>
                <c:formatCode>#,##0_ </c:formatCode>
                <c:ptCount val="11"/>
                <c:pt idx="0">
                  <c:v>166764</c:v>
                </c:pt>
                <c:pt idx="1">
                  <c:v>181164</c:v>
                </c:pt>
                <c:pt idx="2">
                  <c:v>201599</c:v>
                </c:pt>
                <c:pt idx="3">
                  <c:v>228982</c:v>
                </c:pt>
                <c:pt idx="4">
                  <c:v>250715</c:v>
                </c:pt>
                <c:pt idx="5">
                  <c:v>277290</c:v>
                </c:pt>
                <c:pt idx="6">
                  <c:v>295574</c:v>
                </c:pt>
                <c:pt idx="7">
                  <c:v>309793</c:v>
                </c:pt>
                <c:pt idx="8">
                  <c:v>323719</c:v>
                </c:pt>
                <c:pt idx="9">
                  <c:v>337634</c:v>
                </c:pt>
                <c:pt idx="10">
                  <c:v>340973</c:v>
                </c:pt>
              </c:numCache>
            </c:numRef>
          </c:val>
          <c:extLst xmlns:c16r2="http://schemas.microsoft.com/office/drawing/2015/06/chart">
            <c:ext xmlns:c16="http://schemas.microsoft.com/office/drawing/2014/chart" uri="{C3380CC4-5D6E-409C-BE32-E72D297353CC}">
              <c16:uniqueId val="{00000000-5ED7-4809-8605-5BC015882815}"/>
            </c:ext>
          </c:extLst>
        </c:ser>
        <c:dLbls>
          <c:showLegendKey val="0"/>
          <c:showVal val="0"/>
          <c:showCatName val="0"/>
          <c:showSerName val="0"/>
          <c:showPercent val="0"/>
          <c:showBubbleSize val="0"/>
        </c:dLbls>
        <c:gapWidth val="50"/>
        <c:overlap val="-27"/>
        <c:axId val="158530944"/>
        <c:axId val="158602368"/>
      </c:barChart>
      <c:lineChart>
        <c:grouping val="standard"/>
        <c:varyColors val="0"/>
        <c:ser>
          <c:idx val="1"/>
          <c:order val="1"/>
          <c:tx>
            <c:strRef>
              <c:f>人口と増加率!$AW$6</c:f>
              <c:strCache>
                <c:ptCount val="1"/>
                <c:pt idx="0">
                  <c:v>人口増加率（大津市）</c:v>
                </c:pt>
              </c:strCache>
            </c:strRef>
          </c:tx>
          <c:spPr>
            <a:ln w="28575" cap="rnd">
              <a:solidFill>
                <a:srgbClr val="FF0000"/>
              </a:solidFill>
              <a:round/>
            </a:ln>
            <a:effectLst/>
          </c:spPr>
          <c:marker>
            <c:symbol val="circle"/>
            <c:size val="8"/>
            <c:spPr>
              <a:solidFill>
                <a:srgbClr val="FF0000"/>
              </a:solidFill>
              <a:ln w="9525">
                <a:solidFill>
                  <a:srgbClr val="FF0000"/>
                </a:solidFill>
              </a:ln>
              <a:effectLst/>
            </c:spPr>
          </c:marker>
          <c:dLbls>
            <c:dLbl>
              <c:idx val="4"/>
              <c:layout>
                <c:manualLayout>
                  <c:x val="-2.5199607402015923E-2"/>
                  <c:y val="-4.347303361273393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D7-4809-8605-5BC015882815}"/>
                </c:ext>
              </c:extLst>
            </c:dLbl>
            <c:dLbl>
              <c:idx val="5"/>
              <c:layout>
                <c:manualLayout>
                  <c:x val="-3.3305322128851539E-2"/>
                  <c:y val="-3.272034544069088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D7-4809-8605-5BC01588281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人口と増加率!$AU$7:$AU$17</c:f>
              <c:strCache>
                <c:ptCount val="11"/>
                <c:pt idx="0">
                  <c:v>昭和40</c:v>
                </c:pt>
                <c:pt idx="1">
                  <c:v>45</c:v>
                </c:pt>
                <c:pt idx="2">
                  <c:v>50</c:v>
                </c:pt>
                <c:pt idx="3">
                  <c:v>55</c:v>
                </c:pt>
                <c:pt idx="4">
                  <c:v>60</c:v>
                </c:pt>
                <c:pt idx="5">
                  <c:v>平成2</c:v>
                </c:pt>
                <c:pt idx="6">
                  <c:v>7</c:v>
                </c:pt>
                <c:pt idx="7">
                  <c:v>12</c:v>
                </c:pt>
                <c:pt idx="8">
                  <c:v>17</c:v>
                </c:pt>
                <c:pt idx="9">
                  <c:v>22</c:v>
                </c:pt>
                <c:pt idx="10">
                  <c:v>27</c:v>
                </c:pt>
              </c:strCache>
            </c:strRef>
          </c:cat>
          <c:val>
            <c:numRef>
              <c:f>人口と増加率!$AW$7:$AW$17</c:f>
              <c:numCache>
                <c:formatCode>_(* #,##0.00_);_(* \(#,##0.00\);_(* "-"??_);_(@_)</c:formatCode>
                <c:ptCount val="11"/>
                <c:pt idx="0">
                  <c:v>7.5106051033433472</c:v>
                </c:pt>
                <c:pt idx="1">
                  <c:v>8.6349571850039588</c:v>
                </c:pt>
                <c:pt idx="2">
                  <c:v>11.279834845775099</c:v>
                </c:pt>
                <c:pt idx="3">
                  <c:v>13.582904677106534</c:v>
                </c:pt>
                <c:pt idx="4">
                  <c:v>9.4911390414967123</c:v>
                </c:pt>
                <c:pt idx="5">
                  <c:v>10.599684901182618</c:v>
                </c:pt>
                <c:pt idx="6">
                  <c:v>6.5938187457174795</c:v>
                </c:pt>
                <c:pt idx="7">
                  <c:v>4.810639636774547</c:v>
                </c:pt>
                <c:pt idx="8">
                  <c:v>4.4952597379540533</c:v>
                </c:pt>
                <c:pt idx="9">
                  <c:v>4.2984810901000001</c:v>
                </c:pt>
                <c:pt idx="10">
                  <c:v>0.99</c:v>
                </c:pt>
              </c:numCache>
            </c:numRef>
          </c:val>
          <c:smooth val="0"/>
          <c:extLst xmlns:c16r2="http://schemas.microsoft.com/office/drawing/2015/06/chart">
            <c:ext xmlns:c16="http://schemas.microsoft.com/office/drawing/2014/chart" uri="{C3380CC4-5D6E-409C-BE32-E72D297353CC}">
              <c16:uniqueId val="{00000001-5ED7-4809-8605-5BC015882815}"/>
            </c:ext>
          </c:extLst>
        </c:ser>
        <c:ser>
          <c:idx val="2"/>
          <c:order val="2"/>
          <c:tx>
            <c:strRef>
              <c:f>人口と増加率!$AX$6</c:f>
              <c:strCache>
                <c:ptCount val="1"/>
                <c:pt idx="0">
                  <c:v>人口増加率（滋賀県）</c:v>
                </c:pt>
              </c:strCache>
            </c:strRef>
          </c:tx>
          <c:spPr>
            <a:ln w="28575" cap="rnd">
              <a:solidFill>
                <a:srgbClr val="00B050"/>
              </a:solidFill>
              <a:prstDash val="sysDot"/>
              <a:round/>
            </a:ln>
            <a:effectLst/>
          </c:spPr>
          <c:marker>
            <c:symbol val="triangle"/>
            <c:size val="8"/>
            <c:spPr>
              <a:solidFill>
                <a:srgbClr val="00B050"/>
              </a:solidFill>
              <a:ln w="9525">
                <a:solidFill>
                  <a:srgbClr val="00B050"/>
                </a:solidFill>
              </a:ln>
              <a:effectLst/>
            </c:spPr>
          </c:marker>
          <c:dLbls>
            <c:dLbl>
              <c:idx val="3"/>
              <c:layout>
                <c:manualLayout>
                  <c:x val="-2.9401288074284885E-2"/>
                  <c:y val="-2.964507662348661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ED7-4809-8605-5BC015882815}"/>
                </c:ext>
              </c:extLst>
            </c:dLbl>
            <c:dLbl>
              <c:idx val="10"/>
              <c:layout>
                <c:manualLayout>
                  <c:x val="-2.790643816581648E-3"/>
                  <c:y val="-3.8386250105834335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D7-4809-8605-5BC01588281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人口と増加率!$AU$7:$AU$17</c:f>
              <c:strCache>
                <c:ptCount val="11"/>
                <c:pt idx="0">
                  <c:v>昭和40</c:v>
                </c:pt>
                <c:pt idx="1">
                  <c:v>45</c:v>
                </c:pt>
                <c:pt idx="2">
                  <c:v>50</c:v>
                </c:pt>
                <c:pt idx="3">
                  <c:v>55</c:v>
                </c:pt>
                <c:pt idx="4">
                  <c:v>60</c:v>
                </c:pt>
                <c:pt idx="5">
                  <c:v>平成2</c:v>
                </c:pt>
                <c:pt idx="6">
                  <c:v>7</c:v>
                </c:pt>
                <c:pt idx="7">
                  <c:v>12</c:v>
                </c:pt>
                <c:pt idx="8">
                  <c:v>17</c:v>
                </c:pt>
                <c:pt idx="9">
                  <c:v>22</c:v>
                </c:pt>
                <c:pt idx="10">
                  <c:v>27</c:v>
                </c:pt>
              </c:strCache>
            </c:strRef>
          </c:cat>
          <c:val>
            <c:numRef>
              <c:f>人口と増加率!$AX$7:$AX$17</c:f>
              <c:numCache>
                <c:formatCode>_(* #,##0.00_);_(* \(#,##0.00\);_(* "-"??_);_(@_)</c:formatCode>
                <c:ptCount val="11"/>
                <c:pt idx="0">
                  <c:v>1.27</c:v>
                </c:pt>
                <c:pt idx="1">
                  <c:v>4.26</c:v>
                </c:pt>
                <c:pt idx="2">
                  <c:v>10.77</c:v>
                </c:pt>
                <c:pt idx="3">
                  <c:v>9.57</c:v>
                </c:pt>
                <c:pt idx="4">
                  <c:v>7.03</c:v>
                </c:pt>
                <c:pt idx="5">
                  <c:v>5.76</c:v>
                </c:pt>
                <c:pt idx="6">
                  <c:v>5.28</c:v>
                </c:pt>
                <c:pt idx="7">
                  <c:v>4.34</c:v>
                </c:pt>
                <c:pt idx="8">
                  <c:v>2.7947650934740906</c:v>
                </c:pt>
                <c:pt idx="9">
                  <c:v>2.203481553</c:v>
                </c:pt>
                <c:pt idx="10">
                  <c:v>0.15</c:v>
                </c:pt>
              </c:numCache>
            </c:numRef>
          </c:val>
          <c:smooth val="0"/>
          <c:extLst xmlns:c16r2="http://schemas.microsoft.com/office/drawing/2015/06/chart">
            <c:ext xmlns:c16="http://schemas.microsoft.com/office/drawing/2014/chart" uri="{C3380CC4-5D6E-409C-BE32-E72D297353CC}">
              <c16:uniqueId val="{00000002-5ED7-4809-8605-5BC015882815}"/>
            </c:ext>
          </c:extLst>
        </c:ser>
        <c:ser>
          <c:idx val="3"/>
          <c:order val="3"/>
          <c:tx>
            <c:strRef>
              <c:f>人口と増加率!$AY$6</c:f>
              <c:strCache>
                <c:ptCount val="1"/>
                <c:pt idx="0">
                  <c:v>人口増加率（全国）</c:v>
                </c:pt>
              </c:strCache>
            </c:strRef>
          </c:tx>
          <c:spPr>
            <a:ln w="28575" cap="rnd">
              <a:solidFill>
                <a:srgbClr val="0070C0"/>
              </a:solidFill>
              <a:prstDash val="sysDash"/>
              <a:round/>
            </a:ln>
            <a:effectLst/>
          </c:spPr>
          <c:marker>
            <c:symbol val="diamond"/>
            <c:size val="8"/>
            <c:spPr>
              <a:solidFill>
                <a:srgbClr val="0070C0"/>
              </a:solidFill>
              <a:ln w="9525">
                <a:solidFill>
                  <a:srgbClr val="0070C0"/>
                </a:solidFill>
                <a:prstDash val="solid"/>
              </a:ln>
              <a:effectLst/>
            </c:spPr>
          </c:marker>
          <c:dLbls>
            <c:dLbl>
              <c:idx val="0"/>
              <c:layout>
                <c:manualLayout>
                  <c:x val="-2.9061624649859945E-2"/>
                  <c:y val="-3.179561425789518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78-4097-8ACC-9286F0626F44}"/>
                </c:ext>
              </c:extLst>
            </c:dLbl>
            <c:dLbl>
              <c:idx val="1"/>
              <c:layout>
                <c:manualLayout>
                  <c:x val="-2.7661064425770307E-2"/>
                  <c:y val="-3.824722716112098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78-4097-8ACC-9286F0626F44}"/>
                </c:ext>
              </c:extLst>
            </c:dLbl>
            <c:dLbl>
              <c:idx val="2"/>
              <c:layout>
                <c:manualLayout>
                  <c:x val="-2.6260504201680673E-2"/>
                  <c:y val="-3.179561425789526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78-4097-8ACC-9286F0626F4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人口と増加率!$AU$7:$AU$17</c:f>
              <c:strCache>
                <c:ptCount val="11"/>
                <c:pt idx="0">
                  <c:v>昭和40</c:v>
                </c:pt>
                <c:pt idx="1">
                  <c:v>45</c:v>
                </c:pt>
                <c:pt idx="2">
                  <c:v>50</c:v>
                </c:pt>
                <c:pt idx="3">
                  <c:v>55</c:v>
                </c:pt>
                <c:pt idx="4">
                  <c:v>60</c:v>
                </c:pt>
                <c:pt idx="5">
                  <c:v>平成2</c:v>
                </c:pt>
                <c:pt idx="6">
                  <c:v>7</c:v>
                </c:pt>
                <c:pt idx="7">
                  <c:v>12</c:v>
                </c:pt>
                <c:pt idx="8">
                  <c:v>17</c:v>
                </c:pt>
                <c:pt idx="9">
                  <c:v>22</c:v>
                </c:pt>
                <c:pt idx="10">
                  <c:v>27</c:v>
                </c:pt>
              </c:strCache>
            </c:strRef>
          </c:cat>
          <c:val>
            <c:numRef>
              <c:f>人口と増加率!$AY$7:$AY$17</c:f>
              <c:numCache>
                <c:formatCode>0.00_ </c:formatCode>
                <c:ptCount val="11"/>
                <c:pt idx="0">
                  <c:v>5.2</c:v>
                </c:pt>
                <c:pt idx="1">
                  <c:v>5.5</c:v>
                </c:pt>
                <c:pt idx="2">
                  <c:v>6.95</c:v>
                </c:pt>
                <c:pt idx="3">
                  <c:v>4.57</c:v>
                </c:pt>
                <c:pt idx="4">
                  <c:v>3.41</c:v>
                </c:pt>
                <c:pt idx="5">
                  <c:v>2.12</c:v>
                </c:pt>
                <c:pt idx="6">
                  <c:v>1.58</c:v>
                </c:pt>
                <c:pt idx="7">
                  <c:v>1.08</c:v>
                </c:pt>
                <c:pt idx="8">
                  <c:v>0.66</c:v>
                </c:pt>
                <c:pt idx="9">
                  <c:v>0.2264714276</c:v>
                </c:pt>
                <c:pt idx="10">
                  <c:v>-0.75</c:v>
                </c:pt>
              </c:numCache>
            </c:numRef>
          </c:val>
          <c:smooth val="0"/>
          <c:extLst xmlns:c16r2="http://schemas.microsoft.com/office/drawing/2015/06/chart">
            <c:ext xmlns:c16="http://schemas.microsoft.com/office/drawing/2014/chart" uri="{C3380CC4-5D6E-409C-BE32-E72D297353CC}">
              <c16:uniqueId val="{00000003-5ED7-4809-8605-5BC015882815}"/>
            </c:ext>
          </c:extLst>
        </c:ser>
        <c:dLbls>
          <c:showLegendKey val="0"/>
          <c:showVal val="0"/>
          <c:showCatName val="0"/>
          <c:showSerName val="0"/>
          <c:showPercent val="0"/>
          <c:showBubbleSize val="0"/>
        </c:dLbls>
        <c:marker val="1"/>
        <c:smooth val="0"/>
        <c:axId val="158617984"/>
        <c:axId val="158603904"/>
      </c:lineChart>
      <c:catAx>
        <c:axId val="15853094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58602368"/>
        <c:crosses val="autoZero"/>
        <c:auto val="1"/>
        <c:lblAlgn val="ctr"/>
        <c:lblOffset val="100"/>
        <c:noMultiLvlLbl val="0"/>
      </c:catAx>
      <c:valAx>
        <c:axId val="158602368"/>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58530944"/>
        <c:crosses val="autoZero"/>
        <c:crossBetween val="between"/>
      </c:valAx>
      <c:valAx>
        <c:axId val="158603904"/>
        <c:scaling>
          <c:orientation val="minMax"/>
          <c:max val="15"/>
        </c:scaling>
        <c:delete val="0"/>
        <c:axPos val="r"/>
        <c:numFmt formatCode="#,##0.00_ " sourceLinked="0"/>
        <c:majorTickMark val="in"/>
        <c:minorTickMark val="none"/>
        <c:tickLblPos val="nextTo"/>
        <c:spPr>
          <a:noFill/>
          <a:ln>
            <a:solidFill>
              <a:schemeClr val="accent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58617984"/>
        <c:crosses val="max"/>
        <c:crossBetween val="between"/>
        <c:majorUnit val="5"/>
      </c:valAx>
      <c:catAx>
        <c:axId val="158617984"/>
        <c:scaling>
          <c:orientation val="minMax"/>
        </c:scaling>
        <c:delete val="1"/>
        <c:axPos val="b"/>
        <c:numFmt formatCode="General" sourceLinked="1"/>
        <c:majorTickMark val="out"/>
        <c:minorTickMark val="none"/>
        <c:tickLblPos val="nextTo"/>
        <c:crossAx val="158603904"/>
        <c:crosses val="autoZero"/>
        <c:auto val="1"/>
        <c:lblAlgn val="ctr"/>
        <c:lblOffset val="100"/>
        <c:noMultiLvlLbl val="0"/>
      </c:catAx>
      <c:spPr>
        <a:noFill/>
        <a:ln>
          <a:solidFill>
            <a:schemeClr val="tx1">
              <a:lumMod val="50000"/>
              <a:lumOff val="50000"/>
            </a:schemeClr>
          </a:solidFill>
        </a:ln>
        <a:effectLst/>
      </c:spPr>
    </c:plotArea>
    <c:legend>
      <c:legendPos val="b"/>
      <c:layout>
        <c:manualLayout>
          <c:xMode val="edge"/>
          <c:yMode val="edge"/>
          <c:x val="3.1753898409757605E-2"/>
          <c:y val="0.86048361696723397"/>
          <c:w val="0.95574229691876755"/>
          <c:h val="3.629057658115316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35789627859881"/>
          <c:y val="0.11741276680037635"/>
          <c:w val="0.69104915438315173"/>
          <c:h val="0.81512825716373094"/>
        </c:manualLayout>
      </c:layout>
      <c:barChart>
        <c:barDir val="bar"/>
        <c:grouping val="clustered"/>
        <c:varyColors val="0"/>
        <c:ser>
          <c:idx val="0"/>
          <c:order val="0"/>
          <c:spPr>
            <a:solidFill>
              <a:schemeClr val="accent2">
                <a:lumMod val="60000"/>
                <a:lumOff val="40000"/>
              </a:schemeClr>
            </a:solidFill>
            <a:ln>
              <a:noFill/>
            </a:ln>
            <a:effectLst/>
          </c:spPr>
          <c:invertIfNegative val="0"/>
          <c:cat>
            <c:strRef>
              <c:f>'（参考）_人口ピラミッド（2010）'!$B$88:$B$105</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'（参考）_人口ピラミッド（2010）'!$E$88:$E$105</c:f>
              <c:numCache>
                <c:formatCode>#,##0_);[Red]\(#,##0\)</c:formatCode>
                <c:ptCount val="18"/>
                <c:pt idx="0">
                  <c:v>32667</c:v>
                </c:pt>
                <c:pt idx="1">
                  <c:v>34358</c:v>
                </c:pt>
                <c:pt idx="2">
                  <c:v>35232</c:v>
                </c:pt>
                <c:pt idx="3" formatCode="#,##0">
                  <c:v>35089</c:v>
                </c:pt>
                <c:pt idx="4" formatCode="#,##0">
                  <c:v>37293</c:v>
                </c:pt>
                <c:pt idx="5" formatCode="#,##0">
                  <c:v>39943</c:v>
                </c:pt>
                <c:pt idx="6" formatCode="#,##0">
                  <c:v>47051</c:v>
                </c:pt>
                <c:pt idx="7" formatCode="#,##0">
                  <c:v>54164</c:v>
                </c:pt>
                <c:pt idx="8" formatCode="#,##0">
                  <c:v>46473</c:v>
                </c:pt>
                <c:pt idx="9" formatCode="#,##0">
                  <c:v>43447</c:v>
                </c:pt>
                <c:pt idx="10" formatCode="#,##0">
                  <c:v>41657</c:v>
                </c:pt>
                <c:pt idx="11" formatCode="#,##0">
                  <c:v>45798</c:v>
                </c:pt>
                <c:pt idx="12" formatCode="#,##0">
                  <c:v>52803</c:v>
                </c:pt>
                <c:pt idx="13" formatCode="#,##0">
                  <c:v>41973</c:v>
                </c:pt>
                <c:pt idx="14" formatCode="#,##0">
                  <c:v>34505</c:v>
                </c:pt>
                <c:pt idx="15" formatCode="#,##0">
                  <c:v>31808</c:v>
                </c:pt>
                <c:pt idx="16" formatCode="#,##0">
                  <c:v>26108</c:v>
                </c:pt>
                <c:pt idx="17" formatCode="#,##0">
                  <c:v>28712</c:v>
                </c:pt>
              </c:numCache>
            </c:numRef>
          </c:val>
          <c:extLst xmlns:c16r2="http://schemas.microsoft.com/office/drawing/2015/06/chart">
            <c:ext xmlns:c16="http://schemas.microsoft.com/office/drawing/2014/chart" uri="{C3380CC4-5D6E-409C-BE32-E72D297353CC}">
              <c16:uniqueId val="{00000000-57ED-412A-A24F-DBD9613E782E}"/>
            </c:ext>
          </c:extLst>
        </c:ser>
        <c:dLbls>
          <c:showLegendKey val="0"/>
          <c:showVal val="0"/>
          <c:showCatName val="0"/>
          <c:showSerName val="0"/>
          <c:showPercent val="0"/>
          <c:showBubbleSize val="0"/>
        </c:dLbls>
        <c:gapWidth val="100"/>
        <c:axId val="162791808"/>
        <c:axId val="162793344"/>
      </c:barChart>
      <c:catAx>
        <c:axId val="162791808"/>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793344"/>
        <c:crosses val="autoZero"/>
        <c:auto val="1"/>
        <c:lblAlgn val="ctr"/>
        <c:lblOffset val="100"/>
        <c:noMultiLvlLbl val="0"/>
      </c:catAx>
      <c:valAx>
        <c:axId val="162793344"/>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791808"/>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01706068793767E-2"/>
          <c:y val="0.11792688463430327"/>
          <c:w val="0.71175308138012705"/>
          <c:h val="0.82453306678634086"/>
        </c:manualLayout>
      </c:layout>
      <c:barChart>
        <c:barDir val="bar"/>
        <c:grouping val="clustered"/>
        <c:varyColors val="0"/>
        <c:ser>
          <c:idx val="0"/>
          <c:order val="0"/>
          <c:spPr>
            <a:solidFill>
              <a:schemeClr val="accent1"/>
            </a:solidFill>
            <a:ln>
              <a:noFill/>
            </a:ln>
            <a:effectLst/>
          </c:spPr>
          <c:invertIfNegative val="0"/>
          <c:cat>
            <c:strRef>
              <c:f>'（参考）_人口ピラミッド（2010）'!$B$88:$B$105</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'（参考）_人口ピラミッド（2010）'!$D$88:$D$105</c:f>
              <c:numCache>
                <c:formatCode>#,##0_);[Red]\(#,##0\)</c:formatCode>
                <c:ptCount val="18"/>
                <c:pt idx="0">
                  <c:v>34582</c:v>
                </c:pt>
                <c:pt idx="1">
                  <c:v>36506</c:v>
                </c:pt>
                <c:pt idx="2">
                  <c:v>37408</c:v>
                </c:pt>
                <c:pt idx="3" formatCode="#,##0">
                  <c:v>37684</c:v>
                </c:pt>
                <c:pt idx="4" formatCode="#,##0">
                  <c:v>42151</c:v>
                </c:pt>
                <c:pt idx="5" formatCode="#,##0">
                  <c:v>41615</c:v>
                </c:pt>
                <c:pt idx="6" formatCode="#,##0">
                  <c:v>47724</c:v>
                </c:pt>
                <c:pt idx="7" formatCode="#,##0">
                  <c:v>55963</c:v>
                </c:pt>
                <c:pt idx="8" formatCode="#,##0">
                  <c:v>47134</c:v>
                </c:pt>
                <c:pt idx="9" formatCode="#,##0">
                  <c:v>43229</c:v>
                </c:pt>
                <c:pt idx="10" formatCode="#,##0">
                  <c:v>40604</c:v>
                </c:pt>
                <c:pt idx="11" formatCode="#,##0">
                  <c:v>45597</c:v>
                </c:pt>
                <c:pt idx="12" formatCode="#,##0">
                  <c:v>52164</c:v>
                </c:pt>
                <c:pt idx="13" formatCode="#,##0">
                  <c:v>40685</c:v>
                </c:pt>
                <c:pt idx="14" formatCode="#,##0">
                  <c:v>31336</c:v>
                </c:pt>
                <c:pt idx="15" formatCode="#,##0">
                  <c:v>25639</c:v>
                </c:pt>
                <c:pt idx="16" formatCode="#,##0">
                  <c:v>17882</c:v>
                </c:pt>
                <c:pt idx="17" formatCode="#,##0">
                  <c:v>10140</c:v>
                </c:pt>
              </c:numCache>
            </c:numRef>
          </c:val>
          <c:extLst xmlns:c16r2="http://schemas.microsoft.com/office/drawing/2015/06/chart">
            <c:ext xmlns:c16="http://schemas.microsoft.com/office/drawing/2014/chart" uri="{C3380CC4-5D6E-409C-BE32-E72D297353CC}">
              <c16:uniqueId val="{00000000-8BBF-4A28-A62F-762964A6D056}"/>
            </c:ext>
          </c:extLst>
        </c:ser>
        <c:dLbls>
          <c:showLegendKey val="0"/>
          <c:showVal val="0"/>
          <c:showCatName val="0"/>
          <c:showSerName val="0"/>
          <c:showPercent val="0"/>
          <c:showBubbleSize val="0"/>
        </c:dLbls>
        <c:gapWidth val="100"/>
        <c:axId val="162801536"/>
        <c:axId val="162803072"/>
      </c:barChart>
      <c:catAx>
        <c:axId val="162801536"/>
        <c:scaling>
          <c:orientation val="minMax"/>
        </c:scaling>
        <c:delete val="0"/>
        <c:axPos val="r"/>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2803072"/>
        <c:crosses val="autoZero"/>
        <c:auto val="1"/>
        <c:lblAlgn val="ctr"/>
        <c:lblOffset val="100"/>
        <c:noMultiLvlLbl val="0"/>
      </c:catAx>
      <c:valAx>
        <c:axId val="162803072"/>
        <c:scaling>
          <c:orientation val="maxMin"/>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801536"/>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107550701908635"/>
          <c:y val="0.12001724163855712"/>
          <c:w val="0.69104915438315173"/>
          <c:h val="0.81512825716373094"/>
        </c:manualLayout>
      </c:layout>
      <c:barChart>
        <c:barDir val="bar"/>
        <c:grouping val="clustered"/>
        <c:varyColors val="0"/>
        <c:ser>
          <c:idx val="0"/>
          <c:order val="0"/>
          <c:spPr>
            <a:solidFill>
              <a:schemeClr val="accent2">
                <a:lumMod val="60000"/>
                <a:lumOff val="40000"/>
              </a:schemeClr>
            </a:solidFill>
            <a:ln>
              <a:noFill/>
            </a:ln>
            <a:effectLst/>
          </c:spPr>
          <c:invertIfNegative val="0"/>
          <c:cat>
            <c:strRef>
              <c:f>'（参考）_人口ピラミッド（2010）'!$B$49:$B$66</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'（参考）_人口ピラミッド（2010）'!$E$49:$E$66</c:f>
              <c:numCache>
                <c:formatCode>#,##0_);[Red]\(#,##0\)</c:formatCode>
                <c:ptCount val="18"/>
                <c:pt idx="0">
                  <c:v>2586167</c:v>
                </c:pt>
                <c:pt idx="1">
                  <c:v>2725856</c:v>
                </c:pt>
                <c:pt idx="2">
                  <c:v>2889092</c:v>
                </c:pt>
                <c:pt idx="3" formatCode="#,##0">
                  <c:v>2954128</c:v>
                </c:pt>
                <c:pt idx="4" formatCode="#,##0">
                  <c:v>3160193</c:v>
                </c:pt>
                <c:pt idx="5" formatCode="#,##0">
                  <c:v>3601978</c:v>
                </c:pt>
                <c:pt idx="6" formatCode="#,##0">
                  <c:v>4120486</c:v>
                </c:pt>
                <c:pt idx="7" formatCode="#,##0">
                  <c:v>4836227</c:v>
                </c:pt>
                <c:pt idx="8" formatCode="#,##0">
                  <c:v>4341490</c:v>
                </c:pt>
                <c:pt idx="9" formatCode="#,##0">
                  <c:v>4005147</c:v>
                </c:pt>
                <c:pt idx="10" formatCode="#,##0">
                  <c:v>3834923</c:v>
                </c:pt>
                <c:pt idx="11" formatCode="#,##0">
                  <c:v>4376245</c:v>
                </c:pt>
                <c:pt idx="12" formatCode="#,##0">
                  <c:v>5116781</c:v>
                </c:pt>
                <c:pt idx="13" formatCode="#,##0">
                  <c:v>4288399</c:v>
                </c:pt>
                <c:pt idx="14" formatCode="#,##0">
                  <c:v>3737799</c:v>
                </c:pt>
                <c:pt idx="15" formatCode="#,##0">
                  <c:v>3358073</c:v>
                </c:pt>
                <c:pt idx="16" formatCode="#,##0">
                  <c:v>2643680</c:v>
                </c:pt>
                <c:pt idx="17" formatCode="#,##0">
                  <c:v>2747322</c:v>
                </c:pt>
              </c:numCache>
            </c:numRef>
          </c:val>
          <c:extLst xmlns:c16r2="http://schemas.microsoft.com/office/drawing/2015/06/chart">
            <c:ext xmlns:c16="http://schemas.microsoft.com/office/drawing/2014/chart" uri="{C3380CC4-5D6E-409C-BE32-E72D297353CC}">
              <c16:uniqueId val="{00000000-A31B-4379-835E-404088FD9F26}"/>
            </c:ext>
          </c:extLst>
        </c:ser>
        <c:dLbls>
          <c:showLegendKey val="0"/>
          <c:showVal val="0"/>
          <c:showCatName val="0"/>
          <c:showSerName val="0"/>
          <c:showPercent val="0"/>
          <c:showBubbleSize val="0"/>
        </c:dLbls>
        <c:gapWidth val="100"/>
        <c:axId val="162831744"/>
        <c:axId val="162841728"/>
      </c:barChart>
      <c:catAx>
        <c:axId val="162831744"/>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841728"/>
        <c:crosses val="autoZero"/>
        <c:auto val="1"/>
        <c:lblAlgn val="ctr"/>
        <c:lblOffset val="100"/>
        <c:noMultiLvlLbl val="0"/>
      </c:catAx>
      <c:valAx>
        <c:axId val="162841728"/>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83174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01706068793767E-2"/>
          <c:y val="0.11792688463430327"/>
          <c:w val="0.71175308138012705"/>
          <c:h val="0.82453306678634086"/>
        </c:manualLayout>
      </c:layout>
      <c:barChart>
        <c:barDir val="bar"/>
        <c:grouping val="clustered"/>
        <c:varyColors val="0"/>
        <c:ser>
          <c:idx val="0"/>
          <c:order val="0"/>
          <c:spPr>
            <a:solidFill>
              <a:schemeClr val="accent1"/>
            </a:solidFill>
            <a:ln>
              <a:noFill/>
            </a:ln>
            <a:effectLst/>
          </c:spPr>
          <c:invertIfNegative val="0"/>
          <c:cat>
            <c:strRef>
              <c:f>'（参考）_人口ピラミッド（2010）'!$B$49:$B$66</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'（参考）_人口ピラミッド（2010）'!$D$49:$D$66</c:f>
              <c:numCache>
                <c:formatCode>#,##0_);[Red]\(#,##0\)</c:formatCode>
                <c:ptCount val="18"/>
                <c:pt idx="0">
                  <c:v>2710581</c:v>
                </c:pt>
                <c:pt idx="1">
                  <c:v>2859805</c:v>
                </c:pt>
                <c:pt idx="2">
                  <c:v>3031943</c:v>
                </c:pt>
                <c:pt idx="3" formatCode="#,##0">
                  <c:v>3109229</c:v>
                </c:pt>
                <c:pt idx="4" formatCode="#,##0">
                  <c:v>3266240</c:v>
                </c:pt>
                <c:pt idx="5" formatCode="#,##0">
                  <c:v>3691723</c:v>
                </c:pt>
                <c:pt idx="6" formatCode="#,##0">
                  <c:v>4221011</c:v>
                </c:pt>
                <c:pt idx="7" formatCode="#,##0">
                  <c:v>4950122</c:v>
                </c:pt>
                <c:pt idx="8" formatCode="#,##0">
                  <c:v>4400375</c:v>
                </c:pt>
                <c:pt idx="9" formatCode="#,##0">
                  <c:v>4027969</c:v>
                </c:pt>
                <c:pt idx="10" formatCode="#,##0">
                  <c:v>3809576</c:v>
                </c:pt>
                <c:pt idx="11" formatCode="#,##0">
                  <c:v>4287489</c:v>
                </c:pt>
                <c:pt idx="12" formatCode="#,##0">
                  <c:v>4920468</c:v>
                </c:pt>
                <c:pt idx="13" formatCode="#,##0">
                  <c:v>3921774</c:v>
                </c:pt>
                <c:pt idx="14" formatCode="#,##0">
                  <c:v>3225503</c:v>
                </c:pt>
                <c:pt idx="15" formatCode="#,##0">
                  <c:v>2582940</c:v>
                </c:pt>
                <c:pt idx="16" formatCode="#,##0">
                  <c:v>1692584</c:v>
                </c:pt>
                <c:pt idx="17" formatCode="#,##0">
                  <c:v>1047611</c:v>
                </c:pt>
              </c:numCache>
            </c:numRef>
          </c:val>
          <c:extLst xmlns:c16r2="http://schemas.microsoft.com/office/drawing/2015/06/chart">
            <c:ext xmlns:c16="http://schemas.microsoft.com/office/drawing/2014/chart" uri="{C3380CC4-5D6E-409C-BE32-E72D297353CC}">
              <c16:uniqueId val="{00000000-72D0-422B-AC5B-CAD6543B9386}"/>
            </c:ext>
          </c:extLst>
        </c:ser>
        <c:dLbls>
          <c:showLegendKey val="0"/>
          <c:showVal val="0"/>
          <c:showCatName val="0"/>
          <c:showSerName val="0"/>
          <c:showPercent val="0"/>
          <c:showBubbleSize val="0"/>
        </c:dLbls>
        <c:gapWidth val="100"/>
        <c:axId val="163394688"/>
        <c:axId val="163396224"/>
      </c:barChart>
      <c:catAx>
        <c:axId val="163394688"/>
        <c:scaling>
          <c:orientation val="minMax"/>
        </c:scaling>
        <c:delete val="0"/>
        <c:axPos val="r"/>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3396224"/>
        <c:crosses val="autoZero"/>
        <c:auto val="1"/>
        <c:lblAlgn val="ctr"/>
        <c:lblOffset val="100"/>
        <c:noMultiLvlLbl val="0"/>
      </c:catAx>
      <c:valAx>
        <c:axId val="163396224"/>
        <c:scaling>
          <c:orientation val="maxMin"/>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3394688"/>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9263266004794"/>
          <c:y val="6.6579534317866923E-2"/>
          <c:w val="0.85902132146525167"/>
          <c:h val="0.72499273427731403"/>
        </c:manualLayout>
      </c:layout>
      <c:lineChart>
        <c:grouping val="standard"/>
        <c:varyColors val="0"/>
        <c:ser>
          <c:idx val="0"/>
          <c:order val="0"/>
          <c:tx>
            <c:strRef>
              <c:f>年齢別人口性比!$B$93</c:f>
              <c:strCache>
                <c:ptCount val="1"/>
                <c:pt idx="0">
                  <c:v>全　国</c:v>
                </c:pt>
              </c:strCache>
            </c:strRef>
          </c:tx>
          <c:spPr>
            <a:ln w="28575" cap="rnd">
              <a:solidFill>
                <a:schemeClr val="accent1"/>
              </a:solidFill>
              <a:prstDash val="sysDash"/>
              <a:round/>
            </a:ln>
            <a:effectLst/>
          </c:spPr>
          <c:marker>
            <c:symbol val="diamond"/>
            <c:size val="9"/>
            <c:spPr>
              <a:solidFill>
                <a:srgbClr val="0070C0"/>
              </a:solidFill>
              <a:ln w="9525">
                <a:solidFill>
                  <a:srgbClr val="0070C0"/>
                </a:solidFill>
              </a:ln>
              <a:effectLst/>
            </c:spPr>
          </c:marker>
          <c:cat>
            <c:strRef>
              <c:f>年齢別人口性比!$C$92:$T$92</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年齢別人口性比!$C$93:$T$93</c:f>
              <c:numCache>
                <c:formatCode>0.0</c:formatCode>
                <c:ptCount val="18"/>
                <c:pt idx="0">
                  <c:v>104.68387650120958</c:v>
                </c:pt>
                <c:pt idx="1">
                  <c:v>105.00522977754878</c:v>
                </c:pt>
                <c:pt idx="2">
                  <c:v>105.00609052196157</c:v>
                </c:pt>
                <c:pt idx="3">
                  <c:v>105.5574942216347</c:v>
                </c:pt>
                <c:pt idx="4">
                  <c:v>104.26654025775781</c:v>
                </c:pt>
                <c:pt idx="5">
                  <c:v>103.22845243738298</c:v>
                </c:pt>
                <c:pt idx="6">
                  <c:v>102.18006500595791</c:v>
                </c:pt>
                <c:pt idx="7">
                  <c:v>102.24338544560921</c:v>
                </c:pt>
                <c:pt idx="8">
                  <c:v>101.9886679672907</c:v>
                </c:pt>
                <c:pt idx="9">
                  <c:v>101.08985133684949</c:v>
                </c:pt>
                <c:pt idx="10">
                  <c:v>100.15966743942745</c:v>
                </c:pt>
                <c:pt idx="11">
                  <c:v>98.515475115321436</c:v>
                </c:pt>
                <c:pt idx="12">
                  <c:v>96.450374788766723</c:v>
                </c:pt>
                <c:pt idx="13">
                  <c:v>93.488570393874255</c:v>
                </c:pt>
                <c:pt idx="14">
                  <c:v>87.092557418234335</c:v>
                </c:pt>
                <c:pt idx="15">
                  <c:v>79.881522502614317</c:v>
                </c:pt>
                <c:pt idx="16">
                  <c:v>67.21478995946876</c:v>
                </c:pt>
                <c:pt idx="17">
                  <c:v>42.664403100766144</c:v>
                </c:pt>
              </c:numCache>
            </c:numRef>
          </c:val>
          <c:smooth val="0"/>
          <c:extLst xmlns:c16r2="http://schemas.microsoft.com/office/drawing/2015/06/chart">
            <c:ext xmlns:c16="http://schemas.microsoft.com/office/drawing/2014/chart" uri="{C3380CC4-5D6E-409C-BE32-E72D297353CC}">
              <c16:uniqueId val="{00000000-4FF1-4B86-9ACF-15084302C08A}"/>
            </c:ext>
          </c:extLst>
        </c:ser>
        <c:ser>
          <c:idx val="1"/>
          <c:order val="1"/>
          <c:tx>
            <c:strRef>
              <c:f>年齢別人口性比!$B$94</c:f>
              <c:strCache>
                <c:ptCount val="1"/>
                <c:pt idx="0">
                  <c:v>滋賀県</c:v>
                </c:pt>
              </c:strCache>
            </c:strRef>
          </c:tx>
          <c:spPr>
            <a:ln w="28575" cap="rnd">
              <a:solidFill>
                <a:srgbClr val="00B050"/>
              </a:solidFill>
              <a:prstDash val="sysDot"/>
              <a:round/>
            </a:ln>
            <a:effectLst/>
          </c:spPr>
          <c:marker>
            <c:symbol val="triangle"/>
            <c:size val="9"/>
            <c:spPr>
              <a:solidFill>
                <a:srgbClr val="00B050"/>
              </a:solidFill>
              <a:ln w="9525">
                <a:solidFill>
                  <a:srgbClr val="00B050"/>
                </a:solidFill>
              </a:ln>
              <a:effectLst/>
            </c:spPr>
          </c:marker>
          <c:cat>
            <c:strRef>
              <c:f>年齢別人口性比!$C$92:$T$92</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年齢別人口性比!$C$94:$T$94</c:f>
              <c:numCache>
                <c:formatCode>0.0</c:formatCode>
                <c:ptCount val="18"/>
                <c:pt idx="0">
                  <c:v>104.9830486790763</c:v>
                </c:pt>
                <c:pt idx="1">
                  <c:v>106.11584739101518</c:v>
                </c:pt>
                <c:pt idx="2">
                  <c:v>106.21414913957933</c:v>
                </c:pt>
                <c:pt idx="3">
                  <c:v>106.8654801093567</c:v>
                </c:pt>
                <c:pt idx="4">
                  <c:v>110.71670745010171</c:v>
                </c:pt>
                <c:pt idx="5">
                  <c:v>108.52994045612851</c:v>
                </c:pt>
                <c:pt idx="6">
                  <c:v>104.00346620450607</c:v>
                </c:pt>
                <c:pt idx="7">
                  <c:v>100.90787101102865</c:v>
                </c:pt>
                <c:pt idx="8">
                  <c:v>102.83188768009408</c:v>
                </c:pt>
                <c:pt idx="9">
                  <c:v>100.69447439934436</c:v>
                </c:pt>
                <c:pt idx="10">
                  <c:v>98.929152148664343</c:v>
                </c:pt>
                <c:pt idx="11">
                  <c:v>97.224386443319048</c:v>
                </c:pt>
                <c:pt idx="12">
                  <c:v>97.776256514442181</c:v>
                </c:pt>
                <c:pt idx="13">
                  <c:v>96.232135959830046</c:v>
                </c:pt>
                <c:pt idx="14">
                  <c:v>93.259430101926938</c:v>
                </c:pt>
                <c:pt idx="15">
                  <c:v>84.843716251658492</c:v>
                </c:pt>
                <c:pt idx="16">
                  <c:v>70.877180591849708</c:v>
                </c:pt>
                <c:pt idx="17">
                  <c:v>43.284564949752344</c:v>
                </c:pt>
              </c:numCache>
            </c:numRef>
          </c:val>
          <c:smooth val="0"/>
          <c:extLst xmlns:c16r2="http://schemas.microsoft.com/office/drawing/2015/06/chart">
            <c:ext xmlns:c16="http://schemas.microsoft.com/office/drawing/2014/chart" uri="{C3380CC4-5D6E-409C-BE32-E72D297353CC}">
              <c16:uniqueId val="{00000001-4FF1-4B86-9ACF-15084302C08A}"/>
            </c:ext>
          </c:extLst>
        </c:ser>
        <c:ser>
          <c:idx val="2"/>
          <c:order val="2"/>
          <c:tx>
            <c:strRef>
              <c:f>年齢別人口性比!$B$95</c:f>
              <c:strCache>
                <c:ptCount val="1"/>
                <c:pt idx="0">
                  <c:v>大津市</c:v>
                </c:pt>
              </c:strCache>
            </c:strRef>
          </c:tx>
          <c:spPr>
            <a:ln w="38100" cap="rnd">
              <a:solidFill>
                <a:srgbClr val="FF0000"/>
              </a:solidFill>
              <a:round/>
            </a:ln>
            <a:effectLst/>
          </c:spPr>
          <c:marker>
            <c:symbol val="circle"/>
            <c:size val="8"/>
            <c:spPr>
              <a:solidFill>
                <a:srgbClr val="FF0000"/>
              </a:solidFill>
              <a:ln w="9525">
                <a:solidFill>
                  <a:srgbClr val="FF0000"/>
                </a:solidFill>
              </a:ln>
              <a:effectLst/>
            </c:spPr>
          </c:marker>
          <c:dLbls>
            <c:dLbl>
              <c:idx val="0"/>
              <c:layout>
                <c:manualLayout>
                  <c:x val="-2.6789619993153043E-2"/>
                  <c:y val="5.433156453269428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FF1-4B86-9ACF-15084302C08A}"/>
                </c:ext>
              </c:extLst>
            </c:dLbl>
            <c:dLbl>
              <c:idx val="1"/>
              <c:layout>
                <c:manualLayout>
                  <c:x val="-2.6789619993153057E-2"/>
                  <c:y val="4.563591235878126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FF1-4B86-9ACF-15084302C08A}"/>
                </c:ext>
              </c:extLst>
            </c:dLbl>
            <c:dLbl>
              <c:idx val="2"/>
              <c:layout>
                <c:manualLayout>
                  <c:x val="-2.8180924340979092E-2"/>
                  <c:y val="5.433156453269430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FF1-4B86-9ACF-15084302C08A}"/>
                </c:ext>
              </c:extLst>
            </c:dLbl>
            <c:dLbl>
              <c:idx val="3"/>
              <c:layout>
                <c:manualLayout>
                  <c:x val="-2.8180924340979116E-2"/>
                  <c:y val="4.346199931530295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FF1-4B86-9ACF-15084302C08A}"/>
                </c:ext>
              </c:extLst>
            </c:dLbl>
            <c:dLbl>
              <c:idx val="14"/>
              <c:layout>
                <c:manualLayout>
                  <c:x val="6.9912495720642594E-3"/>
                  <c:y val="-3.045104416295791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FF1-4B86-9ACF-15084302C08A}"/>
                </c:ext>
              </c:extLst>
            </c:dLbl>
            <c:dLbl>
              <c:idx val="15"/>
              <c:layout>
                <c:manualLayout>
                  <c:x val="1.2556466963368608E-2"/>
                  <c:y val="-2.610321807600141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FF1-4B86-9ACF-15084302C08A}"/>
                </c:ext>
              </c:extLst>
            </c:dLbl>
            <c:dLbl>
              <c:idx val="16"/>
              <c:layout>
                <c:manualLayout>
                  <c:x val="-1.3565765148919561E-3"/>
                  <c:y val="-2.175539198904488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FF1-4B86-9ACF-15084302C08A}"/>
                </c:ext>
              </c:extLst>
            </c:dLbl>
            <c:dLbl>
              <c:idx val="17"/>
              <c:layout>
                <c:manualLayout>
                  <c:x val="-1.3263293392673741E-2"/>
                  <c:y val="-4.566843546730579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FF1-4B86-9ACF-15084302C08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年齢別人口性比!$C$92:$T$92</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年齢別人口性比!$C$95:$T$95</c:f>
              <c:numCache>
                <c:formatCode>0.0</c:formatCode>
                <c:ptCount val="18"/>
                <c:pt idx="0">
                  <c:v>104.19994491875516</c:v>
                </c:pt>
                <c:pt idx="1">
                  <c:v>103.79134860050891</c:v>
                </c:pt>
                <c:pt idx="2">
                  <c:v>105.0513595166163</c:v>
                </c:pt>
                <c:pt idx="3">
                  <c:v>103.34463276836159</c:v>
                </c:pt>
                <c:pt idx="4">
                  <c:v>101.14859146415185</c:v>
                </c:pt>
                <c:pt idx="5">
                  <c:v>99.760306807286668</c:v>
                </c:pt>
                <c:pt idx="6">
                  <c:v>95.836820083681999</c:v>
                </c:pt>
                <c:pt idx="7">
                  <c:v>95.510204081632651</c:v>
                </c:pt>
                <c:pt idx="8">
                  <c:v>96.945627843165568</c:v>
                </c:pt>
                <c:pt idx="9">
                  <c:v>94.318835813532843</c:v>
                </c:pt>
                <c:pt idx="10">
                  <c:v>95.922537088034105</c:v>
                </c:pt>
                <c:pt idx="11">
                  <c:v>92.91278007500722</c:v>
                </c:pt>
                <c:pt idx="12">
                  <c:v>93.916486681065521</c:v>
                </c:pt>
                <c:pt idx="13">
                  <c:v>92.40638520065643</c:v>
                </c:pt>
                <c:pt idx="14">
                  <c:v>91.446725317693051</c:v>
                </c:pt>
                <c:pt idx="15">
                  <c:v>82.735954359419566</c:v>
                </c:pt>
                <c:pt idx="16">
                  <c:v>70.819188191881921</c:v>
                </c:pt>
                <c:pt idx="17">
                  <c:v>45.260482846251584</c:v>
                </c:pt>
              </c:numCache>
            </c:numRef>
          </c:val>
          <c:smooth val="0"/>
          <c:extLst xmlns:c16r2="http://schemas.microsoft.com/office/drawing/2015/06/chart">
            <c:ext xmlns:c16="http://schemas.microsoft.com/office/drawing/2014/chart" uri="{C3380CC4-5D6E-409C-BE32-E72D297353CC}">
              <c16:uniqueId val="{00000002-4FF1-4B86-9ACF-15084302C08A}"/>
            </c:ext>
          </c:extLst>
        </c:ser>
        <c:dLbls>
          <c:showLegendKey val="0"/>
          <c:showVal val="0"/>
          <c:showCatName val="0"/>
          <c:showSerName val="0"/>
          <c:showPercent val="0"/>
          <c:showBubbleSize val="0"/>
        </c:dLbls>
        <c:marker val="1"/>
        <c:smooth val="0"/>
        <c:axId val="166005376"/>
        <c:axId val="166015360"/>
      </c:lineChart>
      <c:catAx>
        <c:axId val="166005376"/>
        <c:scaling>
          <c:orientation val="minMax"/>
        </c:scaling>
        <c:delete val="0"/>
        <c:axPos val="b"/>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6015360"/>
        <c:crosses val="autoZero"/>
        <c:auto val="1"/>
        <c:lblAlgn val="ctr"/>
        <c:lblOffset val="100"/>
        <c:noMultiLvlLbl val="0"/>
      </c:catAx>
      <c:valAx>
        <c:axId val="1660153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6005376"/>
        <c:crosses val="autoZero"/>
        <c:crossBetween val="between"/>
      </c:valAx>
      <c:spPr>
        <a:noFill/>
        <a:ln>
          <a:solidFill>
            <a:schemeClr val="tx1">
              <a:lumMod val="50000"/>
              <a:lumOff val="50000"/>
            </a:schemeClr>
          </a:solidFill>
        </a:ln>
        <a:effectLst/>
      </c:spPr>
    </c:plotArea>
    <c:legend>
      <c:legendPos val="b"/>
      <c:layout>
        <c:manualLayout>
          <c:xMode val="edge"/>
          <c:yMode val="edge"/>
          <c:x val="0.58360989125316221"/>
          <c:y val="0.7048796644984594"/>
          <c:w val="0.38398398913626758"/>
          <c:h val="4.457292023279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28962451122186E-2"/>
          <c:y val="8.8981568291383109E-2"/>
          <c:w val="0.84636424648599595"/>
          <c:h val="0.61656745816191094"/>
        </c:manualLayout>
      </c:layout>
      <c:barChart>
        <c:barDir val="col"/>
        <c:grouping val="clustered"/>
        <c:varyColors val="0"/>
        <c:ser>
          <c:idx val="3"/>
          <c:order val="0"/>
          <c:tx>
            <c:strRef>
              <c:f>出生数および合計特殊出生率!$B$58</c:f>
              <c:strCache>
                <c:ptCount val="1"/>
                <c:pt idx="0">
                  <c:v>大津市（出生数）</c:v>
                </c:pt>
              </c:strCache>
            </c:strRef>
          </c:tx>
          <c:spPr>
            <a:solidFill>
              <a:schemeClr val="accent5">
                <a:lumMod val="60000"/>
                <a:lumOff val="4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出生数および合計特殊出生率!$E$54:$O$54</c:f>
              <c:strCache>
                <c:ptCount val="11"/>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strCache>
            </c:strRef>
          </c:cat>
          <c:val>
            <c:numRef>
              <c:f>出生数および合計特殊出生率!$E$58:$O$58</c:f>
              <c:numCache>
                <c:formatCode>#,##0_);[Red]\(#,##0\)</c:formatCode>
                <c:ptCount val="11"/>
                <c:pt idx="0">
                  <c:v>3000</c:v>
                </c:pt>
                <c:pt idx="1">
                  <c:v>3001</c:v>
                </c:pt>
                <c:pt idx="2">
                  <c:v>2980</c:v>
                </c:pt>
                <c:pt idx="3">
                  <c:v>2854</c:v>
                </c:pt>
                <c:pt idx="4">
                  <c:v>2969</c:v>
                </c:pt>
                <c:pt idx="5">
                  <c:v>2997</c:v>
                </c:pt>
                <c:pt idx="6">
                  <c:v>2949</c:v>
                </c:pt>
                <c:pt idx="7">
                  <c:v>3024</c:v>
                </c:pt>
                <c:pt idx="8">
                  <c:v>2990</c:v>
                </c:pt>
                <c:pt idx="9">
                  <c:v>2925</c:v>
                </c:pt>
                <c:pt idx="10">
                  <c:v>2765</c:v>
                </c:pt>
              </c:numCache>
            </c:numRef>
          </c:val>
          <c:extLst xmlns:c16r2="http://schemas.microsoft.com/office/drawing/2015/06/chart">
            <c:ext xmlns:c16="http://schemas.microsoft.com/office/drawing/2014/chart" uri="{C3380CC4-5D6E-409C-BE32-E72D297353CC}">
              <c16:uniqueId val="{00000003-2DE1-4107-AD98-A430882DEE7D}"/>
            </c:ext>
          </c:extLst>
        </c:ser>
        <c:dLbls>
          <c:showLegendKey val="0"/>
          <c:showVal val="0"/>
          <c:showCatName val="0"/>
          <c:showSerName val="0"/>
          <c:showPercent val="0"/>
          <c:showBubbleSize val="0"/>
        </c:dLbls>
        <c:gapWidth val="100"/>
        <c:axId val="166716160"/>
        <c:axId val="166717696"/>
      </c:barChart>
      <c:lineChart>
        <c:grouping val="standard"/>
        <c:varyColors val="0"/>
        <c:ser>
          <c:idx val="0"/>
          <c:order val="1"/>
          <c:tx>
            <c:strRef>
              <c:f>出生数および合計特殊出生率!$B$55</c:f>
              <c:strCache>
                <c:ptCount val="1"/>
                <c:pt idx="0">
                  <c:v>大津市（合計特殊出生率）</c:v>
                </c:pt>
              </c:strCache>
            </c:strRef>
          </c:tx>
          <c:spPr>
            <a:ln w="28575" cap="rnd">
              <a:solidFill>
                <a:srgbClr val="FF0000"/>
              </a:solidFill>
              <a:round/>
            </a:ln>
            <a:effectLst/>
          </c:spPr>
          <c:marker>
            <c:symbol val="circle"/>
            <c:size val="7"/>
            <c:spPr>
              <a:solidFill>
                <a:srgbClr val="FF0000"/>
              </a:solidFill>
              <a:ln w="9525">
                <a:solidFill>
                  <a:srgbClr val="FF0000"/>
                </a:solidFill>
              </a:ln>
              <a:effectLst/>
            </c:spPr>
          </c:marker>
          <c:dLbls>
            <c:dLbl>
              <c:idx val="1"/>
              <c:layout>
                <c:manualLayout>
                  <c:x val="-3.5901467632416521E-2"/>
                  <c:y val="6.810571290569919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DE1-4107-AD98-A430882DEE7D}"/>
                </c:ext>
              </c:extLst>
            </c:dLbl>
            <c:dLbl>
              <c:idx val="4"/>
              <c:layout>
                <c:manualLayout>
                  <c:x val="-3.3847024900007683E-2"/>
                  <c:y val="3.473762479643052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DE1-4107-AD98-A430882DEE7D}"/>
                </c:ext>
              </c:extLst>
            </c:dLbl>
            <c:dLbl>
              <c:idx val="5"/>
              <c:layout>
                <c:manualLayout>
                  <c:x val="-1.9169493393419135E-3"/>
                  <c:y val="-1.809521560254878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DE1-4107-AD98-A430882DEE7D}"/>
                </c:ext>
              </c:extLst>
            </c:dLbl>
            <c:dLbl>
              <c:idx val="6"/>
              <c:layout>
                <c:manualLayout>
                  <c:x val="-3.1792582167598851E-2"/>
                  <c:y val="2.639560276911341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DE1-4107-AD98-A430882DEE7D}"/>
                </c:ext>
              </c:extLst>
            </c:dLbl>
            <c:dLbl>
              <c:idx val="7"/>
              <c:layout>
                <c:manualLayout>
                  <c:x val="-4.1917194254295197E-4"/>
                  <c:y val="-2.033867242299571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DE1-4107-AD98-A430882DEE7D}"/>
                </c:ext>
              </c:extLst>
            </c:dLbl>
            <c:dLbl>
              <c:idx val="8"/>
              <c:layout>
                <c:manualLayout>
                  <c:x val="-9.1937121111016745E-3"/>
                  <c:y val="1.2492232723584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DE1-4107-AD98-A430882DEE7D}"/>
                </c:ext>
              </c:extLst>
            </c:dLbl>
            <c:dLbl>
              <c:idx val="9"/>
              <c:layout>
                <c:manualLayout>
                  <c:x val="-5.0848266462840061E-3"/>
                  <c:y val="-6.9724853401552534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DE1-4107-AD98-A430882DEE7D}"/>
                </c:ext>
              </c:extLst>
            </c:dLbl>
            <c:dLbl>
              <c:idx val="10"/>
              <c:layout>
                <c:manualLayout>
                  <c:x val="-5.4044158166076826E-3"/>
                  <c:y val="-3.617229310043503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2FE-4942-8353-D13034C1AD1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出生数および合計特殊出生率!$E$54:$O$54</c:f>
              <c:strCache>
                <c:ptCount val="11"/>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strCache>
            </c:strRef>
          </c:cat>
          <c:val>
            <c:numRef>
              <c:f>出生数および合計特殊出生率!$E$55:$O$55</c:f>
              <c:numCache>
                <c:formatCode>General</c:formatCode>
                <c:ptCount val="11"/>
                <c:pt idx="0">
                  <c:v>1.33</c:v>
                </c:pt>
                <c:pt idx="1">
                  <c:v>1.34</c:v>
                </c:pt>
                <c:pt idx="2">
                  <c:v>1.35</c:v>
                </c:pt>
                <c:pt idx="3">
                  <c:v>1.31</c:v>
                </c:pt>
                <c:pt idx="4">
                  <c:v>1.38</c:v>
                </c:pt>
                <c:pt idx="5">
                  <c:v>1.41</c:v>
                </c:pt>
                <c:pt idx="6">
                  <c:v>1.41</c:v>
                </c:pt>
                <c:pt idx="7">
                  <c:v>1.48</c:v>
                </c:pt>
                <c:pt idx="8">
                  <c:v>1.49</c:v>
                </c:pt>
                <c:pt idx="9" formatCode="0.00">
                  <c:v>1.5</c:v>
                </c:pt>
                <c:pt idx="10">
                  <c:v>1.46</c:v>
                </c:pt>
              </c:numCache>
            </c:numRef>
          </c:val>
          <c:smooth val="0"/>
          <c:extLst xmlns:c16r2="http://schemas.microsoft.com/office/drawing/2015/06/chart">
            <c:ext xmlns:c16="http://schemas.microsoft.com/office/drawing/2014/chart" uri="{C3380CC4-5D6E-409C-BE32-E72D297353CC}">
              <c16:uniqueId val="{00000000-2DE1-4107-AD98-A430882DEE7D}"/>
            </c:ext>
          </c:extLst>
        </c:ser>
        <c:ser>
          <c:idx val="1"/>
          <c:order val="2"/>
          <c:tx>
            <c:strRef>
              <c:f>出生数および合計特殊出生率!$B$56</c:f>
              <c:strCache>
                <c:ptCount val="1"/>
                <c:pt idx="0">
                  <c:v>滋賀県（合計特殊出生率）</c:v>
                </c:pt>
              </c:strCache>
            </c:strRef>
          </c:tx>
          <c:spPr>
            <a:ln w="28575" cap="rnd">
              <a:solidFill>
                <a:srgbClr val="00B050"/>
              </a:solidFill>
              <a:prstDash val="sysDot"/>
              <a:round/>
            </a:ln>
            <a:effectLst/>
          </c:spPr>
          <c:marker>
            <c:symbol val="triangle"/>
            <c:size val="8"/>
            <c:spPr>
              <a:solidFill>
                <a:srgbClr val="00B050"/>
              </a:solidFill>
              <a:ln w="9525">
                <a:solidFill>
                  <a:srgbClr val="00B05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出生数および合計特殊出生率!$E$54:$O$54</c:f>
              <c:strCache>
                <c:ptCount val="11"/>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strCache>
            </c:strRef>
          </c:cat>
          <c:val>
            <c:numRef>
              <c:f>出生数および合計特殊出生率!$E$56:$O$56</c:f>
              <c:numCache>
                <c:formatCode>General</c:formatCode>
                <c:ptCount val="11"/>
                <c:pt idx="0">
                  <c:v>1.41</c:v>
                </c:pt>
                <c:pt idx="1">
                  <c:v>1.42</c:v>
                </c:pt>
                <c:pt idx="2">
                  <c:v>1.45</c:v>
                </c:pt>
                <c:pt idx="3">
                  <c:v>1.44</c:v>
                </c:pt>
                <c:pt idx="4">
                  <c:v>1.54</c:v>
                </c:pt>
                <c:pt idx="5">
                  <c:v>1.51</c:v>
                </c:pt>
                <c:pt idx="6">
                  <c:v>1.53</c:v>
                </c:pt>
                <c:pt idx="7">
                  <c:v>1.53</c:v>
                </c:pt>
                <c:pt idx="8">
                  <c:v>1.53</c:v>
                </c:pt>
                <c:pt idx="9">
                  <c:v>1.61</c:v>
                </c:pt>
                <c:pt idx="10">
                  <c:v>1.56</c:v>
                </c:pt>
              </c:numCache>
            </c:numRef>
          </c:val>
          <c:smooth val="0"/>
          <c:extLst xmlns:c16r2="http://schemas.microsoft.com/office/drawing/2015/06/chart">
            <c:ext xmlns:c16="http://schemas.microsoft.com/office/drawing/2014/chart" uri="{C3380CC4-5D6E-409C-BE32-E72D297353CC}">
              <c16:uniqueId val="{00000001-2DE1-4107-AD98-A430882DEE7D}"/>
            </c:ext>
          </c:extLst>
        </c:ser>
        <c:ser>
          <c:idx val="2"/>
          <c:order val="3"/>
          <c:tx>
            <c:strRef>
              <c:f>出生数および合計特殊出生率!$B$57</c:f>
              <c:strCache>
                <c:ptCount val="1"/>
                <c:pt idx="0">
                  <c:v>全　国（合計特殊出生率）</c:v>
                </c:pt>
              </c:strCache>
            </c:strRef>
          </c:tx>
          <c:spPr>
            <a:ln w="28575" cap="rnd">
              <a:solidFill>
                <a:srgbClr val="0070C0"/>
              </a:solidFill>
              <a:prstDash val="sysDash"/>
              <a:round/>
            </a:ln>
            <a:effectLst/>
          </c:spPr>
          <c:marker>
            <c:symbol val="diamond"/>
            <c:size val="8"/>
            <c:spPr>
              <a:solidFill>
                <a:srgbClr val="0070C0"/>
              </a:solidFill>
              <a:ln w="9525">
                <a:solidFill>
                  <a:srgbClr val="0070C0"/>
                </a:solidFill>
              </a:ln>
              <a:effectLst/>
            </c:spPr>
          </c:marker>
          <c:dLbls>
            <c:dLbl>
              <c:idx val="0"/>
              <c:layout>
                <c:manualLayout>
                  <c:x val="-3.4925526450950178E-2"/>
                  <c:y val="5.839415419122016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DE1-4107-AD98-A430882DEE7D}"/>
                </c:ext>
              </c:extLst>
            </c:dLbl>
            <c:dLbl>
              <c:idx val="1"/>
              <c:layout>
                <c:manualLayout>
                  <c:x val="-3.2871083718541347E-2"/>
                  <c:y val="3.33680881092686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DE1-4107-AD98-A430882DEE7D}"/>
                </c:ext>
              </c:extLst>
            </c:dLbl>
            <c:dLbl>
              <c:idx val="2"/>
              <c:layout>
                <c:manualLayout>
                  <c:x val="1.5552099533437014E-3"/>
                  <c:y val="-1.794009701996608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DE1-4107-AD98-A430882DEE7D}"/>
                </c:ext>
              </c:extLst>
            </c:dLbl>
            <c:dLbl>
              <c:idx val="3"/>
              <c:layout>
                <c:manualLayout>
                  <c:x val="-2.0544690856100791E-3"/>
                  <c:y val="-2.350150442352474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DE1-4107-AD98-A430882DEE7D}"/>
                </c:ext>
              </c:extLst>
            </c:dLbl>
            <c:dLbl>
              <c:idx val="4"/>
              <c:layout>
                <c:manualLayout>
                  <c:x val="-9.5429886971749069E-3"/>
                  <c:y val="-2.224544067564444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DE1-4107-AD98-A430882DEE7D}"/>
                </c:ext>
              </c:extLst>
            </c:dLbl>
            <c:dLbl>
              <c:idx val="5"/>
              <c:layout>
                <c:manualLayout>
                  <c:x val="-3.0816640986132512E-2"/>
                  <c:y val="3.336808810926866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DE1-4107-AD98-A430882DEE7D}"/>
                </c:ext>
              </c:extLst>
            </c:dLbl>
            <c:dLbl>
              <c:idx val="6"/>
              <c:layout>
                <c:manualLayout>
                  <c:x val="-1.7376471020438152E-2"/>
                  <c:y val="-2.0854947120812102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manualLayout>
                      <c:w val="4.5095017976373906E-2"/>
                      <c:h val="3.3326487474486764E-2"/>
                    </c:manualLayout>
                  </c15:layout>
                </c:ext>
                <c:ext xmlns:c16="http://schemas.microsoft.com/office/drawing/2014/chart" uri="{C3380CC4-5D6E-409C-BE32-E72D297353CC}">
                  <c16:uniqueId val="{00000015-2DE1-4107-AD98-A430882DEE7D}"/>
                </c:ext>
              </c:extLst>
            </c:dLbl>
            <c:dLbl>
              <c:idx val="7"/>
              <c:layout>
                <c:manualLayout>
                  <c:x val="-2.4653312788906083E-2"/>
                  <c:y val="4.171011013658577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DE1-4107-AD98-A430882DEE7D}"/>
                </c:ext>
              </c:extLst>
            </c:dLbl>
            <c:dLbl>
              <c:idx val="8"/>
              <c:layout>
                <c:manualLayout>
                  <c:x val="-2.054442732408834E-2"/>
                  <c:y val="3.058741410016294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DE1-4107-AD98-A430882DEE7D}"/>
                </c:ext>
              </c:extLst>
            </c:dLbl>
            <c:dLbl>
              <c:idx val="9"/>
              <c:layout>
                <c:manualLayout>
                  <c:x val="-1.6435541859270673E-2"/>
                  <c:y val="3.336808810926866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DE1-4107-AD98-A430882DEE7D}"/>
                </c:ext>
              </c:extLst>
            </c:dLbl>
            <c:dLbl>
              <c:idx val="10"/>
              <c:layout>
                <c:manualLayout>
                  <c:x val="-2.8762199826110498E-2"/>
                  <c:y val="2.856902635220987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DE1-4107-AD98-A430882DEE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出生数および合計特殊出生率!$E$54:$O$54</c:f>
              <c:strCache>
                <c:ptCount val="11"/>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strCache>
            </c:strRef>
          </c:cat>
          <c:val>
            <c:numRef>
              <c:f>出生数および合計特殊出生率!$E$57:$O$57</c:f>
              <c:numCache>
                <c:formatCode>General</c:formatCode>
                <c:ptCount val="11"/>
                <c:pt idx="0">
                  <c:v>1.32</c:v>
                </c:pt>
                <c:pt idx="1">
                  <c:v>1.34</c:v>
                </c:pt>
                <c:pt idx="2">
                  <c:v>1.37</c:v>
                </c:pt>
                <c:pt idx="3">
                  <c:v>1.37</c:v>
                </c:pt>
                <c:pt idx="4">
                  <c:v>1.39</c:v>
                </c:pt>
                <c:pt idx="5">
                  <c:v>1.39</c:v>
                </c:pt>
                <c:pt idx="6">
                  <c:v>1.41</c:v>
                </c:pt>
                <c:pt idx="7">
                  <c:v>1.43</c:v>
                </c:pt>
                <c:pt idx="8">
                  <c:v>1.42</c:v>
                </c:pt>
                <c:pt idx="9">
                  <c:v>1.45</c:v>
                </c:pt>
                <c:pt idx="10">
                  <c:v>1.44</c:v>
                </c:pt>
              </c:numCache>
            </c:numRef>
          </c:val>
          <c:smooth val="0"/>
          <c:extLst xmlns:c16r2="http://schemas.microsoft.com/office/drawing/2015/06/chart">
            <c:ext xmlns:c16="http://schemas.microsoft.com/office/drawing/2014/chart" uri="{C3380CC4-5D6E-409C-BE32-E72D297353CC}">
              <c16:uniqueId val="{00000002-2DE1-4107-AD98-A430882DEE7D}"/>
            </c:ext>
          </c:extLst>
        </c:ser>
        <c:dLbls>
          <c:showLegendKey val="0"/>
          <c:showVal val="1"/>
          <c:showCatName val="0"/>
          <c:showSerName val="0"/>
          <c:showPercent val="0"/>
          <c:showBubbleSize val="0"/>
        </c:dLbls>
        <c:marker val="1"/>
        <c:smooth val="0"/>
        <c:axId val="167187968"/>
        <c:axId val="167186432"/>
      </c:lineChart>
      <c:catAx>
        <c:axId val="16671616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6717696"/>
        <c:crosses val="autoZero"/>
        <c:auto val="1"/>
        <c:lblAlgn val="ctr"/>
        <c:lblOffset val="100"/>
        <c:noMultiLvlLbl val="0"/>
      </c:catAx>
      <c:valAx>
        <c:axId val="166717696"/>
        <c:scaling>
          <c:orientation val="minMax"/>
          <c:max val="8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6716160"/>
        <c:crosses val="autoZero"/>
        <c:crossBetween val="between"/>
      </c:valAx>
      <c:valAx>
        <c:axId val="167186432"/>
        <c:scaling>
          <c:orientation val="minMax"/>
          <c:max val="2"/>
        </c:scaling>
        <c:delete val="0"/>
        <c:axPos val="r"/>
        <c:numFmt formatCode="#,##0.0_);[Red]\(#,##0.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7187968"/>
        <c:crosses val="max"/>
        <c:crossBetween val="between"/>
      </c:valAx>
      <c:catAx>
        <c:axId val="167187968"/>
        <c:scaling>
          <c:orientation val="minMax"/>
        </c:scaling>
        <c:delete val="1"/>
        <c:axPos val="b"/>
        <c:numFmt formatCode="General" sourceLinked="1"/>
        <c:majorTickMark val="out"/>
        <c:minorTickMark val="none"/>
        <c:tickLblPos val="nextTo"/>
        <c:crossAx val="167186432"/>
        <c:crosses val="autoZero"/>
        <c:auto val="1"/>
        <c:lblAlgn val="ctr"/>
        <c:lblOffset val="100"/>
        <c:noMultiLvlLbl val="0"/>
      </c:catAx>
      <c:spPr>
        <a:noFill/>
        <a:ln>
          <a:solidFill>
            <a:schemeClr val="tx1">
              <a:lumMod val="50000"/>
              <a:lumOff val="50000"/>
            </a:schemeClr>
          </a:solidFill>
        </a:ln>
        <a:effectLst/>
      </c:spPr>
    </c:plotArea>
    <c:legend>
      <c:legendPos val="b"/>
      <c:layout>
        <c:manualLayout>
          <c:xMode val="edge"/>
          <c:yMode val="edge"/>
          <c:x val="0.60377286794374585"/>
          <c:y val="0.79409321285349233"/>
          <c:w val="0.35340658910173539"/>
          <c:h val="0.1881724442513072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3389404467802E-2"/>
          <c:y val="8.7908119765284121E-2"/>
          <c:w val="0.88700874222783221"/>
          <c:h val="0.70764449026264498"/>
        </c:manualLayout>
      </c:layout>
      <c:barChart>
        <c:barDir val="col"/>
        <c:grouping val="clustered"/>
        <c:varyColors val="0"/>
        <c:ser>
          <c:idx val="0"/>
          <c:order val="0"/>
          <c:tx>
            <c:strRef>
              <c:f>婚姻の状況!$B$45</c:f>
              <c:strCache>
                <c:ptCount val="1"/>
                <c:pt idx="0">
                  <c:v>大津市（婚姻数）</c:v>
                </c:pt>
              </c:strCache>
            </c:strRef>
          </c:tx>
          <c:spPr>
            <a:solidFill>
              <a:schemeClr val="accent5">
                <a:lumMod val="60000"/>
                <a:lumOff val="4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婚姻の状況!$E$44:$P$44</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婚姻の状況!$E$45:$P$45</c:f>
              <c:numCache>
                <c:formatCode>#,##0_);[Red]\(#,##0\)</c:formatCode>
                <c:ptCount val="12"/>
                <c:pt idx="0">
                  <c:v>1654</c:v>
                </c:pt>
                <c:pt idx="1">
                  <c:v>1764</c:v>
                </c:pt>
                <c:pt idx="2">
                  <c:v>1716</c:v>
                </c:pt>
                <c:pt idx="3">
                  <c:v>1771</c:v>
                </c:pt>
                <c:pt idx="4">
                  <c:v>1663</c:v>
                </c:pt>
                <c:pt idx="5">
                  <c:v>1656</c:v>
                </c:pt>
                <c:pt idx="6">
                  <c:v>1604</c:v>
                </c:pt>
                <c:pt idx="7">
                  <c:v>1612</c:v>
                </c:pt>
                <c:pt idx="8">
                  <c:v>1599</c:v>
                </c:pt>
                <c:pt idx="9">
                  <c:v>1572</c:v>
                </c:pt>
                <c:pt idx="10">
                  <c:v>1498</c:v>
                </c:pt>
                <c:pt idx="11">
                  <c:v>1536</c:v>
                </c:pt>
              </c:numCache>
            </c:numRef>
          </c:val>
          <c:extLst xmlns:c16r2="http://schemas.microsoft.com/office/drawing/2015/06/chart">
            <c:ext xmlns:c16="http://schemas.microsoft.com/office/drawing/2014/chart" uri="{C3380CC4-5D6E-409C-BE32-E72D297353CC}">
              <c16:uniqueId val="{00000000-5E31-4008-9A64-6A3D09761D43}"/>
            </c:ext>
          </c:extLst>
        </c:ser>
        <c:dLbls>
          <c:showLegendKey val="0"/>
          <c:showVal val="0"/>
          <c:showCatName val="0"/>
          <c:showSerName val="0"/>
          <c:showPercent val="0"/>
          <c:showBubbleSize val="0"/>
        </c:dLbls>
        <c:gapWidth val="100"/>
        <c:overlap val="-27"/>
        <c:axId val="167246464"/>
        <c:axId val="168173952"/>
      </c:barChart>
      <c:lineChart>
        <c:grouping val="standard"/>
        <c:varyColors val="0"/>
        <c:ser>
          <c:idx val="1"/>
          <c:order val="1"/>
          <c:tx>
            <c:strRef>
              <c:f>婚姻の状況!$B$46</c:f>
              <c:strCache>
                <c:ptCount val="1"/>
                <c:pt idx="0">
                  <c:v>大津市（婚姻率）</c:v>
                </c:pt>
              </c:strCache>
            </c:strRef>
          </c:tx>
          <c:spPr>
            <a:ln w="38100" cap="rnd">
              <a:solidFill>
                <a:srgbClr val="FF0000"/>
              </a:solidFill>
              <a:round/>
            </a:ln>
            <a:effectLst/>
          </c:spPr>
          <c:marker>
            <c:symbol val="circle"/>
            <c:size val="8"/>
            <c:spPr>
              <a:solidFill>
                <a:srgbClr val="FF0000"/>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婚姻の状況!$E$44:$P$44</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婚姻の状況!$E$46:$P$46</c:f>
              <c:numCache>
                <c:formatCode>General</c:formatCode>
                <c:ptCount val="12"/>
                <c:pt idx="0">
                  <c:v>5.0999999999999996</c:v>
                </c:pt>
                <c:pt idx="1">
                  <c:v>5.4</c:v>
                </c:pt>
                <c:pt idx="2">
                  <c:v>5.3</c:v>
                </c:pt>
                <c:pt idx="3">
                  <c:v>5.4</c:v>
                </c:pt>
                <c:pt idx="4">
                  <c:v>4.9000000000000004</c:v>
                </c:pt>
                <c:pt idx="5">
                  <c:v>4.9000000000000004</c:v>
                </c:pt>
                <c:pt idx="6">
                  <c:v>4.8</c:v>
                </c:pt>
                <c:pt idx="7">
                  <c:v>4.8</c:v>
                </c:pt>
                <c:pt idx="8">
                  <c:v>4.7</c:v>
                </c:pt>
                <c:pt idx="9">
                  <c:v>4.7</c:v>
                </c:pt>
                <c:pt idx="10">
                  <c:v>4.4000000000000004</c:v>
                </c:pt>
                <c:pt idx="11" formatCode="0.0">
                  <c:v>4.5019300266422819</c:v>
                </c:pt>
              </c:numCache>
            </c:numRef>
          </c:val>
          <c:smooth val="0"/>
          <c:extLst xmlns:c16r2="http://schemas.microsoft.com/office/drawing/2015/06/chart">
            <c:ext xmlns:c16="http://schemas.microsoft.com/office/drawing/2014/chart" uri="{C3380CC4-5D6E-409C-BE32-E72D297353CC}">
              <c16:uniqueId val="{00000001-5E31-4008-9A64-6A3D09761D43}"/>
            </c:ext>
          </c:extLst>
        </c:ser>
        <c:ser>
          <c:idx val="2"/>
          <c:order val="2"/>
          <c:tx>
            <c:strRef>
              <c:f>婚姻の状況!$B$47</c:f>
              <c:strCache>
                <c:ptCount val="1"/>
                <c:pt idx="0">
                  <c:v>滋賀県（婚姻率）</c:v>
                </c:pt>
              </c:strCache>
            </c:strRef>
          </c:tx>
          <c:spPr>
            <a:ln w="28575" cap="rnd">
              <a:solidFill>
                <a:srgbClr val="00B050"/>
              </a:solidFill>
              <a:prstDash val="sysDash"/>
              <a:round/>
            </a:ln>
            <a:effectLst/>
          </c:spPr>
          <c:marker>
            <c:symbol val="triangle"/>
            <c:size val="8"/>
            <c:spPr>
              <a:solidFill>
                <a:srgbClr val="00B050"/>
              </a:solidFill>
              <a:ln w="9525">
                <a:solidFill>
                  <a:srgbClr val="00B050"/>
                </a:solidFill>
              </a:ln>
              <a:effectLst/>
            </c:spPr>
          </c:marker>
          <c:dLbls>
            <c:dLbl>
              <c:idx val="0"/>
              <c:layout>
                <c:manualLayout>
                  <c:x val="1.4362022363923845E-17"/>
                  <c:y val="1.851851851851846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31-4008-9A64-6A3D09761D43}"/>
                </c:ext>
              </c:extLst>
            </c:dLbl>
            <c:dLbl>
              <c:idx val="1"/>
              <c:layout>
                <c:manualLayout>
                  <c:x val="1.5667841754798276E-3"/>
                  <c:y val="2.38095238095238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E31-4008-9A64-6A3D09761D43}"/>
                </c:ext>
              </c:extLst>
            </c:dLbl>
            <c:dLbl>
              <c:idx val="2"/>
              <c:layout>
                <c:manualLayout>
                  <c:x val="-4.7003525264395401E-3"/>
                  <c:y val="-3.703703703703706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31-4008-9A64-6A3D09761D43}"/>
                </c:ext>
              </c:extLst>
            </c:dLbl>
            <c:dLbl>
              <c:idx val="3"/>
              <c:layout>
                <c:manualLayout>
                  <c:x val="0"/>
                  <c:y val="-1.587301587301584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31-4008-9A64-6A3D09761D43}"/>
                </c:ext>
              </c:extLst>
            </c:dLbl>
            <c:dLbl>
              <c:idx val="4"/>
              <c:layout>
                <c:manualLayout>
                  <c:x val="-5.7448089455695381E-17"/>
                  <c:y val="-1.587301587301589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E31-4008-9A64-6A3D09761D43}"/>
                </c:ext>
              </c:extLst>
            </c:dLbl>
            <c:dLbl>
              <c:idx val="5"/>
              <c:layout>
                <c:manualLayout>
                  <c:x val="-1.4101057579318449E-2"/>
                  <c:y val="-3.96825396825396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E31-4008-9A64-6A3D09761D43}"/>
                </c:ext>
              </c:extLst>
            </c:dLbl>
            <c:dLbl>
              <c:idx val="6"/>
              <c:layout>
                <c:manualLayout>
                  <c:x val="-9.4007050528789656E-3"/>
                  <c:y val="1.851851851851846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E31-4008-9A64-6A3D09761D43}"/>
                </c:ext>
              </c:extLst>
            </c:dLbl>
            <c:dLbl>
              <c:idx val="7"/>
              <c:layout>
                <c:manualLayout>
                  <c:x val="-1.4101057579318449E-2"/>
                  <c:y val="1.587301587301587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E31-4008-9A64-6A3D09761D43}"/>
                </c:ext>
              </c:extLst>
            </c:dLbl>
            <c:dLbl>
              <c:idx val="8"/>
              <c:layout>
                <c:manualLayout>
                  <c:x val="-3.1335683509597701E-3"/>
                  <c:y val="1.322751322751317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E31-4008-9A64-6A3D09761D43}"/>
                </c:ext>
              </c:extLst>
            </c:dLbl>
            <c:dLbl>
              <c:idx val="9"/>
              <c:layout>
                <c:manualLayout>
                  <c:x val="0"/>
                  <c:y val="1.587301587301587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E31-4008-9A64-6A3D09761D43}"/>
                </c:ext>
              </c:extLst>
            </c:dLbl>
            <c:dLbl>
              <c:idx val="10"/>
              <c:layout>
                <c:manualLayout>
                  <c:x val="-6.2671367019194258E-3"/>
                  <c:y val="2.38095238095238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2FB-4792-9C0B-1B3F7AFD182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婚姻の状況!$E$44:$P$44</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婚姻の状況!$E$47:$P$47</c:f>
              <c:numCache>
                <c:formatCode>#,##0.0;[Red]\-#,##0.0</c:formatCode>
                <c:ptCount val="12"/>
                <c:pt idx="0">
                  <c:v>5.7</c:v>
                </c:pt>
                <c:pt idx="1">
                  <c:v>5.8</c:v>
                </c:pt>
                <c:pt idx="2">
                  <c:v>5.9</c:v>
                </c:pt>
                <c:pt idx="3">
                  <c:v>5.6</c:v>
                </c:pt>
                <c:pt idx="4">
                  <c:v>5.5</c:v>
                </c:pt>
                <c:pt idx="5">
                  <c:v>5.4</c:v>
                </c:pt>
                <c:pt idx="6">
                  <c:v>5.3</c:v>
                </c:pt>
                <c:pt idx="7">
                  <c:v>5.3</c:v>
                </c:pt>
                <c:pt idx="8">
                  <c:v>5</c:v>
                </c:pt>
                <c:pt idx="9">
                  <c:v>4.9000000000000004</c:v>
                </c:pt>
                <c:pt idx="10">
                  <c:v>4.9000000000000004</c:v>
                </c:pt>
                <c:pt idx="11">
                  <c:v>4.7</c:v>
                </c:pt>
              </c:numCache>
            </c:numRef>
          </c:val>
          <c:smooth val="0"/>
          <c:extLst xmlns:c16r2="http://schemas.microsoft.com/office/drawing/2015/06/chart">
            <c:ext xmlns:c16="http://schemas.microsoft.com/office/drawing/2014/chart" uri="{C3380CC4-5D6E-409C-BE32-E72D297353CC}">
              <c16:uniqueId val="{00000002-5E31-4008-9A64-6A3D09761D43}"/>
            </c:ext>
          </c:extLst>
        </c:ser>
        <c:ser>
          <c:idx val="3"/>
          <c:order val="3"/>
          <c:tx>
            <c:strRef>
              <c:f>婚姻の状況!$B$48</c:f>
              <c:strCache>
                <c:ptCount val="1"/>
                <c:pt idx="0">
                  <c:v>全　国（婚姻率）</c:v>
                </c:pt>
              </c:strCache>
            </c:strRef>
          </c:tx>
          <c:spPr>
            <a:ln w="28575" cap="rnd">
              <a:solidFill>
                <a:srgbClr val="0070C0"/>
              </a:solidFill>
              <a:prstDash val="sysDot"/>
              <a:round/>
            </a:ln>
            <a:effectLst/>
          </c:spPr>
          <c:marker>
            <c:symbol val="diamond"/>
            <c:size val="8"/>
            <c:spPr>
              <a:solidFill>
                <a:srgbClr val="0070C0"/>
              </a:solidFill>
              <a:ln w="9525">
                <a:solidFill>
                  <a:srgbClr val="0070C0"/>
                </a:solidFill>
              </a:ln>
              <a:effectLst/>
            </c:spPr>
          </c:marker>
          <c:dLbls>
            <c:dLbl>
              <c:idx val="2"/>
              <c:layout>
                <c:manualLayout>
                  <c:x val="-2.2240563055352512E-2"/>
                  <c:y val="1.8538307711536011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manualLayout>
                      <c:w val="3.1946729338033691E-2"/>
                      <c:h val="3.1706453359996667E-2"/>
                    </c:manualLayout>
                  </c15:layout>
                </c:ext>
                <c:ext xmlns:c16="http://schemas.microsoft.com/office/drawing/2014/chart" uri="{C3380CC4-5D6E-409C-BE32-E72D297353CC}">
                  <c16:uniqueId val="{00000006-5E31-4008-9A64-6A3D09761D43}"/>
                </c:ext>
              </c:extLst>
            </c:dLbl>
            <c:dLbl>
              <c:idx val="5"/>
              <c:layout>
                <c:manualLayout>
                  <c:x val="-2.6557608618547226E-3"/>
                  <c:y val="1.324730242053076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E31-4008-9A64-6A3D09761D4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婚姻の状況!$E$44:$P$44</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婚姻の状況!$E$48:$P$48</c:f>
              <c:numCache>
                <c:formatCode>#,##0.0;[Red]\-#,##0.0</c:formatCode>
                <c:ptCount val="12"/>
                <c:pt idx="0">
                  <c:v>5.8</c:v>
                </c:pt>
                <c:pt idx="1">
                  <c:v>5.7</c:v>
                </c:pt>
                <c:pt idx="2">
                  <c:v>5.8</c:v>
                </c:pt>
                <c:pt idx="3">
                  <c:v>5.6</c:v>
                </c:pt>
                <c:pt idx="4">
                  <c:v>5.5</c:v>
                </c:pt>
                <c:pt idx="5">
                  <c:v>5.2</c:v>
                </c:pt>
                <c:pt idx="6">
                  <c:v>5.3</c:v>
                </c:pt>
                <c:pt idx="7">
                  <c:v>5.3</c:v>
                </c:pt>
                <c:pt idx="8">
                  <c:v>5.0999999999999996</c:v>
                </c:pt>
                <c:pt idx="9">
                  <c:v>5.0999999999999996</c:v>
                </c:pt>
                <c:pt idx="10">
                  <c:v>5</c:v>
                </c:pt>
                <c:pt idx="11">
                  <c:v>4.9000000000000004</c:v>
                </c:pt>
              </c:numCache>
            </c:numRef>
          </c:val>
          <c:smooth val="0"/>
          <c:extLst xmlns:c16r2="http://schemas.microsoft.com/office/drawing/2015/06/chart">
            <c:ext xmlns:c16="http://schemas.microsoft.com/office/drawing/2014/chart" uri="{C3380CC4-5D6E-409C-BE32-E72D297353CC}">
              <c16:uniqueId val="{00000003-5E31-4008-9A64-6A3D09761D43}"/>
            </c:ext>
          </c:extLst>
        </c:ser>
        <c:dLbls>
          <c:showLegendKey val="0"/>
          <c:showVal val="0"/>
          <c:showCatName val="0"/>
          <c:showSerName val="0"/>
          <c:showPercent val="0"/>
          <c:showBubbleSize val="0"/>
        </c:dLbls>
        <c:marker val="1"/>
        <c:smooth val="0"/>
        <c:axId val="168177024"/>
        <c:axId val="168175488"/>
      </c:lineChart>
      <c:catAx>
        <c:axId val="16724646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8173952"/>
        <c:crosses val="autoZero"/>
        <c:auto val="1"/>
        <c:lblAlgn val="ctr"/>
        <c:lblOffset val="100"/>
        <c:noMultiLvlLbl val="0"/>
      </c:catAx>
      <c:valAx>
        <c:axId val="168173952"/>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7246464"/>
        <c:crosses val="autoZero"/>
        <c:crossBetween val="between"/>
      </c:valAx>
      <c:valAx>
        <c:axId val="168175488"/>
        <c:scaling>
          <c:orientation val="minMax"/>
        </c:scaling>
        <c:delete val="0"/>
        <c:axPos val="r"/>
        <c:numFmt formatCode="#,##0.0_);[Red]\(#,##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8177024"/>
        <c:crosses val="max"/>
        <c:crossBetween val="between"/>
      </c:valAx>
      <c:catAx>
        <c:axId val="168177024"/>
        <c:scaling>
          <c:orientation val="minMax"/>
        </c:scaling>
        <c:delete val="1"/>
        <c:axPos val="b"/>
        <c:numFmt formatCode="General" sourceLinked="1"/>
        <c:majorTickMark val="out"/>
        <c:minorTickMark val="none"/>
        <c:tickLblPos val="nextTo"/>
        <c:crossAx val="168175488"/>
        <c:crosses val="autoZero"/>
        <c:auto val="1"/>
        <c:lblAlgn val="ctr"/>
        <c:lblOffset val="100"/>
        <c:noMultiLvlLbl val="0"/>
      </c:catAx>
      <c:spPr>
        <a:noFill/>
        <a:ln>
          <a:solidFill>
            <a:schemeClr val="tx1">
              <a:lumMod val="50000"/>
              <a:lumOff val="50000"/>
            </a:schemeClr>
          </a:solidFill>
        </a:ln>
        <a:effectLst/>
      </c:spPr>
    </c:plotArea>
    <c:legend>
      <c:legendPos val="b"/>
      <c:layout>
        <c:manualLayout>
          <c:xMode val="edge"/>
          <c:yMode val="edge"/>
          <c:x val="0.13963957795522328"/>
          <c:y val="0.89830065824164751"/>
          <c:w val="0.78339208773991387"/>
          <c:h val="8.64675282323176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53389404467802E-2"/>
          <c:y val="9.2000212971124665E-2"/>
          <c:w val="0.88700874222783221"/>
          <c:h val="0.68737566331631539"/>
        </c:manualLayout>
      </c:layout>
      <c:barChart>
        <c:barDir val="col"/>
        <c:grouping val="clustered"/>
        <c:varyColors val="0"/>
        <c:ser>
          <c:idx val="0"/>
          <c:order val="0"/>
          <c:tx>
            <c:strRef>
              <c:f>離婚の状況!$B$42</c:f>
              <c:strCache>
                <c:ptCount val="1"/>
                <c:pt idx="0">
                  <c:v>大津市（離婚数）</c:v>
                </c:pt>
              </c:strCache>
            </c:strRef>
          </c:tx>
          <c:spPr>
            <a:solidFill>
              <a:schemeClr val="accent5">
                <a:lumMod val="60000"/>
                <a:lumOff val="4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離婚の状況!$E$41:$P$41</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離婚の状況!$E$42:$P$42</c:f>
              <c:numCache>
                <c:formatCode>#,##0_);[Red]\(#,##0\)</c:formatCode>
                <c:ptCount val="12"/>
                <c:pt idx="0">
                  <c:v>557</c:v>
                </c:pt>
                <c:pt idx="1">
                  <c:v>564</c:v>
                </c:pt>
                <c:pt idx="2">
                  <c:v>681</c:v>
                </c:pt>
                <c:pt idx="3">
                  <c:v>604</c:v>
                </c:pt>
                <c:pt idx="4">
                  <c:v>574</c:v>
                </c:pt>
                <c:pt idx="5">
                  <c:v>566</c:v>
                </c:pt>
                <c:pt idx="6">
                  <c:v>557</c:v>
                </c:pt>
                <c:pt idx="7">
                  <c:v>580</c:v>
                </c:pt>
                <c:pt idx="8">
                  <c:v>548</c:v>
                </c:pt>
                <c:pt idx="9">
                  <c:v>568</c:v>
                </c:pt>
                <c:pt idx="10">
                  <c:v>515</c:v>
                </c:pt>
                <c:pt idx="11">
                  <c:v>509</c:v>
                </c:pt>
              </c:numCache>
            </c:numRef>
          </c:val>
          <c:extLst xmlns:c16r2="http://schemas.microsoft.com/office/drawing/2015/06/chart">
            <c:ext xmlns:c16="http://schemas.microsoft.com/office/drawing/2014/chart" uri="{C3380CC4-5D6E-409C-BE32-E72D297353CC}">
              <c16:uniqueId val="{00000000-133B-4BF0-A238-171D914A45C1}"/>
            </c:ext>
          </c:extLst>
        </c:ser>
        <c:dLbls>
          <c:showLegendKey val="0"/>
          <c:showVal val="0"/>
          <c:showCatName val="0"/>
          <c:showSerName val="0"/>
          <c:showPercent val="0"/>
          <c:showBubbleSize val="0"/>
        </c:dLbls>
        <c:gapWidth val="100"/>
        <c:overlap val="-27"/>
        <c:axId val="168288640"/>
        <c:axId val="168290176"/>
      </c:barChart>
      <c:lineChart>
        <c:grouping val="standard"/>
        <c:varyColors val="0"/>
        <c:ser>
          <c:idx val="1"/>
          <c:order val="1"/>
          <c:tx>
            <c:strRef>
              <c:f>離婚の状況!$B$43</c:f>
              <c:strCache>
                <c:ptCount val="1"/>
                <c:pt idx="0">
                  <c:v>大津市（離婚率）</c:v>
                </c:pt>
              </c:strCache>
            </c:strRef>
          </c:tx>
          <c:spPr>
            <a:ln w="28575" cap="rnd">
              <a:solidFill>
                <a:schemeClr val="accent2"/>
              </a:solidFill>
              <a:round/>
            </a:ln>
            <a:effectLst/>
          </c:spPr>
          <c:marker>
            <c:symbol val="circle"/>
            <c:size val="8"/>
            <c:spPr>
              <a:solidFill>
                <a:srgbClr val="FF0000"/>
              </a:solidFill>
              <a:ln w="9525">
                <a:solidFill>
                  <a:srgbClr val="FF0000"/>
                </a:solidFill>
              </a:ln>
              <a:effectLst/>
            </c:spPr>
          </c:marker>
          <c:dLbls>
            <c:dLbl>
              <c:idx val="3"/>
              <c:layout>
                <c:manualLayout>
                  <c:x val="-2.4590739318572252E-2"/>
                  <c:y val="3.437174519851675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6DB9-4889-A6E8-7147A9408F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離婚の状況!$E$41:$P$41</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離婚の状況!$E$43:$P$43</c:f>
              <c:numCache>
                <c:formatCode>#,##0.0;[Red]\-#,##0.0</c:formatCode>
                <c:ptCount val="12"/>
                <c:pt idx="0">
                  <c:v>1.7</c:v>
                </c:pt>
                <c:pt idx="1">
                  <c:v>1.7</c:v>
                </c:pt>
                <c:pt idx="2">
                  <c:v>1.8</c:v>
                </c:pt>
                <c:pt idx="3">
                  <c:v>1.8</c:v>
                </c:pt>
                <c:pt idx="4">
                  <c:v>1.7</c:v>
                </c:pt>
                <c:pt idx="5">
                  <c:v>1.7</c:v>
                </c:pt>
                <c:pt idx="6">
                  <c:v>1.7</c:v>
                </c:pt>
                <c:pt idx="7">
                  <c:v>1.7</c:v>
                </c:pt>
                <c:pt idx="8">
                  <c:v>1.6</c:v>
                </c:pt>
                <c:pt idx="9">
                  <c:v>1.7</c:v>
                </c:pt>
                <c:pt idx="10">
                  <c:v>1.5</c:v>
                </c:pt>
                <c:pt idx="11">
                  <c:v>1.49</c:v>
                </c:pt>
              </c:numCache>
            </c:numRef>
          </c:val>
          <c:smooth val="0"/>
          <c:extLst xmlns:c16r2="http://schemas.microsoft.com/office/drawing/2015/06/chart">
            <c:ext xmlns:c16="http://schemas.microsoft.com/office/drawing/2014/chart" uri="{C3380CC4-5D6E-409C-BE32-E72D297353CC}">
              <c16:uniqueId val="{00000001-133B-4BF0-A238-171D914A45C1}"/>
            </c:ext>
          </c:extLst>
        </c:ser>
        <c:ser>
          <c:idx val="2"/>
          <c:order val="2"/>
          <c:tx>
            <c:strRef>
              <c:f>離婚の状況!$B$44</c:f>
              <c:strCache>
                <c:ptCount val="1"/>
                <c:pt idx="0">
                  <c:v>滋賀県（離婚率）</c:v>
                </c:pt>
              </c:strCache>
            </c:strRef>
          </c:tx>
          <c:spPr>
            <a:ln w="28575" cap="rnd">
              <a:solidFill>
                <a:srgbClr val="00B050"/>
              </a:solidFill>
              <a:prstDash val="sysDash"/>
              <a:round/>
            </a:ln>
            <a:effectLst/>
          </c:spPr>
          <c:marker>
            <c:symbol val="triangle"/>
            <c:size val="8"/>
            <c:spPr>
              <a:solidFill>
                <a:srgbClr val="00B050"/>
              </a:solidFill>
              <a:ln w="9525">
                <a:solidFill>
                  <a:srgbClr val="00B050"/>
                </a:solidFill>
              </a:ln>
              <a:effectLst/>
            </c:spPr>
          </c:marker>
          <c:dLbls>
            <c:dLbl>
              <c:idx val="0"/>
              <c:layout>
                <c:manualLayout>
                  <c:x val="9.4007050528789656E-3"/>
                  <c:y val="-1.5873015873015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33B-4BF0-A238-171D914A45C1}"/>
                </c:ext>
              </c:extLst>
            </c:dLbl>
            <c:dLbl>
              <c:idx val="1"/>
              <c:layout>
                <c:manualLayout>
                  <c:x val="4.7003525264394542E-3"/>
                  <c:y val="-1.058201058201058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33B-4BF0-A238-171D914A45C1}"/>
                </c:ext>
              </c:extLst>
            </c:dLbl>
            <c:dLbl>
              <c:idx val="2"/>
              <c:layout>
                <c:manualLayout>
                  <c:x val="-3.1335683509597129E-3"/>
                  <c:y val="-1.5873015873015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33B-4BF0-A238-171D914A45C1}"/>
                </c:ext>
              </c:extLst>
            </c:dLbl>
            <c:dLbl>
              <c:idx val="3"/>
              <c:layout>
                <c:manualLayout>
                  <c:x val="-7.8339208773991389E-3"/>
                  <c:y val="-1.587301587301592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33B-4BF0-A238-171D914A45C1}"/>
                </c:ext>
              </c:extLst>
            </c:dLbl>
            <c:dLbl>
              <c:idx val="4"/>
              <c:layout>
                <c:manualLayout>
                  <c:x val="-7.8339208773991961E-3"/>
                  <c:y val="-1.05820105820106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33B-4BF0-A238-171D914A45C1}"/>
                </c:ext>
              </c:extLst>
            </c:dLbl>
            <c:dLbl>
              <c:idx val="5"/>
              <c:layout>
                <c:manualLayout>
                  <c:x val="-4.7003525264395401E-3"/>
                  <c:y val="-1.05820105820106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33B-4BF0-A238-171D914A45C1}"/>
                </c:ext>
              </c:extLst>
            </c:dLbl>
            <c:dLbl>
              <c:idx val="6"/>
              <c:layout>
                <c:manualLayout>
                  <c:x val="-4.7003525264394828E-3"/>
                  <c:y val="-1.058201058201058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33B-4BF0-A238-171D914A45C1}"/>
                </c:ext>
              </c:extLst>
            </c:dLbl>
            <c:dLbl>
              <c:idx val="7"/>
              <c:layout>
                <c:manualLayout>
                  <c:x val="-3.1335683509596552E-3"/>
                  <c:y val="-1.058201058201067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33B-4BF0-A238-171D914A45C1}"/>
                </c:ext>
              </c:extLst>
            </c:dLbl>
            <c:dLbl>
              <c:idx val="8"/>
              <c:layout>
                <c:manualLayout>
                  <c:x val="-6.2671367019194258E-3"/>
                  <c:y val="-1.058201058201058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33B-4BF0-A238-171D914A45C1}"/>
                </c:ext>
              </c:extLst>
            </c:dLbl>
            <c:dLbl>
              <c:idx val="9"/>
              <c:layout>
                <c:manualLayout>
                  <c:x val="-1.5667841754799425E-3"/>
                  <c:y val="-7.936507936507936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33B-4BF0-A238-171D914A45C1}"/>
                </c:ext>
              </c:extLst>
            </c:dLbl>
            <c:dLbl>
              <c:idx val="10"/>
              <c:layout>
                <c:manualLayout>
                  <c:x val="-4.7003525264394828E-3"/>
                  <c:y val="-9.7000643108723759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6DB9-4889-A6E8-7147A9408F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離婚の状況!$E$41:$P$41</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離婚の状況!$E$44:$P$44</c:f>
              <c:numCache>
                <c:formatCode>#,##0.0;[Red]\-#,##0.0</c:formatCode>
                <c:ptCount val="12"/>
                <c:pt idx="0">
                  <c:v>1.8</c:v>
                </c:pt>
                <c:pt idx="1">
                  <c:v>1.82</c:v>
                </c:pt>
                <c:pt idx="2">
                  <c:v>1.77</c:v>
                </c:pt>
                <c:pt idx="3">
                  <c:v>1.79</c:v>
                </c:pt>
                <c:pt idx="4">
                  <c:v>1.78</c:v>
                </c:pt>
                <c:pt idx="5">
                  <c:v>1.78</c:v>
                </c:pt>
                <c:pt idx="6">
                  <c:v>1.68</c:v>
                </c:pt>
                <c:pt idx="7">
                  <c:v>1.67</c:v>
                </c:pt>
                <c:pt idx="8">
                  <c:v>1.6</c:v>
                </c:pt>
                <c:pt idx="9">
                  <c:v>1.67</c:v>
                </c:pt>
                <c:pt idx="10">
                  <c:v>1.58</c:v>
                </c:pt>
                <c:pt idx="11">
                  <c:v>1.59</c:v>
                </c:pt>
              </c:numCache>
            </c:numRef>
          </c:val>
          <c:smooth val="0"/>
          <c:extLst xmlns:c16r2="http://schemas.microsoft.com/office/drawing/2015/06/chart">
            <c:ext xmlns:c16="http://schemas.microsoft.com/office/drawing/2014/chart" uri="{C3380CC4-5D6E-409C-BE32-E72D297353CC}">
              <c16:uniqueId val="{0000000C-133B-4BF0-A238-171D914A45C1}"/>
            </c:ext>
          </c:extLst>
        </c:ser>
        <c:ser>
          <c:idx val="3"/>
          <c:order val="3"/>
          <c:tx>
            <c:strRef>
              <c:f>離婚の状況!$B$45</c:f>
              <c:strCache>
                <c:ptCount val="1"/>
                <c:pt idx="0">
                  <c:v>全　国（離婚率）</c:v>
                </c:pt>
              </c:strCache>
            </c:strRef>
          </c:tx>
          <c:spPr>
            <a:ln w="28575" cap="rnd">
              <a:solidFill>
                <a:srgbClr val="0070C0"/>
              </a:solidFill>
              <a:prstDash val="sysDot"/>
              <a:round/>
            </a:ln>
            <a:effectLst/>
          </c:spPr>
          <c:marker>
            <c:symbol val="diamond"/>
            <c:size val="8"/>
            <c:spPr>
              <a:solidFill>
                <a:srgbClr val="0070C0"/>
              </a:solidFill>
              <a:ln w="9525">
                <a:solidFill>
                  <a:srgbClr val="0070C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離婚の状況!$E$41:$P$41</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離婚の状況!$E$45:$P$45</c:f>
              <c:numCache>
                <c:formatCode>#,##0.0;[Red]\-#,##0.0</c:formatCode>
                <c:ptCount val="12"/>
                <c:pt idx="0">
                  <c:v>2.04</c:v>
                </c:pt>
                <c:pt idx="1">
                  <c:v>2.02</c:v>
                </c:pt>
                <c:pt idx="2">
                  <c:v>1.99</c:v>
                </c:pt>
                <c:pt idx="3">
                  <c:v>2.0099999999999998</c:v>
                </c:pt>
                <c:pt idx="4">
                  <c:v>1.99</c:v>
                </c:pt>
                <c:pt idx="5">
                  <c:v>1.99</c:v>
                </c:pt>
                <c:pt idx="6">
                  <c:v>1.87</c:v>
                </c:pt>
                <c:pt idx="7">
                  <c:v>1.84</c:v>
                </c:pt>
                <c:pt idx="8">
                  <c:v>1.77</c:v>
                </c:pt>
                <c:pt idx="9">
                  <c:v>1.81</c:v>
                </c:pt>
                <c:pt idx="10">
                  <c:v>1.73</c:v>
                </c:pt>
                <c:pt idx="11">
                  <c:v>1.7</c:v>
                </c:pt>
              </c:numCache>
            </c:numRef>
          </c:val>
          <c:smooth val="0"/>
          <c:extLst xmlns:c16r2="http://schemas.microsoft.com/office/drawing/2015/06/chart">
            <c:ext xmlns:c16="http://schemas.microsoft.com/office/drawing/2014/chart" uri="{C3380CC4-5D6E-409C-BE32-E72D297353CC}">
              <c16:uniqueId val="{0000000F-133B-4BF0-A238-171D914A45C1}"/>
            </c:ext>
          </c:extLst>
        </c:ser>
        <c:dLbls>
          <c:showLegendKey val="0"/>
          <c:showVal val="0"/>
          <c:showCatName val="0"/>
          <c:showSerName val="0"/>
          <c:showPercent val="0"/>
          <c:showBubbleSize val="0"/>
        </c:dLbls>
        <c:marker val="1"/>
        <c:smooth val="0"/>
        <c:axId val="168821888"/>
        <c:axId val="168291712"/>
      </c:lineChart>
      <c:catAx>
        <c:axId val="16828864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8290176"/>
        <c:crosses val="autoZero"/>
        <c:auto val="1"/>
        <c:lblAlgn val="ctr"/>
        <c:lblOffset val="100"/>
        <c:noMultiLvlLbl val="0"/>
      </c:catAx>
      <c:valAx>
        <c:axId val="168290176"/>
        <c:scaling>
          <c:orientation val="minMax"/>
          <c:max val="8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8288640"/>
        <c:crosses val="autoZero"/>
        <c:crossBetween val="between"/>
      </c:valAx>
      <c:valAx>
        <c:axId val="168291712"/>
        <c:scaling>
          <c:orientation val="minMax"/>
          <c:max val="4"/>
        </c:scaling>
        <c:delete val="0"/>
        <c:axPos val="r"/>
        <c:numFmt formatCode="#,##0.0_);[Red]\(#,##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8821888"/>
        <c:crosses val="max"/>
        <c:crossBetween val="between"/>
      </c:valAx>
      <c:catAx>
        <c:axId val="168821888"/>
        <c:scaling>
          <c:orientation val="minMax"/>
        </c:scaling>
        <c:delete val="1"/>
        <c:axPos val="b"/>
        <c:numFmt formatCode="General" sourceLinked="1"/>
        <c:majorTickMark val="out"/>
        <c:minorTickMark val="none"/>
        <c:tickLblPos val="nextTo"/>
        <c:crossAx val="168291712"/>
        <c:crosses val="autoZero"/>
        <c:auto val="1"/>
        <c:lblAlgn val="ctr"/>
        <c:lblOffset val="100"/>
        <c:noMultiLvlLbl val="0"/>
      </c:catAx>
      <c:spPr>
        <a:noFill/>
        <a:ln>
          <a:solidFill>
            <a:schemeClr val="tx1">
              <a:lumMod val="50000"/>
              <a:lumOff val="50000"/>
            </a:schemeClr>
          </a:solidFill>
        </a:ln>
        <a:effectLst/>
      </c:spPr>
    </c:plotArea>
    <c:legend>
      <c:legendPos val="b"/>
      <c:layout>
        <c:manualLayout>
          <c:xMode val="edge"/>
          <c:yMode val="edge"/>
          <c:x val="0.11486074139873344"/>
          <c:y val="0.89176334175358063"/>
          <c:w val="0.83962185899717334"/>
          <c:h val="6.412861577681379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96517049292882E-2"/>
          <c:y val="4.7724245736888528E-2"/>
          <c:w val="0.9035565965646698"/>
          <c:h val="0.75911236447556718"/>
        </c:manualLayout>
      </c:layout>
      <c:lineChart>
        <c:grouping val="standard"/>
        <c:varyColors val="0"/>
        <c:ser>
          <c:idx val="0"/>
          <c:order val="0"/>
          <c:tx>
            <c:strRef>
              <c:f>'母子保健関係指標の推移等（大津市）'!$B$54</c:f>
              <c:strCache>
                <c:ptCount val="1"/>
                <c:pt idx="0">
                  <c:v>周産期死亡率（出産千対）</c:v>
                </c:pt>
              </c:strCache>
            </c:strRef>
          </c:tx>
          <c:spPr>
            <a:ln w="28575" cap="rnd">
              <a:solidFill>
                <a:schemeClr val="accent1"/>
              </a:solidFill>
              <a:prstDash val="sysDot"/>
              <a:round/>
            </a:ln>
            <a:effectLst/>
          </c:spPr>
          <c:marker>
            <c:symbol val="diamond"/>
            <c:size val="8"/>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'母子保健関係指標の推移等（大津市）'!$E$53:$P$53</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'母子保健関係指標の推移等（大津市）'!$E$54:$P$54</c:f>
              <c:numCache>
                <c:formatCode>General</c:formatCode>
                <c:ptCount val="12"/>
                <c:pt idx="0">
                  <c:v>8.6</c:v>
                </c:pt>
                <c:pt idx="1">
                  <c:v>5.6</c:v>
                </c:pt>
                <c:pt idx="2">
                  <c:v>5.4</c:v>
                </c:pt>
                <c:pt idx="3">
                  <c:v>3.8</c:v>
                </c:pt>
                <c:pt idx="4" formatCode="0.0">
                  <c:v>4</c:v>
                </c:pt>
                <c:pt idx="5">
                  <c:v>4.5999999999999996</c:v>
                </c:pt>
                <c:pt idx="6">
                  <c:v>3.7</c:v>
                </c:pt>
                <c:pt idx="7">
                  <c:v>4.5999999999999996</c:v>
                </c:pt>
                <c:pt idx="8">
                  <c:v>4.3</c:v>
                </c:pt>
                <c:pt idx="9">
                  <c:v>3.4</c:v>
                </c:pt>
                <c:pt idx="10" formatCode="0.0">
                  <c:v>1.81</c:v>
                </c:pt>
                <c:pt idx="11" formatCode="0.0">
                  <c:v>1.827</c:v>
                </c:pt>
              </c:numCache>
            </c:numRef>
          </c:val>
          <c:smooth val="0"/>
          <c:extLst xmlns:c16r2="http://schemas.microsoft.com/office/drawing/2015/06/chart">
            <c:ext xmlns:c16="http://schemas.microsoft.com/office/drawing/2014/chart" uri="{C3380CC4-5D6E-409C-BE32-E72D297353CC}">
              <c16:uniqueId val="{00000000-DD5A-4CC7-AC4D-D9F20986373F}"/>
            </c:ext>
          </c:extLst>
        </c:ser>
        <c:ser>
          <c:idx val="1"/>
          <c:order val="1"/>
          <c:tx>
            <c:strRef>
              <c:f>'母子保健関係指標の推移等（大津市）'!$B$55</c:f>
              <c:strCache>
                <c:ptCount val="1"/>
                <c:pt idx="0">
                  <c:v>乳児死亡率（出生千対）</c:v>
                </c:pt>
              </c:strCache>
            </c:strRef>
          </c:tx>
          <c:spPr>
            <a:ln w="28575" cap="rnd">
              <a:solidFill>
                <a:schemeClr val="accent2"/>
              </a:solidFill>
              <a:prstDash val="sysDash"/>
              <a:round/>
            </a:ln>
            <a:effectLst/>
          </c:spPr>
          <c:marker>
            <c:symbol val="diamond"/>
            <c:size val="8"/>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'母子保健関係指標の推移等（大津市）'!$E$53:$P$53</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'母子保健関係指標の推移等（大津市）'!$E$55:$P$55</c:f>
              <c:numCache>
                <c:formatCode>General</c:formatCode>
                <c:ptCount val="12"/>
                <c:pt idx="0">
                  <c:v>1.7</c:v>
                </c:pt>
                <c:pt idx="1">
                  <c:v>3.7</c:v>
                </c:pt>
                <c:pt idx="2">
                  <c:v>2.7</c:v>
                </c:pt>
                <c:pt idx="3">
                  <c:v>2.5</c:v>
                </c:pt>
                <c:pt idx="4">
                  <c:v>1.3</c:v>
                </c:pt>
                <c:pt idx="5">
                  <c:v>1.3</c:v>
                </c:pt>
                <c:pt idx="6">
                  <c:v>1.4</c:v>
                </c:pt>
                <c:pt idx="7" formatCode="0.0">
                  <c:v>3</c:v>
                </c:pt>
                <c:pt idx="8">
                  <c:v>2.2999999999999998</c:v>
                </c:pt>
                <c:pt idx="9">
                  <c:v>0.7</c:v>
                </c:pt>
                <c:pt idx="10" formatCode="0.0">
                  <c:v>0.72</c:v>
                </c:pt>
                <c:pt idx="11" formatCode="0.0">
                  <c:v>1.0960000000000001</c:v>
                </c:pt>
              </c:numCache>
            </c:numRef>
          </c:val>
          <c:smooth val="0"/>
          <c:extLst xmlns:c16r2="http://schemas.microsoft.com/office/drawing/2015/06/chart">
            <c:ext xmlns:c16="http://schemas.microsoft.com/office/drawing/2014/chart" uri="{C3380CC4-5D6E-409C-BE32-E72D297353CC}">
              <c16:uniqueId val="{00000001-DD5A-4CC7-AC4D-D9F20986373F}"/>
            </c:ext>
          </c:extLst>
        </c:ser>
        <c:ser>
          <c:idx val="2"/>
          <c:order val="2"/>
          <c:tx>
            <c:strRef>
              <c:f>'母子保健関係指標の推移等（大津市）'!$B$56</c:f>
              <c:strCache>
                <c:ptCount val="1"/>
                <c:pt idx="0">
                  <c:v>新生児死亡率（出生千対）</c:v>
                </c:pt>
              </c:strCache>
            </c:strRef>
          </c:tx>
          <c:spPr>
            <a:ln w="28575" cap="rnd">
              <a:solidFill>
                <a:srgbClr val="00B050"/>
              </a:solidFill>
              <a:round/>
            </a:ln>
            <a:effectLst/>
          </c:spPr>
          <c:marker>
            <c:symbol val="circle"/>
            <c:size val="8"/>
            <c:spPr>
              <a:solidFill>
                <a:srgbClr val="00B050"/>
              </a:solidFill>
              <a:ln w="9525">
                <a:solidFill>
                  <a:srgbClr val="00B050">
                    <a:alpha val="99000"/>
                  </a:srgbClr>
                </a:solidFill>
              </a:ln>
              <a:effectLst/>
            </c:spPr>
          </c:marker>
          <c:dLbls>
            <c:dLbl>
              <c:idx val="4"/>
              <c:layout>
                <c:manualLayout>
                  <c:x val="-2.8165167106467007E-2"/>
                  <c:y val="-2.498746645433374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D5A-4CC7-AC4D-D9F20986373F}"/>
                </c:ext>
              </c:extLst>
            </c:dLbl>
            <c:dLbl>
              <c:idx val="6"/>
              <c:layout>
                <c:manualLayout>
                  <c:x val="-3.5343273880805277E-2"/>
                  <c:y val="-3.247810315845350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D5A-4CC7-AC4D-D9F20986373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'母子保健関係指標の推移等（大津市）'!$E$53:$P$53</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'母子保健関係指標の推移等（大津市）'!$E$56:$P$56</c:f>
              <c:numCache>
                <c:formatCode>0.0</c:formatCode>
                <c:ptCount val="12"/>
                <c:pt idx="0" formatCode="General">
                  <c:v>0.7</c:v>
                </c:pt>
                <c:pt idx="1">
                  <c:v>2</c:v>
                </c:pt>
                <c:pt idx="2">
                  <c:v>2</c:v>
                </c:pt>
                <c:pt idx="3" formatCode="General">
                  <c:v>0.7</c:v>
                </c:pt>
                <c:pt idx="4" formatCode="General">
                  <c:v>0.3</c:v>
                </c:pt>
                <c:pt idx="5" formatCode="General">
                  <c:v>0.7</c:v>
                </c:pt>
                <c:pt idx="6">
                  <c:v>0.7</c:v>
                </c:pt>
                <c:pt idx="7">
                  <c:v>1.7</c:v>
                </c:pt>
                <c:pt idx="8" formatCode="General">
                  <c:v>1.3</c:v>
                </c:pt>
                <c:pt idx="9" formatCode="General">
                  <c:v>0.7</c:v>
                </c:pt>
                <c:pt idx="10">
                  <c:v>0.36</c:v>
                </c:pt>
                <c:pt idx="11">
                  <c:v>0.36499999999999999</c:v>
                </c:pt>
              </c:numCache>
            </c:numRef>
          </c:val>
          <c:smooth val="0"/>
          <c:extLst xmlns:c16r2="http://schemas.microsoft.com/office/drawing/2015/06/chart">
            <c:ext xmlns:c16="http://schemas.microsoft.com/office/drawing/2014/chart" uri="{C3380CC4-5D6E-409C-BE32-E72D297353CC}">
              <c16:uniqueId val="{00000002-DD5A-4CC7-AC4D-D9F20986373F}"/>
            </c:ext>
          </c:extLst>
        </c:ser>
        <c:dLbls>
          <c:showLegendKey val="0"/>
          <c:showVal val="0"/>
          <c:showCatName val="0"/>
          <c:showSerName val="0"/>
          <c:showPercent val="0"/>
          <c:showBubbleSize val="0"/>
        </c:dLbls>
        <c:marker val="1"/>
        <c:smooth val="0"/>
        <c:axId val="169020800"/>
        <c:axId val="169034880"/>
      </c:lineChart>
      <c:catAx>
        <c:axId val="16902080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034880"/>
        <c:crosses val="autoZero"/>
        <c:auto val="1"/>
        <c:lblAlgn val="ctr"/>
        <c:lblOffset val="100"/>
        <c:noMultiLvlLbl val="0"/>
      </c:catAx>
      <c:valAx>
        <c:axId val="16903488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020800"/>
        <c:crosses val="autoZero"/>
        <c:crossBetween val="between"/>
      </c:valAx>
      <c:spPr>
        <a:noFill/>
        <a:ln>
          <a:solidFill>
            <a:schemeClr val="tx1">
              <a:lumMod val="50000"/>
              <a:lumOff val="50000"/>
            </a:schemeClr>
          </a:solidFill>
        </a:ln>
        <a:effectLst/>
      </c:spPr>
    </c:plotArea>
    <c:legend>
      <c:legendPos val="b"/>
      <c:layout>
        <c:manualLayout>
          <c:xMode val="edge"/>
          <c:yMode val="edge"/>
          <c:x val="7.4252428300477E-2"/>
          <c:y val="0.87978323411976456"/>
          <c:w val="0.89618012529455726"/>
          <c:h val="9.044803780303800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96517049292882E-2"/>
          <c:y val="0.10406227390590261"/>
          <c:w val="0.9035565965646698"/>
          <c:h val="0.63302249190682147"/>
        </c:manualLayout>
      </c:layout>
      <c:lineChart>
        <c:grouping val="standard"/>
        <c:varyColors val="0"/>
        <c:ser>
          <c:idx val="0"/>
          <c:order val="0"/>
          <c:tx>
            <c:strRef>
              <c:f>'母子保健関係指標の推移等（大津市）'!$B$33</c:f>
              <c:strCache>
                <c:ptCount val="1"/>
                <c:pt idx="0">
                  <c:v>大津市</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dLbls>
            <c:dLbl>
              <c:idx val="3"/>
              <c:layout>
                <c:manualLayout>
                  <c:x val="-2.5455568053993252E-2"/>
                  <c:y val="5.441995806862170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F7-4C71-8418-9F2635D35915}"/>
                </c:ext>
              </c:extLst>
            </c:dLbl>
            <c:dLbl>
              <c:idx val="4"/>
              <c:layout>
                <c:manualLayout>
                  <c:x val="-2.6913294001515115E-2"/>
                  <c:y val="3.832337859176043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F7-4C71-8418-9F2635D35915}"/>
                </c:ext>
              </c:extLst>
            </c:dLbl>
            <c:dLbl>
              <c:idx val="6"/>
              <c:layout>
                <c:manualLayout>
                  <c:x val="-2.6913294001515115E-2"/>
                  <c:y val="4.905443157633464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F7-4C71-8418-9F2635D35915}"/>
                </c:ext>
              </c:extLst>
            </c:dLbl>
            <c:dLbl>
              <c:idx val="9"/>
              <c:layout>
                <c:manualLayout>
                  <c:x val="-2.8371019949037089E-2"/>
                  <c:y val="5.441995806862170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F7-4C71-8418-9F2635D35915}"/>
                </c:ext>
              </c:extLst>
            </c:dLbl>
            <c:dLbl>
              <c:idx val="10"/>
              <c:layout>
                <c:manualLayout>
                  <c:x val="-2.6913294001515223E-2"/>
                  <c:y val="3.832337859176043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F7-4C71-8418-9F2635D35915}"/>
                </c:ext>
              </c:extLst>
            </c:dLbl>
            <c:dLbl>
              <c:idx val="11"/>
              <c:layout>
                <c:manualLayout>
                  <c:x val="-2.5455568053993252E-2"/>
                  <c:y val="4.368890508404749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8F7-4C71-8418-9F2635D3591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'母子保健関係指標の推移等（大津市）'!$E$32:$P$32</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'母子保健関係指標の推移等（大津市）'!$E$33:$P$33</c:f>
              <c:numCache>
                <c:formatCode>General</c:formatCode>
                <c:ptCount val="12"/>
                <c:pt idx="0">
                  <c:v>8.6</c:v>
                </c:pt>
                <c:pt idx="1">
                  <c:v>5.6</c:v>
                </c:pt>
                <c:pt idx="2">
                  <c:v>5.4</c:v>
                </c:pt>
                <c:pt idx="3">
                  <c:v>3.8</c:v>
                </c:pt>
                <c:pt idx="4" formatCode="0.0">
                  <c:v>4</c:v>
                </c:pt>
                <c:pt idx="5">
                  <c:v>4.5999999999999996</c:v>
                </c:pt>
                <c:pt idx="6">
                  <c:v>3.7</c:v>
                </c:pt>
                <c:pt idx="7">
                  <c:v>4.5999999999999996</c:v>
                </c:pt>
                <c:pt idx="8">
                  <c:v>4.3</c:v>
                </c:pt>
                <c:pt idx="9">
                  <c:v>3.4</c:v>
                </c:pt>
                <c:pt idx="10" formatCode="0.0">
                  <c:v>1.8080000000000001</c:v>
                </c:pt>
                <c:pt idx="11" formatCode="0.0">
                  <c:v>1.827</c:v>
                </c:pt>
              </c:numCache>
            </c:numRef>
          </c:val>
          <c:smooth val="0"/>
          <c:extLst xmlns:c16r2="http://schemas.microsoft.com/office/drawing/2015/06/chart">
            <c:ext xmlns:c16="http://schemas.microsoft.com/office/drawing/2014/chart" uri="{C3380CC4-5D6E-409C-BE32-E72D297353CC}">
              <c16:uniqueId val="{00000000-DD5A-4CC7-AC4D-D9F20986373F}"/>
            </c:ext>
          </c:extLst>
        </c:ser>
        <c:ser>
          <c:idx val="1"/>
          <c:order val="1"/>
          <c:tx>
            <c:strRef>
              <c:f>'母子保健関係指標の推移等（大津市）'!$B$34</c:f>
              <c:strCache>
                <c:ptCount val="1"/>
                <c:pt idx="0">
                  <c:v>滋賀県</c:v>
                </c:pt>
              </c:strCache>
            </c:strRef>
          </c:tx>
          <c:spPr>
            <a:ln w="28575" cap="rnd">
              <a:solidFill>
                <a:srgbClr val="00B050"/>
              </a:solidFill>
              <a:prstDash val="sysDot"/>
              <a:round/>
            </a:ln>
            <a:effectLst/>
          </c:spPr>
          <c:marker>
            <c:symbol val="triangle"/>
            <c:size val="8"/>
            <c:spPr>
              <a:solidFill>
                <a:srgbClr val="00B050"/>
              </a:solidFill>
              <a:ln w="9525">
                <a:solidFill>
                  <a:srgbClr val="00B050">
                    <a:alpha val="98000"/>
                  </a:srgbClr>
                </a:solidFill>
              </a:ln>
              <a:effectLst/>
            </c:spPr>
          </c:marker>
          <c:cat>
            <c:strRef>
              <c:f>'母子保健関係指標の推移等（大津市）'!$E$32:$P$32</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'母子保健関係指標の推移等（大津市）'!$E$34:$P$34</c:f>
              <c:numCache>
                <c:formatCode>General</c:formatCode>
                <c:ptCount val="12"/>
                <c:pt idx="0">
                  <c:v>6.2</c:v>
                </c:pt>
                <c:pt idx="1">
                  <c:v>5.2</c:v>
                </c:pt>
                <c:pt idx="2">
                  <c:v>5.3</c:v>
                </c:pt>
                <c:pt idx="3" formatCode="0.0">
                  <c:v>4</c:v>
                </c:pt>
                <c:pt idx="4">
                  <c:v>5.7</c:v>
                </c:pt>
                <c:pt idx="5">
                  <c:v>4.3</c:v>
                </c:pt>
                <c:pt idx="6">
                  <c:v>3.8</c:v>
                </c:pt>
                <c:pt idx="7">
                  <c:v>4.4000000000000004</c:v>
                </c:pt>
                <c:pt idx="8">
                  <c:v>3.7</c:v>
                </c:pt>
                <c:pt idx="9">
                  <c:v>4.5</c:v>
                </c:pt>
                <c:pt idx="10">
                  <c:v>2.4</c:v>
                </c:pt>
                <c:pt idx="11">
                  <c:v>3.2</c:v>
                </c:pt>
              </c:numCache>
            </c:numRef>
          </c:val>
          <c:smooth val="0"/>
          <c:extLst xmlns:c16r2="http://schemas.microsoft.com/office/drawing/2015/06/chart">
            <c:ext xmlns:c16="http://schemas.microsoft.com/office/drawing/2014/chart" uri="{C3380CC4-5D6E-409C-BE32-E72D297353CC}">
              <c16:uniqueId val="{00000001-DD5A-4CC7-AC4D-D9F20986373F}"/>
            </c:ext>
          </c:extLst>
        </c:ser>
        <c:ser>
          <c:idx val="2"/>
          <c:order val="2"/>
          <c:tx>
            <c:strRef>
              <c:f>'母子保健関係指標の推移等（大津市）'!$B$35</c:f>
              <c:strCache>
                <c:ptCount val="1"/>
                <c:pt idx="0">
                  <c:v>全国</c:v>
                </c:pt>
              </c:strCache>
            </c:strRef>
          </c:tx>
          <c:spPr>
            <a:ln w="28575" cap="rnd">
              <a:solidFill>
                <a:srgbClr val="0070C0"/>
              </a:solidFill>
              <a:prstDash val="sysDash"/>
              <a:round/>
            </a:ln>
            <a:effectLst/>
          </c:spPr>
          <c:marker>
            <c:symbol val="diamond"/>
            <c:size val="8"/>
            <c:spPr>
              <a:solidFill>
                <a:srgbClr val="0070C0"/>
              </a:solidFill>
              <a:ln w="9525">
                <a:solidFill>
                  <a:srgbClr val="0070C0">
                    <a:alpha val="99000"/>
                  </a:srgbClr>
                </a:solidFill>
              </a:ln>
              <a:effectLst/>
            </c:spPr>
          </c:marker>
          <c:cat>
            <c:strRef>
              <c:f>'母子保健関係指標の推移等（大津市）'!$E$32:$P$32</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'母子保健関係指標の推移等（大津市）'!$E$35:$P$35</c:f>
              <c:numCache>
                <c:formatCode>General</c:formatCode>
                <c:ptCount val="12"/>
                <c:pt idx="0">
                  <c:v>4.7</c:v>
                </c:pt>
                <c:pt idx="1">
                  <c:v>4.5</c:v>
                </c:pt>
                <c:pt idx="2">
                  <c:v>4.3</c:v>
                </c:pt>
                <c:pt idx="3">
                  <c:v>4.2</c:v>
                </c:pt>
                <c:pt idx="4">
                  <c:v>4.2</c:v>
                </c:pt>
                <c:pt idx="5">
                  <c:v>4.0999999999999996</c:v>
                </c:pt>
                <c:pt idx="6" formatCode="0.0">
                  <c:v>4</c:v>
                </c:pt>
                <c:pt idx="7">
                  <c:v>3.7</c:v>
                </c:pt>
                <c:pt idx="8">
                  <c:v>3.7</c:v>
                </c:pt>
                <c:pt idx="9">
                  <c:v>3.7</c:v>
                </c:pt>
                <c:pt idx="10">
                  <c:v>3.6</c:v>
                </c:pt>
                <c:pt idx="11">
                  <c:v>3.5</c:v>
                </c:pt>
              </c:numCache>
            </c:numRef>
          </c:val>
          <c:smooth val="0"/>
          <c:extLst xmlns:c16r2="http://schemas.microsoft.com/office/drawing/2015/06/chart">
            <c:ext xmlns:c16="http://schemas.microsoft.com/office/drawing/2014/chart" uri="{C3380CC4-5D6E-409C-BE32-E72D297353CC}">
              <c16:uniqueId val="{00000002-DD5A-4CC7-AC4D-D9F20986373F}"/>
            </c:ext>
          </c:extLst>
        </c:ser>
        <c:dLbls>
          <c:showLegendKey val="0"/>
          <c:showVal val="0"/>
          <c:showCatName val="0"/>
          <c:showSerName val="0"/>
          <c:showPercent val="0"/>
          <c:showBubbleSize val="0"/>
        </c:dLbls>
        <c:marker val="1"/>
        <c:smooth val="0"/>
        <c:axId val="169064704"/>
        <c:axId val="169075072"/>
      </c:lineChart>
      <c:catAx>
        <c:axId val="16906470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075072"/>
        <c:crosses val="autoZero"/>
        <c:auto val="1"/>
        <c:lblAlgn val="ctr"/>
        <c:lblOffset val="100"/>
        <c:noMultiLvlLbl val="0"/>
      </c:catAx>
      <c:valAx>
        <c:axId val="169075072"/>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064704"/>
        <c:crosses val="autoZero"/>
        <c:crossBetween val="between"/>
      </c:valAx>
      <c:spPr>
        <a:noFill/>
        <a:ln>
          <a:solidFill>
            <a:schemeClr val="tx1">
              <a:lumMod val="50000"/>
              <a:lumOff val="50000"/>
            </a:schemeClr>
          </a:solidFill>
        </a:ln>
        <a:effectLst/>
      </c:spPr>
    </c:plotArea>
    <c:legend>
      <c:legendPos val="b"/>
      <c:layout>
        <c:manualLayout>
          <c:xMode val="edge"/>
          <c:yMode val="edge"/>
          <c:x val="7.1336975735175959E-2"/>
          <c:y val="0.82344523835928951"/>
          <c:w val="0.89618012529455726"/>
          <c:h val="9.044803780303800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258169082693377"/>
          <c:y val="0.12250502649432972"/>
          <c:w val="0.69104915438315173"/>
          <c:h val="0.81512825716373094"/>
        </c:manualLayout>
      </c:layout>
      <c:barChart>
        <c:barDir val="bar"/>
        <c:grouping val="clustered"/>
        <c:varyColors val="0"/>
        <c:ser>
          <c:idx val="0"/>
          <c:order val="0"/>
          <c:spPr>
            <a:solidFill>
              <a:schemeClr val="accent2">
                <a:lumMod val="60000"/>
                <a:lumOff val="40000"/>
              </a:schemeClr>
            </a:solidFill>
            <a:ln>
              <a:noFill/>
            </a:ln>
            <a:effectLst/>
          </c:spPr>
          <c:invertIfNegative val="0"/>
          <c:cat>
            <c:strRef>
              <c:f>'人口ピラミッド（2015）'!$B$88:$B$105</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'人口ピラミッド（2015）'!$E$88:$E$105</c:f>
              <c:numCache>
                <c:formatCode>#,##0_);[Red]\(#,##0\)</c:formatCode>
                <c:ptCount val="18"/>
                <c:pt idx="0">
                  <c:v>31266</c:v>
                </c:pt>
                <c:pt idx="1">
                  <c:v>33078</c:v>
                </c:pt>
                <c:pt idx="2">
                  <c:v>34518</c:v>
                </c:pt>
                <c:pt idx="3" formatCode="#,##0">
                  <c:v>35846</c:v>
                </c:pt>
                <c:pt idx="4" formatCode="#,##0">
                  <c:v>33919</c:v>
                </c:pt>
                <c:pt idx="5" formatCode="#,##0">
                  <c:v>35604</c:v>
                </c:pt>
                <c:pt idx="6" formatCode="#,##0">
                  <c:v>40390</c:v>
                </c:pt>
                <c:pt idx="7" formatCode="#,##0">
                  <c:v>47694</c:v>
                </c:pt>
                <c:pt idx="8" formatCode="#,##0">
                  <c:v>54416</c:v>
                </c:pt>
                <c:pt idx="9" formatCode="#,##0">
                  <c:v>46366</c:v>
                </c:pt>
                <c:pt idx="10" formatCode="#,##0">
                  <c:v>43050</c:v>
                </c:pt>
                <c:pt idx="11" formatCode="#,##0">
                  <c:v>41072</c:v>
                </c:pt>
                <c:pt idx="12" formatCode="#,##0">
                  <c:v>45284</c:v>
                </c:pt>
                <c:pt idx="13" formatCode="#,##0">
                  <c:v>51780</c:v>
                </c:pt>
                <c:pt idx="14" formatCode="#,##0">
                  <c:v>40323</c:v>
                </c:pt>
                <c:pt idx="15" formatCode="#,##0">
                  <c:v>32409</c:v>
                </c:pt>
                <c:pt idx="16" formatCode="#,##0">
                  <c:v>28318</c:v>
                </c:pt>
                <c:pt idx="17" formatCode="#,##0">
                  <c:v>34927</c:v>
                </c:pt>
              </c:numCache>
            </c:numRef>
          </c:val>
          <c:extLst xmlns:c16r2="http://schemas.microsoft.com/office/drawing/2015/06/chart">
            <c:ext xmlns:c16="http://schemas.microsoft.com/office/drawing/2014/chart" uri="{C3380CC4-5D6E-409C-BE32-E72D297353CC}">
              <c16:uniqueId val="{00000000-A0EE-47A8-BD75-7D13CAA06D0C}"/>
            </c:ext>
          </c:extLst>
        </c:ser>
        <c:dLbls>
          <c:showLegendKey val="0"/>
          <c:showVal val="0"/>
          <c:showCatName val="0"/>
          <c:showSerName val="0"/>
          <c:showPercent val="0"/>
          <c:showBubbleSize val="0"/>
        </c:dLbls>
        <c:gapWidth val="100"/>
        <c:axId val="158697344"/>
        <c:axId val="158698880"/>
      </c:barChart>
      <c:catAx>
        <c:axId val="158697344"/>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698880"/>
        <c:crosses val="autoZero"/>
        <c:auto val="1"/>
        <c:lblAlgn val="ctr"/>
        <c:lblOffset val="100"/>
        <c:noMultiLvlLbl val="0"/>
      </c:catAx>
      <c:valAx>
        <c:axId val="158698880"/>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69734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96476205780393E-2"/>
          <c:y val="0.10942780039818965"/>
          <c:w val="0.9035565965646698"/>
          <c:h val="0.630339728660678"/>
        </c:manualLayout>
      </c:layout>
      <c:lineChart>
        <c:grouping val="standard"/>
        <c:varyColors val="0"/>
        <c:ser>
          <c:idx val="0"/>
          <c:order val="0"/>
          <c:tx>
            <c:strRef>
              <c:f>'母子保健関係指標の推移等（大津市）'!$B$40</c:f>
              <c:strCache>
                <c:ptCount val="1"/>
                <c:pt idx="0">
                  <c:v>大津市</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dLbls>
            <c:dLbl>
              <c:idx val="1"/>
              <c:layout>
                <c:manualLayout>
                  <c:x val="7.8349900140033514E-4"/>
                  <c:y val="-1.95438246275553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844-4364-B718-92B96E6FA630}"/>
                </c:ext>
              </c:extLst>
            </c:dLbl>
            <c:dLbl>
              <c:idx val="2"/>
              <c:layout>
                <c:manualLayout>
                  <c:x val="-9.4205826312527257E-3"/>
                  <c:y val="-4.100593059670357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844-4364-B718-92B96E6FA630}"/>
                </c:ext>
              </c:extLst>
            </c:dLbl>
            <c:dLbl>
              <c:idx val="3"/>
              <c:layout>
                <c:manualLayout>
                  <c:x val="-2.2540116158949519E-2"/>
                  <c:y val="-5.173698358127774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844-4364-B718-92B96E6FA630}"/>
                </c:ext>
              </c:extLst>
            </c:dLbl>
            <c:dLbl>
              <c:idx val="7"/>
              <c:layout>
                <c:manualLayout>
                  <c:x val="-2.5455568053993252E-2"/>
                  <c:y val="-4.63714570889906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844-4364-B718-92B96E6FA630}"/>
                </c:ext>
              </c:extLst>
            </c:dLbl>
            <c:dLbl>
              <c:idx val="8"/>
              <c:layout>
                <c:manualLayout>
                  <c:x val="-2.3997842106471386E-2"/>
                  <c:y val="-5.710251007356479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844-4364-B718-92B96E6FA630}"/>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'母子保健関係指標の推移等（大津市）'!$E$39:$P$39</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'母子保健関係指標の推移等（大津市）'!$E$40:$P$40</c:f>
              <c:numCache>
                <c:formatCode>General</c:formatCode>
                <c:ptCount val="12"/>
                <c:pt idx="0">
                  <c:v>1.7</c:v>
                </c:pt>
                <c:pt idx="1">
                  <c:v>3.7</c:v>
                </c:pt>
                <c:pt idx="2">
                  <c:v>2.7</c:v>
                </c:pt>
                <c:pt idx="3">
                  <c:v>2.5</c:v>
                </c:pt>
                <c:pt idx="4">
                  <c:v>1.3</c:v>
                </c:pt>
                <c:pt idx="5">
                  <c:v>1.3</c:v>
                </c:pt>
                <c:pt idx="6">
                  <c:v>1.4</c:v>
                </c:pt>
                <c:pt idx="7" formatCode="0.0">
                  <c:v>3</c:v>
                </c:pt>
                <c:pt idx="8">
                  <c:v>2.2999999999999998</c:v>
                </c:pt>
                <c:pt idx="9">
                  <c:v>0.7</c:v>
                </c:pt>
                <c:pt idx="10" formatCode="0.0">
                  <c:v>0.72</c:v>
                </c:pt>
                <c:pt idx="11" formatCode="0.0">
                  <c:v>1.0960000000000001</c:v>
                </c:pt>
              </c:numCache>
            </c:numRef>
          </c:val>
          <c:smooth val="0"/>
          <c:extLst xmlns:c16r2="http://schemas.microsoft.com/office/drawing/2015/06/chart">
            <c:ext xmlns:c16="http://schemas.microsoft.com/office/drawing/2014/chart" uri="{C3380CC4-5D6E-409C-BE32-E72D297353CC}">
              <c16:uniqueId val="{00000006-7844-4364-B718-92B96E6FA630}"/>
            </c:ext>
          </c:extLst>
        </c:ser>
        <c:ser>
          <c:idx val="1"/>
          <c:order val="1"/>
          <c:tx>
            <c:strRef>
              <c:f>'母子保健関係指標の推移等（大津市）'!$B$41</c:f>
              <c:strCache>
                <c:ptCount val="1"/>
                <c:pt idx="0">
                  <c:v>滋賀県</c:v>
                </c:pt>
              </c:strCache>
            </c:strRef>
          </c:tx>
          <c:spPr>
            <a:ln w="28575" cap="rnd">
              <a:solidFill>
                <a:srgbClr val="00B050"/>
              </a:solidFill>
              <a:prstDash val="sysDot"/>
              <a:round/>
            </a:ln>
            <a:effectLst/>
          </c:spPr>
          <c:marker>
            <c:symbol val="triangle"/>
            <c:size val="8"/>
            <c:spPr>
              <a:solidFill>
                <a:srgbClr val="00B050"/>
              </a:solidFill>
              <a:ln w="9525">
                <a:solidFill>
                  <a:srgbClr val="00B050">
                    <a:alpha val="98000"/>
                  </a:srgbClr>
                </a:solidFill>
              </a:ln>
              <a:effectLst/>
            </c:spPr>
          </c:marker>
          <c:cat>
            <c:strRef>
              <c:f>'母子保健関係指標の推移等（大津市）'!$E$39:$P$39</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'母子保健関係指標の推移等（大津市）'!$E$41:$P$41</c:f>
              <c:numCache>
                <c:formatCode>General</c:formatCode>
                <c:ptCount val="12"/>
                <c:pt idx="0" formatCode="0.0">
                  <c:v>3</c:v>
                </c:pt>
                <c:pt idx="1">
                  <c:v>3.6</c:v>
                </c:pt>
                <c:pt idx="2">
                  <c:v>2.6</c:v>
                </c:pt>
                <c:pt idx="3">
                  <c:v>2.4</c:v>
                </c:pt>
                <c:pt idx="4">
                  <c:v>2.9</c:v>
                </c:pt>
                <c:pt idx="5">
                  <c:v>2.1</c:v>
                </c:pt>
                <c:pt idx="6">
                  <c:v>2.2000000000000002</c:v>
                </c:pt>
                <c:pt idx="7">
                  <c:v>2.8</c:v>
                </c:pt>
                <c:pt idx="8">
                  <c:v>1.6</c:v>
                </c:pt>
                <c:pt idx="9">
                  <c:v>1.8</c:v>
                </c:pt>
                <c:pt idx="10">
                  <c:v>1.7</c:v>
                </c:pt>
                <c:pt idx="11">
                  <c:v>2.2000000000000002</c:v>
                </c:pt>
              </c:numCache>
            </c:numRef>
          </c:val>
          <c:smooth val="0"/>
          <c:extLst xmlns:c16r2="http://schemas.microsoft.com/office/drawing/2015/06/chart">
            <c:ext xmlns:c16="http://schemas.microsoft.com/office/drawing/2014/chart" uri="{C3380CC4-5D6E-409C-BE32-E72D297353CC}">
              <c16:uniqueId val="{00000007-7844-4364-B718-92B96E6FA630}"/>
            </c:ext>
          </c:extLst>
        </c:ser>
        <c:ser>
          <c:idx val="2"/>
          <c:order val="2"/>
          <c:tx>
            <c:strRef>
              <c:f>'母子保健関係指標の推移等（大津市）'!$B$42</c:f>
              <c:strCache>
                <c:ptCount val="1"/>
                <c:pt idx="0">
                  <c:v>全国</c:v>
                </c:pt>
              </c:strCache>
            </c:strRef>
          </c:tx>
          <c:spPr>
            <a:ln w="28575" cap="rnd">
              <a:solidFill>
                <a:srgbClr val="0070C0"/>
              </a:solidFill>
              <a:prstDash val="sysDash"/>
              <a:round/>
            </a:ln>
            <a:effectLst/>
          </c:spPr>
          <c:marker>
            <c:symbol val="diamond"/>
            <c:size val="8"/>
            <c:spPr>
              <a:solidFill>
                <a:srgbClr val="0070C0"/>
              </a:solidFill>
              <a:ln w="9525">
                <a:solidFill>
                  <a:srgbClr val="0070C0">
                    <a:alpha val="99000"/>
                  </a:srgbClr>
                </a:solidFill>
              </a:ln>
              <a:effectLst/>
            </c:spPr>
          </c:marker>
          <c:cat>
            <c:strRef>
              <c:f>'母子保健関係指標の推移等（大津市）'!$E$39:$P$39</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'母子保健関係指標の推移等（大津市）'!$E$42:$P$42</c:f>
              <c:numCache>
                <c:formatCode>General</c:formatCode>
                <c:ptCount val="12"/>
                <c:pt idx="0">
                  <c:v>2.6</c:v>
                </c:pt>
                <c:pt idx="1">
                  <c:v>2.6</c:v>
                </c:pt>
                <c:pt idx="2">
                  <c:v>2.6</c:v>
                </c:pt>
                <c:pt idx="3">
                  <c:v>2.4</c:v>
                </c:pt>
                <c:pt idx="4">
                  <c:v>2.2999999999999998</c:v>
                </c:pt>
                <c:pt idx="5">
                  <c:v>2.2999999999999998</c:v>
                </c:pt>
                <c:pt idx="6">
                  <c:v>2.2000000000000002</c:v>
                </c:pt>
                <c:pt idx="7">
                  <c:v>2.1</c:v>
                </c:pt>
                <c:pt idx="8">
                  <c:v>2.1</c:v>
                </c:pt>
                <c:pt idx="9">
                  <c:v>1.9</c:v>
                </c:pt>
                <c:pt idx="10" formatCode="0.0">
                  <c:v>2</c:v>
                </c:pt>
                <c:pt idx="11">
                  <c:v>1.9</c:v>
                </c:pt>
              </c:numCache>
            </c:numRef>
          </c:val>
          <c:smooth val="0"/>
          <c:extLst xmlns:c16r2="http://schemas.microsoft.com/office/drawing/2015/06/chart">
            <c:ext xmlns:c16="http://schemas.microsoft.com/office/drawing/2014/chart" uri="{C3380CC4-5D6E-409C-BE32-E72D297353CC}">
              <c16:uniqueId val="{00000008-7844-4364-B718-92B96E6FA630}"/>
            </c:ext>
          </c:extLst>
        </c:ser>
        <c:dLbls>
          <c:showLegendKey val="0"/>
          <c:showVal val="0"/>
          <c:showCatName val="0"/>
          <c:showSerName val="0"/>
          <c:showPercent val="0"/>
          <c:showBubbleSize val="0"/>
        </c:dLbls>
        <c:marker val="1"/>
        <c:smooth val="0"/>
        <c:axId val="169371520"/>
        <c:axId val="169385984"/>
      </c:lineChart>
      <c:catAx>
        <c:axId val="16937152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385984"/>
        <c:crosses val="autoZero"/>
        <c:auto val="1"/>
        <c:lblAlgn val="ctr"/>
        <c:lblOffset val="100"/>
        <c:noMultiLvlLbl val="0"/>
      </c:catAx>
      <c:valAx>
        <c:axId val="169385984"/>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371520"/>
        <c:crosses val="autoZero"/>
        <c:crossBetween val="between"/>
      </c:valAx>
      <c:spPr>
        <a:noFill/>
        <a:ln>
          <a:solidFill>
            <a:schemeClr val="tx1">
              <a:lumMod val="50000"/>
              <a:lumOff val="50000"/>
            </a:schemeClr>
          </a:solidFill>
        </a:ln>
        <a:effectLst/>
      </c:spPr>
    </c:plotArea>
    <c:legend>
      <c:legendPos val="b"/>
      <c:layout>
        <c:manualLayout>
          <c:xMode val="edge"/>
          <c:yMode val="edge"/>
          <c:x val="7.1336975735175959E-2"/>
          <c:y val="0.82344523835928951"/>
          <c:w val="0.89618012529455726"/>
          <c:h val="9.0448037803038006E-2"/>
        </c:manualLayout>
      </c:layout>
      <c:overlay val="0"/>
      <c:spPr>
        <a:noFill/>
        <a:ln>
          <a:noFill/>
        </a:ln>
        <a:effectLst/>
      </c:spPr>
      <c:txPr>
        <a:bodyPr rot="0" spcFirstLastPara="1" vertOverflow="ellipsis" vert="horz" wrap="square" anchor="ctr" anchorCtr="1"/>
        <a:lstStyle/>
        <a:p>
          <a:pPr algn="ctr">
            <a:defRPr lang="ja-JP" altLang="en-US" sz="1200" b="0" i="0" u="none" strike="noStrike" kern="1200" baseline="0">
              <a:solidFill>
                <a:schemeClr val="tx1"/>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496476205780393E-2"/>
          <c:y val="0.10509452919947507"/>
          <c:w val="0.9035565965646698"/>
          <c:h val="0.61115690616797902"/>
        </c:manualLayout>
      </c:layout>
      <c:lineChart>
        <c:grouping val="standard"/>
        <c:varyColors val="0"/>
        <c:ser>
          <c:idx val="0"/>
          <c:order val="0"/>
          <c:tx>
            <c:strRef>
              <c:f>'母子保健関係指標の推移等（大津市）'!$B$47</c:f>
              <c:strCache>
                <c:ptCount val="1"/>
                <c:pt idx="0">
                  <c:v>大津市</c:v>
                </c:pt>
              </c:strCache>
            </c:strRef>
          </c:tx>
          <c:spPr>
            <a:ln w="28575" cap="rnd">
              <a:solidFill>
                <a:srgbClr val="FF0000"/>
              </a:solidFill>
              <a:round/>
            </a:ln>
            <a:effectLst/>
          </c:spPr>
          <c:marker>
            <c:symbol val="circle"/>
            <c:size val="9"/>
            <c:spPr>
              <a:solidFill>
                <a:srgbClr val="FF0000"/>
              </a:solidFill>
              <a:ln w="9525">
                <a:solidFill>
                  <a:srgbClr val="FF0000"/>
                </a:solidFill>
              </a:ln>
              <a:effectLst/>
            </c:spPr>
          </c:marker>
          <c:dLbls>
            <c:dLbl>
              <c:idx val="1"/>
              <c:layout>
                <c:manualLayout>
                  <c:x val="-1.8166938316383923E-2"/>
                  <c:y val="6.093907275675047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001-4F29-9CC9-3893A55AEE50}"/>
                </c:ext>
              </c:extLst>
            </c:dLbl>
            <c:dLbl>
              <c:idx val="2"/>
              <c:layout>
                <c:manualLayout>
                  <c:x val="1.3903032529097128E-2"/>
                  <c:y val="2.606315055688459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001-4F29-9CC9-3893A55AEE50}"/>
                </c:ext>
              </c:extLst>
            </c:dLbl>
            <c:dLbl>
              <c:idx val="4"/>
              <c:layout>
                <c:manualLayout>
                  <c:x val="-2.7456791957609073E-2"/>
                  <c:y val="2.529958169291329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00E-4916-A81A-1CBD9A359C2B}"/>
                </c:ext>
              </c:extLst>
            </c:dLbl>
            <c:dLbl>
              <c:idx val="7"/>
              <c:layout>
                <c:manualLayout>
                  <c:x val="-2.6913294001515223E-2"/>
                  <c:y val="-4.63714570889906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001-4F29-9CC9-3893A55AEE50}"/>
                </c:ext>
              </c:extLst>
            </c:dLbl>
            <c:dLbl>
              <c:idx val="10"/>
              <c:layout>
                <c:manualLayout>
                  <c:x val="-2.7456791957609073E-2"/>
                  <c:y val="3.050791502624662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00E-4916-A81A-1CBD9A359C2B}"/>
                </c:ext>
              </c:extLst>
            </c:dLbl>
            <c:dLbl>
              <c:idx val="11"/>
              <c:layout>
                <c:manualLayout>
                  <c:x val="-3.0601446045659501E-2"/>
                  <c:y val="3.311208169291329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00E-4916-A81A-1CBD9A359C2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'母子保健関係指標の推移等（大津市）'!$E$46:$P$46</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'母子保健関係指標の推移等（大津市）'!$E$47:$P$47</c:f>
              <c:numCache>
                <c:formatCode>0.0</c:formatCode>
                <c:ptCount val="12"/>
                <c:pt idx="0" formatCode="General">
                  <c:v>0.7</c:v>
                </c:pt>
                <c:pt idx="1">
                  <c:v>2</c:v>
                </c:pt>
                <c:pt idx="2">
                  <c:v>2</c:v>
                </c:pt>
                <c:pt idx="3" formatCode="General">
                  <c:v>0.7</c:v>
                </c:pt>
                <c:pt idx="4" formatCode="General">
                  <c:v>0.3</c:v>
                </c:pt>
                <c:pt idx="5" formatCode="General">
                  <c:v>0.7</c:v>
                </c:pt>
                <c:pt idx="7" formatCode="General">
                  <c:v>1.7</c:v>
                </c:pt>
                <c:pt idx="8" formatCode="General">
                  <c:v>1.3</c:v>
                </c:pt>
                <c:pt idx="9" formatCode="General">
                  <c:v>0.7</c:v>
                </c:pt>
                <c:pt idx="10" formatCode="General">
                  <c:v>0.4</c:v>
                </c:pt>
                <c:pt idx="11">
                  <c:v>0.36499999999999999</c:v>
                </c:pt>
              </c:numCache>
            </c:numRef>
          </c:val>
          <c:smooth val="0"/>
          <c:extLst xmlns:c16r2="http://schemas.microsoft.com/office/drawing/2015/06/chart">
            <c:ext xmlns:c16="http://schemas.microsoft.com/office/drawing/2014/chart" uri="{C3380CC4-5D6E-409C-BE32-E72D297353CC}">
              <c16:uniqueId val="{00000005-1001-4F29-9CC9-3893A55AEE50}"/>
            </c:ext>
          </c:extLst>
        </c:ser>
        <c:ser>
          <c:idx val="1"/>
          <c:order val="1"/>
          <c:tx>
            <c:strRef>
              <c:f>'母子保健関係指標の推移等（大津市）'!$B$48</c:f>
              <c:strCache>
                <c:ptCount val="1"/>
                <c:pt idx="0">
                  <c:v>滋賀県</c:v>
                </c:pt>
              </c:strCache>
            </c:strRef>
          </c:tx>
          <c:spPr>
            <a:ln w="28575" cap="rnd">
              <a:solidFill>
                <a:srgbClr val="00B050"/>
              </a:solidFill>
              <a:prstDash val="sysDot"/>
              <a:round/>
            </a:ln>
            <a:effectLst/>
          </c:spPr>
          <c:marker>
            <c:symbol val="triangle"/>
            <c:size val="8"/>
            <c:spPr>
              <a:solidFill>
                <a:srgbClr val="00B050"/>
              </a:solidFill>
              <a:ln w="9525">
                <a:solidFill>
                  <a:srgbClr val="00B050">
                    <a:alpha val="98000"/>
                  </a:srgbClr>
                </a:solidFill>
              </a:ln>
              <a:effectLst/>
            </c:spPr>
          </c:marker>
          <c:cat>
            <c:strRef>
              <c:f>'母子保健関係指標の推移等（大津市）'!$E$46:$P$46</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'母子保健関係指標の推移等（大津市）'!$E$48:$P$48</c:f>
              <c:numCache>
                <c:formatCode>General</c:formatCode>
                <c:ptCount val="12"/>
                <c:pt idx="0" formatCode="0.0">
                  <c:v>2</c:v>
                </c:pt>
                <c:pt idx="1">
                  <c:v>2.1</c:v>
                </c:pt>
                <c:pt idx="2">
                  <c:v>1.5</c:v>
                </c:pt>
                <c:pt idx="3">
                  <c:v>1.3</c:v>
                </c:pt>
                <c:pt idx="4">
                  <c:v>1.6</c:v>
                </c:pt>
                <c:pt idx="5">
                  <c:v>1.2</c:v>
                </c:pt>
                <c:pt idx="6">
                  <c:v>1.1000000000000001</c:v>
                </c:pt>
                <c:pt idx="7">
                  <c:v>1.5</c:v>
                </c:pt>
                <c:pt idx="8">
                  <c:v>0.8</c:v>
                </c:pt>
                <c:pt idx="9">
                  <c:v>0.8</c:v>
                </c:pt>
                <c:pt idx="10">
                  <c:v>0.8</c:v>
                </c:pt>
                <c:pt idx="11">
                  <c:v>0.9</c:v>
                </c:pt>
              </c:numCache>
            </c:numRef>
          </c:val>
          <c:smooth val="0"/>
          <c:extLst xmlns:c16r2="http://schemas.microsoft.com/office/drawing/2015/06/chart">
            <c:ext xmlns:c16="http://schemas.microsoft.com/office/drawing/2014/chart" uri="{C3380CC4-5D6E-409C-BE32-E72D297353CC}">
              <c16:uniqueId val="{00000006-1001-4F29-9CC9-3893A55AEE50}"/>
            </c:ext>
          </c:extLst>
        </c:ser>
        <c:ser>
          <c:idx val="2"/>
          <c:order val="2"/>
          <c:tx>
            <c:strRef>
              <c:f>'母子保健関係指標の推移等（大津市）'!$B$49</c:f>
              <c:strCache>
                <c:ptCount val="1"/>
                <c:pt idx="0">
                  <c:v>全国</c:v>
                </c:pt>
              </c:strCache>
            </c:strRef>
          </c:tx>
          <c:spPr>
            <a:ln w="28575" cap="rnd">
              <a:solidFill>
                <a:srgbClr val="0070C0"/>
              </a:solidFill>
              <a:prstDash val="sysDash"/>
              <a:round/>
            </a:ln>
            <a:effectLst/>
          </c:spPr>
          <c:marker>
            <c:symbol val="diamond"/>
            <c:size val="8"/>
            <c:spPr>
              <a:solidFill>
                <a:srgbClr val="0070C0"/>
              </a:solidFill>
              <a:ln w="9525">
                <a:solidFill>
                  <a:srgbClr val="0070C0">
                    <a:alpha val="99000"/>
                  </a:srgbClr>
                </a:solidFill>
              </a:ln>
              <a:effectLst/>
            </c:spPr>
          </c:marker>
          <c:cat>
            <c:strRef>
              <c:f>'母子保健関係指標の推移等（大津市）'!$E$46:$P$46</c:f>
              <c:strCache>
                <c:ptCount val="12"/>
                <c:pt idx="0">
                  <c:v>平成18年</c:v>
                </c:pt>
                <c:pt idx="1">
                  <c:v>平成19年</c:v>
                </c:pt>
                <c:pt idx="2">
                  <c:v>平成20年</c:v>
                </c:pt>
                <c:pt idx="3">
                  <c:v>平成21年</c:v>
                </c:pt>
                <c:pt idx="4">
                  <c:v>平成22年</c:v>
                </c:pt>
                <c:pt idx="5">
                  <c:v>平成23年</c:v>
                </c:pt>
                <c:pt idx="6">
                  <c:v>平成24年</c:v>
                </c:pt>
                <c:pt idx="7">
                  <c:v>平成25年</c:v>
                </c:pt>
                <c:pt idx="8">
                  <c:v>平成26年</c:v>
                </c:pt>
                <c:pt idx="9">
                  <c:v>平成27年</c:v>
                </c:pt>
                <c:pt idx="10">
                  <c:v>平成28年</c:v>
                </c:pt>
                <c:pt idx="11">
                  <c:v>平成29年</c:v>
                </c:pt>
              </c:strCache>
            </c:strRef>
          </c:cat>
          <c:val>
            <c:numRef>
              <c:f>'母子保健関係指標の推移等（大津市）'!$E$49:$P$49</c:f>
              <c:numCache>
                <c:formatCode>General</c:formatCode>
                <c:ptCount val="12"/>
                <c:pt idx="0">
                  <c:v>1.3</c:v>
                </c:pt>
                <c:pt idx="1">
                  <c:v>1.3</c:v>
                </c:pt>
                <c:pt idx="2">
                  <c:v>1.2</c:v>
                </c:pt>
                <c:pt idx="3">
                  <c:v>1.2</c:v>
                </c:pt>
                <c:pt idx="4">
                  <c:v>1.1000000000000001</c:v>
                </c:pt>
                <c:pt idx="5">
                  <c:v>1.1000000000000001</c:v>
                </c:pt>
                <c:pt idx="6" formatCode="0.0">
                  <c:v>1</c:v>
                </c:pt>
                <c:pt idx="7" formatCode="0.0">
                  <c:v>1</c:v>
                </c:pt>
                <c:pt idx="8">
                  <c:v>0.9</c:v>
                </c:pt>
                <c:pt idx="9">
                  <c:v>0.9</c:v>
                </c:pt>
                <c:pt idx="10">
                  <c:v>0.9</c:v>
                </c:pt>
                <c:pt idx="11">
                  <c:v>0.9</c:v>
                </c:pt>
              </c:numCache>
            </c:numRef>
          </c:val>
          <c:smooth val="0"/>
          <c:extLst xmlns:c16r2="http://schemas.microsoft.com/office/drawing/2015/06/chart">
            <c:ext xmlns:c16="http://schemas.microsoft.com/office/drawing/2014/chart" uri="{C3380CC4-5D6E-409C-BE32-E72D297353CC}">
              <c16:uniqueId val="{00000007-1001-4F29-9CC9-3893A55AEE50}"/>
            </c:ext>
          </c:extLst>
        </c:ser>
        <c:dLbls>
          <c:showLegendKey val="0"/>
          <c:showVal val="0"/>
          <c:showCatName val="0"/>
          <c:showSerName val="0"/>
          <c:showPercent val="0"/>
          <c:showBubbleSize val="0"/>
        </c:dLbls>
        <c:marker val="1"/>
        <c:smooth val="0"/>
        <c:axId val="169707392"/>
        <c:axId val="169734144"/>
      </c:lineChart>
      <c:catAx>
        <c:axId val="169707392"/>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734144"/>
        <c:crosses val="autoZero"/>
        <c:auto val="1"/>
        <c:lblAlgn val="ctr"/>
        <c:lblOffset val="100"/>
        <c:noMultiLvlLbl val="0"/>
      </c:catAx>
      <c:valAx>
        <c:axId val="169734144"/>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707392"/>
        <c:crosses val="autoZero"/>
        <c:crossBetween val="between"/>
      </c:valAx>
      <c:spPr>
        <a:noFill/>
        <a:ln>
          <a:solidFill>
            <a:schemeClr val="tx1">
              <a:lumMod val="50000"/>
              <a:lumOff val="50000"/>
            </a:schemeClr>
          </a:solidFill>
        </a:ln>
        <a:effectLst/>
      </c:spPr>
    </c:plotArea>
    <c:legend>
      <c:legendPos val="b"/>
      <c:layout>
        <c:manualLayout>
          <c:xMode val="edge"/>
          <c:yMode val="edge"/>
          <c:x val="7.1336975735175959E-2"/>
          <c:y val="0.79479945866141721"/>
          <c:w val="0.89618012529455726"/>
          <c:h val="6.0937594068347076E-2"/>
        </c:manualLayout>
      </c:layout>
      <c:overlay val="0"/>
      <c:spPr>
        <a:noFill/>
        <a:ln>
          <a:noFill/>
        </a:ln>
        <a:effectLst/>
      </c:spPr>
      <c:txPr>
        <a:bodyPr rot="0" spcFirstLastPara="1" vertOverflow="ellipsis" vert="horz" wrap="square" anchor="ctr" anchorCtr="1"/>
        <a:lstStyle/>
        <a:p>
          <a:pPr algn="ctr">
            <a:defRPr lang="ja-JP" altLang="en-US" sz="1200" b="0" i="0" u="none" strike="noStrike" kern="1200" baseline="0">
              <a:solidFill>
                <a:schemeClr val="tx1"/>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13776453290283E-2"/>
          <c:y val="7.1997458540398837E-2"/>
          <c:w val="0.87141019757499638"/>
          <c:h val="0.59600396694780466"/>
        </c:manualLayout>
      </c:layout>
      <c:lineChart>
        <c:grouping val="standard"/>
        <c:varyColors val="0"/>
        <c:ser>
          <c:idx val="0"/>
          <c:order val="0"/>
          <c:tx>
            <c:strRef>
              <c:f>審議会等女性委員!$B$34</c:f>
              <c:strCache>
                <c:ptCount val="1"/>
                <c:pt idx="0">
                  <c:v>大津市</c:v>
                </c:pt>
              </c:strCache>
            </c:strRef>
          </c:tx>
          <c:spPr>
            <a:ln w="28575" cap="rnd">
              <a:solidFill>
                <a:srgbClr val="FF0000"/>
              </a:solidFill>
              <a:prstDash val="solid"/>
              <a:round/>
            </a:ln>
            <a:effectLst/>
          </c:spPr>
          <c:marker>
            <c:symbol val="circle"/>
            <c:size val="8"/>
            <c:spPr>
              <a:solidFill>
                <a:srgbClr val="FF0000"/>
              </a:solidFill>
              <a:ln w="9525">
                <a:solidFill>
                  <a:srgbClr val="FF0000"/>
                </a:solidFill>
              </a:ln>
              <a:effectLst/>
            </c:spPr>
          </c:marker>
          <c:dLbls>
            <c:dLbl>
              <c:idx val="0"/>
              <c:layout>
                <c:manualLayout>
                  <c:x val="-3.5143469385167436E-2"/>
                  <c:y val="2.239952903673976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8BD-4869-9E23-9B90A3C7FBB3}"/>
                </c:ext>
              </c:extLst>
            </c:dLbl>
            <c:dLbl>
              <c:idx val="1"/>
              <c:layout>
                <c:manualLayout>
                  <c:x val="-3.3100976225863242E-2"/>
                  <c:y val="3.474512140058245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08BD-4869-9E23-9B90A3C7FBB3}"/>
                </c:ext>
              </c:extLst>
            </c:dLbl>
            <c:dLbl>
              <c:idx val="2"/>
              <c:layout>
                <c:manualLayout>
                  <c:x val="-3.9542140565762614E-2"/>
                  <c:y val="2.542548353738047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08BD-4869-9E23-9B90A3C7FBB3}"/>
                </c:ext>
              </c:extLst>
            </c:dLbl>
            <c:dLbl>
              <c:idx val="3"/>
              <c:layout>
                <c:manualLayout>
                  <c:x val="-3.1490610775102387E-2"/>
                  <c:y val="-2.817147308807755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08BD-4869-9E23-9B90A3C7FBB3}"/>
                </c:ext>
              </c:extLst>
            </c:dLbl>
            <c:dLbl>
              <c:idx val="4"/>
              <c:layout>
                <c:manualLayout>
                  <c:x val="-3.3100976225863277E-2"/>
                  <c:y val="-3.877198540393367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08BD-4869-9E23-9B90A3C7FBB3}"/>
                </c:ext>
              </c:extLst>
            </c:dLbl>
            <c:dLbl>
              <c:idx val="5"/>
              <c:layout>
                <c:manualLayout>
                  <c:x val="-3.3100976225863207E-2"/>
                  <c:y val="-3.877198540393361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08BD-4869-9E23-9B90A3C7FBB3}"/>
                </c:ext>
              </c:extLst>
            </c:dLbl>
            <c:dLbl>
              <c:idx val="6"/>
              <c:layout>
                <c:manualLayout>
                  <c:x val="-3.1346590503302872E-2"/>
                  <c:y val="-3.20886120580685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08BD-4869-9E23-9B90A3C7FBB3}"/>
                </c:ext>
              </c:extLst>
            </c:dLbl>
            <c:dLbl>
              <c:idx val="7"/>
              <c:layout>
                <c:manualLayout>
                  <c:x val="-2.4210379499663991E-2"/>
                  <c:y val="3.362748447020813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8BD-4869-9E23-9B90A3C7FBB3}"/>
                </c:ext>
              </c:extLst>
            </c:dLbl>
            <c:dLbl>
              <c:idx val="8"/>
              <c:layout>
                <c:manualLayout>
                  <c:x val="-3.1803542673107893E-2"/>
                  <c:y val="3.403712762960481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4A5-4631-9BDD-5EEEBD2B4D01}"/>
                </c:ext>
              </c:extLst>
            </c:dLbl>
            <c:dLbl>
              <c:idx val="9"/>
              <c:layout>
                <c:manualLayout>
                  <c:x val="-2.9592224884932981E-2"/>
                  <c:y val="2.922814635401062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659-4BC4-860F-35F8135959AB}"/>
                </c:ext>
              </c:extLst>
            </c:dLbl>
            <c:dLbl>
              <c:idx val="10"/>
              <c:layout>
                <c:manualLayout>
                  <c:x val="-3.2812836801196954E-2"/>
                  <c:y val="2.436045020696987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659-4BC4-860F-35F8135959AB}"/>
                </c:ext>
              </c:extLst>
            </c:dLbl>
            <c:dLbl>
              <c:idx val="11"/>
              <c:layout>
                <c:manualLayout>
                  <c:x val="-3.0193236714975844E-2"/>
                  <c:y val="2.909885698476577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0F4-447D-AF70-33C6E793CFD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審議会等女性委員!$C$33:$N$33</c:f>
              <c:strCache>
                <c:ptCount val="12"/>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strCache>
            </c:strRef>
          </c:cat>
          <c:val>
            <c:numRef>
              <c:f>審議会等女性委員!$C$34:$N$34</c:f>
              <c:numCache>
                <c:formatCode>General</c:formatCode>
                <c:ptCount val="12"/>
                <c:pt idx="0">
                  <c:v>28.6</c:v>
                </c:pt>
                <c:pt idx="1">
                  <c:v>29.8</c:v>
                </c:pt>
                <c:pt idx="2">
                  <c:v>29.5</c:v>
                </c:pt>
                <c:pt idx="3">
                  <c:v>26.8</c:v>
                </c:pt>
                <c:pt idx="4">
                  <c:v>27.6</c:v>
                </c:pt>
                <c:pt idx="5">
                  <c:v>27.2</c:v>
                </c:pt>
                <c:pt idx="6">
                  <c:v>28.3</c:v>
                </c:pt>
                <c:pt idx="7">
                  <c:v>28.5</c:v>
                </c:pt>
                <c:pt idx="8" formatCode="0.0">
                  <c:v>28.4</c:v>
                </c:pt>
                <c:pt idx="9" formatCode="0.0">
                  <c:v>27.6</c:v>
                </c:pt>
                <c:pt idx="10" formatCode="0.0">
                  <c:v>27.1</c:v>
                </c:pt>
                <c:pt idx="11" formatCode="0.0">
                  <c:v>29</c:v>
                </c:pt>
              </c:numCache>
            </c:numRef>
          </c:val>
          <c:smooth val="0"/>
          <c:extLst xmlns:c16r2="http://schemas.microsoft.com/office/drawing/2015/06/chart">
            <c:ext xmlns:c16="http://schemas.microsoft.com/office/drawing/2014/chart" uri="{C3380CC4-5D6E-409C-BE32-E72D297353CC}">
              <c16:uniqueId val="{00000013-08BD-4869-9E23-9B90A3C7FBB3}"/>
            </c:ext>
          </c:extLst>
        </c:ser>
        <c:ser>
          <c:idx val="1"/>
          <c:order val="1"/>
          <c:tx>
            <c:strRef>
              <c:f>審議会等女性委員!$B$35</c:f>
              <c:strCache>
                <c:ptCount val="1"/>
                <c:pt idx="0">
                  <c:v>県内市町平均</c:v>
                </c:pt>
              </c:strCache>
            </c:strRef>
          </c:tx>
          <c:spPr>
            <a:ln w="28575" cap="rnd">
              <a:solidFill>
                <a:srgbClr val="00B050"/>
              </a:solidFill>
              <a:prstDash val="sysDot"/>
              <a:round/>
            </a:ln>
            <a:effectLst/>
          </c:spPr>
          <c:marker>
            <c:symbol val="triangle"/>
            <c:size val="8"/>
            <c:spPr>
              <a:solidFill>
                <a:srgbClr val="00B050"/>
              </a:solidFill>
              <a:ln w="9525">
                <a:solidFill>
                  <a:srgbClr val="00B050"/>
                </a:solidFill>
              </a:ln>
              <a:effectLst/>
            </c:spPr>
          </c:marker>
          <c:dLbls>
            <c:dLbl>
              <c:idx val="7"/>
              <c:layout>
                <c:manualLayout>
                  <c:x val="-6.038647342995287E-3"/>
                  <c:y val="-2.416039191982274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4A5-4631-9BDD-5EEEBD2B4D01}"/>
                </c:ext>
              </c:extLst>
            </c:dLbl>
            <c:dLbl>
              <c:idx val="8"/>
              <c:layout>
                <c:manualLayout>
                  <c:x val="-1.0869565217391304E-2"/>
                  <c:y val="-1.922212127498375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4A5-4631-9BDD-5EEEBD2B4D01}"/>
                </c:ext>
              </c:extLst>
            </c:dLbl>
            <c:dLbl>
              <c:idx val="9"/>
              <c:layout>
                <c:manualLayout>
                  <c:x val="-6.7851903874581593E-3"/>
                  <c:y val="1.930797877946105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659-4BC4-860F-35F8135959AB}"/>
                </c:ext>
              </c:extLst>
            </c:dLbl>
            <c:dLbl>
              <c:idx val="10"/>
              <c:layout>
                <c:manualLayout>
                  <c:x val="-8.5395761100186245E-3"/>
                  <c:y val="-2.640628865140311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59-4BC4-860F-35F8135959AB}"/>
                </c:ext>
              </c:extLst>
            </c:dLbl>
            <c:dLbl>
              <c:idx val="11"/>
              <c:layout>
                <c:manualLayout>
                  <c:x val="-2.5362318840579712E-2"/>
                  <c:y val="-2.416039191982274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0F4-447D-AF70-33C6E793CFD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審議会等女性委員!$C$33:$N$33</c:f>
              <c:strCache>
                <c:ptCount val="12"/>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strCache>
            </c:strRef>
          </c:cat>
          <c:val>
            <c:numRef>
              <c:f>審議会等女性委員!$C$35:$N$35</c:f>
              <c:numCache>
                <c:formatCode>General</c:formatCode>
                <c:ptCount val="12"/>
                <c:pt idx="0">
                  <c:v>24.7</c:v>
                </c:pt>
                <c:pt idx="1">
                  <c:v>24.7</c:v>
                </c:pt>
                <c:pt idx="2">
                  <c:v>25.3</c:v>
                </c:pt>
                <c:pt idx="3">
                  <c:v>26.4</c:v>
                </c:pt>
                <c:pt idx="4">
                  <c:v>26.7</c:v>
                </c:pt>
                <c:pt idx="5">
                  <c:v>27.5</c:v>
                </c:pt>
                <c:pt idx="6">
                  <c:v>28.1</c:v>
                </c:pt>
                <c:pt idx="7">
                  <c:v>29.1</c:v>
                </c:pt>
                <c:pt idx="8" formatCode="0.0">
                  <c:v>29.3</c:v>
                </c:pt>
                <c:pt idx="9" formatCode="0.0">
                  <c:v>30.5</c:v>
                </c:pt>
                <c:pt idx="10" formatCode="0.0">
                  <c:v>29.9</c:v>
                </c:pt>
                <c:pt idx="11" formatCode="0.0">
                  <c:v>30.8</c:v>
                </c:pt>
              </c:numCache>
            </c:numRef>
          </c:val>
          <c:smooth val="0"/>
          <c:extLst xmlns:c16r2="http://schemas.microsoft.com/office/drawing/2015/06/chart">
            <c:ext xmlns:c16="http://schemas.microsoft.com/office/drawing/2014/chart" uri="{C3380CC4-5D6E-409C-BE32-E72D297353CC}">
              <c16:uniqueId val="{00000015-08BD-4869-9E23-9B90A3C7FBB3}"/>
            </c:ext>
          </c:extLst>
        </c:ser>
        <c:ser>
          <c:idx val="2"/>
          <c:order val="2"/>
          <c:tx>
            <c:strRef>
              <c:f>審議会等女性委員!$B$36</c:f>
              <c:strCache>
                <c:ptCount val="1"/>
                <c:pt idx="0">
                  <c:v>全国都道府県平均</c:v>
                </c:pt>
              </c:strCache>
            </c:strRef>
          </c:tx>
          <c:spPr>
            <a:ln w="28575" cap="rnd">
              <a:solidFill>
                <a:srgbClr val="0070C0"/>
              </a:solidFill>
              <a:prstDash val="sysDash"/>
              <a:round/>
            </a:ln>
            <a:effectLst/>
          </c:spPr>
          <c:marker>
            <c:symbol val="diamond"/>
            <c:size val="8"/>
            <c:spPr>
              <a:solidFill>
                <a:srgbClr val="0070C0"/>
              </a:solidFill>
              <a:ln w="9525">
                <a:solidFill>
                  <a:srgbClr val="0070C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審議会等女性委員!$C$33:$N$33</c:f>
              <c:strCache>
                <c:ptCount val="12"/>
                <c:pt idx="0">
                  <c:v>平成18年度</c:v>
                </c:pt>
                <c:pt idx="1">
                  <c:v>平成19年度</c:v>
                </c:pt>
                <c:pt idx="2">
                  <c:v>平成20年度</c:v>
                </c:pt>
                <c:pt idx="3">
                  <c:v>平成21年度</c:v>
                </c:pt>
                <c:pt idx="4">
                  <c:v>平成22年度</c:v>
                </c:pt>
                <c:pt idx="5">
                  <c:v>平成23年度</c:v>
                </c:pt>
                <c:pt idx="6">
                  <c:v>平成24年度</c:v>
                </c:pt>
                <c:pt idx="7">
                  <c:v>平成25年度</c:v>
                </c:pt>
                <c:pt idx="8">
                  <c:v>平成26年度</c:v>
                </c:pt>
                <c:pt idx="9">
                  <c:v>平成27年度</c:v>
                </c:pt>
                <c:pt idx="10">
                  <c:v>平成28年度</c:v>
                </c:pt>
                <c:pt idx="11">
                  <c:v>平成29年度</c:v>
                </c:pt>
              </c:strCache>
            </c:strRef>
          </c:cat>
          <c:val>
            <c:numRef>
              <c:f>審議会等女性委員!$C$36:$N$36</c:f>
              <c:numCache>
                <c:formatCode>General</c:formatCode>
                <c:ptCount val="12"/>
                <c:pt idx="0">
                  <c:v>32.6</c:v>
                </c:pt>
                <c:pt idx="1">
                  <c:v>32.6</c:v>
                </c:pt>
                <c:pt idx="2">
                  <c:v>33.1</c:v>
                </c:pt>
                <c:pt idx="3">
                  <c:v>33.9</c:v>
                </c:pt>
                <c:pt idx="4">
                  <c:v>34.6</c:v>
                </c:pt>
                <c:pt idx="5">
                  <c:v>34.700000000000003</c:v>
                </c:pt>
                <c:pt idx="6">
                  <c:v>34.5</c:v>
                </c:pt>
                <c:pt idx="7" formatCode="0.0">
                  <c:v>33</c:v>
                </c:pt>
                <c:pt idx="8" formatCode="0.0">
                  <c:v>33</c:v>
                </c:pt>
                <c:pt idx="9" formatCode="0.0">
                  <c:v>33.700000000000003</c:v>
                </c:pt>
                <c:pt idx="10" formatCode="0.0">
                  <c:v>34.1</c:v>
                </c:pt>
                <c:pt idx="11" formatCode="0.0">
                  <c:v>34.6</c:v>
                </c:pt>
              </c:numCache>
            </c:numRef>
          </c:val>
          <c:smooth val="0"/>
          <c:extLst xmlns:c16r2="http://schemas.microsoft.com/office/drawing/2015/06/chart">
            <c:ext xmlns:c16="http://schemas.microsoft.com/office/drawing/2014/chart" uri="{C3380CC4-5D6E-409C-BE32-E72D297353CC}">
              <c16:uniqueId val="{00000017-08BD-4869-9E23-9B90A3C7FBB3}"/>
            </c:ext>
          </c:extLst>
        </c:ser>
        <c:dLbls>
          <c:showLegendKey val="0"/>
          <c:showVal val="0"/>
          <c:showCatName val="0"/>
          <c:showSerName val="0"/>
          <c:showPercent val="0"/>
          <c:showBubbleSize val="0"/>
        </c:dLbls>
        <c:marker val="1"/>
        <c:smooth val="0"/>
        <c:axId val="169848192"/>
        <c:axId val="169870464"/>
      </c:lineChart>
      <c:catAx>
        <c:axId val="169848192"/>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870464"/>
        <c:crosses val="autoZero"/>
        <c:auto val="1"/>
        <c:lblAlgn val="ctr"/>
        <c:lblOffset val="100"/>
        <c:noMultiLvlLbl val="0"/>
      </c:catAx>
      <c:valAx>
        <c:axId val="169870464"/>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9848192"/>
        <c:crosses val="autoZero"/>
        <c:crossBetween val="between"/>
        <c:majorUnit val="5"/>
      </c:valAx>
      <c:spPr>
        <a:noFill/>
        <a:ln>
          <a:solidFill>
            <a:schemeClr val="tx1">
              <a:lumMod val="50000"/>
              <a:lumOff val="50000"/>
            </a:schemeClr>
          </a:solidFill>
        </a:ln>
        <a:effectLst/>
      </c:spPr>
    </c:plotArea>
    <c:legend>
      <c:legendPos val="b"/>
      <c:layout>
        <c:manualLayout>
          <c:xMode val="edge"/>
          <c:yMode val="edge"/>
          <c:x val="0.17363612157176006"/>
          <c:y val="0.8417993891709169"/>
          <c:w val="0.6962808818509626"/>
          <c:h val="6.41030127644300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13776453290283E-2"/>
          <c:y val="0.10342088798901974"/>
          <c:w val="0.84928663336103516"/>
          <c:h val="0.63523404221327107"/>
        </c:manualLayout>
      </c:layout>
      <c:lineChart>
        <c:grouping val="standard"/>
        <c:varyColors val="0"/>
        <c:ser>
          <c:idx val="0"/>
          <c:order val="0"/>
          <c:tx>
            <c:strRef>
              <c:f>管理的職業の女性の割合!$A$5</c:f>
              <c:strCache>
                <c:ptCount val="1"/>
                <c:pt idx="0">
                  <c:v>全　国</c:v>
                </c:pt>
              </c:strCache>
            </c:strRef>
          </c:tx>
          <c:spPr>
            <a:ln w="28575" cap="rnd">
              <a:solidFill>
                <a:schemeClr val="accent1"/>
              </a:solidFill>
              <a:prstDash val="sysDot"/>
              <a:round/>
            </a:ln>
            <a:effectLst/>
          </c:spPr>
          <c:marker>
            <c:symbol val="triangle"/>
            <c:size val="8"/>
            <c:spPr>
              <a:solidFill>
                <a:srgbClr val="0070C0"/>
              </a:solidFill>
              <a:ln w="9525">
                <a:solidFill>
                  <a:srgbClr val="0070C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管理的職業の女性の割合!$B$4:$D$4</c:f>
              <c:strCache>
                <c:ptCount val="3"/>
                <c:pt idx="0">
                  <c:v>平成17年</c:v>
                </c:pt>
                <c:pt idx="1">
                  <c:v>平成22年</c:v>
                </c:pt>
                <c:pt idx="2">
                  <c:v>平成27年</c:v>
                </c:pt>
              </c:strCache>
            </c:strRef>
          </c:cat>
          <c:val>
            <c:numRef>
              <c:f>管理的職業の女性の割合!$B$5:$D$5</c:f>
              <c:numCache>
                <c:formatCode>0.0</c:formatCode>
                <c:ptCount val="3"/>
                <c:pt idx="0" formatCode="General">
                  <c:v>11.9</c:v>
                </c:pt>
                <c:pt idx="1">
                  <c:v>14</c:v>
                </c:pt>
                <c:pt idx="2" formatCode="General">
                  <c:v>16.399999999999999</c:v>
                </c:pt>
              </c:numCache>
            </c:numRef>
          </c:val>
          <c:smooth val="0"/>
          <c:extLst xmlns:c16r2="http://schemas.microsoft.com/office/drawing/2015/06/chart">
            <c:ext xmlns:c16="http://schemas.microsoft.com/office/drawing/2014/chart" uri="{C3380CC4-5D6E-409C-BE32-E72D297353CC}">
              <c16:uniqueId val="{00000000-504F-429F-85BC-E74923E81129}"/>
            </c:ext>
          </c:extLst>
        </c:ser>
        <c:ser>
          <c:idx val="1"/>
          <c:order val="1"/>
          <c:tx>
            <c:strRef>
              <c:f>管理的職業の女性の割合!$A$6</c:f>
              <c:strCache>
                <c:ptCount val="1"/>
                <c:pt idx="0">
                  <c:v>滋賀県</c:v>
                </c:pt>
              </c:strCache>
            </c:strRef>
          </c:tx>
          <c:spPr>
            <a:ln w="28575" cap="rnd">
              <a:solidFill>
                <a:srgbClr val="00B050"/>
              </a:solidFill>
              <a:prstDash val="sysDash"/>
              <a:round/>
            </a:ln>
            <a:effectLst/>
          </c:spPr>
          <c:marker>
            <c:symbol val="diamond"/>
            <c:size val="8"/>
            <c:spPr>
              <a:solidFill>
                <a:srgbClr val="0070C0"/>
              </a:solidFill>
              <a:ln w="9525">
                <a:solidFill>
                  <a:srgbClr val="00B05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管理的職業の女性の割合!$B$4:$D$4</c:f>
              <c:strCache>
                <c:ptCount val="3"/>
                <c:pt idx="0">
                  <c:v>平成17年</c:v>
                </c:pt>
                <c:pt idx="1">
                  <c:v>平成22年</c:v>
                </c:pt>
                <c:pt idx="2">
                  <c:v>平成27年</c:v>
                </c:pt>
              </c:strCache>
            </c:strRef>
          </c:cat>
          <c:val>
            <c:numRef>
              <c:f>管理的職業の女性の割合!$B$6:$D$6</c:f>
              <c:numCache>
                <c:formatCode>0.0</c:formatCode>
                <c:ptCount val="3"/>
                <c:pt idx="0" formatCode="General">
                  <c:v>9.8000000000000007</c:v>
                </c:pt>
                <c:pt idx="1">
                  <c:v>11.686934389140271</c:v>
                </c:pt>
                <c:pt idx="2">
                  <c:v>14.686840253342718</c:v>
                </c:pt>
              </c:numCache>
            </c:numRef>
          </c:val>
          <c:smooth val="0"/>
          <c:extLst xmlns:c16r2="http://schemas.microsoft.com/office/drawing/2015/06/chart">
            <c:ext xmlns:c16="http://schemas.microsoft.com/office/drawing/2014/chart" uri="{C3380CC4-5D6E-409C-BE32-E72D297353CC}">
              <c16:uniqueId val="{00000001-504F-429F-85BC-E74923E81129}"/>
            </c:ext>
          </c:extLst>
        </c:ser>
        <c:ser>
          <c:idx val="2"/>
          <c:order val="2"/>
          <c:tx>
            <c:strRef>
              <c:f>管理的職業の女性の割合!$A$7</c:f>
              <c:strCache>
                <c:ptCount val="1"/>
                <c:pt idx="0">
                  <c:v>大津市</c:v>
                </c:pt>
              </c:strCache>
            </c:strRef>
          </c:tx>
          <c:spPr>
            <a:ln w="28575" cap="rnd">
              <a:solidFill>
                <a:srgbClr val="FF0000"/>
              </a:solidFill>
              <a:round/>
            </a:ln>
            <a:effectLst/>
          </c:spPr>
          <c:marker>
            <c:symbol val="circle"/>
            <c:size val="8"/>
            <c:spPr>
              <a:solidFill>
                <a:srgbClr val="FF0000"/>
              </a:solidFill>
              <a:ln w="9525">
                <a:solidFill>
                  <a:srgbClr val="FF0000"/>
                </a:solidFill>
              </a:ln>
              <a:effectLst/>
            </c:spPr>
          </c:marker>
          <c:dLbls>
            <c:dLbl>
              <c:idx val="0"/>
              <c:layout>
                <c:manualLayout>
                  <c:x val="-0.10580295996659463"/>
                  <c:y val="-6.8279762276311196E-17"/>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04F-429F-85BC-E74923E81129}"/>
                </c:ext>
              </c:extLst>
            </c:dLbl>
            <c:dLbl>
              <c:idx val="1"/>
              <c:layout>
                <c:manualLayout>
                  <c:x val="-8.6907394065799073E-2"/>
                  <c:y val="-3.618219727194030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04F-429F-85BC-E74923E8112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管理的職業の女性の割合!$B$4:$D$4</c:f>
              <c:strCache>
                <c:ptCount val="3"/>
                <c:pt idx="0">
                  <c:v>平成17年</c:v>
                </c:pt>
                <c:pt idx="1">
                  <c:v>平成22年</c:v>
                </c:pt>
                <c:pt idx="2">
                  <c:v>平成27年</c:v>
                </c:pt>
              </c:strCache>
            </c:strRef>
          </c:cat>
          <c:val>
            <c:numRef>
              <c:f>管理的職業の女性の割合!$B$7:$D$7</c:f>
              <c:numCache>
                <c:formatCode>0.0</c:formatCode>
                <c:ptCount val="3"/>
                <c:pt idx="0" formatCode="General">
                  <c:v>10.1</c:v>
                </c:pt>
                <c:pt idx="1">
                  <c:v>13.061872025383394</c:v>
                </c:pt>
                <c:pt idx="2">
                  <c:v>15.187760778859527</c:v>
                </c:pt>
              </c:numCache>
            </c:numRef>
          </c:val>
          <c:smooth val="0"/>
          <c:extLst xmlns:c16r2="http://schemas.microsoft.com/office/drawing/2015/06/chart">
            <c:ext xmlns:c16="http://schemas.microsoft.com/office/drawing/2014/chart" uri="{C3380CC4-5D6E-409C-BE32-E72D297353CC}">
              <c16:uniqueId val="{00000002-504F-429F-85BC-E74923E81129}"/>
            </c:ext>
          </c:extLst>
        </c:ser>
        <c:dLbls>
          <c:showLegendKey val="0"/>
          <c:showVal val="0"/>
          <c:showCatName val="0"/>
          <c:showSerName val="0"/>
          <c:showPercent val="0"/>
          <c:showBubbleSize val="0"/>
        </c:dLbls>
        <c:marker val="1"/>
        <c:smooth val="0"/>
        <c:axId val="170036608"/>
        <c:axId val="170042496"/>
      </c:lineChart>
      <c:catAx>
        <c:axId val="170036608"/>
        <c:scaling>
          <c:orientation val="minMax"/>
        </c:scaling>
        <c:delete val="0"/>
        <c:axPos val="b"/>
        <c:numFmt formatCode="General" sourceLinked="1"/>
        <c:majorTickMark val="in"/>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042496"/>
        <c:crosses val="autoZero"/>
        <c:auto val="1"/>
        <c:lblAlgn val="ctr"/>
        <c:lblOffset val="100"/>
        <c:noMultiLvlLbl val="0"/>
      </c:catAx>
      <c:valAx>
        <c:axId val="170042496"/>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036608"/>
        <c:crosses val="autoZero"/>
        <c:crossBetween val="between"/>
        <c:majorUnit val="5"/>
      </c:valAx>
      <c:spPr>
        <a:noFill/>
        <a:ln>
          <a:solidFill>
            <a:schemeClr val="tx1">
              <a:lumMod val="50000"/>
              <a:lumOff val="50000"/>
            </a:schemeClr>
          </a:solidFill>
        </a:ln>
        <a:effectLst/>
      </c:spPr>
    </c:plotArea>
    <c:legend>
      <c:legendPos val="b"/>
      <c:layout>
        <c:manualLayout>
          <c:xMode val="edge"/>
          <c:yMode val="edge"/>
          <c:x val="0.16942493341494108"/>
          <c:y val="0.84876458846613423"/>
          <c:w val="0.69508825473825309"/>
          <c:h val="6.41030127644300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9183035333579"/>
          <c:y val="0.16695084259327397"/>
          <c:w val="0.77473464282668636"/>
          <c:h val="0.56185571962655867"/>
        </c:manualLayout>
      </c:layout>
      <c:barChart>
        <c:barDir val="bar"/>
        <c:grouping val="percentStacked"/>
        <c:varyColors val="0"/>
        <c:ser>
          <c:idx val="0"/>
          <c:order val="0"/>
          <c:tx>
            <c:strRef>
              <c:f>'男性は仕事、女性は家庭（意識）'!$B$5</c:f>
              <c:strCache>
                <c:ptCount val="1"/>
                <c:pt idx="0">
                  <c:v>賛成</c:v>
                </c:pt>
              </c:strCache>
            </c:strRef>
          </c:tx>
          <c:spPr>
            <a:solidFill>
              <a:schemeClr val="accent2">
                <a:alpha val="70000"/>
              </a:schemeClr>
            </a:solidFill>
            <a:ln>
              <a:solidFill>
                <a:schemeClr val="tx1">
                  <a:lumMod val="50000"/>
                  <a:lumOff val="50000"/>
                </a:schemeClr>
              </a:solidFill>
            </a:ln>
            <a:effectLst/>
          </c:spPr>
          <c:invertIfNegative val="0"/>
          <c:dLbls>
            <c:dLbl>
              <c:idx val="0"/>
              <c:layout>
                <c:manualLayout>
                  <c:x val="-3.3092277161640414E-17"/>
                  <c:y val="1.5845751977900137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621-48D3-BB71-D6B58123BA07}"/>
                </c:ext>
              </c:extLst>
            </c:dLbl>
            <c:dLbl>
              <c:idx val="1"/>
              <c:layout>
                <c:manualLayout>
                  <c:x val="-1.8050541516245488E-3"/>
                  <c:y val="6.156954127750738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21-48D3-BB71-D6B58123BA07}"/>
                </c:ext>
              </c:extLst>
            </c:dLbl>
            <c:dLbl>
              <c:idx val="2"/>
              <c:layout>
                <c:manualLayout>
                  <c:x val="-5.415162454873646E-3"/>
                  <c:y val="6.1573299757578907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21-48D3-BB71-D6B58123BA0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'男性は仕事、女性は家庭（意識）'!$C$4:$E$4</c:f>
              <c:strCache>
                <c:ptCount val="3"/>
                <c:pt idx="0">
                  <c:v>総数（N=1171）</c:v>
                </c:pt>
                <c:pt idx="1">
                  <c:v>男性（N=  401）</c:v>
                </c:pt>
                <c:pt idx="2">
                  <c:v>女性（N= 753）</c:v>
                </c:pt>
              </c:strCache>
            </c:strRef>
          </c:cat>
          <c:val>
            <c:numRef>
              <c:f>'男性は仕事、女性は家庭（意識）'!$C$5:$E$5</c:f>
              <c:numCache>
                <c:formatCode>0.0</c:formatCode>
                <c:ptCount val="3"/>
                <c:pt idx="0" formatCode="General">
                  <c:v>4.0999999999999996</c:v>
                </c:pt>
                <c:pt idx="1">
                  <c:v>5</c:v>
                </c:pt>
                <c:pt idx="2">
                  <c:v>3.6</c:v>
                </c:pt>
              </c:numCache>
            </c:numRef>
          </c:val>
          <c:extLst xmlns:c16r2="http://schemas.microsoft.com/office/drawing/2015/06/chart">
            <c:ext xmlns:c16="http://schemas.microsoft.com/office/drawing/2014/chart" uri="{C3380CC4-5D6E-409C-BE32-E72D297353CC}">
              <c16:uniqueId val="{00000003-E621-48D3-BB71-D6B58123BA07}"/>
            </c:ext>
          </c:extLst>
        </c:ser>
        <c:ser>
          <c:idx val="1"/>
          <c:order val="1"/>
          <c:tx>
            <c:strRef>
              <c:f>'男性は仕事、女性は家庭（意識）'!$B$6</c:f>
              <c:strCache>
                <c:ptCount val="1"/>
                <c:pt idx="0">
                  <c:v>どちらかといえば賛成</c:v>
                </c:pt>
              </c:strCache>
            </c:strRef>
          </c:tx>
          <c:spPr>
            <a:solidFill>
              <a:schemeClr val="accent4">
                <a:alpha val="70000"/>
              </a:schemeClr>
            </a:solidFill>
            <a:ln>
              <a:solidFill>
                <a:schemeClr val="tx1">
                  <a:lumMod val="50000"/>
                  <a:lumOff val="50000"/>
                </a:schemeClr>
              </a:solidFill>
            </a:ln>
            <a:effectLst/>
          </c:spPr>
          <c:invertIfNegative val="0"/>
          <c:dLbls>
            <c:dLbl>
              <c:idx val="0"/>
              <c:layout>
                <c:manualLayout>
                  <c:x val="-1.8050541516245488E-3"/>
                  <c:y val="2.3366325704614025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21-48D3-BB71-D6B58123BA07}"/>
                </c:ext>
              </c:extLst>
            </c:dLbl>
            <c:dLbl>
              <c:idx val="1"/>
              <c:layout>
                <c:manualLayout>
                  <c:x val="-5.4151624548736789E-3"/>
                  <c:y val="4.673081168592243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21-48D3-BB71-D6B58123BA07}"/>
                </c:ext>
              </c:extLst>
            </c:dLbl>
            <c:dLbl>
              <c:idx val="2"/>
              <c:layout>
                <c:manualLayout>
                  <c:x val="-1.6546138580820207E-17"/>
                  <c:y val="4.673081168592243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21-48D3-BB71-D6B58123BA0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'男性は仕事、女性は家庭（意識）'!$C$4:$E$4</c:f>
              <c:strCache>
                <c:ptCount val="3"/>
                <c:pt idx="0">
                  <c:v>総数（N=1171）</c:v>
                </c:pt>
                <c:pt idx="1">
                  <c:v>男性（N=  401）</c:v>
                </c:pt>
                <c:pt idx="2">
                  <c:v>女性（N= 753）</c:v>
                </c:pt>
              </c:strCache>
            </c:strRef>
          </c:cat>
          <c:val>
            <c:numRef>
              <c:f>'男性は仕事、女性は家庭（意識）'!$C$6:$E$6</c:f>
              <c:numCache>
                <c:formatCode>0.0</c:formatCode>
                <c:ptCount val="3"/>
                <c:pt idx="0" formatCode="General">
                  <c:v>22.3</c:v>
                </c:pt>
                <c:pt idx="1">
                  <c:v>23.9</c:v>
                </c:pt>
                <c:pt idx="2">
                  <c:v>21.5</c:v>
                </c:pt>
              </c:numCache>
            </c:numRef>
          </c:val>
          <c:extLst xmlns:c16r2="http://schemas.microsoft.com/office/drawing/2015/06/chart">
            <c:ext xmlns:c16="http://schemas.microsoft.com/office/drawing/2014/chart" uri="{C3380CC4-5D6E-409C-BE32-E72D297353CC}">
              <c16:uniqueId val="{00000007-E621-48D3-BB71-D6B58123BA07}"/>
            </c:ext>
          </c:extLst>
        </c:ser>
        <c:ser>
          <c:idx val="2"/>
          <c:order val="2"/>
          <c:tx>
            <c:strRef>
              <c:f>'男性は仕事、女性は家庭（意識）'!$B$7</c:f>
              <c:strCache>
                <c:ptCount val="1"/>
                <c:pt idx="0">
                  <c:v>どちらかといえば反対</c:v>
                </c:pt>
              </c:strCache>
            </c:strRef>
          </c:tx>
          <c:spPr>
            <a:solidFill>
              <a:schemeClr val="accent6">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'男性は仕事、女性は家庭（意識）'!$C$4:$E$4</c:f>
              <c:strCache>
                <c:ptCount val="3"/>
                <c:pt idx="0">
                  <c:v>総数（N=1171）</c:v>
                </c:pt>
                <c:pt idx="1">
                  <c:v>男性（N=  401）</c:v>
                </c:pt>
                <c:pt idx="2">
                  <c:v>女性（N= 753）</c:v>
                </c:pt>
              </c:strCache>
            </c:strRef>
          </c:cat>
          <c:val>
            <c:numRef>
              <c:f>'男性は仕事、女性は家庭（意識）'!$C$7:$E$7</c:f>
              <c:numCache>
                <c:formatCode>0.0</c:formatCode>
                <c:ptCount val="3"/>
                <c:pt idx="0" formatCode="General">
                  <c:v>35.200000000000003</c:v>
                </c:pt>
                <c:pt idx="1">
                  <c:v>31.9</c:v>
                </c:pt>
                <c:pt idx="2">
                  <c:v>37.200000000000003</c:v>
                </c:pt>
              </c:numCache>
            </c:numRef>
          </c:val>
          <c:extLst xmlns:c16r2="http://schemas.microsoft.com/office/drawing/2015/06/chart">
            <c:ext xmlns:c16="http://schemas.microsoft.com/office/drawing/2014/chart" uri="{C3380CC4-5D6E-409C-BE32-E72D297353CC}">
              <c16:uniqueId val="{00000008-E621-48D3-BB71-D6B58123BA07}"/>
            </c:ext>
          </c:extLst>
        </c:ser>
        <c:ser>
          <c:idx val="3"/>
          <c:order val="3"/>
          <c:tx>
            <c:strRef>
              <c:f>'男性は仕事、女性は家庭（意識）'!$B$8</c:f>
              <c:strCache>
                <c:ptCount val="1"/>
                <c:pt idx="0">
                  <c:v>反対</c:v>
                </c:pt>
              </c:strCache>
            </c:strRef>
          </c:tx>
          <c:spPr>
            <a:solidFill>
              <a:srgbClr val="C00000">
                <a:alpha val="70000"/>
              </a:srgb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'男性は仕事、女性は家庭（意識）'!$C$4:$E$4</c:f>
              <c:strCache>
                <c:ptCount val="3"/>
                <c:pt idx="0">
                  <c:v>総数（N=1171）</c:v>
                </c:pt>
                <c:pt idx="1">
                  <c:v>男性（N=  401）</c:v>
                </c:pt>
                <c:pt idx="2">
                  <c:v>女性（N= 753）</c:v>
                </c:pt>
              </c:strCache>
            </c:strRef>
          </c:cat>
          <c:val>
            <c:numRef>
              <c:f>'男性は仕事、女性は家庭（意識）'!$C$8:$E$8</c:f>
              <c:numCache>
                <c:formatCode>0.0</c:formatCode>
                <c:ptCount val="3"/>
                <c:pt idx="0" formatCode="General">
                  <c:v>17.600000000000001</c:v>
                </c:pt>
                <c:pt idx="1">
                  <c:v>15.7</c:v>
                </c:pt>
                <c:pt idx="2">
                  <c:v>18.899999999999999</c:v>
                </c:pt>
              </c:numCache>
            </c:numRef>
          </c:val>
          <c:extLst xmlns:c16r2="http://schemas.microsoft.com/office/drawing/2015/06/chart">
            <c:ext xmlns:c16="http://schemas.microsoft.com/office/drawing/2014/chart" uri="{C3380CC4-5D6E-409C-BE32-E72D297353CC}">
              <c16:uniqueId val="{00000009-E621-48D3-BB71-D6B58123BA07}"/>
            </c:ext>
          </c:extLst>
        </c:ser>
        <c:ser>
          <c:idx val="4"/>
          <c:order val="4"/>
          <c:tx>
            <c:strRef>
              <c:f>'男性は仕事、女性は家庭（意識）'!$B$9</c:f>
              <c:strCache>
                <c:ptCount val="1"/>
                <c:pt idx="0">
                  <c:v>わからない</c:v>
                </c:pt>
              </c:strCache>
            </c:strRef>
          </c:tx>
          <c:spPr>
            <a:solidFill>
              <a:schemeClr val="accent4">
                <a:lumMod val="60000"/>
                <a:lumOff val="40000"/>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'男性は仕事、女性は家庭（意識）'!$C$4:$E$4</c:f>
              <c:strCache>
                <c:ptCount val="3"/>
                <c:pt idx="0">
                  <c:v>総数（N=1171）</c:v>
                </c:pt>
                <c:pt idx="1">
                  <c:v>男性（N=  401）</c:v>
                </c:pt>
                <c:pt idx="2">
                  <c:v>女性（N= 753）</c:v>
                </c:pt>
              </c:strCache>
            </c:strRef>
          </c:cat>
          <c:val>
            <c:numRef>
              <c:f>'男性は仕事、女性は家庭（意識）'!$C$9:$E$9</c:f>
              <c:numCache>
                <c:formatCode>0.0</c:formatCode>
                <c:ptCount val="3"/>
                <c:pt idx="0" formatCode="General">
                  <c:v>11.7</c:v>
                </c:pt>
                <c:pt idx="1">
                  <c:v>12.7</c:v>
                </c:pt>
                <c:pt idx="2">
                  <c:v>10.8</c:v>
                </c:pt>
              </c:numCache>
            </c:numRef>
          </c:val>
          <c:extLst xmlns:c16r2="http://schemas.microsoft.com/office/drawing/2015/06/chart">
            <c:ext xmlns:c16="http://schemas.microsoft.com/office/drawing/2014/chart" uri="{C3380CC4-5D6E-409C-BE32-E72D297353CC}">
              <c16:uniqueId val="{0000000A-E621-48D3-BB71-D6B58123BA07}"/>
            </c:ext>
          </c:extLst>
        </c:ser>
        <c:ser>
          <c:idx val="5"/>
          <c:order val="5"/>
          <c:tx>
            <c:strRef>
              <c:f>'男性は仕事、女性は家庭（意識）'!$B$10</c:f>
              <c:strCache>
                <c:ptCount val="1"/>
                <c:pt idx="0">
                  <c:v>その他</c:v>
                </c:pt>
              </c:strCache>
            </c:strRef>
          </c:tx>
          <c:spPr>
            <a:solidFill>
              <a:schemeClr val="accent6">
                <a:lumMod val="60000"/>
                <a:alpha val="70000"/>
              </a:schemeClr>
            </a:solidFill>
            <a:ln>
              <a:solidFill>
                <a:schemeClr val="tx1">
                  <a:lumMod val="50000"/>
                  <a:lumOff val="50000"/>
                </a:schemeClr>
              </a:solidFill>
            </a:ln>
            <a:effectLst/>
          </c:spPr>
          <c:invertIfNegative val="0"/>
          <c:dLbls>
            <c:dLbl>
              <c:idx val="0"/>
              <c:layout>
                <c:manualLayout>
                  <c:x val="0"/>
                  <c:y val="8.3099994362279895E-4"/>
                </c:manualLayout>
              </c:layout>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21-48D3-BB71-D6B58123BA07}"/>
                </c:ext>
              </c:extLst>
            </c:dLbl>
            <c:dLbl>
              <c:idx val="1"/>
              <c:layout>
                <c:manualLayout>
                  <c:x val="-3.6101083032490976E-3"/>
                  <c:y val="5.6042696333603132E-3"/>
                </c:manualLayout>
              </c:layout>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21-48D3-BB71-D6B58123BA07}"/>
                </c:ext>
              </c:extLst>
            </c:dLbl>
            <c:dLbl>
              <c:idx val="2"/>
              <c:layout>
                <c:manualLayout>
                  <c:x val="-1.8050541516246811E-3"/>
                  <c:y val="-1.6058106101892395E-3"/>
                </c:manualLayout>
              </c:layout>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21-48D3-BB71-D6B58123BA07}"/>
                </c:ext>
              </c:extLst>
            </c:dLbl>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'男性は仕事、女性は家庭（意識）'!$C$4:$E$4</c:f>
              <c:strCache>
                <c:ptCount val="3"/>
                <c:pt idx="0">
                  <c:v>総数（N=1171）</c:v>
                </c:pt>
                <c:pt idx="1">
                  <c:v>男性（N=  401）</c:v>
                </c:pt>
                <c:pt idx="2">
                  <c:v>女性（N= 753）</c:v>
                </c:pt>
              </c:strCache>
            </c:strRef>
          </c:cat>
          <c:val>
            <c:numRef>
              <c:f>'男性は仕事、女性は家庭（意識）'!$C$10:$E$10</c:f>
              <c:numCache>
                <c:formatCode>0.0</c:formatCode>
                <c:ptCount val="3"/>
                <c:pt idx="0" formatCode="General">
                  <c:v>6.6</c:v>
                </c:pt>
                <c:pt idx="1">
                  <c:v>8.1999999999999993</c:v>
                </c:pt>
                <c:pt idx="2">
                  <c:v>5.7</c:v>
                </c:pt>
              </c:numCache>
            </c:numRef>
          </c:val>
          <c:extLst xmlns:c16r2="http://schemas.microsoft.com/office/drawing/2015/06/chart">
            <c:ext xmlns:c16="http://schemas.microsoft.com/office/drawing/2014/chart" uri="{C3380CC4-5D6E-409C-BE32-E72D297353CC}">
              <c16:uniqueId val="{0000000E-E621-48D3-BB71-D6B58123BA07}"/>
            </c:ext>
          </c:extLst>
        </c:ser>
        <c:ser>
          <c:idx val="6"/>
          <c:order val="6"/>
          <c:tx>
            <c:strRef>
              <c:f>'男性は仕事、女性は家庭（意識）'!$B$11</c:f>
              <c:strCache>
                <c:ptCount val="1"/>
                <c:pt idx="0">
                  <c:v>不明・無回答</c:v>
                </c:pt>
              </c:strCache>
            </c:strRef>
          </c:tx>
          <c:spPr>
            <a:solidFill>
              <a:schemeClr val="accent2">
                <a:lumMod val="80000"/>
                <a:lumOff val="20000"/>
                <a:alpha val="70000"/>
              </a:schemeClr>
            </a:solidFill>
            <a:ln>
              <a:solidFill>
                <a:schemeClr val="tx1">
                  <a:lumMod val="50000"/>
                  <a:lumOff val="50000"/>
                </a:schemeClr>
              </a:solidFill>
            </a:ln>
            <a:effectLst/>
          </c:spPr>
          <c:invertIfNegative val="0"/>
          <c:dLbls>
            <c:dLbl>
              <c:idx val="0"/>
              <c:layout>
                <c:manualLayout>
                  <c:x val="3.0685920577617327E-2"/>
                  <c:y val="5.4402119782759849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E20-4B17-905F-1C08FAD28F4B}"/>
                </c:ext>
              </c:extLst>
            </c:dLbl>
            <c:dLbl>
              <c:idx val="1"/>
              <c:layout>
                <c:manualLayout>
                  <c:x val="2.8880866425992649E-2"/>
                  <c:y val="-3.9473436942100175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E20-4B17-905F-1C08FAD28F4B}"/>
                </c:ext>
              </c:extLst>
            </c:dLbl>
            <c:dLbl>
              <c:idx val="2"/>
              <c:layout>
                <c:manualLayout>
                  <c:x val="2.8880866425992649E-2"/>
                  <c:y val="-8.8162667017458139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E20-4B17-905F-1C08FAD28F4B}"/>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'男性は仕事、女性は家庭（意識）'!$C$4:$E$4</c:f>
              <c:strCache>
                <c:ptCount val="3"/>
                <c:pt idx="0">
                  <c:v>総数（N=1171）</c:v>
                </c:pt>
                <c:pt idx="1">
                  <c:v>男性（N=  401）</c:v>
                </c:pt>
                <c:pt idx="2">
                  <c:v>女性（N= 753）</c:v>
                </c:pt>
              </c:strCache>
            </c:strRef>
          </c:cat>
          <c:val>
            <c:numRef>
              <c:f>'男性は仕事、女性は家庭（意識）'!$C$11:$E$11</c:f>
              <c:numCache>
                <c:formatCode>0.0</c:formatCode>
                <c:ptCount val="3"/>
                <c:pt idx="0" formatCode="General">
                  <c:v>2.6</c:v>
                </c:pt>
                <c:pt idx="1">
                  <c:v>2.5</c:v>
                </c:pt>
                <c:pt idx="2">
                  <c:v>2.4</c:v>
                </c:pt>
              </c:numCache>
            </c:numRef>
          </c:val>
          <c:extLst xmlns:c16r2="http://schemas.microsoft.com/office/drawing/2015/06/chart">
            <c:ext xmlns:c16="http://schemas.microsoft.com/office/drawing/2014/chart" uri="{C3380CC4-5D6E-409C-BE32-E72D297353CC}">
              <c16:uniqueId val="{0000000F-E621-48D3-BB71-D6B58123BA07}"/>
            </c:ext>
          </c:extLst>
        </c:ser>
        <c:dLbls>
          <c:dLblPos val="ctr"/>
          <c:showLegendKey val="0"/>
          <c:showVal val="1"/>
          <c:showCatName val="0"/>
          <c:showSerName val="0"/>
          <c:showPercent val="0"/>
          <c:showBubbleSize val="0"/>
        </c:dLbls>
        <c:gapWidth val="100"/>
        <c:overlap val="100"/>
        <c:axId val="170396672"/>
        <c:axId val="170431232"/>
      </c:barChart>
      <c:catAx>
        <c:axId val="170396672"/>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headEnd type="none" w="sm" len="sm"/>
            <a:tailEnd type="none" w="sm" len="sm"/>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431232"/>
        <c:crosses val="autoZero"/>
        <c:auto val="1"/>
        <c:lblAlgn val="ctr"/>
        <c:lblOffset val="100"/>
        <c:noMultiLvlLbl val="0"/>
      </c:catAx>
      <c:valAx>
        <c:axId val="170431232"/>
        <c:scaling>
          <c:orientation val="minMax"/>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396672"/>
        <c:crosses val="autoZero"/>
        <c:crossBetween val="between"/>
      </c:valAx>
      <c:spPr>
        <a:noFill/>
        <a:ln>
          <a:solidFill>
            <a:schemeClr val="tx1">
              <a:lumMod val="50000"/>
              <a:lumOff val="50000"/>
            </a:schemeClr>
          </a:solidFill>
        </a:ln>
        <a:effectLst/>
      </c:spPr>
    </c:plotArea>
    <c:legend>
      <c:legendPos val="b"/>
      <c:layout>
        <c:manualLayout>
          <c:xMode val="edge"/>
          <c:yMode val="edge"/>
          <c:x val="0.13800804457204582"/>
          <c:y val="0.78192652311034061"/>
          <c:w val="0.83048196367150862"/>
          <c:h val="0.1197532557833612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39853405357915"/>
          <c:y val="0.1931496062992126"/>
          <c:w val="0.77473464282668636"/>
          <c:h val="0.39310357718638284"/>
        </c:manualLayout>
      </c:layout>
      <c:barChart>
        <c:barDir val="bar"/>
        <c:grouping val="percentStacked"/>
        <c:varyColors val="0"/>
        <c:ser>
          <c:idx val="0"/>
          <c:order val="0"/>
          <c:tx>
            <c:strRef>
              <c:f>'男性は仕事、女性は家庭（意識）'!$T$6</c:f>
              <c:strCache>
                <c:ptCount val="1"/>
                <c:pt idx="0">
                  <c:v>賛成</c:v>
                </c:pt>
              </c:strCache>
            </c:strRef>
          </c:tx>
          <c:spPr>
            <a:solidFill>
              <a:schemeClr val="accent2">
                <a:alpha val="70000"/>
              </a:schemeClr>
            </a:solidFill>
            <a:ln>
              <a:solidFill>
                <a:schemeClr val="tx1">
                  <a:lumMod val="50000"/>
                  <a:lumOff val="50000"/>
                </a:schemeClr>
              </a:solidFill>
            </a:ln>
            <a:effectLst/>
          </c:spPr>
          <c:invertIfNegative val="0"/>
          <c:dLbls>
            <c:dLbl>
              <c:idx val="0"/>
              <c:layout>
                <c:manualLayout>
                  <c:x val="-3.3092277161640414E-17"/>
                  <c:y val="1.5845751977900137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27B-4F5E-9071-1F8BD6BD9052}"/>
                </c:ext>
              </c:extLst>
            </c:dLbl>
            <c:dLbl>
              <c:idx val="1"/>
              <c:layout>
                <c:manualLayout>
                  <c:x val="-1.8050541516245488E-3"/>
                  <c:y val="6.156954127750738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7B-4F5E-9071-1F8BD6BD9052}"/>
                </c:ext>
              </c:extLst>
            </c:dLbl>
            <c:dLbl>
              <c:idx val="2"/>
              <c:layout>
                <c:manualLayout>
                  <c:x val="-5.415162454873646E-3"/>
                  <c:y val="6.1573299757578907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27B-4F5E-9071-1F8BD6BD905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'男性は仕事、女性は家庭（意識）'!$U$5:$V$5</c:f>
              <c:strCache>
                <c:ptCount val="2"/>
                <c:pt idx="0">
                  <c:v>大津市</c:v>
                </c:pt>
                <c:pt idx="1">
                  <c:v>滋賀県</c:v>
                </c:pt>
              </c:strCache>
            </c:strRef>
          </c:cat>
          <c:val>
            <c:numRef>
              <c:f>'男性は仕事、女性は家庭（意識）'!$U$6:$V$6</c:f>
              <c:numCache>
                <c:formatCode>General</c:formatCode>
                <c:ptCount val="2"/>
                <c:pt idx="0" formatCode="0.0">
                  <c:v>4.5104510451045092</c:v>
                </c:pt>
                <c:pt idx="1">
                  <c:v>5.8</c:v>
                </c:pt>
              </c:numCache>
            </c:numRef>
          </c:val>
          <c:extLst xmlns:c16r2="http://schemas.microsoft.com/office/drawing/2015/06/chart">
            <c:ext xmlns:c16="http://schemas.microsoft.com/office/drawing/2014/chart" uri="{C3380CC4-5D6E-409C-BE32-E72D297353CC}">
              <c16:uniqueId val="{00000009-427B-4F5E-9071-1F8BD6BD9052}"/>
            </c:ext>
          </c:extLst>
        </c:ser>
        <c:ser>
          <c:idx val="1"/>
          <c:order val="1"/>
          <c:tx>
            <c:strRef>
              <c:f>'男性は仕事、女性は家庭（意識）'!$T$7</c:f>
              <c:strCache>
                <c:ptCount val="1"/>
                <c:pt idx="0">
                  <c:v>どちらかといえば賛成</c:v>
                </c:pt>
              </c:strCache>
            </c:strRef>
          </c:tx>
          <c:spPr>
            <a:solidFill>
              <a:schemeClr val="accent4">
                <a:alpha val="70000"/>
              </a:schemeClr>
            </a:solidFill>
            <a:ln>
              <a:solidFill>
                <a:schemeClr val="tx1">
                  <a:lumMod val="50000"/>
                  <a:lumOff val="50000"/>
                </a:schemeClr>
              </a:solidFill>
            </a:ln>
            <a:effectLst/>
          </c:spPr>
          <c:invertIfNegative val="0"/>
          <c:dLbls>
            <c:dLbl>
              <c:idx val="0"/>
              <c:layout>
                <c:manualLayout>
                  <c:x val="-1.8050541516245488E-3"/>
                  <c:y val="2.3366325704614025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27B-4F5E-9071-1F8BD6BD9052}"/>
                </c:ext>
              </c:extLst>
            </c:dLbl>
            <c:dLbl>
              <c:idx val="1"/>
              <c:layout>
                <c:manualLayout>
                  <c:x val="-5.4151624548736789E-3"/>
                  <c:y val="4.673081168592243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27B-4F5E-9071-1F8BD6BD9052}"/>
                </c:ext>
              </c:extLst>
            </c:dLbl>
            <c:dLbl>
              <c:idx val="2"/>
              <c:layout>
                <c:manualLayout>
                  <c:x val="-1.6546138580820207E-17"/>
                  <c:y val="4.673081168592243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27B-4F5E-9071-1F8BD6BD905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'男性は仕事、女性は家庭（意識）'!$U$5:$V$5</c:f>
              <c:strCache>
                <c:ptCount val="2"/>
                <c:pt idx="0">
                  <c:v>大津市</c:v>
                </c:pt>
                <c:pt idx="1">
                  <c:v>滋賀県</c:v>
                </c:pt>
              </c:strCache>
            </c:strRef>
          </c:cat>
          <c:val>
            <c:numRef>
              <c:f>'男性は仕事、女性は家庭（意識）'!$U$7:$V$7</c:f>
              <c:numCache>
                <c:formatCode>General</c:formatCode>
                <c:ptCount val="2"/>
                <c:pt idx="0" formatCode="0.0">
                  <c:v>24.532453245324533</c:v>
                </c:pt>
                <c:pt idx="1">
                  <c:v>35.4</c:v>
                </c:pt>
              </c:numCache>
            </c:numRef>
          </c:val>
          <c:extLst xmlns:c16r2="http://schemas.microsoft.com/office/drawing/2015/06/chart">
            <c:ext xmlns:c16="http://schemas.microsoft.com/office/drawing/2014/chart" uri="{C3380CC4-5D6E-409C-BE32-E72D297353CC}">
              <c16:uniqueId val="{0000000E-427B-4F5E-9071-1F8BD6BD9052}"/>
            </c:ext>
          </c:extLst>
        </c:ser>
        <c:ser>
          <c:idx val="2"/>
          <c:order val="2"/>
          <c:tx>
            <c:strRef>
              <c:f>'男性は仕事、女性は家庭（意識）'!$T$8</c:f>
              <c:strCache>
                <c:ptCount val="1"/>
                <c:pt idx="0">
                  <c:v>どちらかといえば反対</c:v>
                </c:pt>
              </c:strCache>
            </c:strRef>
          </c:tx>
          <c:spPr>
            <a:solidFill>
              <a:schemeClr val="accent6">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'男性は仕事、女性は家庭（意識）'!$U$5:$V$5</c:f>
              <c:strCache>
                <c:ptCount val="2"/>
                <c:pt idx="0">
                  <c:v>大津市</c:v>
                </c:pt>
                <c:pt idx="1">
                  <c:v>滋賀県</c:v>
                </c:pt>
              </c:strCache>
            </c:strRef>
          </c:cat>
          <c:val>
            <c:numRef>
              <c:f>'男性は仕事、女性は家庭（意識）'!$U$8:$V$8</c:f>
              <c:numCache>
                <c:formatCode>General</c:formatCode>
                <c:ptCount val="2"/>
                <c:pt idx="0" formatCode="0.0">
                  <c:v>38.723872387238728</c:v>
                </c:pt>
                <c:pt idx="1">
                  <c:v>31.4</c:v>
                </c:pt>
              </c:numCache>
            </c:numRef>
          </c:val>
          <c:extLst xmlns:c16r2="http://schemas.microsoft.com/office/drawing/2015/06/chart">
            <c:ext xmlns:c16="http://schemas.microsoft.com/office/drawing/2014/chart" uri="{C3380CC4-5D6E-409C-BE32-E72D297353CC}">
              <c16:uniqueId val="{00000010-427B-4F5E-9071-1F8BD6BD9052}"/>
            </c:ext>
          </c:extLst>
        </c:ser>
        <c:ser>
          <c:idx val="3"/>
          <c:order val="3"/>
          <c:tx>
            <c:strRef>
              <c:f>'男性は仕事、女性は家庭（意識）'!$T$9</c:f>
              <c:strCache>
                <c:ptCount val="1"/>
                <c:pt idx="0">
                  <c:v>反対</c:v>
                </c:pt>
              </c:strCache>
            </c:strRef>
          </c:tx>
          <c:spPr>
            <a:solidFill>
              <a:srgbClr val="C00000">
                <a:alpha val="70000"/>
              </a:srgb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'男性は仕事、女性は家庭（意識）'!$U$5:$V$5</c:f>
              <c:strCache>
                <c:ptCount val="2"/>
                <c:pt idx="0">
                  <c:v>大津市</c:v>
                </c:pt>
                <c:pt idx="1">
                  <c:v>滋賀県</c:v>
                </c:pt>
              </c:strCache>
            </c:strRef>
          </c:cat>
          <c:val>
            <c:numRef>
              <c:f>'男性は仕事、女性は家庭（意識）'!$U$9:$V$9</c:f>
              <c:numCache>
                <c:formatCode>General</c:formatCode>
                <c:ptCount val="2"/>
                <c:pt idx="0" formatCode="0.0">
                  <c:v>19.361936193619364</c:v>
                </c:pt>
                <c:pt idx="1">
                  <c:v>21.8</c:v>
                </c:pt>
              </c:numCache>
            </c:numRef>
          </c:val>
          <c:extLst xmlns:c16r2="http://schemas.microsoft.com/office/drawing/2015/06/chart">
            <c:ext xmlns:c16="http://schemas.microsoft.com/office/drawing/2014/chart" uri="{C3380CC4-5D6E-409C-BE32-E72D297353CC}">
              <c16:uniqueId val="{00000012-427B-4F5E-9071-1F8BD6BD9052}"/>
            </c:ext>
          </c:extLst>
        </c:ser>
        <c:ser>
          <c:idx val="4"/>
          <c:order val="4"/>
          <c:tx>
            <c:strRef>
              <c:f>'男性は仕事、女性は家庭（意識）'!$T$10</c:f>
              <c:strCache>
                <c:ptCount val="1"/>
                <c:pt idx="0">
                  <c:v>わからない</c:v>
                </c:pt>
              </c:strCache>
            </c:strRef>
          </c:tx>
          <c:spPr>
            <a:solidFill>
              <a:schemeClr val="accent4">
                <a:lumMod val="60000"/>
                <a:lumOff val="40000"/>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'男性は仕事、女性は家庭（意識）'!$U$5:$V$5</c:f>
              <c:strCache>
                <c:ptCount val="2"/>
                <c:pt idx="0">
                  <c:v>大津市</c:v>
                </c:pt>
                <c:pt idx="1">
                  <c:v>滋賀県</c:v>
                </c:pt>
              </c:strCache>
            </c:strRef>
          </c:cat>
          <c:val>
            <c:numRef>
              <c:f>'男性は仕事、女性は家庭（意識）'!$U$10:$V$10</c:f>
              <c:numCache>
                <c:formatCode>General</c:formatCode>
                <c:ptCount val="2"/>
                <c:pt idx="0" formatCode="0.0">
                  <c:v>12.87128712871287</c:v>
                </c:pt>
                <c:pt idx="1">
                  <c:v>5.6</c:v>
                </c:pt>
              </c:numCache>
            </c:numRef>
          </c:val>
          <c:extLst xmlns:c16r2="http://schemas.microsoft.com/office/drawing/2015/06/chart">
            <c:ext xmlns:c16="http://schemas.microsoft.com/office/drawing/2014/chart" uri="{C3380CC4-5D6E-409C-BE32-E72D297353CC}">
              <c16:uniqueId val="{00000014-427B-4F5E-9071-1F8BD6BD9052}"/>
            </c:ext>
          </c:extLst>
        </c:ser>
        <c:dLbls>
          <c:dLblPos val="ctr"/>
          <c:showLegendKey val="0"/>
          <c:showVal val="1"/>
          <c:showCatName val="0"/>
          <c:showSerName val="0"/>
          <c:showPercent val="0"/>
          <c:showBubbleSize val="0"/>
        </c:dLbls>
        <c:gapWidth val="70"/>
        <c:overlap val="100"/>
        <c:axId val="170609664"/>
        <c:axId val="170627840"/>
      </c:barChart>
      <c:catAx>
        <c:axId val="170609664"/>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headEnd type="none" w="sm" len="sm"/>
            <a:tailEnd type="none" w="sm" len="sm"/>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627840"/>
        <c:crosses val="autoZero"/>
        <c:auto val="1"/>
        <c:lblAlgn val="ctr"/>
        <c:lblOffset val="100"/>
        <c:noMultiLvlLbl val="0"/>
      </c:catAx>
      <c:valAx>
        <c:axId val="170627840"/>
        <c:scaling>
          <c:orientation val="minMax"/>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609664"/>
        <c:crosses val="autoZero"/>
        <c:crossBetween val="between"/>
      </c:valAx>
      <c:spPr>
        <a:noFill/>
        <a:ln>
          <a:solidFill>
            <a:schemeClr val="tx1">
              <a:lumMod val="50000"/>
              <a:lumOff val="50000"/>
            </a:schemeClr>
          </a:solidFill>
        </a:ln>
        <a:effectLst/>
      </c:spPr>
    </c:plotArea>
    <c:legend>
      <c:legendPos val="b"/>
      <c:layout>
        <c:manualLayout>
          <c:xMode val="edge"/>
          <c:yMode val="edge"/>
          <c:x val="0.1146093607296842"/>
          <c:y val="0.58748513087240239"/>
          <c:w val="0.85598749376196037"/>
          <c:h val="0.1778571600568277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305824902450989"/>
          <c:y val="0.17466523502743972"/>
          <c:w val="0.52836526554358743"/>
          <c:h val="0.70881769549798646"/>
        </c:manualLayout>
      </c:layout>
      <c:barChart>
        <c:barDir val="bar"/>
        <c:grouping val="clustered"/>
        <c:varyColors val="0"/>
        <c:ser>
          <c:idx val="0"/>
          <c:order val="0"/>
          <c:tx>
            <c:strRef>
              <c:f>出産を機に離職する女性!$C$9</c:f>
              <c:strCache>
                <c:ptCount val="1"/>
                <c:pt idx="0">
                  <c:v>比率</c:v>
                </c:pt>
              </c:strCache>
            </c:strRef>
          </c:tx>
          <c:spPr>
            <a:solidFill>
              <a:schemeClr val="accent2">
                <a:alpha val="70000"/>
              </a:schemeClr>
            </a:solidFill>
            <a:ln>
              <a:solidFill>
                <a:schemeClr val="tx1">
                  <a:lumMod val="50000"/>
                  <a:lumOff val="50000"/>
                </a:schemeClr>
              </a:solidFill>
            </a:ln>
            <a:effectLst/>
          </c:spPr>
          <c:invertIfNegative val="0"/>
          <c:dLbls>
            <c:dLbl>
              <c:idx val="0"/>
              <c:layout>
                <c:manualLayout>
                  <c:x val="7.5068342718287813E-3"/>
                  <c:y val="2.0202020202020571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D4E-4A88-80C7-238E48D08193}"/>
                </c:ext>
              </c:extLst>
            </c:dLbl>
            <c:dLbl>
              <c:idx val="1"/>
              <c:layout>
                <c:manualLayout>
                  <c:x val="7.9636206453421801E-3"/>
                  <c:y val="-4.0404040404040031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D4E-4A88-80C7-238E48D08193}"/>
                </c:ext>
              </c:extLst>
            </c:dLbl>
            <c:dLbl>
              <c:idx val="2"/>
              <c:layout>
                <c:manualLayout>
                  <c:x val="9.1553540970583432E-3"/>
                  <c:y val="-2.020202020201946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4E-4A88-80C7-238E48D08193}"/>
                </c:ext>
              </c:extLst>
            </c:dLbl>
            <c:dLbl>
              <c:idx val="3"/>
              <c:layout>
                <c:manualLayout>
                  <c:x val="5.1377368630107639E-3"/>
                  <c:y val="2.0202020202020202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D4E-4A88-80C7-238E48D08193}"/>
                </c:ext>
              </c:extLst>
            </c:dLbl>
            <c:dLbl>
              <c:idx val="4"/>
              <c:layout>
                <c:manualLayout>
                  <c:x val="2.9510035281198158E-4"/>
                  <c:y val="4.0404040404041141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D4E-4A88-80C7-238E48D08193}"/>
                </c:ext>
              </c:extLst>
            </c:dLbl>
            <c:dLbl>
              <c:idx val="5"/>
              <c:layout>
                <c:manualLayout>
                  <c:x val="2.697726582396785E-3"/>
                  <c:y val="2.0202020202021685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D4E-4A88-80C7-238E48D08193}"/>
                </c:ext>
              </c:extLst>
            </c:dLbl>
            <c:dLbl>
              <c:idx val="6"/>
              <c:layout>
                <c:manualLayout>
                  <c:x val="6.0597210215191941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D4E-4A88-80C7-238E48D08193}"/>
                </c:ext>
              </c:extLst>
            </c:dLbl>
            <c:dLbl>
              <c:idx val="7"/>
              <c:layout>
                <c:manualLayout>
                  <c:x val="1.0004556181219133E-2"/>
                  <c:y val="4.0404040404040404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D4E-4A88-80C7-238E48D0819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出産を機に離職する女性!$B$10:$B$17</c:f>
              <c:strCache>
                <c:ptCount val="8"/>
                <c:pt idx="0">
                  <c:v>仕事を続けたいが、制度や家族の協力の面で
　　　育児と仕事の両立が困難だと思うから</c:v>
                </c:pt>
                <c:pt idx="1">
                  <c:v>仕事は続けたいが、現在の職場に出産後仕事
　　　　　　　を続ける職場風土がないから</c:v>
                </c:pt>
                <c:pt idx="2">
                  <c:v>現在の仕事に、育児をして仕事を続けるだけ
　　　　　　　　　　　　の魅力がないから</c:v>
                </c:pt>
                <c:pt idx="3">
                  <c:v>夫の収入等があり仕事を続ける必要がないから</c:v>
                </c:pt>
                <c:pt idx="4">
                  <c:v>最初から専業主婦希望で出産をきっかけに
　　　　仕事をやめようと考えていたから</c:v>
                </c:pt>
                <c:pt idx="5">
                  <c:v>仕事より育児に重要性を感じたから</c:v>
                </c:pt>
                <c:pt idx="6">
                  <c:v>その他</c:v>
                </c:pt>
                <c:pt idx="7">
                  <c:v>不明・無回答</c:v>
                </c:pt>
              </c:strCache>
            </c:strRef>
          </c:cat>
          <c:val>
            <c:numRef>
              <c:f>出産を機に離職する女性!$C$10:$C$17</c:f>
              <c:numCache>
                <c:formatCode>General</c:formatCode>
                <c:ptCount val="8"/>
                <c:pt idx="0">
                  <c:v>73.400000000000006</c:v>
                </c:pt>
                <c:pt idx="1">
                  <c:v>39.799999999999997</c:v>
                </c:pt>
                <c:pt idx="2">
                  <c:v>10.6</c:v>
                </c:pt>
                <c:pt idx="3">
                  <c:v>6.9</c:v>
                </c:pt>
                <c:pt idx="4">
                  <c:v>8.6999999999999993</c:v>
                </c:pt>
                <c:pt idx="5">
                  <c:v>32.5</c:v>
                </c:pt>
                <c:pt idx="6">
                  <c:v>3.2</c:v>
                </c:pt>
                <c:pt idx="7" formatCode="0.0">
                  <c:v>3.3</c:v>
                </c:pt>
              </c:numCache>
            </c:numRef>
          </c:val>
          <c:extLst xmlns:c16r2="http://schemas.microsoft.com/office/drawing/2015/06/chart">
            <c:ext xmlns:c16="http://schemas.microsoft.com/office/drawing/2014/chart" uri="{C3380CC4-5D6E-409C-BE32-E72D297353CC}">
              <c16:uniqueId val="{00000003-8D4E-4A88-80C7-238E48D08193}"/>
            </c:ext>
          </c:extLst>
        </c:ser>
        <c:dLbls>
          <c:dLblPos val="ctr"/>
          <c:showLegendKey val="0"/>
          <c:showVal val="1"/>
          <c:showCatName val="0"/>
          <c:showSerName val="0"/>
          <c:showPercent val="0"/>
          <c:showBubbleSize val="0"/>
        </c:dLbls>
        <c:gapWidth val="50"/>
        <c:axId val="170705664"/>
        <c:axId val="170708352"/>
      </c:barChart>
      <c:catAx>
        <c:axId val="170705664"/>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headEnd type="none" w="sm" len="sm"/>
            <a:tailEnd type="none" w="sm" len="sm"/>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708352"/>
        <c:crosses val="autoZero"/>
        <c:auto val="1"/>
        <c:lblAlgn val="ctr"/>
        <c:lblOffset val="100"/>
        <c:noMultiLvlLbl val="0"/>
      </c:catAx>
      <c:valAx>
        <c:axId val="170708352"/>
        <c:scaling>
          <c:orientation val="minMax"/>
          <c:max val="10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705664"/>
        <c:crosses val="autoZero"/>
        <c:crossBetween val="between"/>
      </c:valAx>
      <c:spPr>
        <a:noFill/>
        <a:ln>
          <a:solidFill>
            <a:schemeClr val="tx1">
              <a:lumMod val="50000"/>
              <a:lumOff val="50000"/>
            </a:schemeClr>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b="1">
                <a:solidFill>
                  <a:sysClr val="windowText" lastClr="000000"/>
                </a:solidFill>
              </a:rPr>
              <a:t>あなたは、次の分野で男女の地位は平等になっていると思いますか</a:t>
            </a:r>
          </a:p>
        </c:rich>
      </c:tx>
      <c:layout>
        <c:manualLayout>
          <c:xMode val="edge"/>
          <c:yMode val="edge"/>
          <c:x val="0.18418663369558144"/>
          <c:y val="2.1568627450980392E-2"/>
        </c:manualLayout>
      </c:layout>
      <c:overlay val="0"/>
      <c:spPr>
        <a:noFill/>
        <a:ln>
          <a:noFill/>
        </a:ln>
        <a:effectLst/>
      </c:spPr>
    </c:title>
    <c:autoTitleDeleted val="0"/>
    <c:plotArea>
      <c:layout>
        <c:manualLayout>
          <c:layoutTarget val="inner"/>
          <c:xMode val="edge"/>
          <c:yMode val="edge"/>
          <c:x val="0.31832172837899397"/>
          <c:y val="0.12039323761000463"/>
          <c:w val="0.62965054987961211"/>
          <c:h val="0.61723683804230356"/>
        </c:manualLayout>
      </c:layout>
      <c:barChart>
        <c:barDir val="bar"/>
        <c:grouping val="percentStacked"/>
        <c:varyColors val="0"/>
        <c:ser>
          <c:idx val="0"/>
          <c:order val="0"/>
          <c:tx>
            <c:strRef>
              <c:f>男女の地位の平等感!$K$5</c:f>
              <c:strCache>
                <c:ptCount val="1"/>
                <c:pt idx="0">
                  <c:v>男性が優遇されている</c:v>
                </c:pt>
              </c:strCache>
            </c:strRef>
          </c:tx>
          <c:spPr>
            <a:solidFill>
              <a:srgbClr val="0070C0"/>
            </a:solidFill>
            <a:ln>
              <a:solidFill>
                <a:schemeClr val="tx1">
                  <a:lumMod val="50000"/>
                  <a:lumOff val="50000"/>
                </a:schemeClr>
              </a:solidFill>
            </a:ln>
            <a:effectLst/>
          </c:spPr>
          <c:invertIfNegative val="0"/>
          <c:dLbls>
            <c:dLbl>
              <c:idx val="2"/>
              <c:layout>
                <c:manualLayout>
                  <c:x val="-6.5651267244969267E-17"/>
                  <c:y val="-3.5696579077838443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806-49E7-8BBD-9A566C1A692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男女の地位の平等感!$B$6:$B$13</c:f>
              <c:strCache>
                <c:ptCount val="8"/>
                <c:pt idx="0">
                  <c:v>①家庭生活で</c:v>
                </c:pt>
                <c:pt idx="1">
                  <c:v>②職場で</c:v>
                </c:pt>
                <c:pt idx="2">
                  <c:v>③学校で</c:v>
                </c:pt>
                <c:pt idx="3">
                  <c:v>④地域社会で</c:v>
                </c:pt>
                <c:pt idx="4">
                  <c:v>⑤政治の場で</c:v>
                </c:pt>
                <c:pt idx="5">
                  <c:v>⑥法律や制度の上で</c:v>
                </c:pt>
                <c:pt idx="6">
                  <c:v>⑦社会通念、慣習・しきたり等で</c:v>
                </c:pt>
                <c:pt idx="7">
                  <c:v>⑧社会全体で</c:v>
                </c:pt>
              </c:strCache>
            </c:strRef>
          </c:cat>
          <c:val>
            <c:numRef>
              <c:f>男女の地位の平等感!$K$6:$K$13</c:f>
              <c:numCache>
                <c:formatCode>0.0</c:formatCode>
                <c:ptCount val="8"/>
                <c:pt idx="0">
                  <c:v>11.39240506329114</c:v>
                </c:pt>
                <c:pt idx="1">
                  <c:v>21.856540084388186</c:v>
                </c:pt>
                <c:pt idx="2">
                  <c:v>2.869198312236287</c:v>
                </c:pt>
                <c:pt idx="3">
                  <c:v>8.2700421940928273</c:v>
                </c:pt>
                <c:pt idx="4">
                  <c:v>34.008438818565402</c:v>
                </c:pt>
                <c:pt idx="5">
                  <c:v>12.151898734177214</c:v>
                </c:pt>
                <c:pt idx="6">
                  <c:v>28.185654008438821</c:v>
                </c:pt>
                <c:pt idx="7">
                  <c:v>16.793248945147678</c:v>
                </c:pt>
              </c:numCache>
            </c:numRef>
          </c:val>
          <c:extLst xmlns:c16r2="http://schemas.microsoft.com/office/drawing/2015/06/chart">
            <c:ext xmlns:c16="http://schemas.microsoft.com/office/drawing/2014/chart" uri="{C3380CC4-5D6E-409C-BE32-E72D297353CC}">
              <c16:uniqueId val="{00000000-0806-49E7-8BBD-9A566C1A6926}"/>
            </c:ext>
          </c:extLst>
        </c:ser>
        <c:ser>
          <c:idx val="1"/>
          <c:order val="1"/>
          <c:tx>
            <c:strRef>
              <c:f>男女の地位の平等感!$L$5</c:f>
              <c:strCache>
                <c:ptCount val="1"/>
                <c:pt idx="0">
                  <c:v>どちらかといえば男性が優遇されている</c:v>
                </c:pt>
              </c:strCache>
            </c:strRef>
          </c:tx>
          <c:spPr>
            <a:solidFill>
              <a:schemeClr val="accent5">
                <a:lumMod val="40000"/>
                <a:lumOff val="6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男女の地位の平等感!$B$6:$B$13</c:f>
              <c:strCache>
                <c:ptCount val="8"/>
                <c:pt idx="0">
                  <c:v>①家庭生活で</c:v>
                </c:pt>
                <c:pt idx="1">
                  <c:v>②職場で</c:v>
                </c:pt>
                <c:pt idx="2">
                  <c:v>③学校で</c:v>
                </c:pt>
                <c:pt idx="3">
                  <c:v>④地域社会で</c:v>
                </c:pt>
                <c:pt idx="4">
                  <c:v>⑤政治の場で</c:v>
                </c:pt>
                <c:pt idx="5">
                  <c:v>⑥法律や制度の上で</c:v>
                </c:pt>
                <c:pt idx="6">
                  <c:v>⑦社会通念、慣習・しきたり等で</c:v>
                </c:pt>
                <c:pt idx="7">
                  <c:v>⑧社会全体で</c:v>
                </c:pt>
              </c:strCache>
            </c:strRef>
          </c:cat>
          <c:val>
            <c:numRef>
              <c:f>男女の地位の平等感!$L$6:$L$13</c:f>
              <c:numCache>
                <c:formatCode>0.0</c:formatCode>
                <c:ptCount val="8"/>
                <c:pt idx="0">
                  <c:v>37.046413502109701</c:v>
                </c:pt>
                <c:pt idx="1">
                  <c:v>44.303797468354425</c:v>
                </c:pt>
                <c:pt idx="2">
                  <c:v>10.29535864978903</c:v>
                </c:pt>
                <c:pt idx="3">
                  <c:v>34.430379746835442</c:v>
                </c:pt>
                <c:pt idx="4">
                  <c:v>38.9873417721519</c:v>
                </c:pt>
                <c:pt idx="5">
                  <c:v>27.257383966244724</c:v>
                </c:pt>
                <c:pt idx="6">
                  <c:v>46.751054852320671</c:v>
                </c:pt>
                <c:pt idx="7">
                  <c:v>52.995780590717303</c:v>
                </c:pt>
              </c:numCache>
            </c:numRef>
          </c:val>
          <c:extLst xmlns:c16r2="http://schemas.microsoft.com/office/drawing/2015/06/chart">
            <c:ext xmlns:c16="http://schemas.microsoft.com/office/drawing/2014/chart" uri="{C3380CC4-5D6E-409C-BE32-E72D297353CC}">
              <c16:uniqueId val="{00000001-0806-49E7-8BBD-9A566C1A6926}"/>
            </c:ext>
          </c:extLst>
        </c:ser>
        <c:ser>
          <c:idx val="2"/>
          <c:order val="2"/>
          <c:tx>
            <c:strRef>
              <c:f>男女の地位の平等感!$M$5</c:f>
              <c:strCache>
                <c:ptCount val="1"/>
                <c:pt idx="0">
                  <c:v>平等である</c:v>
                </c:pt>
              </c:strCache>
            </c:strRef>
          </c:tx>
          <c:spPr>
            <a:solidFill>
              <a:schemeClr val="accent4">
                <a:lumMod val="60000"/>
                <a:lumOff val="4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男女の地位の平等感!$B$6:$B$13</c:f>
              <c:strCache>
                <c:ptCount val="8"/>
                <c:pt idx="0">
                  <c:v>①家庭生活で</c:v>
                </c:pt>
                <c:pt idx="1">
                  <c:v>②職場で</c:v>
                </c:pt>
                <c:pt idx="2">
                  <c:v>③学校で</c:v>
                </c:pt>
                <c:pt idx="3">
                  <c:v>④地域社会で</c:v>
                </c:pt>
                <c:pt idx="4">
                  <c:v>⑤政治の場で</c:v>
                </c:pt>
                <c:pt idx="5">
                  <c:v>⑥法律や制度の上で</c:v>
                </c:pt>
                <c:pt idx="6">
                  <c:v>⑦社会通念、慣習・しきたり等で</c:v>
                </c:pt>
                <c:pt idx="7">
                  <c:v>⑧社会全体で</c:v>
                </c:pt>
              </c:strCache>
            </c:strRef>
          </c:cat>
          <c:val>
            <c:numRef>
              <c:f>男女の地位の平等感!$M$6:$M$13</c:f>
              <c:numCache>
                <c:formatCode>0.0</c:formatCode>
                <c:ptCount val="8"/>
                <c:pt idx="0">
                  <c:v>29.78902953586498</c:v>
                </c:pt>
                <c:pt idx="1">
                  <c:v>14.51476793248945</c:v>
                </c:pt>
                <c:pt idx="2">
                  <c:v>55.949367088607595</c:v>
                </c:pt>
                <c:pt idx="3">
                  <c:v>32.489451476793249</c:v>
                </c:pt>
                <c:pt idx="4">
                  <c:v>10.632911392405063</c:v>
                </c:pt>
                <c:pt idx="5">
                  <c:v>33.586497890295355</c:v>
                </c:pt>
                <c:pt idx="6">
                  <c:v>10.29535864978903</c:v>
                </c:pt>
                <c:pt idx="7">
                  <c:v>12.320675105485233</c:v>
                </c:pt>
              </c:numCache>
            </c:numRef>
          </c:val>
          <c:extLst xmlns:c16r2="http://schemas.microsoft.com/office/drawing/2015/06/chart">
            <c:ext xmlns:c16="http://schemas.microsoft.com/office/drawing/2014/chart" uri="{C3380CC4-5D6E-409C-BE32-E72D297353CC}">
              <c16:uniqueId val="{00000002-0806-49E7-8BBD-9A566C1A6926}"/>
            </c:ext>
          </c:extLst>
        </c:ser>
        <c:ser>
          <c:idx val="3"/>
          <c:order val="3"/>
          <c:tx>
            <c:strRef>
              <c:f>男女の地位の平等感!$N$5</c:f>
              <c:strCache>
                <c:ptCount val="1"/>
                <c:pt idx="0">
                  <c:v>どちらかといえば女性が優遇されている</c:v>
                </c:pt>
              </c:strCache>
            </c:strRef>
          </c:tx>
          <c:spPr>
            <a:solidFill>
              <a:schemeClr val="accent2">
                <a:lumMod val="60000"/>
                <a:lumOff val="40000"/>
              </a:schemeClr>
            </a:solidFill>
            <a:ln>
              <a:solidFill>
                <a:schemeClr val="tx1">
                  <a:lumMod val="50000"/>
                  <a:lumOff val="50000"/>
                </a:schemeClr>
              </a:solidFill>
            </a:ln>
            <a:effectLst/>
          </c:spPr>
          <c:invertIfNegative val="0"/>
          <c:dLbls>
            <c:dLbl>
              <c:idx val="1"/>
              <c:layout>
                <c:manualLayout>
                  <c:x val="-3.581019581127989E-3"/>
                  <c:y val="2.127659574468007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806-49E7-8BBD-9A566C1A6926}"/>
                </c:ext>
              </c:extLst>
            </c:dLbl>
            <c:dLbl>
              <c:idx val="2"/>
              <c:layout>
                <c:manualLayout>
                  <c:x val="0"/>
                  <c:y val="-2.1276595744680851E-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806-49E7-8BBD-9A566C1A6926}"/>
                </c:ext>
              </c:extLst>
            </c:dLbl>
            <c:dLbl>
              <c:idx val="4"/>
              <c:layout>
                <c:manualLayout>
                  <c:x val="-1.2533568533947501E-2"/>
                  <c:y val="-3.873141291151199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806-49E7-8BBD-9A566C1A6926}"/>
                </c:ext>
              </c:extLst>
            </c:dLbl>
            <c:dLbl>
              <c:idx val="5"/>
              <c:layout>
                <c:manualLayout>
                  <c:x val="-5.3715293716917866E-3"/>
                  <c:y val="-3.645923039986883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806-49E7-8BBD-9A566C1A6926}"/>
                </c:ext>
              </c:extLst>
            </c:dLbl>
            <c:dLbl>
              <c:idx val="6"/>
              <c:layout>
                <c:manualLayout>
                  <c:x val="-1.7905097905639288E-2"/>
                  <c:y val="-3.858697137324864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806-49E7-8BBD-9A566C1A6926}"/>
                </c:ext>
              </c:extLst>
            </c:dLbl>
            <c:dLbl>
              <c:idx val="7"/>
              <c:layout>
                <c:manualLayout>
                  <c:x val="-5.3715103793843949E-3"/>
                  <c:y val="-5.252385363594241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806-49E7-8BBD-9A566C1A692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男女の地位の平等感!$B$6:$B$13</c:f>
              <c:strCache>
                <c:ptCount val="8"/>
                <c:pt idx="0">
                  <c:v>①家庭生活で</c:v>
                </c:pt>
                <c:pt idx="1">
                  <c:v>②職場で</c:v>
                </c:pt>
                <c:pt idx="2">
                  <c:v>③学校で</c:v>
                </c:pt>
                <c:pt idx="3">
                  <c:v>④地域社会で</c:v>
                </c:pt>
                <c:pt idx="4">
                  <c:v>⑤政治の場で</c:v>
                </c:pt>
                <c:pt idx="5">
                  <c:v>⑥法律や制度の上で</c:v>
                </c:pt>
                <c:pt idx="6">
                  <c:v>⑦社会通念、慣習・しきたり等で</c:v>
                </c:pt>
                <c:pt idx="7">
                  <c:v>⑧社会全体で</c:v>
                </c:pt>
              </c:strCache>
            </c:strRef>
          </c:cat>
          <c:val>
            <c:numRef>
              <c:f>男女の地位の平等感!$N$6:$N$13</c:f>
              <c:numCache>
                <c:formatCode>0.0</c:formatCode>
                <c:ptCount val="8"/>
                <c:pt idx="0">
                  <c:v>7.4261603375527425</c:v>
                </c:pt>
                <c:pt idx="1">
                  <c:v>3.3755274261603372</c:v>
                </c:pt>
                <c:pt idx="2">
                  <c:v>2.7848101265822782</c:v>
                </c:pt>
                <c:pt idx="3">
                  <c:v>5.6540084388185656</c:v>
                </c:pt>
                <c:pt idx="4">
                  <c:v>1.1814345991561181</c:v>
                </c:pt>
                <c:pt idx="5">
                  <c:v>5.3164556962025316</c:v>
                </c:pt>
                <c:pt idx="6">
                  <c:v>1.6033755274261603</c:v>
                </c:pt>
                <c:pt idx="7">
                  <c:v>3.3755274261603372</c:v>
                </c:pt>
              </c:numCache>
            </c:numRef>
          </c:val>
          <c:extLst xmlns:c16r2="http://schemas.microsoft.com/office/drawing/2015/06/chart">
            <c:ext xmlns:c16="http://schemas.microsoft.com/office/drawing/2014/chart" uri="{C3380CC4-5D6E-409C-BE32-E72D297353CC}">
              <c16:uniqueId val="{00000003-0806-49E7-8BBD-9A566C1A6926}"/>
            </c:ext>
          </c:extLst>
        </c:ser>
        <c:ser>
          <c:idx val="4"/>
          <c:order val="4"/>
          <c:tx>
            <c:strRef>
              <c:f>男女の地位の平等感!$O$5</c:f>
              <c:strCache>
                <c:ptCount val="1"/>
                <c:pt idx="0">
                  <c:v>女性が優遇されている</c:v>
                </c:pt>
              </c:strCache>
            </c:strRef>
          </c:tx>
          <c:spPr>
            <a:solidFill>
              <a:srgbClr val="FF0000"/>
            </a:solidFill>
            <a:ln>
              <a:solidFill>
                <a:schemeClr val="tx1">
                  <a:lumMod val="50000"/>
                  <a:lumOff val="50000"/>
                </a:schemeClr>
              </a:solidFill>
            </a:ln>
            <a:effectLst/>
          </c:spPr>
          <c:invertIfNegative val="0"/>
          <c:dLbls>
            <c:dLbl>
              <c:idx val="0"/>
              <c:layout>
                <c:manualLayout>
                  <c:x val="0"/>
                  <c:y val="-3.844237368197103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806-49E7-8BBD-9A566C1A6926}"/>
                </c:ext>
              </c:extLst>
            </c:dLbl>
            <c:dLbl>
              <c:idx val="1"/>
              <c:layout>
                <c:manualLayout>
                  <c:x val="0"/>
                  <c:y val="-3.844237368197103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806-49E7-8BBD-9A566C1A6926}"/>
                </c:ext>
              </c:extLst>
            </c:dLbl>
            <c:dLbl>
              <c:idx val="2"/>
              <c:layout>
                <c:manualLayout>
                  <c:x val="1.7905097905639288E-3"/>
                  <c:y val="-3.8297872340425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806-49E7-8BBD-9A566C1A6926}"/>
                </c:ext>
              </c:extLst>
            </c:dLbl>
            <c:dLbl>
              <c:idx val="3"/>
              <c:layout>
                <c:manualLayout>
                  <c:x val="-1.7905097905639288E-3"/>
                  <c:y val="-3.829787234042553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806-49E7-8BBD-9A566C1A6926}"/>
                </c:ext>
              </c:extLst>
            </c:dLbl>
            <c:dLbl>
              <c:idx val="4"/>
              <c:layout>
                <c:manualLayout>
                  <c:x val="1.611458811507523E-2"/>
                  <c:y val="-3.873141291151199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806-49E7-8BBD-9A566C1A6926}"/>
                </c:ext>
              </c:extLst>
            </c:dLbl>
            <c:dLbl>
              <c:idx val="5"/>
              <c:layout>
                <c:manualLayout>
                  <c:x val="8.9525489528196438E-3"/>
                  <c:y val="-3.660382809114651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806-49E7-8BBD-9A566C1A6926}"/>
                </c:ext>
              </c:extLst>
            </c:dLbl>
            <c:dLbl>
              <c:idx val="6"/>
              <c:layout>
                <c:manualLayout>
                  <c:x val="1.7905097905639288E-2"/>
                  <c:y val="-3.858697137324864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806-49E7-8BBD-9A566C1A6926}"/>
                </c:ext>
              </c:extLst>
            </c:dLbl>
            <c:dLbl>
              <c:idx val="7"/>
              <c:layout>
                <c:manualLayout>
                  <c:x val="1.7905121363961614E-2"/>
                  <c:y val="-5.07075806700631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806-49E7-8BBD-9A566C1A692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男女の地位の平等感!$B$6:$B$13</c:f>
              <c:strCache>
                <c:ptCount val="8"/>
                <c:pt idx="0">
                  <c:v>①家庭生活で</c:v>
                </c:pt>
                <c:pt idx="1">
                  <c:v>②職場で</c:v>
                </c:pt>
                <c:pt idx="2">
                  <c:v>③学校で</c:v>
                </c:pt>
                <c:pt idx="3">
                  <c:v>④地域社会で</c:v>
                </c:pt>
                <c:pt idx="4">
                  <c:v>⑤政治の場で</c:v>
                </c:pt>
                <c:pt idx="5">
                  <c:v>⑥法律や制度の上で</c:v>
                </c:pt>
                <c:pt idx="6">
                  <c:v>⑦社会通念、慣習・しきたり等で</c:v>
                </c:pt>
                <c:pt idx="7">
                  <c:v>⑧社会全体で</c:v>
                </c:pt>
              </c:strCache>
            </c:strRef>
          </c:cat>
          <c:val>
            <c:numRef>
              <c:f>男女の地位の平等感!$O$6:$O$13</c:f>
              <c:numCache>
                <c:formatCode>0.0</c:formatCode>
                <c:ptCount val="8"/>
                <c:pt idx="0">
                  <c:v>2.6160337552742616</c:v>
                </c:pt>
                <c:pt idx="1">
                  <c:v>1.1814345991561181</c:v>
                </c:pt>
                <c:pt idx="2">
                  <c:v>1.1814345991561181</c:v>
                </c:pt>
                <c:pt idx="3">
                  <c:v>1.2658227848101267</c:v>
                </c:pt>
                <c:pt idx="4">
                  <c:v>0.67510548523206748</c:v>
                </c:pt>
                <c:pt idx="5">
                  <c:v>1.6877637130801686</c:v>
                </c:pt>
                <c:pt idx="6">
                  <c:v>0.42194092827004215</c:v>
                </c:pt>
                <c:pt idx="7">
                  <c:v>1.1814345991561181</c:v>
                </c:pt>
              </c:numCache>
            </c:numRef>
          </c:val>
          <c:extLst xmlns:c16r2="http://schemas.microsoft.com/office/drawing/2015/06/chart">
            <c:ext xmlns:c16="http://schemas.microsoft.com/office/drawing/2014/chart" uri="{C3380CC4-5D6E-409C-BE32-E72D297353CC}">
              <c16:uniqueId val="{00000004-0806-49E7-8BBD-9A566C1A6926}"/>
            </c:ext>
          </c:extLst>
        </c:ser>
        <c:ser>
          <c:idx val="5"/>
          <c:order val="5"/>
          <c:tx>
            <c:strRef>
              <c:f>男女の地位の平等感!$P$5</c:f>
              <c:strCache>
                <c:ptCount val="1"/>
                <c:pt idx="0">
                  <c:v>わからない、不明・無回答</c:v>
                </c:pt>
              </c:strCache>
            </c:strRef>
          </c:tx>
          <c:spPr>
            <a:solidFill>
              <a:schemeClr val="bg2"/>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男女の地位の平等感!$B$6:$B$13</c:f>
              <c:strCache>
                <c:ptCount val="8"/>
                <c:pt idx="0">
                  <c:v>①家庭生活で</c:v>
                </c:pt>
                <c:pt idx="1">
                  <c:v>②職場で</c:v>
                </c:pt>
                <c:pt idx="2">
                  <c:v>③学校で</c:v>
                </c:pt>
                <c:pt idx="3">
                  <c:v>④地域社会で</c:v>
                </c:pt>
                <c:pt idx="4">
                  <c:v>⑤政治の場で</c:v>
                </c:pt>
                <c:pt idx="5">
                  <c:v>⑥法律や制度の上で</c:v>
                </c:pt>
                <c:pt idx="6">
                  <c:v>⑦社会通念、慣習・しきたり等で</c:v>
                </c:pt>
                <c:pt idx="7">
                  <c:v>⑧社会全体で</c:v>
                </c:pt>
              </c:strCache>
            </c:strRef>
          </c:cat>
          <c:val>
            <c:numRef>
              <c:f>男女の地位の平等感!$P$6:$P$13</c:f>
              <c:numCache>
                <c:formatCode>0.0</c:formatCode>
                <c:ptCount val="8"/>
                <c:pt idx="0">
                  <c:v>11.729957805907173</c:v>
                </c:pt>
                <c:pt idx="1">
                  <c:v>14.767932489451477</c:v>
                </c:pt>
                <c:pt idx="2">
                  <c:v>26.919831223628695</c:v>
                </c:pt>
                <c:pt idx="3">
                  <c:v>17.890295358649787</c:v>
                </c:pt>
                <c:pt idx="4">
                  <c:v>14.51476793248945</c:v>
                </c:pt>
                <c:pt idx="5">
                  <c:v>20</c:v>
                </c:pt>
                <c:pt idx="6">
                  <c:v>12.742616033755274</c:v>
                </c:pt>
                <c:pt idx="7">
                  <c:v>13.333333333333334</c:v>
                </c:pt>
              </c:numCache>
            </c:numRef>
          </c:val>
          <c:extLst xmlns:c16r2="http://schemas.microsoft.com/office/drawing/2015/06/chart">
            <c:ext xmlns:c16="http://schemas.microsoft.com/office/drawing/2014/chart" uri="{C3380CC4-5D6E-409C-BE32-E72D297353CC}">
              <c16:uniqueId val="{00000005-0806-49E7-8BBD-9A566C1A6926}"/>
            </c:ext>
          </c:extLst>
        </c:ser>
        <c:dLbls>
          <c:showLegendKey val="0"/>
          <c:showVal val="0"/>
          <c:showCatName val="0"/>
          <c:showSerName val="0"/>
          <c:showPercent val="0"/>
          <c:showBubbleSize val="0"/>
        </c:dLbls>
        <c:gapWidth val="50"/>
        <c:overlap val="100"/>
        <c:axId val="170972288"/>
        <c:axId val="170973824"/>
      </c:barChart>
      <c:catAx>
        <c:axId val="170972288"/>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973824"/>
        <c:crosses val="autoZero"/>
        <c:auto val="1"/>
        <c:lblAlgn val="ctr"/>
        <c:lblOffset val="100"/>
        <c:noMultiLvlLbl val="0"/>
      </c:catAx>
      <c:valAx>
        <c:axId val="17097382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0972288"/>
        <c:crosses val="autoZero"/>
        <c:crossBetween val="between"/>
      </c:valAx>
      <c:spPr>
        <a:noFill/>
        <a:ln>
          <a:solidFill>
            <a:schemeClr val="tx1">
              <a:lumMod val="50000"/>
              <a:lumOff val="50000"/>
            </a:schemeClr>
          </a:solidFill>
        </a:ln>
        <a:effectLst/>
      </c:spPr>
    </c:plotArea>
    <c:legend>
      <c:legendPos val="b"/>
      <c:layout>
        <c:manualLayout>
          <c:xMode val="edge"/>
          <c:yMode val="edge"/>
          <c:x val="0.13251447907854494"/>
          <c:y val="0.81500092635479393"/>
          <c:w val="0.79171690432981923"/>
          <c:h val="0.1017792187741238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559183035333579"/>
          <c:y val="0.16695084259327397"/>
          <c:w val="0.77473464282668636"/>
          <c:h val="0.43718724703804546"/>
        </c:manualLayout>
      </c:layout>
      <c:barChart>
        <c:barDir val="bar"/>
        <c:grouping val="percentStacked"/>
        <c:varyColors val="0"/>
        <c:ser>
          <c:idx val="0"/>
          <c:order val="0"/>
          <c:tx>
            <c:strRef>
              <c:f>女性の働き方について!$B$5</c:f>
              <c:strCache>
                <c:ptCount val="1"/>
                <c:pt idx="0">
                  <c:v>結婚するまでは、仕事を持つほうがよい（結婚後は仕事を持たない）</c:v>
                </c:pt>
              </c:strCache>
            </c:strRef>
          </c:tx>
          <c:spPr>
            <a:solidFill>
              <a:schemeClr val="accent2">
                <a:alpha val="70000"/>
              </a:schemeClr>
            </a:solidFill>
            <a:ln>
              <a:solidFill>
                <a:schemeClr val="tx1">
                  <a:lumMod val="50000"/>
                  <a:lumOff val="50000"/>
                </a:schemeClr>
              </a:solidFill>
            </a:ln>
            <a:effectLst/>
          </c:spPr>
          <c:invertIfNegative val="0"/>
          <c:dLbls>
            <c:dLbl>
              <c:idx val="0"/>
              <c:layout>
                <c:manualLayout>
                  <c:x val="-2.8880866425992795E-2"/>
                  <c:y val="3.7383913459415725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237-422A-86F9-A704C1905C64}"/>
                </c:ext>
              </c:extLst>
            </c:dLbl>
            <c:dLbl>
              <c:idx val="1"/>
              <c:layout>
                <c:manualLayout>
                  <c:x val="-3.0685920577617327E-2"/>
                  <c:y val="4.6729523879608506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237-422A-86F9-A704C1905C64}"/>
                </c:ext>
              </c:extLst>
            </c:dLbl>
            <c:dLbl>
              <c:idx val="2"/>
              <c:layout>
                <c:manualLayout>
                  <c:x val="-2.8880866425992781E-2"/>
                  <c:y val="4.6729891824269718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237-422A-86F9-A704C1905C6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女性の働き方について!$C$4:$E$4</c:f>
              <c:strCache>
                <c:ptCount val="3"/>
                <c:pt idx="0">
                  <c:v>全体（N=1171）</c:v>
                </c:pt>
                <c:pt idx="1">
                  <c:v>男性（N=  401）</c:v>
                </c:pt>
                <c:pt idx="2">
                  <c:v>女性（N= 753）</c:v>
                </c:pt>
              </c:strCache>
            </c:strRef>
          </c:cat>
          <c:val>
            <c:numRef>
              <c:f>女性の働き方について!$C$5:$E$5</c:f>
              <c:numCache>
                <c:formatCode>0.0</c:formatCode>
                <c:ptCount val="3"/>
                <c:pt idx="0" formatCode="General">
                  <c:v>1.8</c:v>
                </c:pt>
                <c:pt idx="1">
                  <c:v>2</c:v>
                </c:pt>
                <c:pt idx="2">
                  <c:v>1.7</c:v>
                </c:pt>
              </c:numCache>
            </c:numRef>
          </c:val>
          <c:extLst xmlns:c16r2="http://schemas.microsoft.com/office/drawing/2015/06/chart">
            <c:ext xmlns:c16="http://schemas.microsoft.com/office/drawing/2014/chart" uri="{C3380CC4-5D6E-409C-BE32-E72D297353CC}">
              <c16:uniqueId val="{00000000-F237-422A-86F9-A704C1905C64}"/>
            </c:ext>
          </c:extLst>
        </c:ser>
        <c:ser>
          <c:idx val="1"/>
          <c:order val="1"/>
          <c:tx>
            <c:strRef>
              <c:f>女性の働き方について!$B$6</c:f>
              <c:strCache>
                <c:ptCount val="1"/>
                <c:pt idx="0">
                  <c:v>子どもができるまでは、仕事を持つ方がよい（子どもができたら仕事を持たない）</c:v>
                </c:pt>
              </c:strCache>
            </c:strRef>
          </c:tx>
          <c:spPr>
            <a:solidFill>
              <a:schemeClr val="accent4">
                <a:alpha val="70000"/>
              </a:schemeClr>
            </a:solidFill>
            <a:ln>
              <a:solidFill>
                <a:schemeClr val="tx1">
                  <a:lumMod val="50000"/>
                  <a:lumOff val="50000"/>
                </a:schemeClr>
              </a:solidFill>
            </a:ln>
            <a:effectLst/>
          </c:spPr>
          <c:invertIfNegative val="0"/>
          <c:dLbls>
            <c:dLbl>
              <c:idx val="0"/>
              <c:layout>
                <c:manualLayout>
                  <c:x val="-1.8050541516245488E-3"/>
                  <c:y val="2.3366325704614025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237-422A-86F9-A704C1905C64}"/>
                </c:ext>
              </c:extLst>
            </c:dLbl>
            <c:dLbl>
              <c:idx val="1"/>
              <c:layout>
                <c:manualLayout>
                  <c:x val="-5.4151624548736789E-3"/>
                  <c:y val="4.673081168592243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237-422A-86F9-A704C1905C64}"/>
                </c:ext>
              </c:extLst>
            </c:dLbl>
            <c:dLbl>
              <c:idx val="2"/>
              <c:layout>
                <c:manualLayout>
                  <c:x val="-1.6546138580820207E-17"/>
                  <c:y val="4.673081168592243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237-422A-86F9-A704C1905C6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女性の働き方について!$C$4:$E$4</c:f>
              <c:strCache>
                <c:ptCount val="3"/>
                <c:pt idx="0">
                  <c:v>全体（N=1171）</c:v>
                </c:pt>
                <c:pt idx="1">
                  <c:v>男性（N=  401）</c:v>
                </c:pt>
                <c:pt idx="2">
                  <c:v>女性（N= 753）</c:v>
                </c:pt>
              </c:strCache>
            </c:strRef>
          </c:cat>
          <c:val>
            <c:numRef>
              <c:f>女性の働き方について!$C$6:$E$6</c:f>
              <c:numCache>
                <c:formatCode>0.0</c:formatCode>
                <c:ptCount val="3"/>
                <c:pt idx="0" formatCode="General">
                  <c:v>3.5</c:v>
                </c:pt>
                <c:pt idx="1">
                  <c:v>4.7</c:v>
                </c:pt>
                <c:pt idx="2">
                  <c:v>2.8</c:v>
                </c:pt>
              </c:numCache>
            </c:numRef>
          </c:val>
          <c:extLst xmlns:c16r2="http://schemas.microsoft.com/office/drawing/2015/06/chart">
            <c:ext xmlns:c16="http://schemas.microsoft.com/office/drawing/2014/chart" uri="{C3380CC4-5D6E-409C-BE32-E72D297353CC}">
              <c16:uniqueId val="{00000001-F237-422A-86F9-A704C1905C64}"/>
            </c:ext>
          </c:extLst>
        </c:ser>
        <c:ser>
          <c:idx val="2"/>
          <c:order val="2"/>
          <c:tx>
            <c:strRef>
              <c:f>女性の働き方について!$B$7</c:f>
              <c:strCache>
                <c:ptCount val="1"/>
                <c:pt idx="0">
                  <c:v>子どもができたら仕事をやめ、成長したらパートタイムで仕事をする方がよい</c:v>
                </c:pt>
              </c:strCache>
            </c:strRef>
          </c:tx>
          <c:spPr>
            <a:solidFill>
              <a:schemeClr val="accent6">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女性の働き方について!$C$4:$E$4</c:f>
              <c:strCache>
                <c:ptCount val="3"/>
                <c:pt idx="0">
                  <c:v>全体（N=1171）</c:v>
                </c:pt>
                <c:pt idx="1">
                  <c:v>男性（N=  401）</c:v>
                </c:pt>
                <c:pt idx="2">
                  <c:v>女性（N= 753）</c:v>
                </c:pt>
              </c:strCache>
            </c:strRef>
          </c:cat>
          <c:val>
            <c:numRef>
              <c:f>女性の働き方について!$C$7:$E$7</c:f>
              <c:numCache>
                <c:formatCode>0.0</c:formatCode>
                <c:ptCount val="3"/>
                <c:pt idx="0" formatCode="General">
                  <c:v>27.6</c:v>
                </c:pt>
                <c:pt idx="1">
                  <c:v>25.9</c:v>
                </c:pt>
                <c:pt idx="2">
                  <c:v>28.6</c:v>
                </c:pt>
              </c:numCache>
            </c:numRef>
          </c:val>
          <c:extLst xmlns:c16r2="http://schemas.microsoft.com/office/drawing/2015/06/chart">
            <c:ext xmlns:c16="http://schemas.microsoft.com/office/drawing/2014/chart" uri="{C3380CC4-5D6E-409C-BE32-E72D297353CC}">
              <c16:uniqueId val="{00000002-F237-422A-86F9-A704C1905C64}"/>
            </c:ext>
          </c:extLst>
        </c:ser>
        <c:ser>
          <c:idx val="3"/>
          <c:order val="3"/>
          <c:tx>
            <c:strRef>
              <c:f>女性の働き方について!$B$8</c:f>
              <c:strCache>
                <c:ptCount val="1"/>
                <c:pt idx="0">
                  <c:v>子どもができたら仕事をやめ、成長したらフルタイムで仕事をする方がよい</c:v>
                </c:pt>
              </c:strCache>
            </c:strRef>
          </c:tx>
          <c:spPr>
            <a:solidFill>
              <a:srgbClr val="C00000">
                <a:alpha val="70000"/>
              </a:srgb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女性の働き方について!$C$4:$E$4</c:f>
              <c:strCache>
                <c:ptCount val="3"/>
                <c:pt idx="0">
                  <c:v>全体（N=1171）</c:v>
                </c:pt>
                <c:pt idx="1">
                  <c:v>男性（N=  401）</c:v>
                </c:pt>
                <c:pt idx="2">
                  <c:v>女性（N= 753）</c:v>
                </c:pt>
              </c:strCache>
            </c:strRef>
          </c:cat>
          <c:val>
            <c:numRef>
              <c:f>女性の働き方について!$C$8:$E$8</c:f>
              <c:numCache>
                <c:formatCode>0.0</c:formatCode>
                <c:ptCount val="3"/>
                <c:pt idx="0" formatCode="General">
                  <c:v>11.2</c:v>
                </c:pt>
                <c:pt idx="1">
                  <c:v>10.5</c:v>
                </c:pt>
                <c:pt idx="2">
                  <c:v>11.4</c:v>
                </c:pt>
              </c:numCache>
            </c:numRef>
          </c:val>
          <c:extLst xmlns:c16r2="http://schemas.microsoft.com/office/drawing/2015/06/chart">
            <c:ext xmlns:c16="http://schemas.microsoft.com/office/drawing/2014/chart" uri="{C3380CC4-5D6E-409C-BE32-E72D297353CC}">
              <c16:uniqueId val="{00000003-F237-422A-86F9-A704C1905C64}"/>
            </c:ext>
          </c:extLst>
        </c:ser>
        <c:ser>
          <c:idx val="4"/>
          <c:order val="4"/>
          <c:tx>
            <c:strRef>
              <c:f>女性の働き方について!$B$9</c:f>
              <c:strCache>
                <c:ptCount val="1"/>
                <c:pt idx="0">
                  <c:v>結婚、出産にかかわらず、ずっと仕事を続ける方がよい</c:v>
                </c:pt>
              </c:strCache>
            </c:strRef>
          </c:tx>
          <c:spPr>
            <a:solidFill>
              <a:schemeClr val="accent4">
                <a:lumMod val="60000"/>
                <a:lumOff val="40000"/>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女性の働き方について!$C$4:$E$4</c:f>
              <c:strCache>
                <c:ptCount val="3"/>
                <c:pt idx="0">
                  <c:v>全体（N=1171）</c:v>
                </c:pt>
                <c:pt idx="1">
                  <c:v>男性（N=  401）</c:v>
                </c:pt>
                <c:pt idx="2">
                  <c:v>女性（N= 753）</c:v>
                </c:pt>
              </c:strCache>
            </c:strRef>
          </c:cat>
          <c:val>
            <c:numRef>
              <c:f>女性の働き方について!$C$9:$E$9</c:f>
              <c:numCache>
                <c:formatCode>0.0</c:formatCode>
                <c:ptCount val="3"/>
                <c:pt idx="0" formatCode="General">
                  <c:v>35.5</c:v>
                </c:pt>
                <c:pt idx="1">
                  <c:v>35.200000000000003</c:v>
                </c:pt>
                <c:pt idx="2">
                  <c:v>36</c:v>
                </c:pt>
              </c:numCache>
            </c:numRef>
          </c:val>
          <c:extLst xmlns:c16r2="http://schemas.microsoft.com/office/drawing/2015/06/chart">
            <c:ext xmlns:c16="http://schemas.microsoft.com/office/drawing/2014/chart" uri="{C3380CC4-5D6E-409C-BE32-E72D297353CC}">
              <c16:uniqueId val="{00000004-F237-422A-86F9-A704C1905C64}"/>
            </c:ext>
          </c:extLst>
        </c:ser>
        <c:ser>
          <c:idx val="5"/>
          <c:order val="5"/>
          <c:tx>
            <c:strRef>
              <c:f>女性の働き方について!$B$10</c:f>
              <c:strCache>
                <c:ptCount val="1"/>
                <c:pt idx="0">
                  <c:v>仕事を持たない方がよい</c:v>
                </c:pt>
              </c:strCache>
            </c:strRef>
          </c:tx>
          <c:spPr>
            <a:solidFill>
              <a:schemeClr val="accent6">
                <a:lumMod val="60000"/>
                <a:alpha val="70000"/>
              </a:schemeClr>
            </a:solidFill>
            <a:ln>
              <a:noFill/>
            </a:ln>
            <a:effectLst/>
          </c:spPr>
          <c:invertIfNegative val="0"/>
          <c:dLbls>
            <c:dLbl>
              <c:idx val="0"/>
              <c:layout>
                <c:manualLayout>
                  <c:x val="-3.6101083032490976E-3"/>
                  <c:y val="5.604269633360269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237-422A-86F9-A704C1905C64}"/>
                </c:ext>
              </c:extLst>
            </c:dLbl>
            <c:dLbl>
              <c:idx val="1"/>
              <c:layout>
                <c:manualLayout>
                  <c:x val="0"/>
                  <c:y val="3.217634788491490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237-422A-86F9-A704C1905C64}"/>
                </c:ext>
              </c:extLst>
            </c:dLbl>
            <c:dLbl>
              <c:idx val="2"/>
              <c:layout>
                <c:manualLayout>
                  <c:x val="-3.6101083032490976E-3"/>
                  <c:y val="7.8082423467949562E-4"/>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237-422A-86F9-A704C1905C6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女性の働き方について!$C$4:$E$4</c:f>
              <c:strCache>
                <c:ptCount val="3"/>
                <c:pt idx="0">
                  <c:v>全体（N=1171）</c:v>
                </c:pt>
                <c:pt idx="1">
                  <c:v>男性（N=  401）</c:v>
                </c:pt>
                <c:pt idx="2">
                  <c:v>女性（N= 753）</c:v>
                </c:pt>
              </c:strCache>
            </c:strRef>
          </c:cat>
          <c:val>
            <c:numRef>
              <c:f>女性の働き方について!$C$10:$E$10</c:f>
              <c:numCache>
                <c:formatCode>0.0</c:formatCode>
                <c:ptCount val="3"/>
                <c:pt idx="0" formatCode="General">
                  <c:v>0.4</c:v>
                </c:pt>
                <c:pt idx="1">
                  <c:v>0.7</c:v>
                </c:pt>
                <c:pt idx="2">
                  <c:v>0.3</c:v>
                </c:pt>
              </c:numCache>
            </c:numRef>
          </c:val>
          <c:extLst xmlns:c16r2="http://schemas.microsoft.com/office/drawing/2015/06/chart">
            <c:ext xmlns:c16="http://schemas.microsoft.com/office/drawing/2014/chart" uri="{C3380CC4-5D6E-409C-BE32-E72D297353CC}">
              <c16:uniqueId val="{00000005-F237-422A-86F9-A704C1905C64}"/>
            </c:ext>
          </c:extLst>
        </c:ser>
        <c:ser>
          <c:idx val="6"/>
          <c:order val="6"/>
          <c:tx>
            <c:strRef>
              <c:f>女性の働き方について!$B$11</c:f>
              <c:strCache>
                <c:ptCount val="1"/>
                <c:pt idx="0">
                  <c:v>その他</c:v>
                </c:pt>
              </c:strCache>
            </c:strRef>
          </c:tx>
          <c:spPr>
            <a:solidFill>
              <a:schemeClr val="accent2">
                <a:lumMod val="80000"/>
                <a:lumOff val="20000"/>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女性の働き方について!$C$4:$E$4</c:f>
              <c:strCache>
                <c:ptCount val="3"/>
                <c:pt idx="0">
                  <c:v>全体（N=1171）</c:v>
                </c:pt>
                <c:pt idx="1">
                  <c:v>男性（N=  401）</c:v>
                </c:pt>
                <c:pt idx="2">
                  <c:v>女性（N= 753）</c:v>
                </c:pt>
              </c:strCache>
            </c:strRef>
          </c:cat>
          <c:val>
            <c:numRef>
              <c:f>女性の働き方について!$C$11:$E$11</c:f>
              <c:numCache>
                <c:formatCode>0.0</c:formatCode>
                <c:ptCount val="3"/>
                <c:pt idx="0" formatCode="General">
                  <c:v>16.100000000000001</c:v>
                </c:pt>
                <c:pt idx="1">
                  <c:v>17.2</c:v>
                </c:pt>
                <c:pt idx="2">
                  <c:v>15.4</c:v>
                </c:pt>
              </c:numCache>
            </c:numRef>
          </c:val>
          <c:extLst xmlns:c16r2="http://schemas.microsoft.com/office/drawing/2015/06/chart">
            <c:ext xmlns:c16="http://schemas.microsoft.com/office/drawing/2014/chart" uri="{C3380CC4-5D6E-409C-BE32-E72D297353CC}">
              <c16:uniqueId val="{00000006-F237-422A-86F9-A704C1905C64}"/>
            </c:ext>
          </c:extLst>
        </c:ser>
        <c:ser>
          <c:idx val="7"/>
          <c:order val="7"/>
          <c:tx>
            <c:strRef>
              <c:f>女性の働き方について!$B$12</c:f>
              <c:strCache>
                <c:ptCount val="1"/>
                <c:pt idx="0">
                  <c:v>不明・無回答</c:v>
                </c:pt>
              </c:strCache>
            </c:strRef>
          </c:tx>
          <c:spPr>
            <a:solidFill>
              <a:schemeClr val="bg2">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女性の働き方について!$C$4:$E$4</c:f>
              <c:strCache>
                <c:ptCount val="3"/>
                <c:pt idx="0">
                  <c:v>全体（N=1171）</c:v>
                </c:pt>
                <c:pt idx="1">
                  <c:v>男性（N=  401）</c:v>
                </c:pt>
                <c:pt idx="2">
                  <c:v>女性（N= 753）</c:v>
                </c:pt>
              </c:strCache>
            </c:strRef>
          </c:cat>
          <c:val>
            <c:numRef>
              <c:f>女性の働き方について!$C$12:$E$12</c:f>
              <c:numCache>
                <c:formatCode>0.0</c:formatCode>
                <c:ptCount val="3"/>
                <c:pt idx="0" formatCode="General">
                  <c:v>3.8</c:v>
                </c:pt>
                <c:pt idx="1">
                  <c:v>3.7</c:v>
                </c:pt>
                <c:pt idx="2">
                  <c:v>3.9</c:v>
                </c:pt>
              </c:numCache>
            </c:numRef>
          </c:val>
          <c:extLst xmlns:c16r2="http://schemas.microsoft.com/office/drawing/2015/06/chart">
            <c:ext xmlns:c16="http://schemas.microsoft.com/office/drawing/2014/chart" uri="{C3380CC4-5D6E-409C-BE32-E72D297353CC}">
              <c16:uniqueId val="{00000007-F237-422A-86F9-A704C1905C64}"/>
            </c:ext>
          </c:extLst>
        </c:ser>
        <c:dLbls>
          <c:dLblPos val="ctr"/>
          <c:showLegendKey val="0"/>
          <c:showVal val="1"/>
          <c:showCatName val="0"/>
          <c:showSerName val="0"/>
          <c:showPercent val="0"/>
          <c:showBubbleSize val="0"/>
        </c:dLbls>
        <c:gapWidth val="50"/>
        <c:overlap val="100"/>
        <c:axId val="171281024"/>
        <c:axId val="171299200"/>
      </c:barChart>
      <c:catAx>
        <c:axId val="171281024"/>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headEnd type="none" w="sm" len="sm"/>
            <a:tailEnd type="none" w="sm" len="sm"/>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1299200"/>
        <c:crosses val="autoZero"/>
        <c:auto val="1"/>
        <c:lblAlgn val="ctr"/>
        <c:lblOffset val="100"/>
        <c:noMultiLvlLbl val="0"/>
      </c:catAx>
      <c:valAx>
        <c:axId val="171299200"/>
        <c:scaling>
          <c:orientation val="minMax"/>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1281024"/>
        <c:crosses val="autoZero"/>
        <c:crossBetween val="between"/>
      </c:valAx>
      <c:spPr>
        <a:noFill/>
        <a:ln>
          <a:solidFill>
            <a:schemeClr val="accent1"/>
          </a:solidFill>
        </a:ln>
        <a:effectLst/>
      </c:spPr>
    </c:plotArea>
    <c:legend>
      <c:legendPos val="b"/>
      <c:layout>
        <c:manualLayout>
          <c:xMode val="edge"/>
          <c:yMode val="edge"/>
          <c:x val="0.14161815287529492"/>
          <c:y val="0.63577847518463537"/>
          <c:w val="0.82326174706501043"/>
          <c:h val="0.29875082787548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445825822203347"/>
          <c:y val="0.16695084259327397"/>
          <c:w val="0.7358683112795037"/>
          <c:h val="0.6544712744240303"/>
        </c:manualLayout>
      </c:layout>
      <c:barChart>
        <c:barDir val="bar"/>
        <c:grouping val="percentStacked"/>
        <c:varyColors val="0"/>
        <c:ser>
          <c:idx val="0"/>
          <c:order val="0"/>
          <c:tx>
            <c:strRef>
              <c:f>家庭での役割分担!$D$11</c:f>
              <c:strCache>
                <c:ptCount val="1"/>
                <c:pt idx="0">
                  <c:v>夫婦で共同</c:v>
                </c:pt>
              </c:strCache>
            </c:strRef>
          </c:tx>
          <c:spPr>
            <a:solidFill>
              <a:schemeClr val="accent2">
                <a:lumMod val="60000"/>
                <a:lumOff val="40000"/>
                <a:alpha val="70000"/>
              </a:schemeClr>
            </a:solidFill>
            <a:ln>
              <a:solidFill>
                <a:schemeClr val="tx1">
                  <a:lumMod val="50000"/>
                  <a:lumOff val="50000"/>
                </a:schemeClr>
              </a:solidFill>
            </a:ln>
            <a:effectLst/>
          </c:spPr>
          <c:invertIfNegative val="0"/>
          <c:dLbls>
            <c:dLbl>
              <c:idx val="0"/>
              <c:layout>
                <c:manualLayout>
                  <c:x val="-1.3505051037004852E-3"/>
                  <c:y val="1.933495388408797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90B-4CB2-9884-A79C218CB9F9}"/>
                </c:ext>
              </c:extLst>
            </c:dLbl>
            <c:dLbl>
              <c:idx val="1"/>
              <c:layout>
                <c:manualLayout>
                  <c:x val="8.3266908952544361E-5"/>
                  <c:y val="3.4012956652206133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90B-4CB2-9884-A79C218CB9F9}"/>
                </c:ext>
              </c:extLst>
            </c:dLbl>
            <c:dLbl>
              <c:idx val="2"/>
              <c:layout>
                <c:manualLayout>
                  <c:x val="-1.3505051037004554E-3"/>
                  <c:y val="-5.3734051338117446E-4"/>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90B-4CB2-9884-A79C218CB9F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家庭での役割分担!$C$12:$C$21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家庭での役割分担!$D$12:$D$21</c:f>
              <c:numCache>
                <c:formatCode>0.0</c:formatCode>
                <c:ptCount val="10"/>
                <c:pt idx="0">
                  <c:v>10.5</c:v>
                </c:pt>
                <c:pt idx="1">
                  <c:v>18.7</c:v>
                </c:pt>
                <c:pt idx="2">
                  <c:v>15.4</c:v>
                </c:pt>
                <c:pt idx="3">
                  <c:v>23.2</c:v>
                </c:pt>
                <c:pt idx="4">
                  <c:v>19.399999999999999</c:v>
                </c:pt>
                <c:pt idx="5">
                  <c:v>18.899999999999999</c:v>
                </c:pt>
                <c:pt idx="6">
                  <c:v>27.2</c:v>
                </c:pt>
                <c:pt idx="7">
                  <c:v>22.5</c:v>
                </c:pt>
                <c:pt idx="8">
                  <c:v>12.2</c:v>
                </c:pt>
                <c:pt idx="9">
                  <c:v>27.2</c:v>
                </c:pt>
              </c:numCache>
            </c:numRef>
          </c:val>
          <c:extLst xmlns:c16r2="http://schemas.microsoft.com/office/drawing/2015/06/chart">
            <c:ext xmlns:c16="http://schemas.microsoft.com/office/drawing/2014/chart" uri="{C3380CC4-5D6E-409C-BE32-E72D297353CC}">
              <c16:uniqueId val="{00000009-D90B-4CB2-9884-A79C218CB9F9}"/>
            </c:ext>
          </c:extLst>
        </c:ser>
        <c:ser>
          <c:idx val="1"/>
          <c:order val="1"/>
          <c:tx>
            <c:strRef>
              <c:f>家庭での役割分担!$E$11</c:f>
              <c:strCache>
                <c:ptCount val="1"/>
                <c:pt idx="0">
                  <c:v>主に夫</c:v>
                </c:pt>
              </c:strCache>
            </c:strRef>
          </c:tx>
          <c:spPr>
            <a:solidFill>
              <a:schemeClr val="accent4">
                <a:alpha val="70000"/>
              </a:schemeClr>
            </a:solidFill>
            <a:ln>
              <a:solidFill>
                <a:schemeClr val="tx1">
                  <a:lumMod val="50000"/>
                  <a:lumOff val="50000"/>
                </a:schemeClr>
              </a:solidFill>
            </a:ln>
            <a:effectLst/>
          </c:spPr>
          <c:invertIfNegative val="0"/>
          <c:dLbls>
            <c:dLbl>
              <c:idx val="0"/>
              <c:layout>
                <c:manualLayout>
                  <c:x val="-1.8050939711060001E-3"/>
                  <c:y val="3.7787366682562024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90B-4CB2-9884-A79C218CB9F9}"/>
                </c:ext>
              </c:extLst>
            </c:dLbl>
            <c:dLbl>
              <c:idx val="1"/>
              <c:layout>
                <c:manualLayout>
                  <c:x val="-5.4151624548736789E-3"/>
                  <c:y val="4.673081168592243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90B-4CB2-9884-A79C218CB9F9}"/>
                </c:ext>
              </c:extLst>
            </c:dLbl>
            <c:dLbl>
              <c:idx val="2"/>
              <c:layout>
                <c:manualLayout>
                  <c:x val="-1.6546138580820207E-17"/>
                  <c:y val="4.6730811685922434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90B-4CB2-9884-A79C218CB9F9}"/>
                </c:ext>
              </c:extLst>
            </c:dLbl>
            <c:dLbl>
              <c:idx val="6"/>
              <c:layout>
                <c:manualLayout>
                  <c:x val="0"/>
                  <c:y val="3.5450672063333293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D90B-4CB2-9884-A79C218CB9F9}"/>
                </c:ext>
              </c:extLst>
            </c:dLbl>
            <c:dLbl>
              <c:idx val="7"/>
              <c:layout>
                <c:manualLayout>
                  <c:x val="-1.6194329918794998E-3"/>
                  <c:y val="3.3481043820777941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D90B-4CB2-9884-A79C218CB9F9}"/>
                </c:ext>
              </c:extLst>
            </c:dLbl>
            <c:dLbl>
              <c:idx val="8"/>
              <c:layout>
                <c:manualLayout>
                  <c:x val="0"/>
                  <c:y val="3.1559790434755965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D90B-4CB2-9884-A79C218CB9F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家庭での役割分担!$C$12:$C$21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家庭での役割分担!$E$12:$E$21</c:f>
              <c:numCache>
                <c:formatCode>0.0</c:formatCode>
                <c:ptCount val="10"/>
                <c:pt idx="0">
                  <c:v>1.3</c:v>
                </c:pt>
                <c:pt idx="1">
                  <c:v>6</c:v>
                </c:pt>
                <c:pt idx="2">
                  <c:v>2.7</c:v>
                </c:pt>
                <c:pt idx="3">
                  <c:v>2.9</c:v>
                </c:pt>
                <c:pt idx="4">
                  <c:v>32</c:v>
                </c:pt>
                <c:pt idx="5">
                  <c:v>12.6</c:v>
                </c:pt>
                <c:pt idx="6">
                  <c:v>2.2000000000000002</c:v>
                </c:pt>
                <c:pt idx="7">
                  <c:v>0.6</c:v>
                </c:pt>
                <c:pt idx="8">
                  <c:v>1.3</c:v>
                </c:pt>
                <c:pt idx="9">
                  <c:v>18.7</c:v>
                </c:pt>
              </c:numCache>
            </c:numRef>
          </c:val>
          <c:extLst xmlns:c16r2="http://schemas.microsoft.com/office/drawing/2015/06/chart">
            <c:ext xmlns:c16="http://schemas.microsoft.com/office/drawing/2014/chart" uri="{C3380CC4-5D6E-409C-BE32-E72D297353CC}">
              <c16:uniqueId val="{0000000E-D90B-4CB2-9884-A79C218CB9F9}"/>
            </c:ext>
          </c:extLst>
        </c:ser>
        <c:ser>
          <c:idx val="2"/>
          <c:order val="2"/>
          <c:tx>
            <c:strRef>
              <c:f>家庭での役割分担!$F$11</c:f>
              <c:strCache>
                <c:ptCount val="1"/>
                <c:pt idx="0">
                  <c:v>主に妻</c:v>
                </c:pt>
              </c:strCache>
            </c:strRef>
          </c:tx>
          <c:spPr>
            <a:solidFill>
              <a:schemeClr val="accent6">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家庭での役割分担!$C$12:$C$21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家庭での役割分担!$F$12:$F$21</c:f>
              <c:numCache>
                <c:formatCode>0.0</c:formatCode>
                <c:ptCount val="10"/>
                <c:pt idx="0">
                  <c:v>84.6</c:v>
                </c:pt>
                <c:pt idx="1">
                  <c:v>70.5</c:v>
                </c:pt>
                <c:pt idx="2">
                  <c:v>78.400000000000006</c:v>
                </c:pt>
                <c:pt idx="3">
                  <c:v>70.099999999999994</c:v>
                </c:pt>
                <c:pt idx="4">
                  <c:v>43.4</c:v>
                </c:pt>
                <c:pt idx="5">
                  <c:v>63.5</c:v>
                </c:pt>
                <c:pt idx="6">
                  <c:v>66.8</c:v>
                </c:pt>
                <c:pt idx="7">
                  <c:v>44.8</c:v>
                </c:pt>
                <c:pt idx="8">
                  <c:v>15.1</c:v>
                </c:pt>
                <c:pt idx="9">
                  <c:v>30</c:v>
                </c:pt>
              </c:numCache>
            </c:numRef>
          </c:val>
          <c:extLst xmlns:c16r2="http://schemas.microsoft.com/office/drawing/2015/06/chart">
            <c:ext xmlns:c16="http://schemas.microsoft.com/office/drawing/2014/chart" uri="{C3380CC4-5D6E-409C-BE32-E72D297353CC}">
              <c16:uniqueId val="{00000010-D90B-4CB2-9884-A79C218CB9F9}"/>
            </c:ext>
          </c:extLst>
        </c:ser>
        <c:ser>
          <c:idx val="3"/>
          <c:order val="3"/>
          <c:tx>
            <c:strRef>
              <c:f>家庭での役割分担!$G$11</c:f>
              <c:strCache>
                <c:ptCount val="1"/>
                <c:pt idx="0">
                  <c:v>夫と妻以外の家族</c:v>
                </c:pt>
              </c:strCache>
            </c:strRef>
          </c:tx>
          <c:spPr>
            <a:solidFill>
              <a:srgbClr val="C00000">
                <a:alpha val="70000"/>
              </a:srgbClr>
            </a:solidFill>
            <a:ln>
              <a:solidFill>
                <a:schemeClr val="tx1">
                  <a:lumMod val="50000"/>
                  <a:lumOff val="50000"/>
                </a:schemeClr>
              </a:solidFill>
            </a:ln>
            <a:effectLst/>
          </c:spPr>
          <c:invertIfNegative val="0"/>
          <c:dLbls>
            <c:dLbl>
              <c:idx val="0"/>
              <c:layout>
                <c:manualLayout>
                  <c:x val="-2.5910927870071997E-2"/>
                  <c:y val="3.2500959536631055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D90B-4CB2-9884-A79C218CB9F9}"/>
                </c:ext>
              </c:extLst>
            </c:dLbl>
            <c:dLbl>
              <c:idx val="1"/>
              <c:layout>
                <c:manualLayout>
                  <c:x val="-1.4574896926915618E-2"/>
                  <c:y val="3.250049430674936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D90B-4CB2-9884-A79C218CB9F9}"/>
                </c:ext>
              </c:extLst>
            </c:dLbl>
            <c:dLbl>
              <c:idx val="2"/>
              <c:layout>
                <c:manualLayout>
                  <c:x val="-1.4574896926915618E-2"/>
                  <c:y val="3.2500649383376594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D90B-4CB2-9884-A79C218CB9F9}"/>
                </c:ext>
              </c:extLst>
            </c:dLbl>
            <c:dLbl>
              <c:idx val="3"/>
              <c:layout>
                <c:manualLayout>
                  <c:x val="-1.45748969269155E-2"/>
                  <c:y val="3.250142476651275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D90B-4CB2-9884-A79C218CB9F9}"/>
                </c:ext>
              </c:extLst>
            </c:dLbl>
            <c:dLbl>
              <c:idx val="4"/>
              <c:layout>
                <c:manualLayout>
                  <c:x val="-9.7165979512769986E-3"/>
                  <c:y val="3.2500339230122084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D90B-4CB2-9884-A79C218CB9F9}"/>
                </c:ext>
              </c:extLst>
            </c:dLbl>
            <c:dLbl>
              <c:idx val="5"/>
              <c:layout>
                <c:manualLayout>
                  <c:x val="-9.7165979512769986E-3"/>
                  <c:y val="3.1969977164966641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D90B-4CB2-9884-A79C218CB9F9}"/>
                </c:ext>
              </c:extLst>
            </c:dLbl>
            <c:dLbl>
              <c:idx val="6"/>
              <c:layout>
                <c:manualLayout>
                  <c:x val="-1.6194329918794999E-2"/>
                  <c:y val="3.3031011448532079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D90B-4CB2-9884-A79C218CB9F9}"/>
                </c:ext>
              </c:extLst>
            </c:dLbl>
            <c:dLbl>
              <c:idx val="7"/>
              <c:layout>
                <c:manualLayout>
                  <c:x val="-1.1875704751294986E-16"/>
                  <c:y val="3.1511570654849753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D90B-4CB2-9884-A79C218CB9F9}"/>
                </c:ext>
              </c:extLst>
            </c:dLbl>
            <c:dLbl>
              <c:idx val="8"/>
              <c:layout>
                <c:manualLayout>
                  <c:x val="0"/>
                  <c:y val="3.3481198897405327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D90B-4CB2-9884-A79C218CB9F9}"/>
                </c:ext>
              </c:extLst>
            </c:dLbl>
            <c:dLbl>
              <c:idx val="9"/>
              <c:layout>
                <c:manualLayout>
                  <c:x val="-1.1875704751294986E-16"/>
                  <c:y val="2.9542097488921712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D90B-4CB2-9884-A79C218CB9F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家庭での役割分担!$C$12:$C$21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家庭での役割分担!$G$12:$G$21</c:f>
              <c:numCache>
                <c:formatCode>0.0</c:formatCode>
                <c:ptCount val="10"/>
                <c:pt idx="0">
                  <c:v>0.7</c:v>
                </c:pt>
                <c:pt idx="1">
                  <c:v>0.8</c:v>
                </c:pt>
                <c:pt idx="2">
                  <c:v>0.6</c:v>
                </c:pt>
                <c:pt idx="3">
                  <c:v>0.4</c:v>
                </c:pt>
                <c:pt idx="4">
                  <c:v>2.1</c:v>
                </c:pt>
                <c:pt idx="5">
                  <c:v>0.1</c:v>
                </c:pt>
                <c:pt idx="6">
                  <c:v>0.4</c:v>
                </c:pt>
                <c:pt idx="7">
                  <c:v>0.3</c:v>
                </c:pt>
                <c:pt idx="8">
                  <c:v>0.6</c:v>
                </c:pt>
                <c:pt idx="9">
                  <c:v>0.6</c:v>
                </c:pt>
              </c:numCache>
            </c:numRef>
          </c:val>
          <c:extLst xmlns:c16r2="http://schemas.microsoft.com/office/drawing/2015/06/chart">
            <c:ext xmlns:c16="http://schemas.microsoft.com/office/drawing/2014/chart" uri="{C3380CC4-5D6E-409C-BE32-E72D297353CC}">
              <c16:uniqueId val="{00000012-D90B-4CB2-9884-A79C218CB9F9}"/>
            </c:ext>
          </c:extLst>
        </c:ser>
        <c:ser>
          <c:idx val="4"/>
          <c:order val="4"/>
          <c:tx>
            <c:strRef>
              <c:f>家庭での役割分担!$H$11</c:f>
              <c:strCache>
                <c:ptCount val="1"/>
                <c:pt idx="0">
                  <c:v>その他・該当なし</c:v>
                </c:pt>
              </c:strCache>
            </c:strRef>
          </c:tx>
          <c:spPr>
            <a:solidFill>
              <a:schemeClr val="accent4">
                <a:lumMod val="60000"/>
                <a:lumOff val="40000"/>
                <a:alpha val="70000"/>
              </a:schemeClr>
            </a:solidFill>
            <a:ln>
              <a:solidFill>
                <a:schemeClr val="tx1">
                  <a:lumMod val="50000"/>
                  <a:lumOff val="50000"/>
                </a:schemeClr>
              </a:solidFill>
            </a:ln>
            <a:effectLst/>
          </c:spPr>
          <c:invertIfNegative val="0"/>
          <c:dLbls>
            <c:dLbl>
              <c:idx val="0"/>
              <c:layout>
                <c:manualLayout>
                  <c:x val="1.6194329918793812E-3"/>
                  <c:y val="3.1512190961358801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D90B-4CB2-9884-A79C218CB9F9}"/>
                </c:ext>
              </c:extLst>
            </c:dLbl>
            <c:dLbl>
              <c:idx val="1"/>
              <c:layout>
                <c:manualLayout>
                  <c:x val="8.0971649593974994E-3"/>
                  <c:y val="3.3481198897405216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D90B-4CB2-9884-A79C218CB9F9}"/>
                </c:ext>
              </c:extLst>
            </c:dLbl>
            <c:dLbl>
              <c:idx val="2"/>
              <c:layout>
                <c:manualLayout>
                  <c:x val="9.7165979512769986E-3"/>
                  <c:y val="3.1511880808104305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D90B-4CB2-9884-A79C218CB9F9}"/>
                </c:ext>
              </c:extLst>
            </c:dLbl>
            <c:dLbl>
              <c:idx val="3"/>
              <c:layout>
                <c:manualLayout>
                  <c:x val="1.133603094315638E-2"/>
                  <c:y val="3.3481664127286898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D90B-4CB2-9884-A79C218CB9F9}"/>
                </c:ext>
              </c:extLst>
            </c:dLbl>
            <c:dLbl>
              <c:idx val="4"/>
              <c:layout>
                <c:manualLayout>
                  <c:x val="9.7165979512769986E-3"/>
                  <c:y val="3.1511725731477064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D90B-4CB2-9884-A79C218CB9F9}"/>
                </c:ext>
              </c:extLst>
            </c:dLbl>
            <c:dLbl>
              <c:idx val="5"/>
              <c:layout>
                <c:manualLayout>
                  <c:x val="9.7165979512769986E-3"/>
                  <c:y val="3.1511725731477064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D90B-4CB2-9884-A79C218CB9F9}"/>
                </c:ext>
              </c:extLst>
            </c:dLbl>
            <c:dLbl>
              <c:idx val="6"/>
              <c:layout>
                <c:manualLayout>
                  <c:x val="9.7165979512768806E-3"/>
                  <c:y val="3.3481664127286898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D90B-4CB2-9884-A79C218CB9F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家庭での役割分担!$C$12:$C$21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家庭での役割分担!$H$12:$H$21</c:f>
              <c:numCache>
                <c:formatCode>0.0</c:formatCode>
                <c:ptCount val="10"/>
                <c:pt idx="0">
                  <c:v>0.3</c:v>
                </c:pt>
                <c:pt idx="1">
                  <c:v>1</c:v>
                </c:pt>
                <c:pt idx="2">
                  <c:v>0.4</c:v>
                </c:pt>
                <c:pt idx="3">
                  <c:v>0.7</c:v>
                </c:pt>
                <c:pt idx="4">
                  <c:v>0.4</c:v>
                </c:pt>
                <c:pt idx="5">
                  <c:v>2.2000000000000002</c:v>
                </c:pt>
                <c:pt idx="6">
                  <c:v>0.6</c:v>
                </c:pt>
                <c:pt idx="7">
                  <c:v>25.3</c:v>
                </c:pt>
                <c:pt idx="8">
                  <c:v>63.3</c:v>
                </c:pt>
                <c:pt idx="9">
                  <c:v>19.8</c:v>
                </c:pt>
              </c:numCache>
            </c:numRef>
          </c:val>
          <c:extLst xmlns:c16r2="http://schemas.microsoft.com/office/drawing/2015/06/chart">
            <c:ext xmlns:c16="http://schemas.microsoft.com/office/drawing/2014/chart" uri="{C3380CC4-5D6E-409C-BE32-E72D297353CC}">
              <c16:uniqueId val="{00000014-D90B-4CB2-9884-A79C218CB9F9}"/>
            </c:ext>
          </c:extLst>
        </c:ser>
        <c:ser>
          <c:idx val="5"/>
          <c:order val="5"/>
          <c:tx>
            <c:strRef>
              <c:f>家庭での役割分担!$I$11</c:f>
              <c:strCache>
                <c:ptCount val="1"/>
                <c:pt idx="0">
                  <c:v>不明・無回答</c:v>
                </c:pt>
              </c:strCache>
            </c:strRef>
          </c:tx>
          <c:spPr>
            <a:solidFill>
              <a:schemeClr val="tx1">
                <a:lumMod val="85000"/>
                <a:lumOff val="15000"/>
              </a:schemeClr>
            </a:solidFill>
            <a:ln>
              <a:solidFill>
                <a:schemeClr val="tx1">
                  <a:lumMod val="50000"/>
                  <a:lumOff val="50000"/>
                </a:schemeClr>
              </a:solidFill>
            </a:ln>
            <a:effectLst/>
          </c:spPr>
          <c:invertIfNegative val="0"/>
          <c:dLbls>
            <c:dLbl>
              <c:idx val="0"/>
              <c:layout>
                <c:manualLayout>
                  <c:x val="2.5910927870071997E-2"/>
                  <c:y val="1.5507662723843419E-7"/>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D90B-4CB2-9884-A79C218CB9F9}"/>
                </c:ext>
              </c:extLst>
            </c:dLbl>
            <c:dLbl>
              <c:idx val="1"/>
              <c:layout>
                <c:manualLayout>
                  <c:x val="2.5910927870071997E-2"/>
                  <c:y val="3.6106590935595844E-17"/>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D90B-4CB2-9884-A79C218CB9F9}"/>
                </c:ext>
              </c:extLst>
            </c:dLbl>
            <c:dLbl>
              <c:idx val="2"/>
              <c:layout>
                <c:manualLayout>
                  <c:x val="2.429149487819238E-2"/>
                  <c:y val="3.6106590935595844E-17"/>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D90B-4CB2-9884-A79C218CB9F9}"/>
                </c:ext>
              </c:extLst>
            </c:dLbl>
            <c:dLbl>
              <c:idx val="3"/>
              <c:layout>
                <c:manualLayout>
                  <c:x val="2.2672061886312999E-2"/>
                  <c:y val="0"/>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D90B-4CB2-9884-A79C218CB9F9}"/>
                </c:ext>
              </c:extLst>
            </c:dLbl>
            <c:dLbl>
              <c:idx val="4"/>
              <c:layout>
                <c:manualLayout>
                  <c:x val="2.2672061886312999E-2"/>
                  <c:y val="-1.9693180893008036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D90B-4CB2-9884-A79C218CB9F9}"/>
                </c:ext>
              </c:extLst>
            </c:dLbl>
            <c:dLbl>
              <c:idx val="5"/>
              <c:layout>
                <c:manualLayout>
                  <c:x val="2.4291494878192616E-2"/>
                  <c:y val="1.5507662731064738E-7"/>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8-D90B-4CB2-9884-A79C218CB9F9}"/>
                </c:ext>
              </c:extLst>
            </c:dLbl>
            <c:dLbl>
              <c:idx val="6"/>
              <c:layout>
                <c:manualLayout>
                  <c:x val="2.4291494878192498E-2"/>
                  <c:y val="0"/>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D90B-4CB2-9884-A79C218CB9F9}"/>
                </c:ext>
              </c:extLst>
            </c:dLbl>
            <c:dLbl>
              <c:idx val="7"/>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dLbl>
            <c:dLbl>
              <c:idx val="8"/>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dLbl>
            <c:dLbl>
              <c:idx val="9"/>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家庭での役割分担!$C$12:$C$21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家庭での役割分担!$I$12:$I$21</c:f>
              <c:numCache>
                <c:formatCode>0.0</c:formatCode>
                <c:ptCount val="10"/>
                <c:pt idx="0">
                  <c:v>2.7</c:v>
                </c:pt>
                <c:pt idx="1">
                  <c:v>2.9</c:v>
                </c:pt>
                <c:pt idx="2">
                  <c:v>2.7</c:v>
                </c:pt>
                <c:pt idx="3">
                  <c:v>2.7</c:v>
                </c:pt>
                <c:pt idx="4">
                  <c:v>2.7</c:v>
                </c:pt>
                <c:pt idx="5">
                  <c:v>2.7</c:v>
                </c:pt>
                <c:pt idx="6">
                  <c:v>2.8</c:v>
                </c:pt>
                <c:pt idx="7">
                  <c:v>6.6</c:v>
                </c:pt>
                <c:pt idx="8">
                  <c:v>7.7</c:v>
                </c:pt>
                <c:pt idx="9">
                  <c:v>3.6</c:v>
                </c:pt>
              </c:numCache>
            </c:numRef>
          </c:val>
          <c:extLst xmlns:c16r2="http://schemas.microsoft.com/office/drawing/2015/06/chart">
            <c:ext xmlns:c16="http://schemas.microsoft.com/office/drawing/2014/chart" uri="{C3380CC4-5D6E-409C-BE32-E72D297353CC}">
              <c16:uniqueId val="{00000032-D90B-4CB2-9884-A79C218CB9F9}"/>
            </c:ext>
          </c:extLst>
        </c:ser>
        <c:dLbls>
          <c:dLblPos val="ctr"/>
          <c:showLegendKey val="0"/>
          <c:showVal val="1"/>
          <c:showCatName val="0"/>
          <c:showSerName val="0"/>
          <c:showPercent val="0"/>
          <c:showBubbleSize val="0"/>
        </c:dLbls>
        <c:gapWidth val="60"/>
        <c:overlap val="100"/>
        <c:axId val="172097920"/>
        <c:axId val="172099456"/>
      </c:barChart>
      <c:catAx>
        <c:axId val="172097920"/>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headEnd type="none" w="sm" len="sm"/>
            <a:tailEnd type="none" w="sm" len="sm"/>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099456"/>
        <c:crosses val="autoZero"/>
        <c:auto val="1"/>
        <c:lblAlgn val="ctr"/>
        <c:lblOffset val="100"/>
        <c:noMultiLvlLbl val="0"/>
      </c:catAx>
      <c:valAx>
        <c:axId val="172099456"/>
        <c:scaling>
          <c:orientation val="minMax"/>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097920"/>
        <c:crosses val="autoZero"/>
        <c:crossBetween val="between"/>
      </c:valAx>
      <c:spPr>
        <a:noFill/>
        <a:ln>
          <a:solidFill>
            <a:schemeClr val="accent1"/>
          </a:solidFill>
        </a:ln>
        <a:effectLst/>
      </c:spPr>
    </c:plotArea>
    <c:legend>
      <c:legendPos val="b"/>
      <c:layout>
        <c:manualLayout>
          <c:xMode val="edge"/>
          <c:yMode val="edge"/>
          <c:x val="4.283272749112467E-2"/>
          <c:y val="0.83824769126081466"/>
          <c:w val="0.92204712652017895"/>
          <c:h val="9.628171478565179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01706068793767E-2"/>
          <c:y val="0.11792688463430327"/>
          <c:w val="0.71175308138012705"/>
          <c:h val="0.82453306678634086"/>
        </c:manualLayout>
      </c:layout>
      <c:barChart>
        <c:barDir val="bar"/>
        <c:grouping val="clustered"/>
        <c:varyColors val="0"/>
        <c:ser>
          <c:idx val="0"/>
          <c:order val="0"/>
          <c:spPr>
            <a:solidFill>
              <a:schemeClr val="accent1"/>
            </a:solidFill>
            <a:ln>
              <a:noFill/>
            </a:ln>
            <a:effectLst/>
          </c:spPr>
          <c:invertIfNegative val="0"/>
          <c:cat>
            <c:strRef>
              <c:f>'人口ピラミッド（2015）'!$B$88:$B$105</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'人口ピラミッド（2015）'!$D$88:$D$105</c:f>
              <c:numCache>
                <c:formatCode>#,##0_);[Red]\(#,##0\)</c:formatCode>
                <c:ptCount val="18"/>
                <c:pt idx="0">
                  <c:v>32824</c:v>
                </c:pt>
                <c:pt idx="1">
                  <c:v>35101</c:v>
                </c:pt>
                <c:pt idx="2">
                  <c:v>36663</c:v>
                </c:pt>
                <c:pt idx="3" formatCode="#,##0">
                  <c:v>38307</c:v>
                </c:pt>
                <c:pt idx="4" formatCode="#,##0">
                  <c:v>37554</c:v>
                </c:pt>
                <c:pt idx="5" formatCode="#,##0">
                  <c:v>38641</c:v>
                </c:pt>
                <c:pt idx="6" formatCode="#,##0">
                  <c:v>42007</c:v>
                </c:pt>
                <c:pt idx="7" formatCode="#,##0">
                  <c:v>48127</c:v>
                </c:pt>
                <c:pt idx="8" formatCode="#,##0">
                  <c:v>55957</c:v>
                </c:pt>
                <c:pt idx="9" formatCode="#,##0">
                  <c:v>46688</c:v>
                </c:pt>
                <c:pt idx="10" formatCode="#,##0">
                  <c:v>42589</c:v>
                </c:pt>
                <c:pt idx="11" formatCode="#,##0">
                  <c:v>39932</c:v>
                </c:pt>
                <c:pt idx="12" formatCode="#,##0">
                  <c:v>44277</c:v>
                </c:pt>
                <c:pt idx="13" formatCode="#,##0">
                  <c:v>49829</c:v>
                </c:pt>
                <c:pt idx="14" formatCode="#,##0">
                  <c:v>37605</c:v>
                </c:pt>
                <c:pt idx="15" formatCode="#,##0">
                  <c:v>27497</c:v>
                </c:pt>
                <c:pt idx="16" formatCode="#,##0">
                  <c:v>20071</c:v>
                </c:pt>
                <c:pt idx="17" formatCode="#,##0">
                  <c:v>15118</c:v>
                </c:pt>
              </c:numCache>
            </c:numRef>
          </c:val>
          <c:extLst xmlns:c16r2="http://schemas.microsoft.com/office/drawing/2015/06/chart">
            <c:ext xmlns:c16="http://schemas.microsoft.com/office/drawing/2014/chart" uri="{C3380CC4-5D6E-409C-BE32-E72D297353CC}">
              <c16:uniqueId val="{00000000-D23D-47D0-9E26-E73350E53574}"/>
            </c:ext>
          </c:extLst>
        </c:ser>
        <c:dLbls>
          <c:showLegendKey val="0"/>
          <c:showVal val="0"/>
          <c:showCatName val="0"/>
          <c:showSerName val="0"/>
          <c:showPercent val="0"/>
          <c:showBubbleSize val="0"/>
        </c:dLbls>
        <c:gapWidth val="100"/>
        <c:axId val="158715264"/>
        <c:axId val="158725248"/>
      </c:barChart>
      <c:catAx>
        <c:axId val="158715264"/>
        <c:scaling>
          <c:orientation val="minMax"/>
        </c:scaling>
        <c:delete val="0"/>
        <c:axPos val="r"/>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58725248"/>
        <c:crosses val="autoZero"/>
        <c:auto val="1"/>
        <c:lblAlgn val="ctr"/>
        <c:lblOffset val="100"/>
        <c:noMultiLvlLbl val="0"/>
      </c:catAx>
      <c:valAx>
        <c:axId val="158725248"/>
        <c:scaling>
          <c:orientation val="maxMin"/>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71526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03315514894893"/>
          <c:y val="0.16695084259327397"/>
          <c:w val="0.7212934143525882"/>
          <c:h val="0.6544712744240303"/>
        </c:manualLayout>
      </c:layout>
      <c:barChart>
        <c:barDir val="bar"/>
        <c:grouping val="percentStacked"/>
        <c:varyColors val="0"/>
        <c:ser>
          <c:idx val="0"/>
          <c:order val="0"/>
          <c:tx>
            <c:strRef>
              <c:f>家庭での役割分担!$D$31</c:f>
              <c:strCache>
                <c:ptCount val="1"/>
                <c:pt idx="0">
                  <c:v>夫婦で共同</c:v>
                </c:pt>
              </c:strCache>
            </c:strRef>
          </c:tx>
          <c:spPr>
            <a:solidFill>
              <a:schemeClr val="accent2">
                <a:lumMod val="40000"/>
                <a:lumOff val="6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家庭での役割分担!$C$32:$C$41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家庭での役割分担!$D$32:$D$41</c:f>
              <c:numCache>
                <c:formatCode>0.0</c:formatCode>
                <c:ptCount val="10"/>
                <c:pt idx="0">
                  <c:v>47.3</c:v>
                </c:pt>
                <c:pt idx="1">
                  <c:v>61</c:v>
                </c:pt>
                <c:pt idx="2">
                  <c:v>47.3</c:v>
                </c:pt>
                <c:pt idx="3">
                  <c:v>64.900000000000006</c:v>
                </c:pt>
                <c:pt idx="4">
                  <c:v>54.7</c:v>
                </c:pt>
                <c:pt idx="5">
                  <c:v>45.9</c:v>
                </c:pt>
                <c:pt idx="6">
                  <c:v>57.1</c:v>
                </c:pt>
                <c:pt idx="7">
                  <c:v>64.400000000000006</c:v>
                </c:pt>
                <c:pt idx="8">
                  <c:v>53.1</c:v>
                </c:pt>
                <c:pt idx="9">
                  <c:v>61.3</c:v>
                </c:pt>
              </c:numCache>
            </c:numRef>
          </c:val>
          <c:extLst xmlns:c16r2="http://schemas.microsoft.com/office/drawing/2015/06/chart">
            <c:ext xmlns:c16="http://schemas.microsoft.com/office/drawing/2014/chart" uri="{C3380CC4-5D6E-409C-BE32-E72D297353CC}">
              <c16:uniqueId val="{0000001E-CF19-497D-B1A2-BA3E557F4207}"/>
            </c:ext>
          </c:extLst>
        </c:ser>
        <c:ser>
          <c:idx val="1"/>
          <c:order val="1"/>
          <c:tx>
            <c:strRef>
              <c:f>家庭での役割分担!$E$31</c:f>
              <c:strCache>
                <c:ptCount val="1"/>
                <c:pt idx="0">
                  <c:v>主に夫</c:v>
                </c:pt>
              </c:strCache>
            </c:strRef>
          </c:tx>
          <c:spPr>
            <a:solidFill>
              <a:schemeClr val="accent4">
                <a:alpha val="70000"/>
              </a:schemeClr>
            </a:solidFill>
            <a:ln>
              <a:solidFill>
                <a:schemeClr val="tx1">
                  <a:lumMod val="50000"/>
                  <a:lumOff val="50000"/>
                </a:schemeClr>
              </a:solidFill>
            </a:ln>
            <a:effectLst/>
          </c:spPr>
          <c:invertIfNegative val="0"/>
          <c:dLbls>
            <c:dLbl>
              <c:idx val="0"/>
              <c:layout>
                <c:manualLayout>
                  <c:x val="-1.8050939711061187E-3"/>
                  <c:y val="3.1590812240620131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CF19-497D-B1A2-BA3E557F4207}"/>
                </c:ext>
              </c:extLst>
            </c:dLbl>
            <c:dLbl>
              <c:idx val="1"/>
              <c:layout>
                <c:manualLayout>
                  <c:x val="-2.1762884151501909E-3"/>
                  <c:y val="2.7230043343558523E-3"/>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CF19-497D-B1A2-BA3E557F4207}"/>
                </c:ext>
              </c:extLst>
            </c:dLbl>
            <c:dLbl>
              <c:idx val="2"/>
              <c:layout>
                <c:manualLayout>
                  <c:x val="-1.1875704751294986E-16"/>
                  <c:y val="3.1977026762439714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CF19-497D-B1A2-BA3E557F4207}"/>
                </c:ext>
              </c:extLst>
            </c:dLbl>
            <c:dLbl>
              <c:idx val="3"/>
              <c:layout>
                <c:manualLayout>
                  <c:x val="0"/>
                  <c:y val="3.315471231625057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E-CF19-497D-B1A2-BA3E557F4207}"/>
                </c:ext>
              </c:extLst>
            </c:dLbl>
            <c:dLbl>
              <c:idx val="6"/>
              <c:layout>
                <c:manualLayout>
                  <c:x val="0"/>
                  <c:y val="3.1204444154378314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C-CF19-497D-B1A2-BA3E557F4207}"/>
                </c:ext>
              </c:extLst>
            </c:dLbl>
            <c:dLbl>
              <c:idx val="7"/>
              <c:layout>
                <c:manualLayout>
                  <c:x val="-1.1875704751294986E-16"/>
                  <c:y val="3.1204444154378456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D-CF19-497D-B1A2-BA3E557F4207}"/>
                </c:ext>
              </c:extLst>
            </c:dLbl>
            <c:dLbl>
              <c:idx val="8"/>
              <c:layout>
                <c:manualLayout>
                  <c:x val="-4.8582989756384993E-3"/>
                  <c:y val="3.315471231625057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A-CF19-497D-B1A2-BA3E557F420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家庭での役割分担!$C$32:$C$41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家庭での役割分担!$E$32:$E$41</c:f>
              <c:numCache>
                <c:formatCode>0.0</c:formatCode>
                <c:ptCount val="10"/>
                <c:pt idx="0">
                  <c:v>0.7</c:v>
                </c:pt>
                <c:pt idx="1">
                  <c:v>4.9000000000000004</c:v>
                </c:pt>
                <c:pt idx="2">
                  <c:v>1.4</c:v>
                </c:pt>
                <c:pt idx="3">
                  <c:v>1.4</c:v>
                </c:pt>
                <c:pt idx="4">
                  <c:v>21.5</c:v>
                </c:pt>
                <c:pt idx="5">
                  <c:v>8</c:v>
                </c:pt>
                <c:pt idx="6">
                  <c:v>0.4</c:v>
                </c:pt>
                <c:pt idx="7">
                  <c:v>0.3</c:v>
                </c:pt>
                <c:pt idx="8">
                  <c:v>0.3</c:v>
                </c:pt>
                <c:pt idx="9">
                  <c:v>13.1</c:v>
                </c:pt>
              </c:numCache>
            </c:numRef>
          </c:val>
          <c:extLst xmlns:c16r2="http://schemas.microsoft.com/office/drawing/2015/06/chart">
            <c:ext xmlns:c16="http://schemas.microsoft.com/office/drawing/2014/chart" uri="{C3380CC4-5D6E-409C-BE32-E72D297353CC}">
              <c16:uniqueId val="{00000023-CF19-497D-B1A2-BA3E557F4207}"/>
            </c:ext>
          </c:extLst>
        </c:ser>
        <c:ser>
          <c:idx val="2"/>
          <c:order val="2"/>
          <c:tx>
            <c:strRef>
              <c:f>家庭での役割分担!$F$31</c:f>
              <c:strCache>
                <c:ptCount val="1"/>
                <c:pt idx="0">
                  <c:v>主に妻</c:v>
                </c:pt>
              </c:strCache>
            </c:strRef>
          </c:tx>
          <c:spPr>
            <a:solidFill>
              <a:schemeClr val="accent6">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家庭での役割分担!$C$32:$C$41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家庭での役割分担!$F$32:$F$41</c:f>
              <c:numCache>
                <c:formatCode>0.0</c:formatCode>
                <c:ptCount val="10"/>
                <c:pt idx="0">
                  <c:v>43</c:v>
                </c:pt>
                <c:pt idx="1">
                  <c:v>23.2</c:v>
                </c:pt>
                <c:pt idx="2">
                  <c:v>40.799999999999997</c:v>
                </c:pt>
                <c:pt idx="3">
                  <c:v>40.799999999999997</c:v>
                </c:pt>
                <c:pt idx="4">
                  <c:v>13</c:v>
                </c:pt>
                <c:pt idx="5">
                  <c:v>37.299999999999997</c:v>
                </c:pt>
                <c:pt idx="6">
                  <c:v>33.1</c:v>
                </c:pt>
                <c:pt idx="7">
                  <c:v>9.5</c:v>
                </c:pt>
                <c:pt idx="8">
                  <c:v>3.1</c:v>
                </c:pt>
                <c:pt idx="9">
                  <c:v>5</c:v>
                </c:pt>
              </c:numCache>
            </c:numRef>
          </c:val>
          <c:extLst xmlns:c16r2="http://schemas.microsoft.com/office/drawing/2015/06/chart">
            <c:ext xmlns:c16="http://schemas.microsoft.com/office/drawing/2014/chart" uri="{C3380CC4-5D6E-409C-BE32-E72D297353CC}">
              <c16:uniqueId val="{00000025-CF19-497D-B1A2-BA3E557F4207}"/>
            </c:ext>
          </c:extLst>
        </c:ser>
        <c:ser>
          <c:idx val="3"/>
          <c:order val="3"/>
          <c:tx>
            <c:strRef>
              <c:f>家庭での役割分担!$G$31</c:f>
              <c:strCache>
                <c:ptCount val="1"/>
                <c:pt idx="0">
                  <c:v>夫と妻以外の家族</c:v>
                </c:pt>
              </c:strCache>
            </c:strRef>
          </c:tx>
          <c:spPr>
            <a:solidFill>
              <a:srgbClr val="C00000">
                <a:alpha val="70000"/>
              </a:srgbClr>
            </a:solidFill>
            <a:ln>
              <a:solidFill>
                <a:schemeClr val="tx1">
                  <a:lumMod val="50000"/>
                  <a:lumOff val="50000"/>
                </a:schemeClr>
              </a:solidFill>
            </a:ln>
            <a:effectLst/>
          </c:spPr>
          <c:invertIfNegative val="0"/>
          <c:dLbls>
            <c:dLbl>
              <c:idx val="0"/>
              <c:layout>
                <c:manualLayout>
                  <c:x val="-1.2955463935036118E-2"/>
                  <c:y val="3.2500988570967899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CF19-497D-B1A2-BA3E557F4207}"/>
                </c:ext>
              </c:extLst>
            </c:dLbl>
            <c:dLbl>
              <c:idx val="1"/>
              <c:layout>
                <c:manualLayout>
                  <c:x val="-8.0971649593976191E-3"/>
                  <c:y val="3.2500374313279137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CF19-497D-B1A2-BA3E557F4207}"/>
                </c:ext>
              </c:extLst>
            </c:dLbl>
            <c:dLbl>
              <c:idx val="2"/>
              <c:layout>
                <c:manualLayout>
                  <c:x val="-8.0971649593973814E-3"/>
                  <c:y val="3.250052787770126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CF19-497D-B1A2-BA3E557F4207}"/>
                </c:ext>
              </c:extLst>
            </c:dLbl>
            <c:dLbl>
              <c:idx val="3"/>
              <c:layout>
                <c:manualLayout>
                  <c:x val="-1.6194329918794881E-2"/>
                  <c:y val="3.4451563861684527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CF19-497D-B1A2-BA3E557F4207}"/>
                </c:ext>
              </c:extLst>
            </c:dLbl>
            <c:dLbl>
              <c:idx val="4"/>
              <c:layout>
                <c:manualLayout>
                  <c:x val="-1.2955463935036118E-2"/>
                  <c:y val="3.2500527877701295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CF19-497D-B1A2-BA3E557F4207}"/>
                </c:ext>
              </c:extLst>
            </c:dLbl>
            <c:dLbl>
              <c:idx val="5"/>
              <c:layout>
                <c:manualLayout>
                  <c:x val="-1.45748969269155E-2"/>
                  <c:y val="3.1950767246244391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CF19-497D-B1A2-BA3E557F4207}"/>
                </c:ext>
              </c:extLst>
            </c:dLbl>
            <c:dLbl>
              <c:idx val="6"/>
              <c:layout>
                <c:manualLayout>
                  <c:x val="-1.6194329918794999E-2"/>
                  <c:y val="3.3050442073580391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CF19-497D-B1A2-BA3E557F4207}"/>
                </c:ext>
              </c:extLst>
            </c:dLbl>
            <c:dLbl>
              <c:idx val="7"/>
              <c:layout>
                <c:manualLayout>
                  <c:x val="-1.6194329918794998E-3"/>
                  <c:y val="3.3154558751828378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F-CF19-497D-B1A2-BA3E557F4207}"/>
                </c:ext>
              </c:extLst>
            </c:dLbl>
            <c:dLbl>
              <c:idx val="8"/>
              <c:layout>
                <c:manualLayout>
                  <c:x val="4.8582989756384993E-3"/>
                  <c:y val="3.1204290589956264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9-CF19-497D-B1A2-BA3E557F4207}"/>
                </c:ext>
              </c:extLst>
            </c:dLbl>
            <c:dLbl>
              <c:idx val="9"/>
              <c:layout>
                <c:manualLayout>
                  <c:x val="-1.1875704751294986E-16"/>
                  <c:y val="3.1204290589956264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B-CF19-497D-B1A2-BA3E557F420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家庭での役割分担!$C$32:$C$41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家庭での役割分担!$G$32:$G$41</c:f>
              <c:numCache>
                <c:formatCode>0.0</c:formatCode>
                <c:ptCount val="10"/>
                <c:pt idx="0">
                  <c:v>0.4</c:v>
                </c:pt>
                <c:pt idx="1">
                  <c:v>1.4</c:v>
                </c:pt>
                <c:pt idx="2">
                  <c:v>1</c:v>
                </c:pt>
                <c:pt idx="3">
                  <c:v>1</c:v>
                </c:pt>
                <c:pt idx="4">
                  <c:v>2</c:v>
                </c:pt>
                <c:pt idx="5">
                  <c:v>0</c:v>
                </c:pt>
                <c:pt idx="6">
                  <c:v>0.4</c:v>
                </c:pt>
                <c:pt idx="7">
                  <c:v>0.1</c:v>
                </c:pt>
                <c:pt idx="8">
                  <c:v>0.8</c:v>
                </c:pt>
                <c:pt idx="9">
                  <c:v>0.1</c:v>
                </c:pt>
              </c:numCache>
            </c:numRef>
          </c:val>
          <c:extLst xmlns:c16r2="http://schemas.microsoft.com/office/drawing/2015/06/chart">
            <c:ext xmlns:c16="http://schemas.microsoft.com/office/drawing/2014/chart" uri="{C3380CC4-5D6E-409C-BE32-E72D297353CC}">
              <c16:uniqueId val="{0000002E-CF19-497D-B1A2-BA3E557F4207}"/>
            </c:ext>
          </c:extLst>
        </c:ser>
        <c:ser>
          <c:idx val="4"/>
          <c:order val="4"/>
          <c:tx>
            <c:strRef>
              <c:f>家庭での役割分担!$H$31</c:f>
              <c:strCache>
                <c:ptCount val="1"/>
                <c:pt idx="0">
                  <c:v>その他・該当なし</c:v>
                </c:pt>
              </c:strCache>
            </c:strRef>
          </c:tx>
          <c:spPr>
            <a:solidFill>
              <a:schemeClr val="accent4">
                <a:lumMod val="60000"/>
                <a:lumOff val="40000"/>
                <a:alpha val="70000"/>
              </a:schemeClr>
            </a:solidFill>
            <a:ln>
              <a:solidFill>
                <a:schemeClr val="tx1">
                  <a:lumMod val="50000"/>
                  <a:lumOff val="50000"/>
                </a:schemeClr>
              </a:solidFill>
            </a:ln>
            <a:effectLst/>
          </c:spPr>
          <c:invertIfNegative val="0"/>
          <c:dLbls>
            <c:dLbl>
              <c:idx val="0"/>
              <c:layout>
                <c:manualLayout>
                  <c:x val="1.1336030943156499E-2"/>
                  <c:y val="3.3155480138361546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CF19-497D-B1A2-BA3E557F4207}"/>
                </c:ext>
              </c:extLst>
            </c:dLbl>
            <c:dLbl>
              <c:idx val="1"/>
              <c:layout>
                <c:manualLayout>
                  <c:x val="9.7165979512769986E-3"/>
                  <c:y val="3.1204597718800509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CF19-497D-B1A2-BA3E557F4207}"/>
                </c:ext>
              </c:extLst>
            </c:dLbl>
            <c:dLbl>
              <c:idx val="2"/>
              <c:layout>
                <c:manualLayout>
                  <c:x val="9.7165979512769986E-3"/>
                  <c:y val="3.3154865880672763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CF19-497D-B1A2-BA3E557F4207}"/>
                </c:ext>
              </c:extLst>
            </c:dLbl>
            <c:dLbl>
              <c:idx val="3"/>
              <c:layout>
                <c:manualLayout>
                  <c:x val="4.8582989756384993E-3"/>
                  <c:y val="3.5105134042545096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CF19-497D-B1A2-BA3E557F4207}"/>
                </c:ext>
              </c:extLst>
            </c:dLbl>
            <c:dLbl>
              <c:idx val="4"/>
              <c:layout>
                <c:manualLayout>
                  <c:x val="6.4777319675178805E-3"/>
                  <c:y val="3.1204597718800509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CF19-497D-B1A2-BA3E557F4207}"/>
                </c:ext>
              </c:extLst>
            </c:dLbl>
            <c:dLbl>
              <c:idx val="5"/>
              <c:layout>
                <c:manualLayout>
                  <c:x val="9.7165979512769986E-3"/>
                  <c:y val="3.1204597718800509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CF19-497D-B1A2-BA3E557F4207}"/>
                </c:ext>
              </c:extLst>
            </c:dLbl>
            <c:dLbl>
              <c:idx val="6"/>
              <c:layout>
                <c:manualLayout>
                  <c:x val="8.0971649593974994E-3"/>
                  <c:y val="3.3155173009517223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CF19-497D-B1A2-BA3E557F4207}"/>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家庭での役割分担!$C$32:$C$41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家庭での役割分担!$H$32:$H$41</c:f>
              <c:numCache>
                <c:formatCode>0.0</c:formatCode>
                <c:ptCount val="10"/>
                <c:pt idx="0">
                  <c:v>1.5</c:v>
                </c:pt>
                <c:pt idx="1">
                  <c:v>2.2000000000000002</c:v>
                </c:pt>
                <c:pt idx="2">
                  <c:v>2</c:v>
                </c:pt>
                <c:pt idx="3">
                  <c:v>2</c:v>
                </c:pt>
                <c:pt idx="4">
                  <c:v>1.5</c:v>
                </c:pt>
                <c:pt idx="5">
                  <c:v>1.7</c:v>
                </c:pt>
                <c:pt idx="6">
                  <c:v>1.8</c:v>
                </c:pt>
                <c:pt idx="7">
                  <c:v>16.5</c:v>
                </c:pt>
                <c:pt idx="8">
                  <c:v>34.1</c:v>
                </c:pt>
                <c:pt idx="9">
                  <c:v>13.1</c:v>
                </c:pt>
              </c:numCache>
            </c:numRef>
          </c:val>
          <c:extLst xmlns:c16r2="http://schemas.microsoft.com/office/drawing/2015/06/chart">
            <c:ext xmlns:c16="http://schemas.microsoft.com/office/drawing/2014/chart" uri="{C3380CC4-5D6E-409C-BE32-E72D297353CC}">
              <c16:uniqueId val="{00000037-CF19-497D-B1A2-BA3E557F4207}"/>
            </c:ext>
          </c:extLst>
        </c:ser>
        <c:ser>
          <c:idx val="5"/>
          <c:order val="5"/>
          <c:tx>
            <c:strRef>
              <c:f>家庭での役割分担!$I$31</c:f>
              <c:strCache>
                <c:ptCount val="1"/>
                <c:pt idx="0">
                  <c:v>不明・無回答</c:v>
                </c:pt>
              </c:strCache>
            </c:strRef>
          </c:tx>
          <c:spPr>
            <a:solidFill>
              <a:schemeClr val="tx1">
                <a:lumMod val="85000"/>
                <a:lumOff val="15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家庭での役割分担!$C$32:$C$41</c:f>
              <c:strCache>
                <c:ptCount val="10"/>
                <c:pt idx="0">
                  <c:v>①食事のしたく</c:v>
                </c:pt>
                <c:pt idx="1">
                  <c:v>②食事のあとかたづけ</c:v>
                </c:pt>
                <c:pt idx="2">
                  <c:v>③洗濯</c:v>
                </c:pt>
                <c:pt idx="3">
                  <c:v>④掃除</c:v>
                </c:pt>
                <c:pt idx="4">
                  <c:v>⑤ゴミ出し</c:v>
                </c:pt>
                <c:pt idx="5">
                  <c:v>⑥家計の管理</c:v>
                </c:pt>
                <c:pt idx="6">
                  <c:v>⑦日常の買い物</c:v>
                </c:pt>
                <c:pt idx="7">
                  <c:v>⑧子どもの世話</c:v>
                </c:pt>
                <c:pt idx="8">
                  <c:v>⑨家族の介護</c:v>
                </c:pt>
                <c:pt idx="9">
                  <c:v>⑩自治会等の地域活動</c:v>
                </c:pt>
              </c:strCache>
            </c:strRef>
          </c:cat>
          <c:val>
            <c:numRef>
              <c:f>家庭での役割分担!$I$32:$I$41</c:f>
              <c:numCache>
                <c:formatCode>General</c:formatCode>
                <c:ptCount val="10"/>
                <c:pt idx="0" formatCode="0.0">
                  <c:v>7</c:v>
                </c:pt>
                <c:pt idx="1">
                  <c:v>7.3</c:v>
                </c:pt>
                <c:pt idx="2" formatCode="0.0">
                  <c:v>7.5</c:v>
                </c:pt>
                <c:pt idx="3" formatCode="0.0">
                  <c:v>7.5</c:v>
                </c:pt>
                <c:pt idx="4" formatCode="0.0">
                  <c:v>7.3</c:v>
                </c:pt>
                <c:pt idx="5" formatCode="0.0">
                  <c:v>7.1</c:v>
                </c:pt>
                <c:pt idx="6" formatCode="0.0">
                  <c:v>7.1</c:v>
                </c:pt>
                <c:pt idx="7" formatCode="0.0">
                  <c:v>9.1999999999999993</c:v>
                </c:pt>
                <c:pt idx="8" formatCode="0.0">
                  <c:v>8.6999999999999993</c:v>
                </c:pt>
                <c:pt idx="9" formatCode="0.0">
                  <c:v>7.3</c:v>
                </c:pt>
              </c:numCache>
            </c:numRef>
          </c:val>
          <c:extLst xmlns:c16r2="http://schemas.microsoft.com/office/drawing/2015/06/chart">
            <c:ext xmlns:c16="http://schemas.microsoft.com/office/drawing/2014/chart" uri="{C3380CC4-5D6E-409C-BE32-E72D297353CC}">
              <c16:uniqueId val="{00000038-CF19-497D-B1A2-BA3E557F4207}"/>
            </c:ext>
          </c:extLst>
        </c:ser>
        <c:dLbls>
          <c:dLblPos val="ctr"/>
          <c:showLegendKey val="0"/>
          <c:showVal val="1"/>
          <c:showCatName val="0"/>
          <c:showSerName val="0"/>
          <c:showPercent val="0"/>
          <c:showBubbleSize val="0"/>
        </c:dLbls>
        <c:gapWidth val="60"/>
        <c:overlap val="100"/>
        <c:axId val="172217088"/>
        <c:axId val="172218624"/>
      </c:barChart>
      <c:catAx>
        <c:axId val="172217088"/>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headEnd type="none" w="sm" len="sm"/>
            <a:tailEnd type="none" w="sm" len="sm"/>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218624"/>
        <c:crosses val="autoZero"/>
        <c:auto val="1"/>
        <c:lblAlgn val="ctr"/>
        <c:lblOffset val="100"/>
        <c:noMultiLvlLbl val="0"/>
      </c:catAx>
      <c:valAx>
        <c:axId val="172218624"/>
        <c:scaling>
          <c:orientation val="minMax"/>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217088"/>
        <c:crosses val="autoZero"/>
        <c:crossBetween val="between"/>
      </c:valAx>
      <c:spPr>
        <a:noFill/>
        <a:ln>
          <a:solidFill>
            <a:schemeClr val="accent1"/>
          </a:solidFill>
        </a:ln>
        <a:effectLst/>
      </c:spPr>
    </c:plotArea>
    <c:legend>
      <c:legendPos val="b"/>
      <c:layout>
        <c:manualLayout>
          <c:xMode val="edge"/>
          <c:yMode val="edge"/>
          <c:x val="6.7124222369317171E-2"/>
          <c:y val="0.83824769126081466"/>
          <c:w val="0.89775563164198646"/>
          <c:h val="9.628171478565179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2793236970586118"/>
          <c:y val="0.17466531271328931"/>
          <c:w val="0.52836526554358743"/>
          <c:h val="0.68644094488188978"/>
        </c:manualLayout>
      </c:layout>
      <c:barChart>
        <c:barDir val="bar"/>
        <c:grouping val="clustered"/>
        <c:varyColors val="0"/>
        <c:ser>
          <c:idx val="0"/>
          <c:order val="0"/>
          <c:spPr>
            <a:solidFill>
              <a:schemeClr val="accent2">
                <a:alpha val="7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男性が専業主夫!$C$9:$C$14</c:f>
              <c:strCache>
                <c:ptCount val="6"/>
                <c:pt idx="0">
                  <c:v>これからは男性も家庭生活に参画するべきで、
　　　　　　　　　　　　　大いに歓迎する</c:v>
                </c:pt>
                <c:pt idx="1">
                  <c:v>男性が家庭生活に参画することは重要だが、
　　　　　　　　　　　　仕事はするべきだ</c:v>
                </c:pt>
                <c:pt idx="2">
                  <c:v>やはり男性は男らしく仕事にでるべきで、炊事、
洗濯、掃除、子育て等は女性の役割と考える</c:v>
                </c:pt>
                <c:pt idx="3">
                  <c:v>あくまで個人の選択なので、
どうあるべきかの考えはない</c:v>
                </c:pt>
                <c:pt idx="4">
                  <c:v>その他</c:v>
                </c:pt>
                <c:pt idx="5">
                  <c:v>不明・無回答</c:v>
                </c:pt>
              </c:strCache>
            </c:strRef>
          </c:cat>
          <c:val>
            <c:numRef>
              <c:f>男性が専業主夫!$D$9:$D$14</c:f>
              <c:numCache>
                <c:formatCode>0.0</c:formatCode>
                <c:ptCount val="6"/>
                <c:pt idx="0">
                  <c:v>12.8</c:v>
                </c:pt>
                <c:pt idx="1">
                  <c:v>29.3</c:v>
                </c:pt>
                <c:pt idx="2">
                  <c:v>2.1</c:v>
                </c:pt>
                <c:pt idx="3">
                  <c:v>47.1</c:v>
                </c:pt>
                <c:pt idx="4">
                  <c:v>2</c:v>
                </c:pt>
                <c:pt idx="5">
                  <c:v>6.7</c:v>
                </c:pt>
              </c:numCache>
            </c:numRef>
          </c:val>
          <c:extLst xmlns:c16r2="http://schemas.microsoft.com/office/drawing/2015/06/chart">
            <c:ext xmlns:c16="http://schemas.microsoft.com/office/drawing/2014/chart" uri="{C3380CC4-5D6E-409C-BE32-E72D297353CC}">
              <c16:uniqueId val="{0000000A-815D-4E28-9778-3270408B49CA}"/>
            </c:ext>
          </c:extLst>
        </c:ser>
        <c:dLbls>
          <c:dLblPos val="ctr"/>
          <c:showLegendKey val="0"/>
          <c:showVal val="1"/>
          <c:showCatName val="0"/>
          <c:showSerName val="0"/>
          <c:showPercent val="0"/>
          <c:showBubbleSize val="0"/>
        </c:dLbls>
        <c:gapWidth val="50"/>
        <c:axId val="172301312"/>
        <c:axId val="172308352"/>
      </c:barChart>
      <c:catAx>
        <c:axId val="172301312"/>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headEnd type="none" w="sm" len="sm"/>
            <a:tailEnd type="none" w="sm" len="sm"/>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308352"/>
        <c:crosses val="autoZero"/>
        <c:auto val="1"/>
        <c:lblAlgn val="ctr"/>
        <c:lblOffset val="100"/>
        <c:noMultiLvlLbl val="0"/>
      </c:catAx>
      <c:valAx>
        <c:axId val="172308352"/>
        <c:scaling>
          <c:orientation val="minMax"/>
          <c:max val="10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0_);[Red]\(#,##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301312"/>
        <c:crosses val="autoZero"/>
        <c:crossBetween val="between"/>
      </c:valAx>
      <c:spPr>
        <a:noFill/>
        <a:ln>
          <a:solidFill>
            <a:schemeClr val="tx1">
              <a:lumMod val="50000"/>
              <a:lumOff val="50000"/>
            </a:schemeClr>
          </a:solidFill>
        </a:ln>
        <a:effectLst/>
      </c:spPr>
    </c:plotArea>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200" b="1">
                <a:solidFill>
                  <a:sysClr val="windowText" lastClr="000000"/>
                </a:solidFill>
              </a:rPr>
              <a:t>あなたは、子どもと一緒に過ごす時間は十分だと思いますか　（大津市）</a:t>
            </a:r>
          </a:p>
        </c:rich>
      </c:tx>
      <c:layout>
        <c:manualLayout>
          <c:xMode val="edge"/>
          <c:yMode val="edge"/>
          <c:x val="0.25840442883742776"/>
          <c:y val="3.7346229725718876E-2"/>
        </c:manualLayout>
      </c:layout>
      <c:overlay val="0"/>
      <c:spPr>
        <a:noFill/>
        <a:ln>
          <a:noFill/>
        </a:ln>
        <a:effectLst/>
      </c:spPr>
    </c:title>
    <c:autoTitleDeleted val="0"/>
    <c:plotArea>
      <c:layout>
        <c:manualLayout>
          <c:layoutTarget val="inner"/>
          <c:xMode val="edge"/>
          <c:yMode val="edge"/>
          <c:x val="0.28887132071022753"/>
          <c:y val="0.15549138397611606"/>
          <c:w val="0.65910099588919235"/>
          <c:h val="0.55979101559090028"/>
        </c:manualLayout>
      </c:layout>
      <c:barChart>
        <c:barDir val="bar"/>
        <c:grouping val="percentStacked"/>
        <c:varyColors val="0"/>
        <c:ser>
          <c:idx val="0"/>
          <c:order val="0"/>
          <c:tx>
            <c:strRef>
              <c:f>子どもと一緒に過ごす時間!$C$6</c:f>
              <c:strCache>
                <c:ptCount val="1"/>
                <c:pt idx="0">
                  <c:v>十分だと思う</c:v>
                </c:pt>
              </c:strCache>
            </c:strRef>
          </c:tx>
          <c:spPr>
            <a:solidFill>
              <a:schemeClr val="accent1"/>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子どもと一緒に過ごす時間!$B$7:$B$10</c:f>
              <c:strCache>
                <c:ptCount val="4"/>
                <c:pt idx="0">
                  <c:v>母親　（未就学児童調査）</c:v>
                </c:pt>
                <c:pt idx="1">
                  <c:v>母親（小学校低学年調査）</c:v>
                </c:pt>
                <c:pt idx="2">
                  <c:v>父親　（未就学児童調査）</c:v>
                </c:pt>
                <c:pt idx="3">
                  <c:v>父親（小学校低学年調査）</c:v>
                </c:pt>
              </c:strCache>
            </c:strRef>
          </c:cat>
          <c:val>
            <c:numRef>
              <c:f>子どもと一緒に過ごす時間!$C$7:$C$10</c:f>
              <c:numCache>
                <c:formatCode>#,##0.0;[Red]\-#,##0.0</c:formatCode>
                <c:ptCount val="4"/>
                <c:pt idx="0">
                  <c:v>46.1</c:v>
                </c:pt>
                <c:pt idx="1">
                  <c:v>27.6</c:v>
                </c:pt>
                <c:pt idx="2">
                  <c:v>5.4</c:v>
                </c:pt>
                <c:pt idx="3">
                  <c:v>5.7</c:v>
                </c:pt>
              </c:numCache>
            </c:numRef>
          </c:val>
          <c:extLst xmlns:c16r2="http://schemas.microsoft.com/office/drawing/2015/06/chart">
            <c:ext xmlns:c16="http://schemas.microsoft.com/office/drawing/2014/chart" uri="{C3380CC4-5D6E-409C-BE32-E72D297353CC}">
              <c16:uniqueId val="{00000000-A7D4-4C73-B0BC-16F379F37A99}"/>
            </c:ext>
          </c:extLst>
        </c:ser>
        <c:ser>
          <c:idx val="1"/>
          <c:order val="1"/>
          <c:tx>
            <c:strRef>
              <c:f>子どもと一緒に過ごす時間!$D$6</c:f>
              <c:strCache>
                <c:ptCount val="1"/>
                <c:pt idx="0">
                  <c:v>まあまあ十分だと思う</c:v>
                </c:pt>
              </c:strCache>
            </c:strRef>
          </c:tx>
          <c:spPr>
            <a:solidFill>
              <a:schemeClr val="accent2"/>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子どもと一緒に過ごす時間!$B$7:$B$10</c:f>
              <c:strCache>
                <c:ptCount val="4"/>
                <c:pt idx="0">
                  <c:v>母親　（未就学児童調査）</c:v>
                </c:pt>
                <c:pt idx="1">
                  <c:v>母親（小学校低学年調査）</c:v>
                </c:pt>
                <c:pt idx="2">
                  <c:v>父親　（未就学児童調査）</c:v>
                </c:pt>
                <c:pt idx="3">
                  <c:v>父親（小学校低学年調査）</c:v>
                </c:pt>
              </c:strCache>
            </c:strRef>
          </c:cat>
          <c:val>
            <c:numRef>
              <c:f>子どもと一緒に過ごす時間!$D$7:$D$10</c:f>
              <c:numCache>
                <c:formatCode>#,##0.0;[Red]\-#,##0.0</c:formatCode>
                <c:ptCount val="4"/>
                <c:pt idx="0">
                  <c:v>22.4</c:v>
                </c:pt>
                <c:pt idx="1">
                  <c:v>36.1</c:v>
                </c:pt>
                <c:pt idx="2">
                  <c:v>18.899999999999999</c:v>
                </c:pt>
                <c:pt idx="3">
                  <c:v>18</c:v>
                </c:pt>
              </c:numCache>
            </c:numRef>
          </c:val>
          <c:extLst xmlns:c16r2="http://schemas.microsoft.com/office/drawing/2015/06/chart">
            <c:ext xmlns:c16="http://schemas.microsoft.com/office/drawing/2014/chart" uri="{C3380CC4-5D6E-409C-BE32-E72D297353CC}">
              <c16:uniqueId val="{00000001-A7D4-4C73-B0BC-16F379F37A99}"/>
            </c:ext>
          </c:extLst>
        </c:ser>
        <c:ser>
          <c:idx val="2"/>
          <c:order val="2"/>
          <c:tx>
            <c:strRef>
              <c:f>子どもと一緒に過ごす時間!$E$6</c:f>
              <c:strCache>
                <c:ptCount val="1"/>
                <c:pt idx="0">
                  <c:v>あまり十分だと思わない</c:v>
                </c:pt>
              </c:strCache>
            </c:strRef>
          </c:tx>
          <c:spPr>
            <a:solidFill>
              <a:schemeClr val="accent3"/>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子どもと一緒に過ごす時間!$B$7:$B$10</c:f>
              <c:strCache>
                <c:ptCount val="4"/>
                <c:pt idx="0">
                  <c:v>母親　（未就学児童調査）</c:v>
                </c:pt>
                <c:pt idx="1">
                  <c:v>母親（小学校低学年調査）</c:v>
                </c:pt>
                <c:pt idx="2">
                  <c:v>父親　（未就学児童調査）</c:v>
                </c:pt>
                <c:pt idx="3">
                  <c:v>父親（小学校低学年調査）</c:v>
                </c:pt>
              </c:strCache>
            </c:strRef>
          </c:cat>
          <c:val>
            <c:numRef>
              <c:f>子どもと一緒に過ごす時間!$E$7:$E$10</c:f>
              <c:numCache>
                <c:formatCode>#,##0.0;[Red]\-#,##0.0</c:formatCode>
                <c:ptCount val="4"/>
                <c:pt idx="0">
                  <c:v>15.9</c:v>
                </c:pt>
                <c:pt idx="1">
                  <c:v>18.3</c:v>
                </c:pt>
                <c:pt idx="2">
                  <c:v>26.5</c:v>
                </c:pt>
                <c:pt idx="3">
                  <c:v>25.3</c:v>
                </c:pt>
              </c:numCache>
            </c:numRef>
          </c:val>
          <c:extLst xmlns:c16r2="http://schemas.microsoft.com/office/drawing/2015/06/chart">
            <c:ext xmlns:c16="http://schemas.microsoft.com/office/drawing/2014/chart" uri="{C3380CC4-5D6E-409C-BE32-E72D297353CC}">
              <c16:uniqueId val="{00000005-A7D4-4C73-B0BC-16F379F37A99}"/>
            </c:ext>
          </c:extLst>
        </c:ser>
        <c:ser>
          <c:idx val="3"/>
          <c:order val="3"/>
          <c:tx>
            <c:strRef>
              <c:f>子どもと一緒に過ごす時間!$F$6</c:f>
              <c:strCache>
                <c:ptCount val="1"/>
                <c:pt idx="0">
                  <c:v>不十分だと思う</c:v>
                </c:pt>
              </c:strCache>
            </c:strRef>
          </c:tx>
          <c:spPr>
            <a:solidFill>
              <a:schemeClr val="accent4"/>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子どもと一緒に過ごす時間!$B$7:$B$10</c:f>
              <c:strCache>
                <c:ptCount val="4"/>
                <c:pt idx="0">
                  <c:v>母親　（未就学児童調査）</c:v>
                </c:pt>
                <c:pt idx="1">
                  <c:v>母親（小学校低学年調査）</c:v>
                </c:pt>
                <c:pt idx="2">
                  <c:v>父親　（未就学児童調査）</c:v>
                </c:pt>
                <c:pt idx="3">
                  <c:v>父親（小学校低学年調査）</c:v>
                </c:pt>
              </c:strCache>
            </c:strRef>
          </c:cat>
          <c:val>
            <c:numRef>
              <c:f>子どもと一緒に過ごす時間!$F$7:$F$10</c:f>
              <c:numCache>
                <c:formatCode>#,##0.0;[Red]\-#,##0.0</c:formatCode>
                <c:ptCount val="4"/>
                <c:pt idx="0">
                  <c:v>12</c:v>
                </c:pt>
                <c:pt idx="1">
                  <c:v>13.8</c:v>
                </c:pt>
                <c:pt idx="2">
                  <c:v>39</c:v>
                </c:pt>
                <c:pt idx="3">
                  <c:v>38.1</c:v>
                </c:pt>
              </c:numCache>
            </c:numRef>
          </c:val>
          <c:extLst xmlns:c16r2="http://schemas.microsoft.com/office/drawing/2015/06/chart">
            <c:ext xmlns:c16="http://schemas.microsoft.com/office/drawing/2014/chart" uri="{C3380CC4-5D6E-409C-BE32-E72D297353CC}">
              <c16:uniqueId val="{00000006-A7D4-4C73-B0BC-16F379F37A99}"/>
            </c:ext>
          </c:extLst>
        </c:ser>
        <c:ser>
          <c:idx val="4"/>
          <c:order val="4"/>
          <c:tx>
            <c:strRef>
              <c:f>子どもと一緒に過ごす時間!$G$6</c:f>
              <c:strCache>
                <c:ptCount val="1"/>
                <c:pt idx="0">
                  <c:v>わからない</c:v>
                </c:pt>
              </c:strCache>
            </c:strRef>
          </c:tx>
          <c:spPr>
            <a:solidFill>
              <a:schemeClr val="accent6">
                <a:lumMod val="75000"/>
              </a:schemeClr>
            </a:solidFill>
            <a:ln>
              <a:solidFill>
                <a:schemeClr val="tx1">
                  <a:lumMod val="50000"/>
                  <a:lumOff val="50000"/>
                </a:schemeClr>
              </a:solidFill>
            </a:ln>
            <a:effectLst/>
          </c:spPr>
          <c:invertIfNegative val="0"/>
          <c:dLbls>
            <c:dLbl>
              <c:idx val="0"/>
              <c:layout>
                <c:manualLayout>
                  <c:x val="-1.546790033118358E-3"/>
                  <c:y val="-6.900469090299886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FFF-4BA6-B815-B8B549C2B2BC}"/>
                </c:ext>
              </c:extLst>
            </c:dLbl>
            <c:dLbl>
              <c:idx val="1"/>
              <c:layout>
                <c:manualLayout>
                  <c:x val="-1.5467900331184714E-3"/>
                  <c:y val="-6.687719886078069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FFF-4BA6-B815-B8B549C2B2BC}"/>
                </c:ext>
              </c:extLst>
            </c:dLbl>
            <c:dLbl>
              <c:idx val="2"/>
              <c:layout>
                <c:manualLayout>
                  <c:x val="-1.546790033118358E-3"/>
                  <c:y val="-6.595744680851056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7D4-4C73-B0BC-16F379F37A99}"/>
                </c:ext>
              </c:extLst>
            </c:dLbl>
            <c:dLbl>
              <c:idx val="3"/>
              <c:layout>
                <c:manualLayout>
                  <c:x val="0"/>
                  <c:y val="-7.09534368070952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FFF-4BA6-B815-B8B549C2B2BC}"/>
                </c:ext>
              </c:extLst>
            </c:dLbl>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子どもと一緒に過ごす時間!$B$7:$B$10</c:f>
              <c:strCache>
                <c:ptCount val="4"/>
                <c:pt idx="0">
                  <c:v>母親　（未就学児童調査）</c:v>
                </c:pt>
                <c:pt idx="1">
                  <c:v>母親（小学校低学年調査）</c:v>
                </c:pt>
                <c:pt idx="2">
                  <c:v>父親　（未就学児童調査）</c:v>
                </c:pt>
                <c:pt idx="3">
                  <c:v>父親（小学校低学年調査）</c:v>
                </c:pt>
              </c:strCache>
            </c:strRef>
          </c:cat>
          <c:val>
            <c:numRef>
              <c:f>子どもと一緒に過ごす時間!$G$7:$G$10</c:f>
              <c:numCache>
                <c:formatCode>#,##0.0;[Red]\-#,##0.0</c:formatCode>
                <c:ptCount val="4"/>
                <c:pt idx="0">
                  <c:v>0.9</c:v>
                </c:pt>
                <c:pt idx="1">
                  <c:v>1.4</c:v>
                </c:pt>
                <c:pt idx="2">
                  <c:v>2.4</c:v>
                </c:pt>
                <c:pt idx="3">
                  <c:v>3</c:v>
                </c:pt>
              </c:numCache>
            </c:numRef>
          </c:val>
          <c:extLst xmlns:c16r2="http://schemas.microsoft.com/office/drawing/2015/06/chart">
            <c:ext xmlns:c16="http://schemas.microsoft.com/office/drawing/2014/chart" uri="{C3380CC4-5D6E-409C-BE32-E72D297353CC}">
              <c16:uniqueId val="{00000007-A7D4-4C73-B0BC-16F379F37A99}"/>
            </c:ext>
          </c:extLst>
        </c:ser>
        <c:ser>
          <c:idx val="5"/>
          <c:order val="5"/>
          <c:tx>
            <c:strRef>
              <c:f>子どもと一緒に過ごす時間!$H$6</c:f>
              <c:strCache>
                <c:ptCount val="1"/>
                <c:pt idx="0">
                  <c:v>不明・無回答</c:v>
                </c:pt>
              </c:strCache>
            </c:strRef>
          </c:tx>
          <c:spPr>
            <a:solidFill>
              <a:schemeClr val="bg1">
                <a:lumMod val="95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子どもと一緒に過ごす時間!$B$7:$B$10</c:f>
              <c:strCache>
                <c:ptCount val="4"/>
                <c:pt idx="0">
                  <c:v>母親　（未就学児童調査）</c:v>
                </c:pt>
                <c:pt idx="1">
                  <c:v>母親（小学校低学年調査）</c:v>
                </c:pt>
                <c:pt idx="2">
                  <c:v>父親　（未就学児童調査）</c:v>
                </c:pt>
                <c:pt idx="3">
                  <c:v>父親（小学校低学年調査）</c:v>
                </c:pt>
              </c:strCache>
            </c:strRef>
          </c:cat>
          <c:val>
            <c:numRef>
              <c:f>子どもと一緒に過ごす時間!$H$7:$H$10</c:f>
              <c:numCache>
                <c:formatCode>#,##0.0;[Red]\-#,##0.0</c:formatCode>
                <c:ptCount val="4"/>
                <c:pt idx="0">
                  <c:v>2.8</c:v>
                </c:pt>
                <c:pt idx="1">
                  <c:v>2.8</c:v>
                </c:pt>
                <c:pt idx="2">
                  <c:v>7.8</c:v>
                </c:pt>
                <c:pt idx="3">
                  <c:v>10</c:v>
                </c:pt>
              </c:numCache>
            </c:numRef>
          </c:val>
          <c:extLst xmlns:c16r2="http://schemas.microsoft.com/office/drawing/2015/06/chart">
            <c:ext xmlns:c16="http://schemas.microsoft.com/office/drawing/2014/chart" uri="{C3380CC4-5D6E-409C-BE32-E72D297353CC}">
              <c16:uniqueId val="{00000008-A7D4-4C73-B0BC-16F379F37A99}"/>
            </c:ext>
          </c:extLst>
        </c:ser>
        <c:dLbls>
          <c:showLegendKey val="0"/>
          <c:showVal val="0"/>
          <c:showCatName val="0"/>
          <c:showSerName val="0"/>
          <c:showPercent val="0"/>
          <c:showBubbleSize val="0"/>
        </c:dLbls>
        <c:gapWidth val="50"/>
        <c:overlap val="100"/>
        <c:axId val="172559360"/>
        <c:axId val="172577536"/>
      </c:barChart>
      <c:catAx>
        <c:axId val="172559360"/>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577536"/>
        <c:crosses val="autoZero"/>
        <c:auto val="1"/>
        <c:lblAlgn val="ctr"/>
        <c:lblOffset val="100"/>
        <c:noMultiLvlLbl val="0"/>
      </c:catAx>
      <c:valAx>
        <c:axId val="17257753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559360"/>
        <c:crosses val="autoZero"/>
        <c:crossBetween val="between"/>
      </c:valAx>
      <c:spPr>
        <a:noFill/>
        <a:ln>
          <a:solidFill>
            <a:schemeClr val="tx1">
              <a:lumMod val="50000"/>
              <a:lumOff val="50000"/>
            </a:schemeClr>
          </a:solidFill>
        </a:ln>
        <a:effectLst/>
      </c:spPr>
    </c:plotArea>
    <c:legend>
      <c:legendPos val="b"/>
      <c:layout>
        <c:manualLayout>
          <c:xMode val="edge"/>
          <c:yMode val="edge"/>
          <c:x val="0.12285264133276301"/>
          <c:y val="0.74493834813201543"/>
          <c:w val="0.80054909828230791"/>
          <c:h val="8.57354665773161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10707571588156"/>
          <c:y val="0.13699425035213708"/>
          <c:w val="0.84298981009726737"/>
          <c:h val="0.45854840458992213"/>
        </c:manualLayout>
      </c:layout>
      <c:barChart>
        <c:barDir val="col"/>
        <c:grouping val="clustered"/>
        <c:varyColors val="0"/>
        <c:ser>
          <c:idx val="0"/>
          <c:order val="0"/>
          <c:tx>
            <c:strRef>
              <c:f>保育所定員数と待機児童!$B$7</c:f>
              <c:strCache>
                <c:ptCount val="1"/>
                <c:pt idx="0">
                  <c:v>保育所等定員数</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保育所定員数と待機児童!$C$6:$I$6</c:f>
              <c:strCache>
                <c:ptCount val="7"/>
                <c:pt idx="0">
                  <c:v>平成24年</c:v>
                </c:pt>
                <c:pt idx="1">
                  <c:v>平成25年</c:v>
                </c:pt>
                <c:pt idx="2">
                  <c:v>平成26年</c:v>
                </c:pt>
                <c:pt idx="3">
                  <c:v>平成27年</c:v>
                </c:pt>
                <c:pt idx="4">
                  <c:v>平成28年</c:v>
                </c:pt>
                <c:pt idx="5">
                  <c:v>平成29年</c:v>
                </c:pt>
                <c:pt idx="6">
                  <c:v>平成30年</c:v>
                </c:pt>
              </c:strCache>
            </c:strRef>
          </c:cat>
          <c:val>
            <c:numRef>
              <c:f>保育所定員数と待機児童!$C$7:$I$7</c:f>
              <c:numCache>
                <c:formatCode>#,##0_);[Red]\(#,##0\)</c:formatCode>
                <c:ptCount val="7"/>
                <c:pt idx="0">
                  <c:v>5528</c:v>
                </c:pt>
                <c:pt idx="1">
                  <c:v>5768</c:v>
                </c:pt>
                <c:pt idx="2">
                  <c:v>6146</c:v>
                </c:pt>
                <c:pt idx="3">
                  <c:v>7081</c:v>
                </c:pt>
                <c:pt idx="4">
                  <c:v>7463</c:v>
                </c:pt>
                <c:pt idx="5">
                  <c:v>7591</c:v>
                </c:pt>
                <c:pt idx="6">
                  <c:v>7823</c:v>
                </c:pt>
              </c:numCache>
            </c:numRef>
          </c:val>
          <c:extLst xmlns:c16r2="http://schemas.microsoft.com/office/drawing/2015/06/chart">
            <c:ext xmlns:c16="http://schemas.microsoft.com/office/drawing/2014/chart" uri="{C3380CC4-5D6E-409C-BE32-E72D297353CC}">
              <c16:uniqueId val="{00000000-2806-4A8A-B6C9-236733D402E8}"/>
            </c:ext>
          </c:extLst>
        </c:ser>
        <c:dLbls>
          <c:showLegendKey val="0"/>
          <c:showVal val="0"/>
          <c:showCatName val="0"/>
          <c:showSerName val="0"/>
          <c:showPercent val="0"/>
          <c:showBubbleSize val="0"/>
        </c:dLbls>
        <c:gapWidth val="70"/>
        <c:overlap val="-27"/>
        <c:axId val="172632320"/>
        <c:axId val="172642304"/>
      </c:barChart>
      <c:lineChart>
        <c:grouping val="standard"/>
        <c:varyColors val="0"/>
        <c:ser>
          <c:idx val="1"/>
          <c:order val="1"/>
          <c:tx>
            <c:strRef>
              <c:f>保育所定員数と待機児童!$B$8</c:f>
              <c:strCache>
                <c:ptCount val="1"/>
                <c:pt idx="0">
                  <c:v>待機児童数</c:v>
                </c:pt>
              </c:strCache>
            </c:strRef>
          </c:tx>
          <c:spPr>
            <a:ln w="28575" cap="rnd">
              <a:solidFill>
                <a:srgbClr val="FF0000"/>
              </a:solidFill>
              <a:round/>
            </a:ln>
            <a:effectLst/>
          </c:spPr>
          <c:marker>
            <c:symbol val="circle"/>
            <c:size val="8"/>
            <c:spPr>
              <a:solidFill>
                <a:srgbClr val="FF0000"/>
              </a:solidFill>
              <a:ln w="9525">
                <a:solidFill>
                  <a:srgbClr val="FF0000"/>
                </a:solidFill>
              </a:ln>
              <a:effectLst/>
            </c:spPr>
          </c:marker>
          <c:dLbls>
            <c:spPr>
              <a:solidFill>
                <a:schemeClr val="bg1"/>
              </a:solid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保育所定員数と待機児童!$C$6:$I$6</c:f>
              <c:strCache>
                <c:ptCount val="7"/>
                <c:pt idx="0">
                  <c:v>平成24年</c:v>
                </c:pt>
                <c:pt idx="1">
                  <c:v>平成25年</c:v>
                </c:pt>
                <c:pt idx="2">
                  <c:v>平成26年</c:v>
                </c:pt>
                <c:pt idx="3">
                  <c:v>平成27年</c:v>
                </c:pt>
                <c:pt idx="4">
                  <c:v>平成28年</c:v>
                </c:pt>
                <c:pt idx="5">
                  <c:v>平成29年</c:v>
                </c:pt>
                <c:pt idx="6">
                  <c:v>平成30年</c:v>
                </c:pt>
              </c:strCache>
            </c:strRef>
          </c:cat>
          <c:val>
            <c:numRef>
              <c:f>保育所定員数と待機児童!$C$8:$I$8</c:f>
              <c:numCache>
                <c:formatCode>General</c:formatCode>
                <c:ptCount val="7"/>
                <c:pt idx="0">
                  <c:v>147</c:v>
                </c:pt>
                <c:pt idx="1">
                  <c:v>146</c:v>
                </c:pt>
                <c:pt idx="2">
                  <c:v>69</c:v>
                </c:pt>
                <c:pt idx="3">
                  <c:v>0</c:v>
                </c:pt>
                <c:pt idx="4">
                  <c:v>0</c:v>
                </c:pt>
                <c:pt idx="5">
                  <c:v>0</c:v>
                </c:pt>
                <c:pt idx="6">
                  <c:v>58</c:v>
                </c:pt>
              </c:numCache>
            </c:numRef>
          </c:val>
          <c:smooth val="0"/>
          <c:extLst xmlns:c16r2="http://schemas.microsoft.com/office/drawing/2015/06/chart">
            <c:ext xmlns:c16="http://schemas.microsoft.com/office/drawing/2014/chart" uri="{C3380CC4-5D6E-409C-BE32-E72D297353CC}">
              <c16:uniqueId val="{00000001-2806-4A8A-B6C9-236733D402E8}"/>
            </c:ext>
          </c:extLst>
        </c:ser>
        <c:dLbls>
          <c:showLegendKey val="0"/>
          <c:showVal val="0"/>
          <c:showCatName val="0"/>
          <c:showSerName val="0"/>
          <c:showPercent val="0"/>
          <c:showBubbleSize val="0"/>
        </c:dLbls>
        <c:marker val="1"/>
        <c:smooth val="0"/>
        <c:axId val="172645376"/>
        <c:axId val="172643840"/>
      </c:lineChart>
      <c:catAx>
        <c:axId val="17263232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642304"/>
        <c:crosses val="autoZero"/>
        <c:auto val="1"/>
        <c:lblAlgn val="ctr"/>
        <c:lblOffset val="100"/>
        <c:noMultiLvlLbl val="0"/>
      </c:catAx>
      <c:valAx>
        <c:axId val="17264230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632320"/>
        <c:crosses val="autoZero"/>
        <c:crossBetween val="between"/>
      </c:valAx>
      <c:valAx>
        <c:axId val="172643840"/>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645376"/>
        <c:crosses val="max"/>
        <c:crossBetween val="between"/>
      </c:valAx>
      <c:catAx>
        <c:axId val="172645376"/>
        <c:scaling>
          <c:orientation val="minMax"/>
        </c:scaling>
        <c:delete val="1"/>
        <c:axPos val="b"/>
        <c:numFmt formatCode="General" sourceLinked="1"/>
        <c:majorTickMark val="out"/>
        <c:minorTickMark val="none"/>
        <c:tickLblPos val="nextTo"/>
        <c:crossAx val="172643840"/>
        <c:crosses val="autoZero"/>
        <c:auto val="1"/>
        <c:lblAlgn val="ctr"/>
        <c:lblOffset val="100"/>
        <c:noMultiLvlLbl val="0"/>
      </c:catAx>
      <c:spPr>
        <a:noFill/>
        <a:ln>
          <a:solidFill>
            <a:schemeClr val="tx1">
              <a:lumMod val="50000"/>
              <a:lumOff val="50000"/>
            </a:schemeClr>
          </a:solidFill>
        </a:ln>
        <a:effectLst/>
      </c:spPr>
    </c:plotArea>
    <c:legend>
      <c:legendPos val="b"/>
      <c:layout>
        <c:manualLayout>
          <c:xMode val="edge"/>
          <c:yMode val="edge"/>
          <c:x val="0.17439446366782008"/>
          <c:y val="0.71139996963189522"/>
          <c:w val="0.6892733564013841"/>
          <c:h val="6.012769298265869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98476599920564E-2"/>
          <c:y val="9.5703883495145636E-2"/>
          <c:w val="0.85475641954251269"/>
          <c:h val="0.67091411207094254"/>
        </c:manualLayout>
      </c:layout>
      <c:barChart>
        <c:barDir val="col"/>
        <c:grouping val="stacked"/>
        <c:varyColors val="0"/>
        <c:ser>
          <c:idx val="0"/>
          <c:order val="0"/>
          <c:tx>
            <c:strRef>
              <c:f>未就学児数の推移!$C$5</c:f>
              <c:strCache>
                <c:ptCount val="1"/>
                <c:pt idx="0">
                  <c:v>0歳児</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未就学児数の推移!$D$4:$F$4</c:f>
              <c:strCache>
                <c:ptCount val="3"/>
                <c:pt idx="0">
                  <c:v>平成28年</c:v>
                </c:pt>
                <c:pt idx="1">
                  <c:v>平成29年</c:v>
                </c:pt>
                <c:pt idx="2">
                  <c:v>平成30年</c:v>
                </c:pt>
              </c:strCache>
            </c:strRef>
          </c:cat>
          <c:val>
            <c:numRef>
              <c:f>未就学児数の推移!$D$5:$F$5</c:f>
              <c:numCache>
                <c:formatCode>#,##0_);[Red]\(#,##0\)</c:formatCode>
                <c:ptCount val="3"/>
                <c:pt idx="0">
                  <c:v>2922</c:v>
                </c:pt>
                <c:pt idx="1">
                  <c:v>2760</c:v>
                </c:pt>
                <c:pt idx="2">
                  <c:v>2659</c:v>
                </c:pt>
              </c:numCache>
            </c:numRef>
          </c:val>
          <c:extLst xmlns:c16r2="http://schemas.microsoft.com/office/drawing/2015/06/chart">
            <c:ext xmlns:c16="http://schemas.microsoft.com/office/drawing/2014/chart" uri="{C3380CC4-5D6E-409C-BE32-E72D297353CC}">
              <c16:uniqueId val="{00000000-9186-4397-A33C-B7B1A8938E31}"/>
            </c:ext>
          </c:extLst>
        </c:ser>
        <c:ser>
          <c:idx val="1"/>
          <c:order val="1"/>
          <c:tx>
            <c:strRef>
              <c:f>未就学児数の推移!$C$6</c:f>
              <c:strCache>
                <c:ptCount val="1"/>
                <c:pt idx="0">
                  <c:v>1歳児</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未就学児数の推移!$D$4:$F$4</c:f>
              <c:strCache>
                <c:ptCount val="3"/>
                <c:pt idx="0">
                  <c:v>平成28年</c:v>
                </c:pt>
                <c:pt idx="1">
                  <c:v>平成29年</c:v>
                </c:pt>
                <c:pt idx="2">
                  <c:v>平成30年</c:v>
                </c:pt>
              </c:strCache>
            </c:strRef>
          </c:cat>
          <c:val>
            <c:numRef>
              <c:f>未就学児数の推移!$D$6:$F$6</c:f>
              <c:numCache>
                <c:formatCode>#,##0_);[Red]\(#,##0\)</c:formatCode>
                <c:ptCount val="3"/>
                <c:pt idx="0">
                  <c:v>3017</c:v>
                </c:pt>
                <c:pt idx="1">
                  <c:v>3047</c:v>
                </c:pt>
                <c:pt idx="2">
                  <c:v>2868</c:v>
                </c:pt>
              </c:numCache>
            </c:numRef>
          </c:val>
          <c:extLst xmlns:c16r2="http://schemas.microsoft.com/office/drawing/2015/06/chart">
            <c:ext xmlns:c16="http://schemas.microsoft.com/office/drawing/2014/chart" uri="{C3380CC4-5D6E-409C-BE32-E72D297353CC}">
              <c16:uniqueId val="{00000001-9186-4397-A33C-B7B1A8938E31}"/>
            </c:ext>
          </c:extLst>
        </c:ser>
        <c:ser>
          <c:idx val="2"/>
          <c:order val="2"/>
          <c:tx>
            <c:strRef>
              <c:f>未就学児数の推移!$C$7</c:f>
              <c:strCache>
                <c:ptCount val="1"/>
                <c:pt idx="0">
                  <c:v>2歳児</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未就学児数の推移!$D$4:$F$4</c:f>
              <c:strCache>
                <c:ptCount val="3"/>
                <c:pt idx="0">
                  <c:v>平成28年</c:v>
                </c:pt>
                <c:pt idx="1">
                  <c:v>平成29年</c:v>
                </c:pt>
                <c:pt idx="2">
                  <c:v>平成30年</c:v>
                </c:pt>
              </c:strCache>
            </c:strRef>
          </c:cat>
          <c:val>
            <c:numRef>
              <c:f>未就学児数の推移!$D$7:$F$7</c:f>
              <c:numCache>
                <c:formatCode>#,##0_);[Red]\(#,##0\)</c:formatCode>
                <c:ptCount val="3"/>
                <c:pt idx="0">
                  <c:v>3116</c:v>
                </c:pt>
                <c:pt idx="1">
                  <c:v>3042</c:v>
                </c:pt>
                <c:pt idx="2">
                  <c:v>3068</c:v>
                </c:pt>
              </c:numCache>
            </c:numRef>
          </c:val>
          <c:extLst xmlns:c16r2="http://schemas.microsoft.com/office/drawing/2015/06/chart">
            <c:ext xmlns:c16="http://schemas.microsoft.com/office/drawing/2014/chart" uri="{C3380CC4-5D6E-409C-BE32-E72D297353CC}">
              <c16:uniqueId val="{00000002-9186-4397-A33C-B7B1A8938E31}"/>
            </c:ext>
          </c:extLst>
        </c:ser>
        <c:ser>
          <c:idx val="3"/>
          <c:order val="3"/>
          <c:tx>
            <c:strRef>
              <c:f>未就学児数の推移!$C$8</c:f>
              <c:strCache>
                <c:ptCount val="1"/>
                <c:pt idx="0">
                  <c:v>3歳児</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未就学児数の推移!$D$4:$F$4</c:f>
              <c:strCache>
                <c:ptCount val="3"/>
                <c:pt idx="0">
                  <c:v>平成28年</c:v>
                </c:pt>
                <c:pt idx="1">
                  <c:v>平成29年</c:v>
                </c:pt>
                <c:pt idx="2">
                  <c:v>平成30年</c:v>
                </c:pt>
              </c:strCache>
            </c:strRef>
          </c:cat>
          <c:val>
            <c:numRef>
              <c:f>未就学児数の推移!$D$8:$F$8</c:f>
              <c:numCache>
                <c:formatCode>#,##0_);[Red]\(#,##0\)</c:formatCode>
                <c:ptCount val="3"/>
                <c:pt idx="0">
                  <c:v>3110</c:v>
                </c:pt>
                <c:pt idx="1">
                  <c:v>3128</c:v>
                </c:pt>
                <c:pt idx="2">
                  <c:v>3063</c:v>
                </c:pt>
              </c:numCache>
            </c:numRef>
          </c:val>
          <c:extLst xmlns:c16r2="http://schemas.microsoft.com/office/drawing/2015/06/chart">
            <c:ext xmlns:c16="http://schemas.microsoft.com/office/drawing/2014/chart" uri="{C3380CC4-5D6E-409C-BE32-E72D297353CC}">
              <c16:uniqueId val="{00000003-9186-4397-A33C-B7B1A8938E31}"/>
            </c:ext>
          </c:extLst>
        </c:ser>
        <c:ser>
          <c:idx val="4"/>
          <c:order val="4"/>
          <c:tx>
            <c:strRef>
              <c:f>未就学児数の推移!$C$9</c:f>
              <c:strCache>
                <c:ptCount val="1"/>
                <c:pt idx="0">
                  <c:v>4歳児</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未就学児数の推移!$D$4:$F$4</c:f>
              <c:strCache>
                <c:ptCount val="3"/>
                <c:pt idx="0">
                  <c:v>平成28年</c:v>
                </c:pt>
                <c:pt idx="1">
                  <c:v>平成29年</c:v>
                </c:pt>
                <c:pt idx="2">
                  <c:v>平成30年</c:v>
                </c:pt>
              </c:strCache>
            </c:strRef>
          </c:cat>
          <c:val>
            <c:numRef>
              <c:f>未就学児数の推移!$D$9:$F$9</c:f>
              <c:numCache>
                <c:formatCode>#,##0_);[Red]\(#,##0\)</c:formatCode>
                <c:ptCount val="3"/>
                <c:pt idx="0">
                  <c:v>3142</c:v>
                </c:pt>
                <c:pt idx="1">
                  <c:v>3122</c:v>
                </c:pt>
                <c:pt idx="2">
                  <c:v>3147</c:v>
                </c:pt>
              </c:numCache>
            </c:numRef>
          </c:val>
          <c:extLst xmlns:c16r2="http://schemas.microsoft.com/office/drawing/2015/06/chart">
            <c:ext xmlns:c16="http://schemas.microsoft.com/office/drawing/2014/chart" uri="{C3380CC4-5D6E-409C-BE32-E72D297353CC}">
              <c16:uniqueId val="{00000004-9186-4397-A33C-B7B1A8938E31}"/>
            </c:ext>
          </c:extLst>
        </c:ser>
        <c:ser>
          <c:idx val="5"/>
          <c:order val="5"/>
          <c:tx>
            <c:strRef>
              <c:f>未就学児数の推移!$C$10</c:f>
              <c:strCache>
                <c:ptCount val="1"/>
                <c:pt idx="0">
                  <c:v>5歳児</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未就学児数の推移!$D$4:$F$4</c:f>
              <c:strCache>
                <c:ptCount val="3"/>
                <c:pt idx="0">
                  <c:v>平成28年</c:v>
                </c:pt>
                <c:pt idx="1">
                  <c:v>平成29年</c:v>
                </c:pt>
                <c:pt idx="2">
                  <c:v>平成30年</c:v>
                </c:pt>
              </c:strCache>
            </c:strRef>
          </c:cat>
          <c:val>
            <c:numRef>
              <c:f>未就学児数の推移!$D$10:$F$10</c:f>
              <c:numCache>
                <c:formatCode>#,##0_);[Red]\(#,##0\)</c:formatCode>
                <c:ptCount val="3"/>
                <c:pt idx="0">
                  <c:v>3216</c:v>
                </c:pt>
                <c:pt idx="1">
                  <c:v>3162</c:v>
                </c:pt>
                <c:pt idx="2">
                  <c:v>3131</c:v>
                </c:pt>
              </c:numCache>
            </c:numRef>
          </c:val>
          <c:extLst xmlns:c16r2="http://schemas.microsoft.com/office/drawing/2015/06/chart">
            <c:ext xmlns:c16="http://schemas.microsoft.com/office/drawing/2014/chart" uri="{C3380CC4-5D6E-409C-BE32-E72D297353CC}">
              <c16:uniqueId val="{00000005-9186-4397-A33C-B7B1A8938E31}"/>
            </c:ext>
          </c:extLst>
        </c:ser>
        <c:ser>
          <c:idx val="6"/>
          <c:order val="6"/>
          <c:tx>
            <c:strRef>
              <c:f>未就学児数の推移!$C$11</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未就学児数の推移!$D$4:$F$4</c:f>
              <c:strCache>
                <c:ptCount val="3"/>
                <c:pt idx="0">
                  <c:v>平成28年</c:v>
                </c:pt>
                <c:pt idx="1">
                  <c:v>平成29年</c:v>
                </c:pt>
                <c:pt idx="2">
                  <c:v>平成30年</c:v>
                </c:pt>
              </c:strCache>
            </c:strRef>
          </c:cat>
          <c:val>
            <c:numRef>
              <c:f>未就学児数の推移!$D$11:$F$11</c:f>
              <c:numCache>
                <c:formatCode>#,##0_);[Red]\(#,##0\)</c:formatCode>
                <c:ptCount val="3"/>
                <c:pt idx="0">
                  <c:v>18523</c:v>
                </c:pt>
                <c:pt idx="1">
                  <c:v>18261</c:v>
                </c:pt>
                <c:pt idx="2">
                  <c:v>17936</c:v>
                </c:pt>
              </c:numCache>
            </c:numRef>
          </c:val>
          <c:extLst xmlns:c16r2="http://schemas.microsoft.com/office/drawing/2015/06/chart">
            <c:ext xmlns:c16="http://schemas.microsoft.com/office/drawing/2014/chart" uri="{C3380CC4-5D6E-409C-BE32-E72D297353CC}">
              <c16:uniqueId val="{00000008-9186-4397-A33C-B7B1A8938E31}"/>
            </c:ext>
          </c:extLst>
        </c:ser>
        <c:dLbls>
          <c:showLegendKey val="0"/>
          <c:showVal val="0"/>
          <c:showCatName val="0"/>
          <c:showSerName val="0"/>
          <c:showPercent val="0"/>
          <c:showBubbleSize val="0"/>
        </c:dLbls>
        <c:gapWidth val="150"/>
        <c:overlap val="100"/>
        <c:axId val="172846464"/>
        <c:axId val="172872832"/>
      </c:barChart>
      <c:catAx>
        <c:axId val="17284646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872832"/>
        <c:crosses val="autoZero"/>
        <c:auto val="1"/>
        <c:lblAlgn val="ctr"/>
        <c:lblOffset val="100"/>
        <c:noMultiLvlLbl val="0"/>
      </c:catAx>
      <c:valAx>
        <c:axId val="172872832"/>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2846464"/>
        <c:crosses val="autoZero"/>
        <c:crossBetween val="between"/>
      </c:valAx>
      <c:spPr>
        <a:noFill/>
        <a:ln>
          <a:solidFill>
            <a:schemeClr val="tx1">
              <a:lumMod val="50000"/>
              <a:lumOff val="50000"/>
            </a:schemeClr>
          </a:solidFill>
        </a:ln>
        <a:effectLst/>
      </c:spPr>
    </c:plotArea>
    <c:legend>
      <c:legendPos val="b"/>
      <c:legendEntry>
        <c:idx val="6"/>
        <c:delete val="1"/>
      </c:legendEntry>
      <c:layout>
        <c:manualLayout>
          <c:xMode val="edge"/>
          <c:yMode val="edge"/>
          <c:x val="0.12827974952685811"/>
          <c:y val="0.84010893662564023"/>
          <c:w val="0.75976097572373202"/>
          <c:h val="4.976588181331702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41766581103083E-2"/>
          <c:y val="0.14611872146118721"/>
          <c:w val="0.90218400141522892"/>
          <c:h val="0.55789666508097668"/>
        </c:manualLayout>
      </c:layout>
      <c:barChart>
        <c:barDir val="col"/>
        <c:grouping val="clustered"/>
        <c:varyColors val="0"/>
        <c:ser>
          <c:idx val="0"/>
          <c:order val="0"/>
          <c:tx>
            <c:strRef>
              <c:f>入所児童数の推移!$C$5</c:f>
              <c:strCache>
                <c:ptCount val="1"/>
                <c:pt idx="0">
                  <c:v>入所児童数</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入所児童数の推移!$D$4:$J$4</c:f>
              <c:strCache>
                <c:ptCount val="7"/>
                <c:pt idx="0">
                  <c:v>平成24年</c:v>
                </c:pt>
                <c:pt idx="1">
                  <c:v>平成25年</c:v>
                </c:pt>
                <c:pt idx="2">
                  <c:v>平成26年</c:v>
                </c:pt>
                <c:pt idx="3">
                  <c:v>平成27年</c:v>
                </c:pt>
                <c:pt idx="4">
                  <c:v>平成28年</c:v>
                </c:pt>
                <c:pt idx="5">
                  <c:v>平成29年</c:v>
                </c:pt>
                <c:pt idx="6">
                  <c:v>平成30年</c:v>
                </c:pt>
              </c:strCache>
            </c:strRef>
          </c:cat>
          <c:val>
            <c:numRef>
              <c:f>入所児童数の推移!$D$5:$J$5</c:f>
              <c:numCache>
                <c:formatCode>#,##0_);[Red]\(#,##0\)</c:formatCode>
                <c:ptCount val="7"/>
                <c:pt idx="0">
                  <c:v>5975</c:v>
                </c:pt>
                <c:pt idx="1">
                  <c:v>6091</c:v>
                </c:pt>
                <c:pt idx="2">
                  <c:v>6412</c:v>
                </c:pt>
                <c:pt idx="3">
                  <c:v>6982</c:v>
                </c:pt>
                <c:pt idx="4">
                  <c:v>7409</c:v>
                </c:pt>
                <c:pt idx="5">
                  <c:v>7802</c:v>
                </c:pt>
                <c:pt idx="6">
                  <c:v>7961</c:v>
                </c:pt>
              </c:numCache>
            </c:numRef>
          </c:val>
          <c:extLst xmlns:c16r2="http://schemas.microsoft.com/office/drawing/2015/06/chart">
            <c:ext xmlns:c16="http://schemas.microsoft.com/office/drawing/2014/chart" uri="{C3380CC4-5D6E-409C-BE32-E72D297353CC}">
              <c16:uniqueId val="{00000000-7641-47A2-92DE-9E98A7BC62F7}"/>
            </c:ext>
          </c:extLst>
        </c:ser>
        <c:dLbls>
          <c:showLegendKey val="0"/>
          <c:showVal val="0"/>
          <c:showCatName val="0"/>
          <c:showSerName val="0"/>
          <c:showPercent val="0"/>
          <c:showBubbleSize val="0"/>
        </c:dLbls>
        <c:gapWidth val="70"/>
        <c:overlap val="-27"/>
        <c:axId val="172989824"/>
        <c:axId val="173008000"/>
      </c:barChart>
      <c:catAx>
        <c:axId val="17298982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173008000"/>
        <c:crosses val="autoZero"/>
        <c:auto val="1"/>
        <c:lblAlgn val="ctr"/>
        <c:lblOffset val="100"/>
        <c:noMultiLvlLbl val="0"/>
      </c:catAx>
      <c:valAx>
        <c:axId val="17300800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172989824"/>
        <c:crosses val="autoZero"/>
        <c:crossBetween val="between"/>
      </c:valAx>
      <c:spPr>
        <a:noFill/>
        <a:ln>
          <a:solidFill>
            <a:schemeClr val="tx1">
              <a:lumMod val="50000"/>
              <a:lumOff val="50000"/>
            </a:schemeClr>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defRPr>
      </a:pPr>
      <a:endParaRPr lang="ja-JP"/>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7496302193186"/>
          <c:y val="0.10318331503841932"/>
          <c:w val="0.80945556349906089"/>
          <c:h val="0.54833768940647121"/>
        </c:manualLayout>
      </c:layout>
      <c:barChart>
        <c:barDir val="col"/>
        <c:grouping val="clustered"/>
        <c:varyColors val="0"/>
        <c:ser>
          <c:idx val="0"/>
          <c:order val="0"/>
          <c:tx>
            <c:strRef>
              <c:f>'雇用者数の推移（大津市・滋賀県・全国）'!$C$118</c:f>
              <c:strCache>
                <c:ptCount val="1"/>
                <c:pt idx="0">
                  <c:v>男性雇用者（大津市）</c:v>
                </c:pt>
              </c:strCache>
            </c:strRef>
          </c:tx>
          <c:spPr>
            <a:solidFill>
              <a:schemeClr val="accent5">
                <a:lumMod val="60000"/>
                <a:lumOff val="4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'雇用者数の推移（大津市・滋賀県・全国）'!$B$119:$B$120</c:f>
              <c:strCache>
                <c:ptCount val="2"/>
                <c:pt idx="0">
                  <c:v>平成22年</c:v>
                </c:pt>
                <c:pt idx="1">
                  <c:v>平成27年</c:v>
                </c:pt>
              </c:strCache>
            </c:strRef>
          </c:cat>
          <c:val>
            <c:numRef>
              <c:f>'雇用者数の推移（大津市・滋賀県・全国）'!$C$119:$C$120</c:f>
              <c:numCache>
                <c:formatCode>#,##0_);[Red]\(#,##0\)</c:formatCode>
                <c:ptCount val="2"/>
                <c:pt idx="0">
                  <c:v>68502</c:v>
                </c:pt>
                <c:pt idx="1">
                  <c:v>68149</c:v>
                </c:pt>
              </c:numCache>
            </c:numRef>
          </c:val>
          <c:extLst xmlns:c16r2="http://schemas.microsoft.com/office/drawing/2015/06/chart">
            <c:ext xmlns:c16="http://schemas.microsoft.com/office/drawing/2014/chart" uri="{C3380CC4-5D6E-409C-BE32-E72D297353CC}">
              <c16:uniqueId val="{00000000-088A-4D63-9AB7-F319B9EBDE9A}"/>
            </c:ext>
          </c:extLst>
        </c:ser>
        <c:ser>
          <c:idx val="1"/>
          <c:order val="1"/>
          <c:tx>
            <c:strRef>
              <c:f>'雇用者数の推移（大津市・滋賀県・全国）'!$D$118</c:f>
              <c:strCache>
                <c:ptCount val="1"/>
                <c:pt idx="0">
                  <c:v>女性雇用者（大津市）</c:v>
                </c:pt>
              </c:strCache>
            </c:strRef>
          </c:tx>
          <c:spPr>
            <a:solidFill>
              <a:schemeClr val="accent2">
                <a:lumMod val="60000"/>
                <a:lumOff val="4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'雇用者数の推移（大津市・滋賀県・全国）'!$B$119:$B$120</c:f>
              <c:strCache>
                <c:ptCount val="2"/>
                <c:pt idx="0">
                  <c:v>平成22年</c:v>
                </c:pt>
                <c:pt idx="1">
                  <c:v>平成27年</c:v>
                </c:pt>
              </c:strCache>
            </c:strRef>
          </c:cat>
          <c:val>
            <c:numRef>
              <c:f>'雇用者数の推移（大津市・滋賀県・全国）'!$D$119:$D$120</c:f>
              <c:numCache>
                <c:formatCode>#,##0_);[Red]\(#,##0\)</c:formatCode>
                <c:ptCount val="2"/>
                <c:pt idx="0">
                  <c:v>55439</c:v>
                </c:pt>
                <c:pt idx="1">
                  <c:v>58088</c:v>
                </c:pt>
              </c:numCache>
            </c:numRef>
          </c:val>
          <c:extLst xmlns:c16r2="http://schemas.microsoft.com/office/drawing/2015/06/chart">
            <c:ext xmlns:c16="http://schemas.microsoft.com/office/drawing/2014/chart" uri="{C3380CC4-5D6E-409C-BE32-E72D297353CC}">
              <c16:uniqueId val="{00000001-088A-4D63-9AB7-F319B9EBDE9A}"/>
            </c:ext>
          </c:extLst>
        </c:ser>
        <c:dLbls>
          <c:showLegendKey val="0"/>
          <c:showVal val="0"/>
          <c:showCatName val="0"/>
          <c:showSerName val="0"/>
          <c:showPercent val="0"/>
          <c:showBubbleSize val="0"/>
        </c:dLbls>
        <c:gapWidth val="219"/>
        <c:overlap val="-27"/>
        <c:axId val="173491328"/>
        <c:axId val="173492864"/>
      </c:barChart>
      <c:lineChart>
        <c:grouping val="standard"/>
        <c:varyColors val="0"/>
        <c:ser>
          <c:idx val="2"/>
          <c:order val="2"/>
          <c:tx>
            <c:strRef>
              <c:f>'雇用者数の推移（大津市・滋賀県・全国）'!$E$118</c:f>
              <c:strCache>
                <c:ptCount val="1"/>
                <c:pt idx="0">
                  <c:v>女性比率（大津市）</c:v>
                </c:pt>
              </c:strCache>
            </c:strRef>
          </c:tx>
          <c:spPr>
            <a:ln w="28575" cap="rnd">
              <a:solidFill>
                <a:srgbClr val="FF0000"/>
              </a:solidFill>
              <a:round/>
            </a:ln>
            <a:effectLst/>
          </c:spPr>
          <c:marker>
            <c:symbol val="circle"/>
            <c:size val="8"/>
            <c:spPr>
              <a:solidFill>
                <a:srgbClr val="FF0000"/>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'雇用者数の推移（大津市・滋賀県・全国）'!$B$119:$B$120</c:f>
              <c:strCache>
                <c:ptCount val="2"/>
                <c:pt idx="0">
                  <c:v>平成22年</c:v>
                </c:pt>
                <c:pt idx="1">
                  <c:v>平成27年</c:v>
                </c:pt>
              </c:strCache>
            </c:strRef>
          </c:cat>
          <c:val>
            <c:numRef>
              <c:f>'雇用者数の推移（大津市・滋賀県・全国）'!$E$119:$E$120</c:f>
              <c:numCache>
                <c:formatCode>0.0</c:formatCode>
                <c:ptCount val="2"/>
                <c:pt idx="0">
                  <c:v>44.730153863531839</c:v>
                </c:pt>
                <c:pt idx="1">
                  <c:v>46.015035211546532</c:v>
                </c:pt>
              </c:numCache>
            </c:numRef>
          </c:val>
          <c:smooth val="0"/>
          <c:extLst xmlns:c16r2="http://schemas.microsoft.com/office/drawing/2015/06/chart">
            <c:ext xmlns:c16="http://schemas.microsoft.com/office/drawing/2014/chart" uri="{C3380CC4-5D6E-409C-BE32-E72D297353CC}">
              <c16:uniqueId val="{00000002-088A-4D63-9AB7-F319B9EBDE9A}"/>
            </c:ext>
          </c:extLst>
        </c:ser>
        <c:ser>
          <c:idx val="3"/>
          <c:order val="3"/>
          <c:tx>
            <c:strRef>
              <c:f>'雇用者数の推移（大津市・滋賀県・全国）'!$F$118</c:f>
              <c:strCache>
                <c:ptCount val="1"/>
                <c:pt idx="0">
                  <c:v>女性比率（滋賀県）</c:v>
                </c:pt>
              </c:strCache>
            </c:strRef>
          </c:tx>
          <c:spPr>
            <a:ln w="28575" cap="rnd">
              <a:solidFill>
                <a:srgbClr val="00B050"/>
              </a:solidFill>
              <a:prstDash val="sysDash"/>
              <a:round/>
            </a:ln>
            <a:effectLst/>
          </c:spPr>
          <c:marker>
            <c:symbol val="diamond"/>
            <c:size val="8"/>
            <c:spPr>
              <a:solidFill>
                <a:srgbClr val="00B050"/>
              </a:solidFill>
              <a:ln w="9525">
                <a:solidFill>
                  <a:srgbClr val="00B05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'雇用者数の推移（大津市・滋賀県・全国）'!$B$119:$B$120</c:f>
              <c:strCache>
                <c:ptCount val="2"/>
                <c:pt idx="0">
                  <c:v>平成22年</c:v>
                </c:pt>
                <c:pt idx="1">
                  <c:v>平成27年</c:v>
                </c:pt>
              </c:strCache>
            </c:strRef>
          </c:cat>
          <c:val>
            <c:numRef>
              <c:f>'雇用者数の推移（大津市・滋賀県・全国）'!$F$119:$F$120</c:f>
              <c:numCache>
                <c:formatCode>0.0</c:formatCode>
                <c:ptCount val="2"/>
                <c:pt idx="0">
                  <c:v>43.534626140039848</c:v>
                </c:pt>
                <c:pt idx="1">
                  <c:v>44.88616586751909</c:v>
                </c:pt>
              </c:numCache>
            </c:numRef>
          </c:val>
          <c:smooth val="0"/>
          <c:extLst xmlns:c16r2="http://schemas.microsoft.com/office/drawing/2015/06/chart">
            <c:ext xmlns:c16="http://schemas.microsoft.com/office/drawing/2014/chart" uri="{C3380CC4-5D6E-409C-BE32-E72D297353CC}">
              <c16:uniqueId val="{00000003-088A-4D63-9AB7-F319B9EBDE9A}"/>
            </c:ext>
          </c:extLst>
        </c:ser>
        <c:ser>
          <c:idx val="4"/>
          <c:order val="4"/>
          <c:tx>
            <c:strRef>
              <c:f>'雇用者数の推移（大津市・滋賀県・全国）'!$G$118</c:f>
              <c:strCache>
                <c:ptCount val="1"/>
                <c:pt idx="0">
                  <c:v>女性比率（全国）</c:v>
                </c:pt>
              </c:strCache>
            </c:strRef>
          </c:tx>
          <c:spPr>
            <a:ln w="28575" cap="rnd">
              <a:solidFill>
                <a:srgbClr val="0070C0"/>
              </a:solidFill>
              <a:prstDash val="sysDot"/>
              <a:round/>
            </a:ln>
            <a:effectLst/>
          </c:spPr>
          <c:marker>
            <c:symbol val="circle"/>
            <c:size val="8"/>
            <c:spPr>
              <a:solidFill>
                <a:srgbClr val="0070C0"/>
              </a:solidFill>
              <a:ln w="9525">
                <a:solidFill>
                  <a:srgbClr val="0070C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'雇用者数の推移（大津市・滋賀県・全国）'!$B$119:$B$120</c:f>
              <c:strCache>
                <c:ptCount val="2"/>
                <c:pt idx="0">
                  <c:v>平成22年</c:v>
                </c:pt>
                <c:pt idx="1">
                  <c:v>平成27年</c:v>
                </c:pt>
              </c:strCache>
            </c:strRef>
          </c:cat>
          <c:val>
            <c:numRef>
              <c:f>'雇用者数の推移（大津市・滋賀県・全国）'!$G$119:$G$120</c:f>
              <c:numCache>
                <c:formatCode>0.0</c:formatCode>
                <c:ptCount val="2"/>
                <c:pt idx="0">
                  <c:v>44.853785610560969</c:v>
                </c:pt>
                <c:pt idx="1">
                  <c:v>46.010735298882331</c:v>
                </c:pt>
              </c:numCache>
            </c:numRef>
          </c:val>
          <c:smooth val="0"/>
          <c:extLst xmlns:c16r2="http://schemas.microsoft.com/office/drawing/2015/06/chart">
            <c:ext xmlns:c16="http://schemas.microsoft.com/office/drawing/2014/chart" uri="{C3380CC4-5D6E-409C-BE32-E72D297353CC}">
              <c16:uniqueId val="{00000004-088A-4D63-9AB7-F319B9EBDE9A}"/>
            </c:ext>
          </c:extLst>
        </c:ser>
        <c:dLbls>
          <c:showLegendKey val="0"/>
          <c:showVal val="0"/>
          <c:showCatName val="0"/>
          <c:showSerName val="0"/>
          <c:showPercent val="0"/>
          <c:showBubbleSize val="0"/>
        </c:dLbls>
        <c:marker val="1"/>
        <c:smooth val="0"/>
        <c:axId val="173512576"/>
        <c:axId val="173511040"/>
      </c:lineChart>
      <c:catAx>
        <c:axId val="173491328"/>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73492864"/>
        <c:crosses val="autoZero"/>
        <c:auto val="1"/>
        <c:lblAlgn val="ctr"/>
        <c:lblOffset val="100"/>
        <c:noMultiLvlLbl val="0"/>
      </c:catAx>
      <c:valAx>
        <c:axId val="173492864"/>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3491328"/>
        <c:crosses val="autoZero"/>
        <c:crossBetween val="between"/>
      </c:valAx>
      <c:valAx>
        <c:axId val="173511040"/>
        <c:scaling>
          <c:orientation val="minMax"/>
          <c:max val="50"/>
          <c:min val="4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3512576"/>
        <c:crosses val="max"/>
        <c:crossBetween val="between"/>
        <c:majorUnit val="5"/>
      </c:valAx>
      <c:catAx>
        <c:axId val="173512576"/>
        <c:scaling>
          <c:orientation val="minMax"/>
        </c:scaling>
        <c:delete val="1"/>
        <c:axPos val="b"/>
        <c:numFmt formatCode="General" sourceLinked="1"/>
        <c:majorTickMark val="out"/>
        <c:minorTickMark val="none"/>
        <c:tickLblPos val="nextTo"/>
        <c:crossAx val="173511040"/>
        <c:crosses val="autoZero"/>
        <c:auto val="1"/>
        <c:lblAlgn val="ctr"/>
        <c:lblOffset val="100"/>
        <c:noMultiLvlLbl val="0"/>
      </c:catAx>
      <c:spPr>
        <a:noFill/>
        <a:ln>
          <a:solidFill>
            <a:schemeClr val="tx1">
              <a:lumMod val="50000"/>
              <a:lumOff val="50000"/>
            </a:schemeClr>
          </a:solidFill>
        </a:ln>
        <a:effectLst/>
      </c:spPr>
    </c:plotArea>
    <c:legend>
      <c:legendPos val="b"/>
      <c:layout>
        <c:manualLayout>
          <c:xMode val="edge"/>
          <c:yMode val="edge"/>
          <c:x val="0.2334666429150648"/>
          <c:y val="0.72995484020379808"/>
          <c:w val="0.6007177757202965"/>
          <c:h val="0.1687708410762595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71767448596365E-2"/>
          <c:y val="0.12849112426035503"/>
          <c:w val="0.88207967058992631"/>
          <c:h val="0.56273237664818521"/>
        </c:manualLayout>
      </c:layout>
      <c:lineChart>
        <c:grouping val="standard"/>
        <c:varyColors val="0"/>
        <c:ser>
          <c:idx val="0"/>
          <c:order val="0"/>
          <c:tx>
            <c:strRef>
              <c:f>年齢階級別有業率!$F$75</c:f>
              <c:strCache>
                <c:ptCount val="1"/>
                <c:pt idx="0">
                  <c:v>大津市（女性）</c:v>
                </c:pt>
              </c:strCache>
            </c:strRef>
          </c:tx>
          <c:spPr>
            <a:ln w="28575" cap="rnd">
              <a:solidFill>
                <a:srgbClr val="FF0000"/>
              </a:solidFill>
              <a:prstDash val="solid"/>
              <a:round/>
            </a:ln>
            <a:effectLst/>
          </c:spPr>
          <c:marker>
            <c:symbol val="circle"/>
            <c:size val="7"/>
            <c:spPr>
              <a:solidFill>
                <a:srgbClr val="FF0000"/>
              </a:solidFill>
              <a:ln w="9525">
                <a:solidFill>
                  <a:srgbClr val="FF0000"/>
                </a:solidFill>
              </a:ln>
              <a:effectLst/>
            </c:spPr>
          </c:marker>
          <c:dLbls>
            <c:dLbl>
              <c:idx val="2"/>
              <c:layout>
                <c:manualLayout>
                  <c:x val="-2.9662272072804811E-2"/>
                  <c:y val="4.2592606954710351E-2"/>
                </c:manualLayout>
              </c:layout>
              <c:showLegendKey val="0"/>
              <c:showVal val="1"/>
              <c:showCatName val="0"/>
              <c:showSerName val="0"/>
              <c:showPercent val="0"/>
              <c:showBubbleSize val="0"/>
            </c:dLbl>
            <c:dLbl>
              <c:idx val="3"/>
              <c:layout>
                <c:manualLayout>
                  <c:x val="-3.6641460492619501E-2"/>
                  <c:y val="-3.9930569020040954E-2"/>
                </c:manualLayout>
              </c:layout>
              <c:showLegendKey val="0"/>
              <c:showVal val="1"/>
              <c:showCatName val="0"/>
              <c:showSerName val="0"/>
              <c:showPercent val="0"/>
              <c:showBubbleSize val="0"/>
            </c:dLbl>
            <c:dLbl>
              <c:idx val="4"/>
              <c:layout>
                <c:manualLayout>
                  <c:x val="-2.2682808876383499E-2"/>
                  <c:y val="-4.2592606954710351E-2"/>
                </c:manualLayout>
              </c:layout>
              <c:showLegendKey val="0"/>
              <c:showVal val="1"/>
              <c:showCatName val="0"/>
              <c:showSerName val="0"/>
              <c:showPercent val="0"/>
              <c:showBubbleSize val="0"/>
            </c:dLbl>
            <c:dLbl>
              <c:idx val="5"/>
              <c:layout>
                <c:manualLayout>
                  <c:x val="-3.1407103524834307E-2"/>
                  <c:y val="3.4606493150702161E-2"/>
                </c:manualLayout>
              </c:layout>
              <c:showLegendKey val="0"/>
              <c:showVal val="1"/>
              <c:showCatName val="0"/>
              <c:showSerName val="0"/>
              <c:showPercent val="0"/>
              <c:showBubbleSize val="0"/>
            </c:dLbl>
            <c:dLbl>
              <c:idx val="6"/>
              <c:layout>
                <c:manualLayout>
                  <c:x val="-3.1406966136531003E-2"/>
                  <c:y val="3.7268531085371558E-2"/>
                </c:manualLayout>
              </c:layout>
              <c:showLegendKey val="0"/>
              <c:showVal val="1"/>
              <c:showCatName val="0"/>
              <c:showSerName val="0"/>
              <c:showPercent val="0"/>
              <c:showBubbleSize val="0"/>
            </c:dLbl>
            <c:dLbl>
              <c:idx val="7"/>
              <c:layout>
                <c:manualLayout>
                  <c:x val="-3.1406966136531003E-2"/>
                  <c:y val="3.4606493150702113E-2"/>
                </c:manualLayout>
              </c:layout>
              <c:showLegendKey val="0"/>
              <c:showVal val="1"/>
              <c:showCatName val="0"/>
              <c:showSerName val="0"/>
              <c:showPercent val="0"/>
              <c:showBubbleSize val="0"/>
            </c:dLbl>
            <c:dLbl>
              <c:idx val="8"/>
              <c:layout>
                <c:manualLayout>
                  <c:x val="-4.01311233966785E-2"/>
                  <c:y val="3.9930569020040954E-2"/>
                </c:manualLayout>
              </c:layout>
              <c:showLegendKey val="0"/>
              <c:showVal val="1"/>
              <c:showCatName val="0"/>
              <c:showSerName val="0"/>
              <c:showPercent val="0"/>
              <c:showBubbleSize val="0"/>
            </c:dLbl>
            <c:dLbl>
              <c:idx val="9"/>
              <c:layout>
                <c:manualLayout>
                  <c:x val="-1.7448314520295001E-3"/>
                  <c:y val="-3.4606493150702161E-2"/>
                </c:manualLayout>
              </c:layout>
              <c:showLegendKey val="0"/>
              <c:showVal val="1"/>
              <c:showCatName val="0"/>
              <c:showSerName val="0"/>
              <c:showPercent val="0"/>
              <c:showBubbleSize val="0"/>
            </c:dLbl>
            <c:dLbl>
              <c:idx val="10"/>
              <c:layout>
                <c:manualLayout>
                  <c:x val="-4.3620786300737499E-2"/>
                  <c:y val="3.7268531085371558E-2"/>
                </c:manualLayout>
              </c:layout>
              <c:showLegendKey val="0"/>
              <c:showVal val="1"/>
              <c:showCatName val="0"/>
              <c:showSerName val="0"/>
              <c:showPercent val="0"/>
              <c:showBubbleSize val="0"/>
            </c:dLbl>
            <c:dLbl>
              <c:idx val="11"/>
              <c:layout>
                <c:manualLayout>
                  <c:x val="-4.01311233966785E-2"/>
                  <c:y val="3.4606493150702161E-2"/>
                </c:manualLayout>
              </c:layout>
              <c:showLegendKey val="0"/>
              <c:showVal val="1"/>
              <c:showCatName val="0"/>
              <c:showSerName val="0"/>
              <c:showPercent val="0"/>
              <c:showBubbleSize val="0"/>
            </c:dLbl>
            <c:dLbl>
              <c:idx val="12"/>
              <c:layout>
                <c:manualLayout>
                  <c:x val="-5.0600112108855504E-2"/>
                  <c:y val="1.331018967334698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年齢階級別有業率!$C$76:$C$88</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年齢階級別有業率!$F$76:$F$88</c:f>
              <c:numCache>
                <c:formatCode>#,##0.0;\-#,##0.0</c:formatCode>
                <c:ptCount val="13"/>
                <c:pt idx="0">
                  <c:v>18.399999999999999</c:v>
                </c:pt>
                <c:pt idx="1">
                  <c:v>61.9</c:v>
                </c:pt>
                <c:pt idx="2">
                  <c:v>77.900000000000006</c:v>
                </c:pt>
                <c:pt idx="3">
                  <c:v>79.099999999999994</c:v>
                </c:pt>
                <c:pt idx="4">
                  <c:v>78.5</c:v>
                </c:pt>
                <c:pt idx="5">
                  <c:v>74.400000000000006</c:v>
                </c:pt>
                <c:pt idx="6">
                  <c:v>76.5</c:v>
                </c:pt>
                <c:pt idx="7">
                  <c:v>72.3</c:v>
                </c:pt>
                <c:pt idx="8">
                  <c:v>70</c:v>
                </c:pt>
                <c:pt idx="9">
                  <c:v>56.5</c:v>
                </c:pt>
                <c:pt idx="10">
                  <c:v>30.8</c:v>
                </c:pt>
                <c:pt idx="11">
                  <c:v>18.3</c:v>
                </c:pt>
                <c:pt idx="12">
                  <c:v>5</c:v>
                </c:pt>
              </c:numCache>
            </c:numRef>
          </c:val>
          <c:smooth val="0"/>
          <c:extLst xmlns:c16r2="http://schemas.microsoft.com/office/drawing/2015/06/chart">
            <c:ext xmlns:c16="http://schemas.microsoft.com/office/drawing/2014/chart" uri="{C3380CC4-5D6E-409C-BE32-E72D297353CC}">
              <c16:uniqueId val="{00000000-1627-4DAA-96F2-A78FF97E3F98}"/>
            </c:ext>
          </c:extLst>
        </c:ser>
        <c:ser>
          <c:idx val="1"/>
          <c:order val="1"/>
          <c:tx>
            <c:strRef>
              <c:f>年齢階級別有業率!$E$75</c:f>
              <c:strCache>
                <c:ptCount val="1"/>
                <c:pt idx="0">
                  <c:v>滋賀県（女性）</c:v>
                </c:pt>
              </c:strCache>
            </c:strRef>
          </c:tx>
          <c:spPr>
            <a:ln w="28575" cap="rnd">
              <a:solidFill>
                <a:srgbClr val="00B050"/>
              </a:solidFill>
              <a:prstDash val="sysDot"/>
              <a:round/>
            </a:ln>
            <a:effectLst/>
          </c:spPr>
          <c:marker>
            <c:symbol val="triangle"/>
            <c:size val="7"/>
            <c:spPr>
              <a:solidFill>
                <a:srgbClr val="00B050"/>
              </a:solidFill>
              <a:ln w="9525">
                <a:solidFill>
                  <a:srgbClr val="00B050"/>
                </a:solidFill>
              </a:ln>
              <a:effectLst/>
            </c:spPr>
          </c:marker>
          <c:cat>
            <c:strRef>
              <c:f>年齢階級別有業率!$C$76:$C$88</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年齢階級別有業率!$E$76:$E$88</c:f>
              <c:numCache>
                <c:formatCode>#,##0.0;\-#,##0.0</c:formatCode>
                <c:ptCount val="13"/>
                <c:pt idx="0">
                  <c:v>20.2</c:v>
                </c:pt>
                <c:pt idx="1">
                  <c:v>67.3</c:v>
                </c:pt>
                <c:pt idx="2">
                  <c:v>80.7</c:v>
                </c:pt>
                <c:pt idx="3">
                  <c:v>75.099999999999994</c:v>
                </c:pt>
                <c:pt idx="4">
                  <c:v>75</c:v>
                </c:pt>
                <c:pt idx="5">
                  <c:v>75.900000000000006</c:v>
                </c:pt>
                <c:pt idx="6">
                  <c:v>79</c:v>
                </c:pt>
                <c:pt idx="7">
                  <c:v>77.400000000000006</c:v>
                </c:pt>
                <c:pt idx="8">
                  <c:v>74.3</c:v>
                </c:pt>
                <c:pt idx="9">
                  <c:v>54.3</c:v>
                </c:pt>
                <c:pt idx="10">
                  <c:v>34.799999999999997</c:v>
                </c:pt>
                <c:pt idx="11">
                  <c:v>20.2</c:v>
                </c:pt>
                <c:pt idx="12">
                  <c:v>5.5</c:v>
                </c:pt>
              </c:numCache>
            </c:numRef>
          </c:val>
          <c:smooth val="0"/>
          <c:extLst xmlns:c16r2="http://schemas.microsoft.com/office/drawing/2015/06/chart">
            <c:ext xmlns:c16="http://schemas.microsoft.com/office/drawing/2014/chart" uri="{C3380CC4-5D6E-409C-BE32-E72D297353CC}">
              <c16:uniqueId val="{00000001-1627-4DAA-96F2-A78FF97E3F98}"/>
            </c:ext>
          </c:extLst>
        </c:ser>
        <c:ser>
          <c:idx val="2"/>
          <c:order val="2"/>
          <c:tx>
            <c:strRef>
              <c:f>年齢階級別有業率!$D$75</c:f>
              <c:strCache>
                <c:ptCount val="1"/>
                <c:pt idx="0">
                  <c:v>全国（女性）</c:v>
                </c:pt>
              </c:strCache>
            </c:strRef>
          </c:tx>
          <c:spPr>
            <a:ln w="28575" cap="rnd">
              <a:solidFill>
                <a:srgbClr val="0070C0"/>
              </a:solidFill>
              <a:prstDash val="dash"/>
              <a:round/>
            </a:ln>
            <a:effectLst/>
          </c:spPr>
          <c:marker>
            <c:symbol val="diamond"/>
            <c:size val="7"/>
            <c:spPr>
              <a:solidFill>
                <a:srgbClr val="0070C0"/>
              </a:solidFill>
              <a:ln w="9525">
                <a:solidFill>
                  <a:srgbClr val="0070C0"/>
                </a:solidFill>
              </a:ln>
              <a:effectLst/>
            </c:spPr>
          </c:marker>
          <c:cat>
            <c:strRef>
              <c:f>年齢階級別有業率!$C$76:$C$88</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年齢階級別有業率!$D$76:$D$88</c:f>
              <c:numCache>
                <c:formatCode>#,##0.0;\-#,##0.0</c:formatCode>
                <c:ptCount val="13"/>
                <c:pt idx="0">
                  <c:v>18.100000000000001</c:v>
                </c:pt>
                <c:pt idx="1">
                  <c:v>69.2</c:v>
                </c:pt>
                <c:pt idx="2">
                  <c:v>81.2</c:v>
                </c:pt>
                <c:pt idx="3">
                  <c:v>74</c:v>
                </c:pt>
                <c:pt idx="4">
                  <c:v>72.900000000000006</c:v>
                </c:pt>
                <c:pt idx="5">
                  <c:v>76.900000000000006</c:v>
                </c:pt>
                <c:pt idx="6">
                  <c:v>77.900000000000006</c:v>
                </c:pt>
                <c:pt idx="7">
                  <c:v>76.8</c:v>
                </c:pt>
                <c:pt idx="8">
                  <c:v>70.400000000000006</c:v>
                </c:pt>
                <c:pt idx="9">
                  <c:v>55.1</c:v>
                </c:pt>
                <c:pt idx="10">
                  <c:v>35.4</c:v>
                </c:pt>
                <c:pt idx="11">
                  <c:v>21.6</c:v>
                </c:pt>
                <c:pt idx="12">
                  <c:v>6.6</c:v>
                </c:pt>
              </c:numCache>
            </c:numRef>
          </c:val>
          <c:smooth val="0"/>
          <c:extLst xmlns:c16r2="http://schemas.microsoft.com/office/drawing/2015/06/chart">
            <c:ext xmlns:c16="http://schemas.microsoft.com/office/drawing/2014/chart" uri="{C3380CC4-5D6E-409C-BE32-E72D297353CC}">
              <c16:uniqueId val="{00000002-1627-4DAA-96F2-A78FF97E3F98}"/>
            </c:ext>
          </c:extLst>
        </c:ser>
        <c:dLbls>
          <c:showLegendKey val="0"/>
          <c:showVal val="0"/>
          <c:showCatName val="0"/>
          <c:showSerName val="0"/>
          <c:showPercent val="0"/>
          <c:showBubbleSize val="0"/>
        </c:dLbls>
        <c:marker val="1"/>
        <c:smooth val="0"/>
        <c:axId val="225414528"/>
        <c:axId val="193479040"/>
      </c:lineChart>
      <c:catAx>
        <c:axId val="225414528"/>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93479040"/>
        <c:crosses val="autoZero"/>
        <c:auto val="1"/>
        <c:lblAlgn val="ctr"/>
        <c:lblOffset val="100"/>
        <c:noMultiLvlLbl val="0"/>
      </c:catAx>
      <c:valAx>
        <c:axId val="193479040"/>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25414528"/>
        <c:crosses val="autoZero"/>
        <c:crossBetween val="between"/>
      </c:valAx>
      <c:spPr>
        <a:noFill/>
        <a:ln>
          <a:solidFill>
            <a:schemeClr val="tx1">
              <a:lumMod val="50000"/>
              <a:lumOff val="50000"/>
            </a:schemeClr>
          </a:solidFill>
        </a:ln>
        <a:effectLst/>
      </c:spPr>
    </c:plotArea>
    <c:legend>
      <c:legendPos val="b"/>
      <c:layout>
        <c:manualLayout>
          <c:xMode val="edge"/>
          <c:yMode val="edge"/>
          <c:x val="0.19317139951370313"/>
          <c:y val="0.83468899967385746"/>
          <c:w val="0.57071408660353307"/>
          <c:h val="4.992638494152727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71767448596365E-2"/>
          <c:y val="0.12849112426035503"/>
          <c:w val="0.88207967058992631"/>
          <c:h val="0.56273237664818521"/>
        </c:manualLayout>
      </c:layout>
      <c:lineChart>
        <c:grouping val="standard"/>
        <c:varyColors val="0"/>
        <c:ser>
          <c:idx val="0"/>
          <c:order val="0"/>
          <c:tx>
            <c:strRef>
              <c:f>年齢階級別有業率!$D$38</c:f>
              <c:strCache>
                <c:ptCount val="1"/>
                <c:pt idx="0">
                  <c:v>男性</c:v>
                </c:pt>
              </c:strCache>
            </c:strRef>
          </c:tx>
          <c:spPr>
            <a:ln w="28575" cap="rnd">
              <a:solidFill>
                <a:srgbClr val="0070C0"/>
              </a:solidFill>
              <a:prstDash val="solid"/>
              <a:round/>
            </a:ln>
            <a:effectLst/>
          </c:spPr>
          <c:marker>
            <c:symbol val="circle"/>
            <c:size val="7"/>
            <c:spPr>
              <a:solidFill>
                <a:srgbClr val="0070C0"/>
              </a:solidFill>
              <a:ln w="9525">
                <a:solidFill>
                  <a:srgbClr val="0070C0"/>
                </a:solidFill>
              </a:ln>
              <a:effectLst/>
            </c:spPr>
          </c:marker>
          <c:dLbls>
            <c:dLbl>
              <c:idx val="0"/>
              <c:layout>
                <c:manualLayout>
                  <c:x val="-2.3324137476231823E-2"/>
                  <c:y val="3.9667493990059539E-2"/>
                </c:manualLayout>
              </c:layout>
              <c:dLblPos val="r"/>
              <c:showLegendKey val="0"/>
              <c:showVal val="1"/>
              <c:showCatName val="0"/>
              <c:showSerName val="0"/>
              <c:showPercent val="0"/>
              <c:showBubbleSize val="0"/>
            </c:dLbl>
            <c:dLblPos val="t"/>
            <c:showLegendKey val="0"/>
            <c:showVal val="1"/>
            <c:showCatName val="0"/>
            <c:showSerName val="0"/>
            <c:showPercent val="0"/>
            <c:showBubbleSize val="0"/>
            <c:showLeaderLines val="0"/>
          </c:dLbls>
          <c:cat>
            <c:strRef>
              <c:f>年齢階級別有業率!$C$39:$C$51</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年齢階級別有業率!$D$39:$D$51</c:f>
              <c:numCache>
                <c:formatCode>#,##0.0;\-#,##0.0</c:formatCode>
                <c:ptCount val="13"/>
                <c:pt idx="0">
                  <c:v>14.9</c:v>
                </c:pt>
                <c:pt idx="1">
                  <c:v>63.9</c:v>
                </c:pt>
                <c:pt idx="2">
                  <c:v>89.2</c:v>
                </c:pt>
                <c:pt idx="3">
                  <c:v>93.9</c:v>
                </c:pt>
                <c:pt idx="4">
                  <c:v>93.5</c:v>
                </c:pt>
                <c:pt idx="5">
                  <c:v>94.5</c:v>
                </c:pt>
                <c:pt idx="6">
                  <c:v>98.7</c:v>
                </c:pt>
                <c:pt idx="7">
                  <c:v>99</c:v>
                </c:pt>
                <c:pt idx="8">
                  <c:v>92.7</c:v>
                </c:pt>
                <c:pt idx="9">
                  <c:v>80.7</c:v>
                </c:pt>
                <c:pt idx="10">
                  <c:v>52.7</c:v>
                </c:pt>
                <c:pt idx="11">
                  <c:v>32.6</c:v>
                </c:pt>
                <c:pt idx="12">
                  <c:v>16</c:v>
                </c:pt>
              </c:numCache>
            </c:numRef>
          </c:val>
          <c:smooth val="0"/>
          <c:extLst xmlns:c16r2="http://schemas.microsoft.com/office/drawing/2015/06/chart">
            <c:ext xmlns:c16="http://schemas.microsoft.com/office/drawing/2014/chart" uri="{C3380CC4-5D6E-409C-BE32-E72D297353CC}">
              <c16:uniqueId val="{00000000-1627-4DAA-96F2-A78FF97E3F98}"/>
            </c:ext>
          </c:extLst>
        </c:ser>
        <c:ser>
          <c:idx val="1"/>
          <c:order val="1"/>
          <c:tx>
            <c:strRef>
              <c:f>年齢階級別有業率!$E$38</c:f>
              <c:strCache>
                <c:ptCount val="1"/>
                <c:pt idx="0">
                  <c:v>女性</c:v>
                </c:pt>
              </c:strCache>
            </c:strRef>
          </c:tx>
          <c:spPr>
            <a:ln w="28575" cap="rnd">
              <a:solidFill>
                <a:schemeClr val="accent2"/>
              </a:solidFill>
              <a:prstDash val="solid"/>
              <a:round/>
            </a:ln>
            <a:effectLst/>
          </c:spPr>
          <c:marker>
            <c:symbol val="triangle"/>
            <c:size val="7"/>
            <c:spPr>
              <a:solidFill>
                <a:schemeClr val="accent2"/>
              </a:solidFill>
              <a:ln w="9525">
                <a:solidFill>
                  <a:schemeClr val="accent2"/>
                </a:solidFill>
              </a:ln>
              <a:effectLst/>
            </c:spPr>
          </c:marker>
          <c:dLbls>
            <c:dLbl>
              <c:idx val="0"/>
              <c:layout>
                <c:manualLayout>
                  <c:x val="-3.9027620544497321E-2"/>
                  <c:y val="-3.7004795792014336E-2"/>
                </c:manualLayout>
              </c:layout>
              <c:dLblPos val="r"/>
              <c:showLegendKey val="0"/>
              <c:showVal val="1"/>
              <c:showCatName val="0"/>
              <c:showSerName val="0"/>
              <c:showPercent val="0"/>
              <c:showBubbleSize val="0"/>
            </c:dLbl>
            <c:dLbl>
              <c:idx val="1"/>
              <c:layout>
                <c:manualLayout>
                  <c:x val="-2.6813800380290822E-2"/>
                  <c:y val="3.755075375325137E-2"/>
                </c:manualLayout>
              </c:layout>
              <c:dLblPos val="r"/>
              <c:showLegendKey val="0"/>
              <c:showVal val="1"/>
              <c:showCatName val="0"/>
              <c:showSerName val="0"/>
              <c:showPercent val="0"/>
              <c:showBubbleSize val="0"/>
            </c:dLbl>
            <c:dLblPos val="b"/>
            <c:showLegendKey val="0"/>
            <c:showVal val="1"/>
            <c:showCatName val="0"/>
            <c:showSerName val="0"/>
            <c:showPercent val="0"/>
            <c:showBubbleSize val="0"/>
            <c:showLeaderLines val="0"/>
          </c:dLbls>
          <c:cat>
            <c:strRef>
              <c:f>年齢階級別有業率!$C$39:$C$51</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年齢階級別有業率!$E$39:$E$51</c:f>
              <c:numCache>
                <c:formatCode>#,##0.0;\-#,##0.0</c:formatCode>
                <c:ptCount val="13"/>
                <c:pt idx="0">
                  <c:v>18.399999999999999</c:v>
                </c:pt>
                <c:pt idx="1">
                  <c:v>61.9</c:v>
                </c:pt>
                <c:pt idx="2">
                  <c:v>77.900000000000006</c:v>
                </c:pt>
                <c:pt idx="3">
                  <c:v>79.099999999999994</c:v>
                </c:pt>
                <c:pt idx="4">
                  <c:v>78.5</c:v>
                </c:pt>
                <c:pt idx="5">
                  <c:v>74.400000000000006</c:v>
                </c:pt>
                <c:pt idx="6">
                  <c:v>76.5</c:v>
                </c:pt>
                <c:pt idx="7">
                  <c:v>72.3</c:v>
                </c:pt>
                <c:pt idx="8">
                  <c:v>70</c:v>
                </c:pt>
                <c:pt idx="9">
                  <c:v>56.5</c:v>
                </c:pt>
                <c:pt idx="10">
                  <c:v>30.8</c:v>
                </c:pt>
                <c:pt idx="11">
                  <c:v>18.3</c:v>
                </c:pt>
                <c:pt idx="12">
                  <c:v>5</c:v>
                </c:pt>
              </c:numCache>
            </c:numRef>
          </c:val>
          <c:smooth val="0"/>
          <c:extLst xmlns:c16r2="http://schemas.microsoft.com/office/drawing/2015/06/chart">
            <c:ext xmlns:c16="http://schemas.microsoft.com/office/drawing/2014/chart" uri="{C3380CC4-5D6E-409C-BE32-E72D297353CC}">
              <c16:uniqueId val="{00000001-1627-4DAA-96F2-A78FF97E3F98}"/>
            </c:ext>
          </c:extLst>
        </c:ser>
        <c:dLbls>
          <c:showLegendKey val="0"/>
          <c:showVal val="0"/>
          <c:showCatName val="0"/>
          <c:showSerName val="0"/>
          <c:showPercent val="0"/>
          <c:showBubbleSize val="0"/>
        </c:dLbls>
        <c:marker val="1"/>
        <c:smooth val="0"/>
        <c:axId val="222327936"/>
        <c:axId val="223560832"/>
      </c:lineChart>
      <c:catAx>
        <c:axId val="222327936"/>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23560832"/>
        <c:crosses val="autoZero"/>
        <c:auto val="1"/>
        <c:lblAlgn val="ctr"/>
        <c:lblOffset val="100"/>
        <c:noMultiLvlLbl val="0"/>
      </c:catAx>
      <c:valAx>
        <c:axId val="223560832"/>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22327936"/>
        <c:crosses val="autoZero"/>
        <c:crossBetween val="between"/>
      </c:valAx>
      <c:spPr>
        <a:noFill/>
        <a:ln>
          <a:solidFill>
            <a:schemeClr val="tx1">
              <a:lumMod val="50000"/>
              <a:lumOff val="50000"/>
            </a:schemeClr>
          </a:solidFill>
        </a:ln>
        <a:effectLst/>
      </c:spPr>
    </c:plotArea>
    <c:legend>
      <c:legendPos val="b"/>
      <c:layout>
        <c:manualLayout>
          <c:xMode val="edge"/>
          <c:yMode val="edge"/>
          <c:x val="0.19317139951370313"/>
          <c:y val="0.83468899967385746"/>
          <c:w val="0.57071408660353307"/>
          <c:h val="4.992638494152727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71767448596365E-2"/>
          <c:y val="0.12849112426035503"/>
          <c:w val="0.88207967058992631"/>
          <c:h val="0.56273237664818521"/>
        </c:manualLayout>
      </c:layout>
      <c:lineChart>
        <c:grouping val="standard"/>
        <c:varyColors val="0"/>
        <c:ser>
          <c:idx val="0"/>
          <c:order val="0"/>
          <c:tx>
            <c:strRef>
              <c:f>女性の有業率の推移!$D$36</c:f>
              <c:strCache>
                <c:ptCount val="1"/>
                <c:pt idx="0">
                  <c:v>平成29年（大津市）</c:v>
                </c:pt>
              </c:strCache>
            </c:strRef>
          </c:tx>
          <c:spPr>
            <a:ln w="28575" cap="rnd">
              <a:solidFill>
                <a:srgbClr val="FF0000"/>
              </a:solidFill>
              <a:prstDash val="solid"/>
              <a:round/>
            </a:ln>
            <a:effectLst/>
          </c:spPr>
          <c:marker>
            <c:symbol val="circle"/>
            <c:size val="7"/>
            <c:spPr>
              <a:solidFill>
                <a:srgbClr val="FF0000"/>
              </a:solidFill>
              <a:ln w="9525">
                <a:solidFill>
                  <a:srgbClr val="FF0000"/>
                </a:solidFill>
              </a:ln>
              <a:effectLst/>
            </c:spPr>
          </c:marker>
          <c:dLbls>
            <c:dLbl>
              <c:idx val="0"/>
              <c:layout>
                <c:manualLayout>
                  <c:x val="-4.0842783300374323E-2"/>
                  <c:y val="-3.1278891830582398E-2"/>
                </c:manualLayout>
              </c:layout>
              <c:dLblPos val="r"/>
              <c:showLegendKey val="0"/>
              <c:showVal val="1"/>
              <c:showCatName val="0"/>
              <c:showSerName val="0"/>
              <c:showPercent val="0"/>
              <c:showBubbleSize val="0"/>
            </c:dLbl>
            <c:dLbl>
              <c:idx val="1"/>
              <c:layout>
                <c:manualLayout>
                  <c:x val="-7.6512454534218522E-3"/>
                  <c:y val="4.5348677135726011E-2"/>
                </c:manualLayout>
              </c:layout>
              <c:dLblPos val="r"/>
              <c:showLegendKey val="0"/>
              <c:showVal val="1"/>
              <c:showCatName val="0"/>
              <c:showSerName val="0"/>
              <c:showPercent val="0"/>
              <c:showBubbleSize val="0"/>
            </c:dLbl>
            <c:dLbl>
              <c:idx val="2"/>
              <c:layout>
                <c:manualLayout>
                  <c:x val="-2.8673651696800622E-2"/>
                  <c:y val="4.0281072496673134E-2"/>
                </c:manualLayout>
              </c:layout>
              <c:dLblPos val="r"/>
              <c:showLegendKey val="0"/>
              <c:showVal val="1"/>
              <c:showCatName val="0"/>
              <c:showSerName val="0"/>
              <c:showPercent val="0"/>
              <c:showBubbleSize val="0"/>
            </c:dLbl>
            <c:dLbl>
              <c:idx val="7"/>
              <c:layout>
                <c:manualLayout>
                  <c:x val="-3.5681258386891727E-2"/>
                  <c:y val="5.0416281774778894E-2"/>
                </c:manualLayout>
              </c:layout>
              <c:dLblPos val="r"/>
              <c:showLegendKey val="0"/>
              <c:showVal val="1"/>
              <c:showCatName val="0"/>
              <c:showSerName val="0"/>
              <c:showPercent val="0"/>
              <c:showBubbleSize val="0"/>
            </c:dLbl>
            <c:dLbl>
              <c:idx val="11"/>
              <c:layout>
                <c:manualLayout>
                  <c:x val="-3.3929253257645314E-2"/>
                  <c:y val="3.2679665538093823E-2"/>
                </c:manualLayout>
              </c:layout>
              <c:dLblPos val="r"/>
              <c:showLegendKey val="0"/>
              <c:showVal val="1"/>
              <c:showCatName val="0"/>
              <c:showSerName val="0"/>
              <c:showPercent val="0"/>
              <c:showBubbleSize val="0"/>
            </c:dLbl>
            <c:dLbl>
              <c:idx val="12"/>
              <c:layout>
                <c:manualLayout>
                  <c:x val="-5.226261234020764E-2"/>
                  <c:y val="1.4943049301408662E-2"/>
                </c:manualLayout>
              </c:layout>
              <c:dLblPos val="r"/>
              <c:showLegendKey val="0"/>
              <c:showVal val="1"/>
              <c:showCatName val="0"/>
              <c:showSerName val="0"/>
              <c:showPercent val="0"/>
              <c:showBubbleSize val="0"/>
            </c:dLbl>
            <c:dLblPos val="t"/>
            <c:showLegendKey val="0"/>
            <c:showVal val="1"/>
            <c:showCatName val="0"/>
            <c:showSerName val="0"/>
            <c:showPercent val="0"/>
            <c:showBubbleSize val="0"/>
            <c:showLeaderLines val="0"/>
          </c:dLbls>
          <c:cat>
            <c:strRef>
              <c:f>女性の有業率の推移!$C$37:$C$49</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女性の有業率の推移!$D$37:$D$49</c:f>
              <c:numCache>
                <c:formatCode>#,##0.0;\-#,##0.0</c:formatCode>
                <c:ptCount val="13"/>
                <c:pt idx="0">
                  <c:v>18.399999999999999</c:v>
                </c:pt>
                <c:pt idx="1">
                  <c:v>61.9</c:v>
                </c:pt>
                <c:pt idx="2">
                  <c:v>77.900000000000006</c:v>
                </c:pt>
                <c:pt idx="3">
                  <c:v>79.099999999999994</c:v>
                </c:pt>
                <c:pt idx="4">
                  <c:v>78.5</c:v>
                </c:pt>
                <c:pt idx="5">
                  <c:v>74.400000000000006</c:v>
                </c:pt>
                <c:pt idx="6">
                  <c:v>76.5</c:v>
                </c:pt>
                <c:pt idx="7">
                  <c:v>72.3</c:v>
                </c:pt>
                <c:pt idx="8">
                  <c:v>70</c:v>
                </c:pt>
                <c:pt idx="9">
                  <c:v>56.5</c:v>
                </c:pt>
                <c:pt idx="10">
                  <c:v>30.8</c:v>
                </c:pt>
                <c:pt idx="11">
                  <c:v>18.3</c:v>
                </c:pt>
                <c:pt idx="12">
                  <c:v>5</c:v>
                </c:pt>
              </c:numCache>
            </c:numRef>
          </c:val>
          <c:smooth val="0"/>
          <c:extLst xmlns:c16r2="http://schemas.microsoft.com/office/drawing/2015/06/chart">
            <c:ext xmlns:c16="http://schemas.microsoft.com/office/drawing/2014/chart" uri="{C3380CC4-5D6E-409C-BE32-E72D297353CC}">
              <c16:uniqueId val="{00000000-1627-4DAA-96F2-A78FF97E3F98}"/>
            </c:ext>
          </c:extLst>
        </c:ser>
        <c:ser>
          <c:idx val="1"/>
          <c:order val="1"/>
          <c:tx>
            <c:strRef>
              <c:f>女性の有業率の推移!$E$36</c:f>
              <c:strCache>
                <c:ptCount val="1"/>
                <c:pt idx="0">
                  <c:v>平成24年（大津市）</c:v>
                </c:pt>
              </c:strCache>
            </c:strRef>
          </c:tx>
          <c:spPr>
            <a:ln w="28575" cap="rnd">
              <a:solidFill>
                <a:srgbClr val="0070C0"/>
              </a:solidFill>
              <a:prstDash val="solid"/>
              <a:round/>
            </a:ln>
            <a:effectLst/>
          </c:spPr>
          <c:marker>
            <c:symbol val="triangle"/>
            <c:size val="7"/>
            <c:spPr>
              <a:solidFill>
                <a:srgbClr val="0070C0"/>
              </a:solidFill>
              <a:ln w="9525">
                <a:solidFill>
                  <a:srgbClr val="0070C0"/>
                </a:solidFill>
              </a:ln>
              <a:effectLst/>
            </c:spPr>
          </c:marker>
          <c:dLbls>
            <c:dLbl>
              <c:idx val="0"/>
              <c:layout>
                <c:manualLayout>
                  <c:x val="-1.2749592794335757E-2"/>
                  <c:y val="2.8873974258962577E-2"/>
                </c:manualLayout>
              </c:layout>
              <c:dLblPos val="r"/>
              <c:showLegendKey val="0"/>
              <c:showVal val="1"/>
              <c:showCatName val="0"/>
              <c:showSerName val="0"/>
              <c:showPercent val="0"/>
              <c:showBubbleSize val="0"/>
            </c:dLbl>
            <c:dLbl>
              <c:idx val="1"/>
              <c:layout>
                <c:manualLayout>
                  <c:x val="-4.6084314746804154E-2"/>
                  <c:y val="-3.8463318722405E-2"/>
                </c:manualLayout>
              </c:layout>
              <c:dLblPos val="r"/>
              <c:showLegendKey val="0"/>
              <c:showVal val="1"/>
              <c:showCatName val="0"/>
              <c:showSerName val="0"/>
              <c:showPercent val="0"/>
              <c:showBubbleSize val="0"/>
            </c:dLbl>
            <c:dLbl>
              <c:idx val="2"/>
              <c:layout>
                <c:manualLayout>
                  <c:x val="-3.3929253257645314E-2"/>
                  <c:y val="-3.5213467857620237E-2"/>
                </c:manualLayout>
              </c:layout>
              <c:dLblPos val="r"/>
              <c:showLegendKey val="0"/>
              <c:showVal val="1"/>
              <c:showCatName val="0"/>
              <c:showSerName val="0"/>
              <c:showPercent val="0"/>
              <c:showBubbleSize val="0"/>
            </c:dLbl>
            <c:dLbl>
              <c:idx val="7"/>
              <c:layout>
                <c:manualLayout>
                  <c:x val="-3.2177386070697145E-2"/>
                  <c:y val="-3.77472701771467E-2"/>
                </c:manualLayout>
              </c:layout>
              <c:dLblPos val="r"/>
              <c:showLegendKey val="0"/>
              <c:showVal val="1"/>
              <c:showCatName val="0"/>
              <c:showSerName val="0"/>
              <c:showPercent val="0"/>
              <c:showBubbleSize val="0"/>
            </c:dLbl>
            <c:dLbl>
              <c:idx val="11"/>
              <c:layout>
                <c:manualLayout>
                  <c:x val="-2.8673651696800622E-2"/>
                  <c:y val="-4.2814874816199576E-2"/>
                </c:manualLayout>
              </c:layout>
              <c:dLblPos val="r"/>
              <c:showLegendKey val="0"/>
              <c:showVal val="1"/>
              <c:showCatName val="0"/>
              <c:showSerName val="0"/>
              <c:showPercent val="0"/>
              <c:showBubbleSize val="0"/>
            </c:dLbl>
            <c:dLbl>
              <c:idx val="12"/>
              <c:layout>
                <c:manualLayout>
                  <c:x val="-2.423273734903595E-2"/>
                  <c:y val="-4.2814874816199576E-2"/>
                </c:manualLayout>
              </c:layout>
              <c:dLblPos val="r"/>
              <c:showLegendKey val="0"/>
              <c:showVal val="1"/>
              <c:showCatName val="0"/>
              <c:showSerName val="0"/>
              <c:showPercent val="0"/>
              <c:showBubbleSize val="0"/>
            </c:dLbl>
            <c:dLblPos val="b"/>
            <c:showLegendKey val="0"/>
            <c:showVal val="1"/>
            <c:showCatName val="0"/>
            <c:showSerName val="0"/>
            <c:showPercent val="0"/>
            <c:showBubbleSize val="0"/>
            <c:showLeaderLines val="0"/>
          </c:dLbls>
          <c:cat>
            <c:strRef>
              <c:f>女性の有業率の推移!$C$37:$C$49</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女性の有業率の推移!$E$37:$E$49</c:f>
              <c:numCache>
                <c:formatCode>#,##0.0;\-#,##0.0</c:formatCode>
                <c:ptCount val="13"/>
                <c:pt idx="0">
                  <c:v>16.100000000000001</c:v>
                </c:pt>
                <c:pt idx="1">
                  <c:v>67.8</c:v>
                </c:pt>
                <c:pt idx="2">
                  <c:v>85.2</c:v>
                </c:pt>
                <c:pt idx="3">
                  <c:v>68.900000000000006</c:v>
                </c:pt>
                <c:pt idx="4">
                  <c:v>61.6</c:v>
                </c:pt>
                <c:pt idx="5">
                  <c:v>72.5</c:v>
                </c:pt>
                <c:pt idx="6">
                  <c:v>71.7</c:v>
                </c:pt>
                <c:pt idx="7">
                  <c:v>74.400000000000006</c:v>
                </c:pt>
                <c:pt idx="8">
                  <c:v>65</c:v>
                </c:pt>
                <c:pt idx="9">
                  <c:v>38.200000000000003</c:v>
                </c:pt>
                <c:pt idx="10">
                  <c:v>27.4</c:v>
                </c:pt>
                <c:pt idx="11">
                  <c:v>20</c:v>
                </c:pt>
                <c:pt idx="12">
                  <c:v>5.0999999999999996</c:v>
                </c:pt>
              </c:numCache>
            </c:numRef>
          </c:val>
          <c:smooth val="0"/>
          <c:extLst xmlns:c16r2="http://schemas.microsoft.com/office/drawing/2015/06/chart">
            <c:ext xmlns:c16="http://schemas.microsoft.com/office/drawing/2014/chart" uri="{C3380CC4-5D6E-409C-BE32-E72D297353CC}">
              <c16:uniqueId val="{00000001-1627-4DAA-96F2-A78FF97E3F98}"/>
            </c:ext>
          </c:extLst>
        </c:ser>
        <c:dLbls>
          <c:showLegendKey val="0"/>
          <c:showVal val="0"/>
          <c:showCatName val="0"/>
          <c:showSerName val="0"/>
          <c:showPercent val="0"/>
          <c:showBubbleSize val="0"/>
        </c:dLbls>
        <c:marker val="1"/>
        <c:smooth val="0"/>
        <c:axId val="196700800"/>
        <c:axId val="196981120"/>
      </c:lineChart>
      <c:catAx>
        <c:axId val="19670080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96981120"/>
        <c:crosses val="autoZero"/>
        <c:auto val="1"/>
        <c:lblAlgn val="ctr"/>
        <c:lblOffset val="100"/>
        <c:noMultiLvlLbl val="0"/>
      </c:catAx>
      <c:valAx>
        <c:axId val="19698112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96700800"/>
        <c:crosses val="autoZero"/>
        <c:crossBetween val="between"/>
      </c:valAx>
      <c:spPr>
        <a:noFill/>
        <a:ln>
          <a:solidFill>
            <a:schemeClr val="tx1">
              <a:lumMod val="50000"/>
              <a:lumOff val="50000"/>
            </a:schemeClr>
          </a:solidFill>
        </a:ln>
        <a:effectLst/>
      </c:spPr>
    </c:plotArea>
    <c:legend>
      <c:legendPos val="b"/>
      <c:layout>
        <c:manualLayout>
          <c:xMode val="edge"/>
          <c:yMode val="edge"/>
          <c:x val="0.19317139951370313"/>
          <c:y val="0.83468899967385746"/>
          <c:w val="0.57071408660353307"/>
          <c:h val="4.992638494152727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802395609344127"/>
          <c:y val="0.11759282919823701"/>
          <c:w val="0.69104915438315173"/>
          <c:h val="0.81512825716373094"/>
        </c:manualLayout>
      </c:layout>
      <c:barChart>
        <c:barDir val="bar"/>
        <c:grouping val="clustered"/>
        <c:varyColors val="0"/>
        <c:ser>
          <c:idx val="0"/>
          <c:order val="0"/>
          <c:spPr>
            <a:solidFill>
              <a:schemeClr val="accent2">
                <a:lumMod val="60000"/>
                <a:lumOff val="40000"/>
              </a:schemeClr>
            </a:solidFill>
            <a:ln>
              <a:noFill/>
            </a:ln>
            <a:effectLst/>
          </c:spPr>
          <c:invertIfNegative val="0"/>
          <c:cat>
            <c:strRef>
              <c:f>'人口ピラミッド（2015）'!$B$52:$B$69</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'人口ピラミッド（2015）'!$E$52:$E$69</c:f>
              <c:numCache>
                <c:formatCode>#,##0_);[Red]\(#,##0\)</c:formatCode>
                <c:ptCount val="18"/>
                <c:pt idx="0">
                  <c:v>2436785</c:v>
                </c:pt>
                <c:pt idx="1">
                  <c:v>2585196</c:v>
                </c:pt>
                <c:pt idx="2">
                  <c:v>2731293</c:v>
                </c:pt>
                <c:pt idx="3" formatCode="#,##0">
                  <c:v>2922972</c:v>
                </c:pt>
                <c:pt idx="4" formatCode="#,##0">
                  <c:v>2921735</c:v>
                </c:pt>
                <c:pt idx="5" formatCode="#,##0">
                  <c:v>3153895</c:v>
                </c:pt>
                <c:pt idx="6" formatCode="#,##0">
                  <c:v>3606131</c:v>
                </c:pt>
                <c:pt idx="7" formatCode="#,##0">
                  <c:v>4111955</c:v>
                </c:pt>
                <c:pt idx="8" formatCode="#,##0">
                  <c:v>4818200</c:v>
                </c:pt>
                <c:pt idx="9" formatCode="#,##0">
                  <c:v>4307927</c:v>
                </c:pt>
                <c:pt idx="10" formatCode="#,##0">
                  <c:v>3961985</c:v>
                </c:pt>
                <c:pt idx="11" formatCode="#,##0">
                  <c:v>3785723</c:v>
                </c:pt>
                <c:pt idx="12" formatCode="#,##0">
                  <c:v>4303891</c:v>
                </c:pt>
                <c:pt idx="13" formatCode="#,##0">
                  <c:v>4984205</c:v>
                </c:pt>
                <c:pt idx="14" formatCode="#,##0">
                  <c:v>4113371</c:v>
                </c:pt>
                <c:pt idx="15" formatCode="#,##0">
                  <c:v>3489439</c:v>
                </c:pt>
                <c:pt idx="16" formatCode="#,##0">
                  <c:v>2967094</c:v>
                </c:pt>
                <c:pt idx="17" formatCode="#,##0">
                  <c:v>3425863</c:v>
                </c:pt>
              </c:numCache>
            </c:numRef>
          </c:val>
          <c:extLst xmlns:c16r2="http://schemas.microsoft.com/office/drawing/2015/06/chart">
            <c:ext xmlns:c16="http://schemas.microsoft.com/office/drawing/2014/chart" uri="{C3380CC4-5D6E-409C-BE32-E72D297353CC}">
              <c16:uniqueId val="{00000000-1BDA-466C-B070-14B7A9AADCDA}"/>
            </c:ext>
          </c:extLst>
        </c:ser>
        <c:dLbls>
          <c:showLegendKey val="0"/>
          <c:showVal val="0"/>
          <c:showCatName val="0"/>
          <c:showSerName val="0"/>
          <c:showPercent val="0"/>
          <c:showBubbleSize val="0"/>
        </c:dLbls>
        <c:gapWidth val="100"/>
        <c:axId val="158766208"/>
        <c:axId val="158767744"/>
      </c:barChart>
      <c:catAx>
        <c:axId val="158766208"/>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767744"/>
        <c:crosses val="autoZero"/>
        <c:auto val="1"/>
        <c:lblAlgn val="ctr"/>
        <c:lblOffset val="100"/>
        <c:noMultiLvlLbl val="0"/>
      </c:catAx>
      <c:valAx>
        <c:axId val="158767744"/>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766208"/>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71767448596365E-2"/>
          <c:y val="0.12849112426035503"/>
          <c:w val="0.88207967058992631"/>
          <c:h val="0.56273237664818521"/>
        </c:manualLayout>
      </c:layout>
      <c:lineChart>
        <c:grouping val="standard"/>
        <c:varyColors val="0"/>
        <c:ser>
          <c:idx val="0"/>
          <c:order val="0"/>
          <c:tx>
            <c:strRef>
              <c:f>女性の有業率の推移!$D$73</c:f>
              <c:strCache>
                <c:ptCount val="1"/>
                <c:pt idx="0">
                  <c:v>平成29年（滋賀県）</c:v>
                </c:pt>
              </c:strCache>
            </c:strRef>
          </c:tx>
          <c:spPr>
            <a:ln w="28575" cap="rnd">
              <a:solidFill>
                <a:srgbClr val="FF0000"/>
              </a:solidFill>
              <a:prstDash val="solid"/>
              <a:round/>
            </a:ln>
            <a:effectLst/>
          </c:spPr>
          <c:marker>
            <c:symbol val="circle"/>
            <c:size val="7"/>
            <c:spPr>
              <a:solidFill>
                <a:srgbClr val="FF0000"/>
              </a:solidFill>
              <a:ln w="9525">
                <a:solidFill>
                  <a:srgbClr val="FF0000"/>
                </a:solidFill>
              </a:ln>
              <a:effectLst/>
            </c:spPr>
          </c:marker>
          <c:dLbls>
            <c:dLbl>
              <c:idx val="0"/>
              <c:layout>
                <c:manualLayout>
                  <c:x val="-4.0842783300374323E-2"/>
                  <c:y val="-3.1278891830582398E-2"/>
                </c:manualLayout>
              </c:layout>
              <c:dLblPos val="r"/>
              <c:showLegendKey val="0"/>
              <c:showVal val="1"/>
              <c:showCatName val="0"/>
              <c:showSerName val="0"/>
              <c:showPercent val="0"/>
              <c:showBubbleSize val="0"/>
            </c:dLbl>
            <c:dLbl>
              <c:idx val="1"/>
              <c:layout>
                <c:manualLayout>
                  <c:x val="-7.6512454534218522E-3"/>
                  <c:y val="4.5348677135726011E-2"/>
                </c:manualLayout>
              </c:layout>
              <c:dLblPos val="r"/>
              <c:showLegendKey val="0"/>
              <c:showVal val="1"/>
              <c:showCatName val="0"/>
              <c:showSerName val="0"/>
              <c:showPercent val="0"/>
              <c:showBubbleSize val="0"/>
            </c:dLbl>
            <c:dLbl>
              <c:idx val="2"/>
              <c:layout>
                <c:manualLayout>
                  <c:x val="-3.0421469658833442E-2"/>
                  <c:y val="-4.0515794370984404E-2"/>
                </c:manualLayout>
              </c:layout>
              <c:dLblPos val="r"/>
              <c:showLegendKey val="0"/>
              <c:showVal val="1"/>
              <c:showCatName val="0"/>
              <c:showSerName val="0"/>
              <c:showPercent val="0"/>
              <c:showBubbleSize val="0"/>
            </c:dLbl>
            <c:dLbl>
              <c:idx val="7"/>
              <c:layout>
                <c:manualLayout>
                  <c:x val="-3.0437984442248284E-2"/>
                  <c:y val="-4.3412330328233738E-2"/>
                </c:manualLayout>
              </c:layout>
              <c:dLblPos val="r"/>
              <c:showLegendKey val="0"/>
              <c:showVal val="1"/>
              <c:showCatName val="0"/>
              <c:showSerName val="0"/>
              <c:showPercent val="0"/>
              <c:showBubbleSize val="0"/>
            </c:dLbl>
            <c:dLbl>
              <c:idx val="10"/>
              <c:layout>
                <c:manualLayout>
                  <c:x val="-2.8607458323911879E-2"/>
                  <c:y val="-3.6756084952194019E-2"/>
                </c:manualLayout>
              </c:layout>
              <c:dLblPos val="r"/>
              <c:showLegendKey val="0"/>
              <c:showVal val="1"/>
              <c:showCatName val="0"/>
              <c:showSerName val="0"/>
              <c:showPercent val="0"/>
              <c:showBubbleSize val="0"/>
            </c:dLbl>
            <c:dLbl>
              <c:idx val="11"/>
              <c:layout>
                <c:manualLayout>
                  <c:x val="-3.3929253257645314E-2"/>
                  <c:y val="3.2679665538093823E-2"/>
                </c:manualLayout>
              </c:layout>
              <c:dLblPos val="r"/>
              <c:showLegendKey val="0"/>
              <c:showVal val="1"/>
              <c:showCatName val="0"/>
              <c:showSerName val="0"/>
              <c:showPercent val="0"/>
              <c:showBubbleSize val="0"/>
            </c:dLbl>
            <c:dLbl>
              <c:idx val="12"/>
              <c:layout>
                <c:manualLayout>
                  <c:x val="-2.2549698144164975E-2"/>
                  <c:y val="-3.9790326423635933E-2"/>
                </c:manualLayout>
              </c:layout>
              <c:dLblPos val="r"/>
              <c:showLegendKey val="0"/>
              <c:showVal val="1"/>
              <c:showCatName val="0"/>
              <c:showSerName val="0"/>
              <c:showPercent val="0"/>
              <c:showBubbleSize val="0"/>
            </c:dLbl>
            <c:dLblPos val="t"/>
            <c:showLegendKey val="0"/>
            <c:showVal val="1"/>
            <c:showCatName val="0"/>
            <c:showSerName val="0"/>
            <c:showPercent val="0"/>
            <c:showBubbleSize val="0"/>
            <c:showLeaderLines val="0"/>
          </c:dLbls>
          <c:cat>
            <c:strRef>
              <c:f>女性の有業率の推移!$C$74:$C$86</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女性の有業率の推移!$D$74:$D$86</c:f>
              <c:numCache>
                <c:formatCode>#,##0.0;\-#,##0.0</c:formatCode>
                <c:ptCount val="13"/>
                <c:pt idx="0">
                  <c:v>20.2</c:v>
                </c:pt>
                <c:pt idx="1">
                  <c:v>67.3</c:v>
                </c:pt>
                <c:pt idx="2">
                  <c:v>80.7</c:v>
                </c:pt>
                <c:pt idx="3">
                  <c:v>75.099999999999994</c:v>
                </c:pt>
                <c:pt idx="4">
                  <c:v>75</c:v>
                </c:pt>
                <c:pt idx="5">
                  <c:v>75.900000000000006</c:v>
                </c:pt>
                <c:pt idx="6">
                  <c:v>79</c:v>
                </c:pt>
                <c:pt idx="7">
                  <c:v>77.400000000000006</c:v>
                </c:pt>
                <c:pt idx="8">
                  <c:v>74.3</c:v>
                </c:pt>
                <c:pt idx="9">
                  <c:v>54.3</c:v>
                </c:pt>
                <c:pt idx="10">
                  <c:v>34.799999999999997</c:v>
                </c:pt>
                <c:pt idx="11">
                  <c:v>20.2</c:v>
                </c:pt>
                <c:pt idx="12">
                  <c:v>5.5</c:v>
                </c:pt>
              </c:numCache>
            </c:numRef>
          </c:val>
          <c:smooth val="0"/>
          <c:extLst xmlns:c16r2="http://schemas.microsoft.com/office/drawing/2015/06/chart">
            <c:ext xmlns:c16="http://schemas.microsoft.com/office/drawing/2014/chart" uri="{C3380CC4-5D6E-409C-BE32-E72D297353CC}">
              <c16:uniqueId val="{00000000-1627-4DAA-96F2-A78FF97E3F98}"/>
            </c:ext>
          </c:extLst>
        </c:ser>
        <c:ser>
          <c:idx val="1"/>
          <c:order val="1"/>
          <c:tx>
            <c:strRef>
              <c:f>女性の有業率の推移!$E$73</c:f>
              <c:strCache>
                <c:ptCount val="1"/>
                <c:pt idx="0">
                  <c:v>平成24年（滋賀県）</c:v>
                </c:pt>
              </c:strCache>
            </c:strRef>
          </c:tx>
          <c:spPr>
            <a:ln w="28575" cap="rnd">
              <a:solidFill>
                <a:srgbClr val="0070C0"/>
              </a:solidFill>
              <a:prstDash val="solid"/>
              <a:round/>
            </a:ln>
            <a:effectLst/>
          </c:spPr>
          <c:marker>
            <c:symbol val="triangle"/>
            <c:size val="7"/>
            <c:spPr>
              <a:solidFill>
                <a:srgbClr val="0070C0"/>
              </a:solidFill>
              <a:ln w="9525">
                <a:solidFill>
                  <a:srgbClr val="0070C0"/>
                </a:solidFill>
              </a:ln>
              <a:effectLst/>
            </c:spPr>
          </c:marker>
          <c:dLbls>
            <c:dLbl>
              <c:idx val="0"/>
              <c:layout>
                <c:manualLayout>
                  <c:x val="-1.2749592794335757E-2"/>
                  <c:y val="2.8873974258962577E-2"/>
                </c:manualLayout>
              </c:layout>
              <c:dLblPos val="r"/>
              <c:showLegendKey val="0"/>
              <c:showVal val="1"/>
              <c:showCatName val="0"/>
              <c:showSerName val="0"/>
              <c:showPercent val="0"/>
              <c:showBubbleSize val="0"/>
            </c:dLbl>
            <c:dLbl>
              <c:idx val="1"/>
              <c:layout>
                <c:manualLayout>
                  <c:x val="-4.6084314746804154E-2"/>
                  <c:y val="-3.8463318722405E-2"/>
                </c:manualLayout>
              </c:layout>
              <c:dLblPos val="r"/>
              <c:showLegendKey val="0"/>
              <c:showVal val="1"/>
              <c:showCatName val="0"/>
              <c:showSerName val="0"/>
              <c:showPercent val="0"/>
              <c:showBubbleSize val="0"/>
            </c:dLbl>
            <c:dLbl>
              <c:idx val="2"/>
              <c:layout>
                <c:manualLayout>
                  <c:x val="-3.3929209656138812E-2"/>
                  <c:y val="4.2977049559824634E-2"/>
                </c:manualLayout>
              </c:layout>
              <c:dLblPos val="r"/>
              <c:showLegendKey val="0"/>
              <c:showVal val="1"/>
              <c:showCatName val="0"/>
              <c:showSerName val="0"/>
              <c:showPercent val="0"/>
              <c:showBubbleSize val="0"/>
            </c:dLbl>
            <c:dLbl>
              <c:idx val="7"/>
              <c:layout>
                <c:manualLayout>
                  <c:x val="-3.5673033161547477E-2"/>
                  <c:y val="4.0443144964092931E-2"/>
                </c:manualLayout>
              </c:layout>
              <c:dLblPos val="r"/>
              <c:showLegendKey val="0"/>
              <c:showVal val="1"/>
              <c:showCatName val="0"/>
              <c:showSerName val="0"/>
              <c:showPercent val="0"/>
              <c:showBubbleSize val="0"/>
            </c:dLbl>
            <c:dLbl>
              <c:idx val="11"/>
              <c:layout>
                <c:manualLayout>
                  <c:x val="-2.8673651696800622E-2"/>
                  <c:y val="-4.2814874816199576E-2"/>
                </c:manualLayout>
              </c:layout>
              <c:dLblPos val="r"/>
              <c:showLegendKey val="0"/>
              <c:showVal val="1"/>
              <c:showCatName val="0"/>
              <c:showSerName val="0"/>
              <c:showPercent val="0"/>
              <c:showBubbleSize val="0"/>
            </c:dLbl>
            <c:dLbl>
              <c:idx val="12"/>
              <c:layout>
                <c:manualLayout>
                  <c:x val="-6.0936798336741115E-2"/>
                  <c:y val="1.4524750770463378E-2"/>
                </c:manualLayout>
              </c:layout>
              <c:dLblPos val="r"/>
              <c:showLegendKey val="0"/>
              <c:showVal val="1"/>
              <c:showCatName val="0"/>
              <c:showSerName val="0"/>
              <c:showPercent val="0"/>
              <c:showBubbleSize val="0"/>
            </c:dLbl>
            <c:dLblPos val="b"/>
            <c:showLegendKey val="0"/>
            <c:showVal val="1"/>
            <c:showCatName val="0"/>
            <c:showSerName val="0"/>
            <c:showPercent val="0"/>
            <c:showBubbleSize val="0"/>
            <c:showLeaderLines val="0"/>
          </c:dLbls>
          <c:cat>
            <c:strRef>
              <c:f>女性の有業率の推移!$C$74:$C$86</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女性の有業率の推移!$E$74:$E$86</c:f>
              <c:numCache>
                <c:formatCode>\ ###,##0.0;"-"###,##0.0</c:formatCode>
                <c:ptCount val="13"/>
                <c:pt idx="0">
                  <c:v>18.899999999999999</c:v>
                </c:pt>
                <c:pt idx="1">
                  <c:v>71.2</c:v>
                </c:pt>
                <c:pt idx="2">
                  <c:v>72.599999999999994</c:v>
                </c:pt>
                <c:pt idx="3">
                  <c:v>63</c:v>
                </c:pt>
                <c:pt idx="4">
                  <c:v>65.2</c:v>
                </c:pt>
                <c:pt idx="5">
                  <c:v>73.8</c:v>
                </c:pt>
                <c:pt idx="6">
                  <c:v>78.099999999999994</c:v>
                </c:pt>
                <c:pt idx="7">
                  <c:v>75.599999999999994</c:v>
                </c:pt>
                <c:pt idx="8">
                  <c:v>67</c:v>
                </c:pt>
                <c:pt idx="9">
                  <c:v>42.9</c:v>
                </c:pt>
                <c:pt idx="10">
                  <c:v>30</c:v>
                </c:pt>
                <c:pt idx="11">
                  <c:v>21.4</c:v>
                </c:pt>
                <c:pt idx="12">
                  <c:v>4.5999999999999996</c:v>
                </c:pt>
              </c:numCache>
            </c:numRef>
          </c:val>
          <c:smooth val="0"/>
          <c:extLst xmlns:c16r2="http://schemas.microsoft.com/office/drawing/2015/06/chart">
            <c:ext xmlns:c16="http://schemas.microsoft.com/office/drawing/2014/chart" uri="{C3380CC4-5D6E-409C-BE32-E72D297353CC}">
              <c16:uniqueId val="{00000001-1627-4DAA-96F2-A78FF97E3F98}"/>
            </c:ext>
          </c:extLst>
        </c:ser>
        <c:dLbls>
          <c:showLegendKey val="0"/>
          <c:showVal val="0"/>
          <c:showCatName val="0"/>
          <c:showSerName val="0"/>
          <c:showPercent val="0"/>
          <c:showBubbleSize val="0"/>
        </c:dLbls>
        <c:marker val="1"/>
        <c:smooth val="0"/>
        <c:axId val="198271360"/>
        <c:axId val="198272896"/>
      </c:lineChart>
      <c:catAx>
        <c:axId val="19827136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98272896"/>
        <c:crosses val="autoZero"/>
        <c:auto val="1"/>
        <c:lblAlgn val="ctr"/>
        <c:lblOffset val="100"/>
        <c:noMultiLvlLbl val="0"/>
      </c:catAx>
      <c:valAx>
        <c:axId val="19827289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98271360"/>
        <c:crosses val="autoZero"/>
        <c:crossBetween val="between"/>
      </c:valAx>
      <c:spPr>
        <a:noFill/>
        <a:ln>
          <a:solidFill>
            <a:schemeClr val="tx1">
              <a:lumMod val="50000"/>
              <a:lumOff val="50000"/>
            </a:schemeClr>
          </a:solidFill>
        </a:ln>
        <a:effectLst/>
      </c:spPr>
    </c:plotArea>
    <c:legend>
      <c:legendPos val="b"/>
      <c:layout>
        <c:manualLayout>
          <c:xMode val="edge"/>
          <c:yMode val="edge"/>
          <c:x val="0.19317139951370313"/>
          <c:y val="0.83468899967385746"/>
          <c:w val="0.57071408660353307"/>
          <c:h val="4.992638494152727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71767448596365E-2"/>
          <c:y val="0.12849112426035503"/>
          <c:w val="0.88207967058992631"/>
          <c:h val="0.56273237664818521"/>
        </c:manualLayout>
      </c:layout>
      <c:lineChart>
        <c:grouping val="standard"/>
        <c:varyColors val="0"/>
        <c:ser>
          <c:idx val="0"/>
          <c:order val="0"/>
          <c:tx>
            <c:strRef>
              <c:f>女性の有業率の推移!$D$109</c:f>
              <c:strCache>
                <c:ptCount val="1"/>
                <c:pt idx="0">
                  <c:v>平成29年（全国）</c:v>
                </c:pt>
              </c:strCache>
            </c:strRef>
          </c:tx>
          <c:spPr>
            <a:ln w="28575" cap="rnd">
              <a:solidFill>
                <a:srgbClr val="FF0000"/>
              </a:solidFill>
              <a:prstDash val="solid"/>
              <a:round/>
            </a:ln>
            <a:effectLst/>
          </c:spPr>
          <c:marker>
            <c:symbol val="circle"/>
            <c:size val="7"/>
            <c:spPr>
              <a:solidFill>
                <a:srgbClr val="FF0000"/>
              </a:solidFill>
              <a:ln w="9525">
                <a:solidFill>
                  <a:srgbClr val="FF0000"/>
                </a:solidFill>
              </a:ln>
              <a:effectLst/>
            </c:spPr>
          </c:marker>
          <c:dLbls>
            <c:dLbl>
              <c:idx val="0"/>
              <c:layout>
                <c:manualLayout>
                  <c:x val="-4.0842783300374323E-2"/>
                  <c:y val="-3.1278891830582398E-2"/>
                </c:manualLayout>
              </c:layout>
              <c:dLblPos val="r"/>
              <c:showLegendKey val="0"/>
              <c:showVal val="1"/>
              <c:showCatName val="0"/>
              <c:showSerName val="0"/>
              <c:showPercent val="0"/>
              <c:showBubbleSize val="0"/>
            </c:dLbl>
            <c:dLbl>
              <c:idx val="1"/>
              <c:layout>
                <c:manualLayout>
                  <c:x val="-3.9111961561291111E-2"/>
                  <c:y val="-4.0660896305058619E-2"/>
                </c:manualLayout>
              </c:layout>
              <c:dLblPos val="r"/>
              <c:showLegendKey val="0"/>
              <c:showVal val="1"/>
              <c:showCatName val="0"/>
              <c:showSerName val="0"/>
              <c:showPercent val="0"/>
              <c:showBubbleSize val="0"/>
            </c:dLbl>
            <c:dLbl>
              <c:idx val="2"/>
              <c:layout>
                <c:manualLayout>
                  <c:x val="-3.0421469658833442E-2"/>
                  <c:y val="-4.0515794370984404E-2"/>
                </c:manualLayout>
              </c:layout>
              <c:dLblPos val="r"/>
              <c:showLegendKey val="0"/>
              <c:showVal val="1"/>
              <c:showCatName val="0"/>
              <c:showSerName val="0"/>
              <c:showPercent val="0"/>
              <c:showBubbleSize val="0"/>
            </c:dLbl>
            <c:dLbl>
              <c:idx val="7"/>
              <c:layout>
                <c:manualLayout>
                  <c:x val="-3.0437984442248284E-2"/>
                  <c:y val="-4.3412330328233738E-2"/>
                </c:manualLayout>
              </c:layout>
              <c:dLblPos val="r"/>
              <c:showLegendKey val="0"/>
              <c:showVal val="1"/>
              <c:showCatName val="0"/>
              <c:showSerName val="0"/>
              <c:showPercent val="0"/>
              <c:showBubbleSize val="0"/>
            </c:dLbl>
            <c:dLbl>
              <c:idx val="10"/>
              <c:layout>
                <c:manualLayout>
                  <c:x val="-2.8607458323911879E-2"/>
                  <c:y val="-3.6756084952194019E-2"/>
                </c:manualLayout>
              </c:layout>
              <c:dLblPos val="r"/>
              <c:showLegendKey val="0"/>
              <c:showVal val="1"/>
              <c:showCatName val="0"/>
              <c:showSerName val="0"/>
              <c:showPercent val="0"/>
              <c:showBubbleSize val="0"/>
            </c:dLbl>
            <c:dLbl>
              <c:idx val="11"/>
              <c:layout>
                <c:manualLayout>
                  <c:x val="-2.6937951343869858E-2"/>
                  <c:y val="-3.7691710331568679E-2"/>
                </c:manualLayout>
              </c:layout>
              <c:dLblPos val="r"/>
              <c:showLegendKey val="0"/>
              <c:showVal val="1"/>
              <c:showCatName val="0"/>
              <c:showSerName val="0"/>
              <c:showPercent val="0"/>
              <c:showBubbleSize val="0"/>
            </c:dLbl>
            <c:dLbl>
              <c:idx val="12"/>
              <c:layout>
                <c:manualLayout>
                  <c:x val="-2.2549698144164975E-2"/>
                  <c:y val="-3.9790326423635933E-2"/>
                </c:manualLayout>
              </c:layout>
              <c:dLblPos val="r"/>
              <c:showLegendKey val="0"/>
              <c:showVal val="1"/>
              <c:showCatName val="0"/>
              <c:showSerName val="0"/>
              <c:showPercent val="0"/>
              <c:showBubbleSize val="0"/>
            </c:dLbl>
            <c:dLblPos val="t"/>
            <c:showLegendKey val="0"/>
            <c:showVal val="1"/>
            <c:showCatName val="0"/>
            <c:showSerName val="0"/>
            <c:showPercent val="0"/>
            <c:showBubbleSize val="0"/>
            <c:showLeaderLines val="0"/>
          </c:dLbls>
          <c:cat>
            <c:strRef>
              <c:f>女性の有業率の推移!$C$110:$C$122</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女性の有業率の推移!$D$110:$D$122</c:f>
              <c:numCache>
                <c:formatCode>#,##0.0;\-#,##0.0</c:formatCode>
                <c:ptCount val="13"/>
                <c:pt idx="0">
                  <c:v>18.100000000000001</c:v>
                </c:pt>
                <c:pt idx="1">
                  <c:v>69.2</c:v>
                </c:pt>
                <c:pt idx="2">
                  <c:v>81.2</c:v>
                </c:pt>
                <c:pt idx="3">
                  <c:v>74</c:v>
                </c:pt>
                <c:pt idx="4">
                  <c:v>72.900000000000006</c:v>
                </c:pt>
                <c:pt idx="5">
                  <c:v>76.900000000000006</c:v>
                </c:pt>
                <c:pt idx="6">
                  <c:v>77.900000000000006</c:v>
                </c:pt>
                <c:pt idx="7">
                  <c:v>76.8</c:v>
                </c:pt>
                <c:pt idx="8">
                  <c:v>70.400000000000006</c:v>
                </c:pt>
                <c:pt idx="9">
                  <c:v>55.1</c:v>
                </c:pt>
                <c:pt idx="10">
                  <c:v>35.4</c:v>
                </c:pt>
                <c:pt idx="11">
                  <c:v>21.6</c:v>
                </c:pt>
                <c:pt idx="12">
                  <c:v>6.6</c:v>
                </c:pt>
              </c:numCache>
            </c:numRef>
          </c:val>
          <c:smooth val="0"/>
          <c:extLst xmlns:c16r2="http://schemas.microsoft.com/office/drawing/2015/06/chart">
            <c:ext xmlns:c16="http://schemas.microsoft.com/office/drawing/2014/chart" uri="{C3380CC4-5D6E-409C-BE32-E72D297353CC}">
              <c16:uniqueId val="{00000000-1627-4DAA-96F2-A78FF97E3F98}"/>
            </c:ext>
          </c:extLst>
        </c:ser>
        <c:ser>
          <c:idx val="1"/>
          <c:order val="1"/>
          <c:tx>
            <c:strRef>
              <c:f>女性の有業率の推移!$E$109</c:f>
              <c:strCache>
                <c:ptCount val="1"/>
                <c:pt idx="0">
                  <c:v>平成24年（全国）</c:v>
                </c:pt>
              </c:strCache>
            </c:strRef>
          </c:tx>
          <c:spPr>
            <a:ln w="28575" cap="rnd">
              <a:solidFill>
                <a:srgbClr val="0070C0"/>
              </a:solidFill>
              <a:prstDash val="solid"/>
              <a:round/>
            </a:ln>
            <a:effectLst/>
          </c:spPr>
          <c:marker>
            <c:symbol val="triangle"/>
            <c:size val="7"/>
            <c:spPr>
              <a:solidFill>
                <a:srgbClr val="0070C0"/>
              </a:solidFill>
              <a:ln w="9525">
                <a:solidFill>
                  <a:srgbClr val="0070C0"/>
                </a:solidFill>
              </a:ln>
              <a:effectLst/>
            </c:spPr>
          </c:marker>
          <c:dLbls>
            <c:dLbl>
              <c:idx val="0"/>
              <c:layout>
                <c:manualLayout>
                  <c:x val="-1.2749592794335757E-2"/>
                  <c:y val="2.8873974258962577E-2"/>
                </c:manualLayout>
              </c:layout>
              <c:dLblPos val="r"/>
              <c:showLegendKey val="0"/>
              <c:showVal val="1"/>
              <c:showCatName val="0"/>
              <c:showSerName val="0"/>
              <c:showPercent val="0"/>
              <c:showBubbleSize val="0"/>
            </c:dLbl>
            <c:dLbl>
              <c:idx val="1"/>
              <c:layout>
                <c:manualLayout>
                  <c:x val="-1.8119332246752332E-2"/>
                  <c:y val="4.7546173427714694E-2"/>
                </c:manualLayout>
              </c:layout>
              <c:dLblPos val="r"/>
              <c:showLegendKey val="0"/>
              <c:showVal val="1"/>
              <c:showCatName val="0"/>
              <c:showSerName val="0"/>
              <c:showPercent val="0"/>
              <c:showBubbleSize val="0"/>
            </c:dLbl>
            <c:dLbl>
              <c:idx val="2"/>
              <c:layout>
                <c:manualLayout>
                  <c:x val="-3.3929209656138812E-2"/>
                  <c:y val="4.2977049559824634E-2"/>
                </c:manualLayout>
              </c:layout>
              <c:dLblPos val="r"/>
              <c:showLegendKey val="0"/>
              <c:showVal val="1"/>
              <c:showCatName val="0"/>
              <c:showSerName val="0"/>
              <c:showPercent val="0"/>
              <c:showBubbleSize val="0"/>
            </c:dLbl>
            <c:dLbl>
              <c:idx val="7"/>
              <c:layout>
                <c:manualLayout>
                  <c:x val="-3.5673033161547477E-2"/>
                  <c:y val="4.0443144964092931E-2"/>
                </c:manualLayout>
              </c:layout>
              <c:dLblPos val="r"/>
              <c:showLegendKey val="0"/>
              <c:showVal val="1"/>
              <c:showCatName val="0"/>
              <c:showSerName val="0"/>
              <c:showPercent val="0"/>
              <c:showBubbleSize val="0"/>
            </c:dLbl>
            <c:dLbl>
              <c:idx val="11"/>
              <c:layout>
                <c:manualLayout>
                  <c:x val="-4.2656171705304148E-2"/>
                  <c:y val="3.5375548256865369E-2"/>
                </c:manualLayout>
              </c:layout>
              <c:dLblPos val="r"/>
              <c:showLegendKey val="0"/>
              <c:showVal val="1"/>
              <c:showCatName val="0"/>
              <c:showSerName val="0"/>
              <c:showPercent val="0"/>
              <c:showBubbleSize val="0"/>
            </c:dLbl>
            <c:dLbl>
              <c:idx val="12"/>
              <c:layout>
                <c:manualLayout>
                  <c:x val="-6.0936798336741115E-2"/>
                  <c:y val="1.4524750770463378E-2"/>
                </c:manualLayout>
              </c:layout>
              <c:dLblPos val="r"/>
              <c:showLegendKey val="0"/>
              <c:showVal val="1"/>
              <c:showCatName val="0"/>
              <c:showSerName val="0"/>
              <c:showPercent val="0"/>
              <c:showBubbleSize val="0"/>
            </c:dLbl>
            <c:dLblPos val="b"/>
            <c:showLegendKey val="0"/>
            <c:showVal val="1"/>
            <c:showCatName val="0"/>
            <c:showSerName val="0"/>
            <c:showPercent val="0"/>
            <c:showBubbleSize val="0"/>
            <c:showLeaderLines val="0"/>
          </c:dLbls>
          <c:cat>
            <c:strRef>
              <c:f>女性の有業率の推移!$C$110:$C$122</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女性の有業率の推移!$E$110:$E$122</c:f>
              <c:numCache>
                <c:formatCode>\ ###,##0.0;"-"###,##0.0</c:formatCode>
                <c:ptCount val="13"/>
                <c:pt idx="0">
                  <c:v>16.5</c:v>
                </c:pt>
                <c:pt idx="1">
                  <c:v>66.599999999999994</c:v>
                </c:pt>
                <c:pt idx="2">
                  <c:v>75.3</c:v>
                </c:pt>
                <c:pt idx="3">
                  <c:v>68.2</c:v>
                </c:pt>
                <c:pt idx="4">
                  <c:v>67.099999999999994</c:v>
                </c:pt>
                <c:pt idx="5">
                  <c:v>70.7</c:v>
                </c:pt>
                <c:pt idx="6">
                  <c:v>74.599999999999994</c:v>
                </c:pt>
                <c:pt idx="7">
                  <c:v>73.2</c:v>
                </c:pt>
                <c:pt idx="8">
                  <c:v>65</c:v>
                </c:pt>
                <c:pt idx="9">
                  <c:v>47.3</c:v>
                </c:pt>
                <c:pt idx="10">
                  <c:v>29.8</c:v>
                </c:pt>
                <c:pt idx="11">
                  <c:v>18</c:v>
                </c:pt>
                <c:pt idx="12">
                  <c:v>6.3</c:v>
                </c:pt>
              </c:numCache>
            </c:numRef>
          </c:val>
          <c:smooth val="0"/>
          <c:extLst xmlns:c16r2="http://schemas.microsoft.com/office/drawing/2015/06/chart">
            <c:ext xmlns:c16="http://schemas.microsoft.com/office/drawing/2014/chart" uri="{C3380CC4-5D6E-409C-BE32-E72D297353CC}">
              <c16:uniqueId val="{00000001-1627-4DAA-96F2-A78FF97E3F98}"/>
            </c:ext>
          </c:extLst>
        </c:ser>
        <c:dLbls>
          <c:showLegendKey val="0"/>
          <c:showVal val="0"/>
          <c:showCatName val="0"/>
          <c:showSerName val="0"/>
          <c:showPercent val="0"/>
          <c:showBubbleSize val="0"/>
        </c:dLbls>
        <c:marker val="1"/>
        <c:smooth val="0"/>
        <c:axId val="236190720"/>
        <c:axId val="236225280"/>
      </c:lineChart>
      <c:catAx>
        <c:axId val="236190720"/>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36225280"/>
        <c:crosses val="autoZero"/>
        <c:auto val="1"/>
        <c:lblAlgn val="ctr"/>
        <c:lblOffset val="100"/>
        <c:noMultiLvlLbl val="0"/>
      </c:catAx>
      <c:valAx>
        <c:axId val="23622528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236190720"/>
        <c:crosses val="autoZero"/>
        <c:crossBetween val="between"/>
      </c:valAx>
      <c:spPr>
        <a:noFill/>
        <a:ln>
          <a:solidFill>
            <a:schemeClr val="tx1">
              <a:lumMod val="50000"/>
              <a:lumOff val="50000"/>
            </a:schemeClr>
          </a:solidFill>
        </a:ln>
        <a:effectLst/>
      </c:spPr>
    </c:plotArea>
    <c:legend>
      <c:legendPos val="b"/>
      <c:layout>
        <c:manualLayout>
          <c:xMode val="edge"/>
          <c:yMode val="edge"/>
          <c:x val="0.19317139951370313"/>
          <c:y val="0.83468899967385746"/>
          <c:w val="0.57071408660353307"/>
          <c:h val="4.992638494152727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3102896036301"/>
          <c:y val="7.9748115039996667E-2"/>
          <c:w val="0.82906219137862003"/>
          <c:h val="0.62053133941811656"/>
        </c:manualLayout>
      </c:layout>
      <c:lineChart>
        <c:grouping val="standard"/>
        <c:varyColors val="0"/>
        <c:ser>
          <c:idx val="0"/>
          <c:order val="0"/>
          <c:tx>
            <c:strRef>
              <c:f>'[1]H29_39-1'!$Z$126</c:f>
              <c:strCache>
                <c:ptCount val="1"/>
                <c:pt idx="0">
                  <c:v>全国</c:v>
                </c:pt>
              </c:strCache>
            </c:strRef>
          </c:tx>
          <c:spPr>
            <a:ln w="28575" cap="rnd">
              <a:solidFill>
                <a:srgbClr val="0070C0"/>
              </a:solidFill>
              <a:prstDash val="sysDash"/>
              <a:round/>
            </a:ln>
            <a:effectLst/>
          </c:spPr>
          <c:marker>
            <c:symbol val="diamond"/>
            <c:size val="8"/>
            <c:spPr>
              <a:solidFill>
                <a:schemeClr val="accent1"/>
              </a:solidFill>
              <a:ln w="9525">
                <a:solidFill>
                  <a:srgbClr val="00B050"/>
                </a:solidFill>
                <a:prstDash val="sysDot"/>
              </a:ln>
              <a:effectLst/>
            </c:spPr>
          </c:marker>
          <c:dLbls>
            <c:dLbl>
              <c:idx val="1"/>
              <c:layout>
                <c:manualLayout>
                  <c:x val="-6.5613091430351295E-2"/>
                  <c:y val="-4.7346435806929973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36E-42F5-9727-1ED8E37C5B63}"/>
                </c:ext>
              </c:extLst>
            </c:dLbl>
            <c:dLbl>
              <c:idx val="2"/>
              <c:layout>
                <c:manualLayout>
                  <c:x val="-4.3811144193960018E-2"/>
                  <c:y val="6.9535913448484768E-2"/>
                </c:manualLayout>
              </c:layout>
              <c:dLblPos val="r"/>
              <c:showLegendKey val="0"/>
              <c:showVal val="1"/>
              <c:showCatName val="0"/>
              <c:showSerName val="0"/>
              <c:showPercent val="0"/>
              <c:showBubbleSize val="0"/>
            </c:dLbl>
            <c:dLbl>
              <c:idx val="3"/>
              <c:layout>
                <c:manualLayout>
                  <c:x val="-2.8498511271799233E-2"/>
                  <c:y val="-7.1047640928173103E-2"/>
                </c:manualLayout>
              </c:layout>
              <c:dLblPos val="r"/>
              <c:showLegendKey val="0"/>
              <c:showVal val="1"/>
              <c:showCatName val="0"/>
              <c:showSerName val="0"/>
              <c:showPercent val="0"/>
              <c:showBubbleSize val="0"/>
            </c:dLbl>
            <c:dLbl>
              <c:idx val="4"/>
              <c:layout>
                <c:manualLayout>
                  <c:x val="-2.8498511271799233E-2"/>
                  <c:y val="-3.9217402201382652E-2"/>
                </c:manualLayout>
              </c:layout>
              <c:dLblPos val="r"/>
              <c:showLegendKey val="0"/>
              <c:showVal val="1"/>
              <c:showCatName val="0"/>
              <c:showSerName val="0"/>
              <c:showPercent val="0"/>
              <c:showBubbleSize val="0"/>
            </c:dLbl>
            <c:numFmt formatCode="#,##0.0_);[Red]\(#,##0.0\)" sourceLinked="0"/>
            <c:spPr>
              <a:noFill/>
              <a:ln>
                <a:noFill/>
              </a:ln>
              <a:effectLst/>
            </c:spPr>
            <c:txPr>
              <a:bodyPr rot="0" spcFirstLastPara="1" vertOverflow="ellipsis" vert="horz" wrap="square" lIns="38100" tIns="19050" rIns="38100" bIns="19050" anchor="ctr" anchorCtr="1">
                <a:spAutoFit/>
              </a:bodyPr>
              <a:lstStyle/>
              <a:p>
                <a:pPr>
                  <a:defRPr lang="ja-JP" altLang="en-US" sz="1100" b="0" i="0" u="none" strike="noStrike" kern="1200" baseline="0">
                    <a:solidFill>
                      <a:schemeClr val="tx1"/>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'[1]H29_39-1'!$AB$125:$AF$125</c:f>
              <c:strCache>
                <c:ptCount val="5"/>
                <c:pt idx="0">
                  <c:v>15-19歳</c:v>
                </c:pt>
                <c:pt idx="1">
                  <c:v>20-29歳</c:v>
                </c:pt>
                <c:pt idx="2">
                  <c:v>30-39歳</c:v>
                </c:pt>
                <c:pt idx="3">
                  <c:v>40-49歳</c:v>
                </c:pt>
                <c:pt idx="4">
                  <c:v>50歳以上</c:v>
                </c:pt>
              </c:strCache>
            </c:strRef>
          </c:cat>
          <c:val>
            <c:numRef>
              <c:f>'[1]H29_39-1'!$AB$126:$AF$126</c:f>
              <c:numCache>
                <c:formatCode>General</c:formatCode>
                <c:ptCount val="5"/>
                <c:pt idx="0">
                  <c:v>24.271844660194176</c:v>
                </c:pt>
                <c:pt idx="1">
                  <c:v>57.712050843314586</c:v>
                </c:pt>
                <c:pt idx="2">
                  <c:v>63.160387873383861</c:v>
                </c:pt>
                <c:pt idx="3">
                  <c:v>69.279991396461796</c:v>
                </c:pt>
                <c:pt idx="4">
                  <c:v>63.684210526315788</c:v>
                </c:pt>
              </c:numCache>
            </c:numRef>
          </c:val>
          <c:smooth val="0"/>
          <c:extLst xmlns:c16r2="http://schemas.microsoft.com/office/drawing/2015/06/chart">
            <c:ext xmlns:c16="http://schemas.microsoft.com/office/drawing/2014/chart" uri="{C3380CC4-5D6E-409C-BE32-E72D297353CC}">
              <c16:uniqueId val="{00000001-18E5-4E86-B2F0-55CC37B35A62}"/>
            </c:ext>
          </c:extLst>
        </c:ser>
        <c:ser>
          <c:idx val="1"/>
          <c:order val="1"/>
          <c:tx>
            <c:strRef>
              <c:f>'[1]H29_39-1'!$Z$127</c:f>
              <c:strCache>
                <c:ptCount val="1"/>
                <c:pt idx="0">
                  <c:v>滋賀県</c:v>
                </c:pt>
              </c:strCache>
            </c:strRef>
          </c:tx>
          <c:spPr>
            <a:ln w="28575" cap="rnd">
              <a:solidFill>
                <a:srgbClr val="00B050"/>
              </a:solidFill>
              <a:prstDash val="sysDot"/>
              <a:round/>
            </a:ln>
            <a:effectLst/>
          </c:spPr>
          <c:marker>
            <c:symbol val="triangle"/>
            <c:size val="8"/>
            <c:spPr>
              <a:solidFill>
                <a:srgbClr val="00B050"/>
              </a:solidFill>
              <a:ln w="9525">
                <a:solidFill>
                  <a:srgbClr val="00B050"/>
                </a:solidFill>
                <a:prstDash val="sysDot"/>
              </a:ln>
              <a:effectLst/>
            </c:spPr>
          </c:marker>
          <c:dLbls>
            <c:dLbl>
              <c:idx val="1"/>
              <c:layout>
                <c:manualLayout>
                  <c:x val="-2.2131242527053323E-2"/>
                  <c:y val="4.774535809018567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36E-42F5-9727-1ED8E37C5B63}"/>
                </c:ext>
              </c:extLst>
            </c:dLbl>
            <c:dLbl>
              <c:idx val="2"/>
              <c:layout>
                <c:manualLayout>
                  <c:x val="-1.1994225945066097E-2"/>
                  <c:y val="2.91775099730570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36E-42F5-9727-1ED8E37C5B63}"/>
                </c:ext>
              </c:extLst>
            </c:dLbl>
            <c:dLbl>
              <c:idx val="3"/>
              <c:layout>
                <c:manualLayout>
                  <c:x val="5.2794421539502376E-3"/>
                  <c:y val="-3.183023872679045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36E-42F5-9727-1ED8E37C5B63}"/>
                </c:ext>
              </c:extLst>
            </c:dLbl>
            <c:dLbl>
              <c:idx val="4"/>
              <c:layout>
                <c:manualLayout>
                  <c:x val="-3.898305084745763E-2"/>
                  <c:y val="4.774535809018567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36E-42F5-9727-1ED8E37C5B63}"/>
                </c:ext>
              </c:extLst>
            </c:dLbl>
            <c:numFmt formatCode="#,##0.0_);[Red]\(#,##0.0\)" sourceLinked="0"/>
            <c:spPr>
              <a:noFill/>
              <a:ln>
                <a:noFill/>
              </a:ln>
              <a:effectLst/>
            </c:spPr>
            <c:txPr>
              <a:bodyPr rot="0" spcFirstLastPara="1" vertOverflow="ellipsis" vert="horz" wrap="square" lIns="38100" tIns="19050" rIns="38100" bIns="19050" anchor="ctr" anchorCtr="1">
                <a:spAutoFit/>
              </a:bodyPr>
              <a:lstStyle/>
              <a:p>
                <a:pPr>
                  <a:defRPr lang="ja-JP" altLang="en-US" sz="11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'[1]H29_39-1'!$AB$125:$AF$125</c:f>
              <c:strCache>
                <c:ptCount val="5"/>
                <c:pt idx="0">
                  <c:v>15-19歳</c:v>
                </c:pt>
                <c:pt idx="1">
                  <c:v>20-29歳</c:v>
                </c:pt>
                <c:pt idx="2">
                  <c:v>30-39歳</c:v>
                </c:pt>
                <c:pt idx="3">
                  <c:v>40-49歳</c:v>
                </c:pt>
                <c:pt idx="4">
                  <c:v>50歳以上</c:v>
                </c:pt>
              </c:strCache>
            </c:strRef>
          </c:cat>
          <c:val>
            <c:numRef>
              <c:f>'[1]H29_39-1'!$AB$127:$AF$127</c:f>
              <c:numCache>
                <c:formatCode>General</c:formatCode>
                <c:ptCount val="5"/>
                <c:pt idx="1">
                  <c:v>53.921568627450981</c:v>
                </c:pt>
                <c:pt idx="2">
                  <c:v>64.516129032258064</c:v>
                </c:pt>
                <c:pt idx="3">
                  <c:v>67.713004484304932</c:v>
                </c:pt>
                <c:pt idx="4">
                  <c:v>50</c:v>
                </c:pt>
              </c:numCache>
            </c:numRef>
          </c:val>
          <c:smooth val="0"/>
          <c:extLst xmlns:c16r2="http://schemas.microsoft.com/office/drawing/2015/06/chart">
            <c:ext xmlns:c16="http://schemas.microsoft.com/office/drawing/2014/chart" uri="{C3380CC4-5D6E-409C-BE32-E72D297353CC}">
              <c16:uniqueId val="{00000002-18E5-4E86-B2F0-55CC37B35A62}"/>
            </c:ext>
          </c:extLst>
        </c:ser>
        <c:ser>
          <c:idx val="2"/>
          <c:order val="2"/>
          <c:tx>
            <c:strRef>
              <c:f>'[1]H29_39-1'!$Z$128</c:f>
              <c:strCache>
                <c:ptCount val="1"/>
                <c:pt idx="0">
                  <c:v>大津市</c:v>
                </c:pt>
              </c:strCache>
            </c:strRef>
          </c:tx>
          <c:spPr>
            <a:ln w="28575" cap="rnd">
              <a:solidFill>
                <a:srgbClr val="FF0000"/>
              </a:solidFill>
              <a:round/>
            </a:ln>
            <a:effectLst/>
          </c:spPr>
          <c:marker>
            <c:symbol val="circle"/>
            <c:size val="8"/>
            <c:spPr>
              <a:solidFill>
                <a:srgbClr val="FF0000"/>
              </a:solidFill>
              <a:ln w="9525">
                <a:solidFill>
                  <a:srgbClr val="FF0000"/>
                </a:solidFill>
              </a:ln>
              <a:effectLst/>
            </c:spPr>
          </c:marker>
          <c:dLbls>
            <c:dLbl>
              <c:idx val="3"/>
              <c:layout>
                <c:manualLayout>
                  <c:x val="-3.3610894342162995E-2"/>
                  <c:y val="4.982769063681363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E5-4E86-B2F0-55CC37B35A62}"/>
                </c:ext>
              </c:extLst>
            </c:dLbl>
            <c:numFmt formatCode="#,##0.0_);[Red]\(#,##0.0\)" sourceLinked="0"/>
            <c:spPr>
              <a:noFill/>
              <a:ln>
                <a:noFill/>
              </a:ln>
              <a:effectLst/>
            </c:spPr>
            <c:txPr>
              <a:bodyPr rot="0" spcFirstLastPara="1" vertOverflow="ellipsis" vert="horz" wrap="square" lIns="38100" tIns="19050" rIns="38100" bIns="19050" anchor="ctr" anchorCtr="1">
                <a:spAutoFit/>
              </a:bodyPr>
              <a:lstStyle/>
              <a:p>
                <a:pPr>
                  <a:defRPr lang="ja-JP" altLang="en-US" sz="1100" b="0" i="0" u="none" strike="noStrike" kern="1200" baseline="0">
                    <a:solidFill>
                      <a:schemeClr val="tx1"/>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'[1]H29_39-1'!$AB$125:$AF$125</c:f>
              <c:strCache>
                <c:ptCount val="5"/>
                <c:pt idx="0">
                  <c:v>15-19歳</c:v>
                </c:pt>
                <c:pt idx="1">
                  <c:v>20-29歳</c:v>
                </c:pt>
                <c:pt idx="2">
                  <c:v>30-39歳</c:v>
                </c:pt>
                <c:pt idx="3">
                  <c:v>40-49歳</c:v>
                </c:pt>
                <c:pt idx="4">
                  <c:v>50歳以上</c:v>
                </c:pt>
              </c:strCache>
            </c:strRef>
          </c:cat>
          <c:val>
            <c:numRef>
              <c:f>'[1]H29_39-1'!$AB$128:$AF$128</c:f>
              <c:numCache>
                <c:formatCode>General</c:formatCode>
                <c:ptCount val="5"/>
                <c:pt idx="1">
                  <c:v>57.692307692307686</c:v>
                </c:pt>
                <c:pt idx="2">
                  <c:v>70.652173913043484</c:v>
                </c:pt>
                <c:pt idx="3">
                  <c:v>66.666666666666657</c:v>
                </c:pt>
              </c:numCache>
            </c:numRef>
          </c:val>
          <c:smooth val="0"/>
          <c:extLst xmlns:c16r2="http://schemas.microsoft.com/office/drawing/2015/06/chart">
            <c:ext xmlns:c16="http://schemas.microsoft.com/office/drawing/2014/chart" uri="{C3380CC4-5D6E-409C-BE32-E72D297353CC}">
              <c16:uniqueId val="{00000004-18E5-4E86-B2F0-55CC37B35A62}"/>
            </c:ext>
          </c:extLst>
        </c:ser>
        <c:dLbls>
          <c:showLegendKey val="0"/>
          <c:showVal val="0"/>
          <c:showCatName val="0"/>
          <c:showSerName val="0"/>
          <c:showPercent val="0"/>
          <c:showBubbleSize val="0"/>
        </c:dLbls>
        <c:marker val="1"/>
        <c:smooth val="0"/>
        <c:axId val="174010368"/>
        <c:axId val="174011904"/>
      </c:lineChart>
      <c:catAx>
        <c:axId val="174010368"/>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lang="ja-JP" altLang="en-US" sz="1000" b="0" i="0" u="none" strike="noStrike" kern="1200" baseline="0">
                <a:solidFill>
                  <a:schemeClr val="tx1"/>
                </a:solidFill>
                <a:latin typeface="+mn-lt"/>
                <a:ea typeface="+mn-ea"/>
                <a:cs typeface="+mn-cs"/>
              </a:defRPr>
            </a:pPr>
            <a:endParaRPr lang="ja-JP"/>
          </a:p>
        </c:txPr>
        <c:crossAx val="174011904"/>
        <c:crosses val="autoZero"/>
        <c:auto val="1"/>
        <c:lblAlgn val="ctr"/>
        <c:lblOffset val="100"/>
        <c:noMultiLvlLbl val="0"/>
      </c:catAx>
      <c:valAx>
        <c:axId val="17401190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ja-JP" altLang="en-US" sz="1000" b="0" i="0" u="none" strike="noStrike" kern="1200" baseline="0">
                <a:solidFill>
                  <a:schemeClr val="tx1"/>
                </a:solidFill>
                <a:latin typeface="+mn-lt"/>
                <a:ea typeface="+mn-ea"/>
                <a:cs typeface="+mn-cs"/>
              </a:defRPr>
            </a:pPr>
            <a:endParaRPr lang="ja-JP"/>
          </a:p>
        </c:txPr>
        <c:crossAx val="174010368"/>
        <c:crosses val="autoZero"/>
        <c:crossBetween val="between"/>
      </c:valAx>
      <c:spPr>
        <a:noFill/>
        <a:ln>
          <a:solidFill>
            <a:schemeClr val="tx1">
              <a:lumMod val="50000"/>
              <a:lumOff val="50000"/>
            </a:schemeClr>
          </a:solidFill>
        </a:ln>
        <a:effectLst/>
      </c:spPr>
    </c:plotArea>
    <c:legend>
      <c:legendPos val="b"/>
      <c:layout>
        <c:manualLayout>
          <c:xMode val="edge"/>
          <c:yMode val="edge"/>
          <c:x val="0.1654237288135593"/>
          <c:y val="0.78082249002694282"/>
          <c:w val="0.72677966101694913"/>
          <c:h val="4.9926384941527277E-2"/>
        </c:manualLayout>
      </c:layout>
      <c:overlay val="0"/>
      <c:spPr>
        <a:noFill/>
        <a:ln>
          <a:noFill/>
        </a:ln>
        <a:effectLst/>
      </c:spPr>
      <c:txPr>
        <a:bodyPr rot="0" spcFirstLastPara="1" vertOverflow="ellipsis" vert="horz" wrap="square" anchor="ctr" anchorCtr="1"/>
        <a:lstStyle/>
        <a:p>
          <a:pPr>
            <a:defRPr lang="ja-JP" altLang="en-US" sz="1000" b="0" i="0" u="none" strike="noStrike" kern="1200" baseline="0">
              <a:solidFill>
                <a:schemeClr val="tx1"/>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lang="ja-JP" altLang="en-US" sz="1000" b="0" i="0" u="none" strike="noStrike" kern="1200" baseline="0">
          <a:solidFill>
            <a:schemeClr val="tx1"/>
          </a:solidFill>
          <a:latin typeface="+mn-lt"/>
          <a:ea typeface="+mn-ea"/>
          <a:cs typeface="+mn-cs"/>
        </a:defRPr>
      </a:pPr>
      <a:endParaRPr lang="ja-JP"/>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8316992472415"/>
          <c:y val="0.13173366834170858"/>
          <c:w val="0.79167860763277798"/>
          <c:h val="0.49133832702730346"/>
        </c:manualLayout>
      </c:layout>
      <c:barChart>
        <c:barDir val="bar"/>
        <c:grouping val="percentStacked"/>
        <c:varyColors val="0"/>
        <c:ser>
          <c:idx val="0"/>
          <c:order val="0"/>
          <c:tx>
            <c:strRef>
              <c:f>仕事と生活の理想・現実!$D$3</c:f>
              <c:strCache>
                <c:ptCount val="1"/>
                <c:pt idx="0">
                  <c:v>①仕事優先</c:v>
                </c:pt>
              </c:strCache>
            </c:strRef>
          </c:tx>
          <c:spPr>
            <a:solidFill>
              <a:schemeClr val="accent1"/>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仕事と生活の理想・現実!$C$4:$C$5</c:f>
              <c:strCache>
                <c:ptCount val="2"/>
                <c:pt idx="0">
                  <c:v>男性・希望</c:v>
                </c:pt>
                <c:pt idx="1">
                  <c:v>男性・現実</c:v>
                </c:pt>
              </c:strCache>
            </c:strRef>
          </c:cat>
          <c:val>
            <c:numRef>
              <c:f>仕事と生活の理想・現実!$D$4:$D$5</c:f>
              <c:numCache>
                <c:formatCode>General</c:formatCode>
                <c:ptCount val="2"/>
                <c:pt idx="0">
                  <c:v>5.7</c:v>
                </c:pt>
                <c:pt idx="1">
                  <c:v>36.4</c:v>
                </c:pt>
              </c:numCache>
            </c:numRef>
          </c:val>
          <c:extLst xmlns:c16r2="http://schemas.microsoft.com/office/drawing/2015/06/chart">
            <c:ext xmlns:c16="http://schemas.microsoft.com/office/drawing/2014/chart" uri="{C3380CC4-5D6E-409C-BE32-E72D297353CC}">
              <c16:uniqueId val="{00000000-3972-4E25-89A7-170585FA5437}"/>
            </c:ext>
          </c:extLst>
        </c:ser>
        <c:ser>
          <c:idx val="1"/>
          <c:order val="1"/>
          <c:tx>
            <c:strRef>
              <c:f>仕事と生活の理想・現実!$E$3</c:f>
              <c:strCache>
                <c:ptCount val="1"/>
                <c:pt idx="0">
                  <c:v>②家庭生活優先</c:v>
                </c:pt>
              </c:strCache>
            </c:strRef>
          </c:tx>
          <c:spPr>
            <a:solidFill>
              <a:schemeClr val="accent2"/>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仕事と生活の理想・現実!$C$4:$C$5</c:f>
              <c:strCache>
                <c:ptCount val="2"/>
                <c:pt idx="0">
                  <c:v>男性・希望</c:v>
                </c:pt>
                <c:pt idx="1">
                  <c:v>男性・現実</c:v>
                </c:pt>
              </c:strCache>
            </c:strRef>
          </c:cat>
          <c:val>
            <c:numRef>
              <c:f>仕事と生活の理想・現実!$E$4:$E$5</c:f>
              <c:numCache>
                <c:formatCode>General</c:formatCode>
                <c:ptCount val="2"/>
                <c:pt idx="0">
                  <c:v>14.2</c:v>
                </c:pt>
                <c:pt idx="1">
                  <c:v>7.5</c:v>
                </c:pt>
              </c:numCache>
            </c:numRef>
          </c:val>
          <c:extLst xmlns:c16r2="http://schemas.microsoft.com/office/drawing/2015/06/chart">
            <c:ext xmlns:c16="http://schemas.microsoft.com/office/drawing/2014/chart" uri="{C3380CC4-5D6E-409C-BE32-E72D297353CC}">
              <c16:uniqueId val="{00000001-3972-4E25-89A7-170585FA5437}"/>
            </c:ext>
          </c:extLst>
        </c:ser>
        <c:ser>
          <c:idx val="2"/>
          <c:order val="2"/>
          <c:tx>
            <c:strRef>
              <c:f>仕事と生活の理想・現実!$F$3</c:f>
              <c:strCache>
                <c:ptCount val="1"/>
                <c:pt idx="0">
                  <c:v>③地域・個人の生活優先</c:v>
                </c:pt>
              </c:strCache>
            </c:strRef>
          </c:tx>
          <c:spPr>
            <a:solidFill>
              <a:schemeClr val="accent3"/>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仕事と生活の理想・現実!$C$4:$C$5</c:f>
              <c:strCache>
                <c:ptCount val="2"/>
                <c:pt idx="0">
                  <c:v>男性・希望</c:v>
                </c:pt>
                <c:pt idx="1">
                  <c:v>男性・現実</c:v>
                </c:pt>
              </c:strCache>
            </c:strRef>
          </c:cat>
          <c:val>
            <c:numRef>
              <c:f>仕事と生活の理想・現実!$F$4:$F$5</c:f>
              <c:numCache>
                <c:formatCode>General</c:formatCode>
                <c:ptCount val="2"/>
                <c:pt idx="0">
                  <c:v>3.2</c:v>
                </c:pt>
                <c:pt idx="1">
                  <c:v>4.2</c:v>
                </c:pt>
              </c:numCache>
            </c:numRef>
          </c:val>
          <c:extLst xmlns:c16r2="http://schemas.microsoft.com/office/drawing/2015/06/chart">
            <c:ext xmlns:c16="http://schemas.microsoft.com/office/drawing/2014/chart" uri="{C3380CC4-5D6E-409C-BE32-E72D297353CC}">
              <c16:uniqueId val="{00000002-3972-4E25-89A7-170585FA5437}"/>
            </c:ext>
          </c:extLst>
        </c:ser>
        <c:ser>
          <c:idx val="3"/>
          <c:order val="3"/>
          <c:tx>
            <c:strRef>
              <c:f>仕事と生活の理想・現実!$G$3</c:f>
              <c:strCache>
                <c:ptCount val="1"/>
                <c:pt idx="0">
                  <c:v>④仕事と家庭生活優先</c:v>
                </c:pt>
              </c:strCache>
            </c:strRef>
          </c:tx>
          <c:spPr>
            <a:solidFill>
              <a:schemeClr val="accent4"/>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仕事と生活の理想・現実!$C$4:$C$5</c:f>
              <c:strCache>
                <c:ptCount val="2"/>
                <c:pt idx="0">
                  <c:v>男性・希望</c:v>
                </c:pt>
                <c:pt idx="1">
                  <c:v>男性・現実</c:v>
                </c:pt>
              </c:strCache>
            </c:strRef>
          </c:cat>
          <c:val>
            <c:numRef>
              <c:f>仕事と生活の理想・現実!$G$4:$G$5</c:f>
              <c:numCache>
                <c:formatCode>General</c:formatCode>
                <c:ptCount val="2"/>
                <c:pt idx="0">
                  <c:v>32.4</c:v>
                </c:pt>
                <c:pt idx="1">
                  <c:v>26.4</c:v>
                </c:pt>
              </c:numCache>
            </c:numRef>
          </c:val>
          <c:extLst xmlns:c16r2="http://schemas.microsoft.com/office/drawing/2015/06/chart">
            <c:ext xmlns:c16="http://schemas.microsoft.com/office/drawing/2014/chart" uri="{C3380CC4-5D6E-409C-BE32-E72D297353CC}">
              <c16:uniqueId val="{00000003-3972-4E25-89A7-170585FA5437}"/>
            </c:ext>
          </c:extLst>
        </c:ser>
        <c:ser>
          <c:idx val="4"/>
          <c:order val="4"/>
          <c:tx>
            <c:strRef>
              <c:f>仕事と生活の理想・現実!$H$3</c:f>
              <c:strCache>
                <c:ptCount val="1"/>
                <c:pt idx="0">
                  <c:v>⑤仕事と地域・個人の生活優先</c:v>
                </c:pt>
              </c:strCache>
            </c:strRef>
          </c:tx>
          <c:spPr>
            <a:solidFill>
              <a:schemeClr val="accent5"/>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仕事と生活の理想・現実!$C$4:$C$5</c:f>
              <c:strCache>
                <c:ptCount val="2"/>
                <c:pt idx="0">
                  <c:v>男性・希望</c:v>
                </c:pt>
                <c:pt idx="1">
                  <c:v>男性・現実</c:v>
                </c:pt>
              </c:strCache>
            </c:strRef>
          </c:cat>
          <c:val>
            <c:numRef>
              <c:f>仕事と生活の理想・現実!$H$4:$H$5</c:f>
              <c:numCache>
                <c:formatCode>General</c:formatCode>
                <c:ptCount val="2"/>
                <c:pt idx="0">
                  <c:v>4.2</c:v>
                </c:pt>
                <c:pt idx="1">
                  <c:v>3.5</c:v>
                </c:pt>
              </c:numCache>
            </c:numRef>
          </c:val>
          <c:extLst xmlns:c16r2="http://schemas.microsoft.com/office/drawing/2015/06/chart">
            <c:ext xmlns:c16="http://schemas.microsoft.com/office/drawing/2014/chart" uri="{C3380CC4-5D6E-409C-BE32-E72D297353CC}">
              <c16:uniqueId val="{00000004-3972-4E25-89A7-170585FA5437}"/>
            </c:ext>
          </c:extLst>
        </c:ser>
        <c:ser>
          <c:idx val="5"/>
          <c:order val="5"/>
          <c:tx>
            <c:strRef>
              <c:f>仕事と生活の理想・現実!$I$3</c:f>
              <c:strCache>
                <c:ptCount val="1"/>
                <c:pt idx="0">
                  <c:v>⑥家庭生活と地域・個人の生活を両立</c:v>
                </c:pt>
              </c:strCache>
            </c:strRef>
          </c:tx>
          <c:spPr>
            <a:solidFill>
              <a:schemeClr val="accent6"/>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仕事と生活の理想・現実!$C$4:$C$5</c:f>
              <c:strCache>
                <c:ptCount val="2"/>
                <c:pt idx="0">
                  <c:v>男性・希望</c:v>
                </c:pt>
                <c:pt idx="1">
                  <c:v>男性・現実</c:v>
                </c:pt>
              </c:strCache>
            </c:strRef>
          </c:cat>
          <c:val>
            <c:numRef>
              <c:f>仕事と生活の理想・現実!$I$4:$I$5</c:f>
              <c:numCache>
                <c:formatCode>General</c:formatCode>
                <c:ptCount val="2"/>
                <c:pt idx="0">
                  <c:v>8.5</c:v>
                </c:pt>
                <c:pt idx="1">
                  <c:v>3.2</c:v>
                </c:pt>
              </c:numCache>
            </c:numRef>
          </c:val>
          <c:extLst xmlns:c16r2="http://schemas.microsoft.com/office/drawing/2015/06/chart">
            <c:ext xmlns:c16="http://schemas.microsoft.com/office/drawing/2014/chart" uri="{C3380CC4-5D6E-409C-BE32-E72D297353CC}">
              <c16:uniqueId val="{00000005-3972-4E25-89A7-170585FA5437}"/>
            </c:ext>
          </c:extLst>
        </c:ser>
        <c:ser>
          <c:idx val="6"/>
          <c:order val="6"/>
          <c:tx>
            <c:strRef>
              <c:f>仕事と生活の理想・現実!$J$3</c:f>
              <c:strCache>
                <c:ptCount val="1"/>
                <c:pt idx="0">
                  <c:v>⑦仕事、家庭生活、地域・個人の生活を両立</c:v>
                </c:pt>
              </c:strCache>
            </c:strRef>
          </c:tx>
          <c:spPr>
            <a:solidFill>
              <a:schemeClr val="accent1">
                <a:lumMod val="6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仕事と生活の理想・現実!$C$4:$C$5</c:f>
              <c:strCache>
                <c:ptCount val="2"/>
                <c:pt idx="0">
                  <c:v>男性・希望</c:v>
                </c:pt>
                <c:pt idx="1">
                  <c:v>男性・現実</c:v>
                </c:pt>
              </c:strCache>
            </c:strRef>
          </c:cat>
          <c:val>
            <c:numRef>
              <c:f>仕事と生活の理想・現実!$J$4:$J$5</c:f>
              <c:numCache>
                <c:formatCode>General</c:formatCode>
                <c:ptCount val="2"/>
                <c:pt idx="0">
                  <c:v>23.2</c:v>
                </c:pt>
                <c:pt idx="1">
                  <c:v>9.5</c:v>
                </c:pt>
              </c:numCache>
            </c:numRef>
          </c:val>
          <c:extLst xmlns:c16r2="http://schemas.microsoft.com/office/drawing/2015/06/chart">
            <c:ext xmlns:c16="http://schemas.microsoft.com/office/drawing/2014/chart" uri="{C3380CC4-5D6E-409C-BE32-E72D297353CC}">
              <c16:uniqueId val="{00000006-3972-4E25-89A7-170585FA5437}"/>
            </c:ext>
          </c:extLst>
        </c:ser>
        <c:ser>
          <c:idx val="7"/>
          <c:order val="7"/>
          <c:tx>
            <c:strRef>
              <c:f>仕事と生活の理想・現実!$K$3</c:f>
              <c:strCache>
                <c:ptCount val="1"/>
                <c:pt idx="0">
                  <c:v>不明・無回答</c:v>
                </c:pt>
              </c:strCache>
            </c:strRef>
          </c:tx>
          <c:spPr>
            <a:solidFill>
              <a:schemeClr val="accent2">
                <a:lumMod val="6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仕事と生活の理想・現実!$C$4:$C$5</c:f>
              <c:strCache>
                <c:ptCount val="2"/>
                <c:pt idx="0">
                  <c:v>男性・希望</c:v>
                </c:pt>
                <c:pt idx="1">
                  <c:v>男性・現実</c:v>
                </c:pt>
              </c:strCache>
            </c:strRef>
          </c:cat>
          <c:val>
            <c:numRef>
              <c:f>仕事と生活の理想・現実!$K$4:$K$5</c:f>
              <c:numCache>
                <c:formatCode>General</c:formatCode>
                <c:ptCount val="2"/>
                <c:pt idx="0">
                  <c:v>8.5</c:v>
                </c:pt>
                <c:pt idx="1">
                  <c:v>9.1999999999999993</c:v>
                </c:pt>
              </c:numCache>
            </c:numRef>
          </c:val>
          <c:extLst xmlns:c16r2="http://schemas.microsoft.com/office/drawing/2015/06/chart">
            <c:ext xmlns:c16="http://schemas.microsoft.com/office/drawing/2014/chart" uri="{C3380CC4-5D6E-409C-BE32-E72D297353CC}">
              <c16:uniqueId val="{00000007-3972-4E25-89A7-170585FA5437}"/>
            </c:ext>
          </c:extLst>
        </c:ser>
        <c:dLbls>
          <c:showLegendKey val="0"/>
          <c:showVal val="0"/>
          <c:showCatName val="0"/>
          <c:showSerName val="0"/>
          <c:showPercent val="0"/>
          <c:showBubbleSize val="0"/>
        </c:dLbls>
        <c:gapWidth val="100"/>
        <c:overlap val="100"/>
        <c:axId val="174164608"/>
        <c:axId val="174178688"/>
      </c:barChart>
      <c:catAx>
        <c:axId val="174164608"/>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74178688"/>
        <c:crosses val="autoZero"/>
        <c:auto val="1"/>
        <c:lblAlgn val="ctr"/>
        <c:lblOffset val="100"/>
        <c:noMultiLvlLbl val="0"/>
      </c:catAx>
      <c:valAx>
        <c:axId val="1741786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4164608"/>
        <c:crosses val="autoZero"/>
        <c:crossBetween val="between"/>
      </c:valAx>
      <c:spPr>
        <a:noFill/>
        <a:ln>
          <a:solidFill>
            <a:schemeClr val="tx1">
              <a:lumMod val="50000"/>
              <a:lumOff val="50000"/>
            </a:schemeClr>
          </a:solidFill>
        </a:ln>
        <a:effectLst/>
      </c:spPr>
    </c:plotArea>
    <c:legend>
      <c:legendPos val="b"/>
      <c:layout>
        <c:manualLayout>
          <c:xMode val="edge"/>
          <c:yMode val="edge"/>
          <c:x val="8.5928737438103656E-2"/>
          <c:y val="0.6654353717148993"/>
          <c:w val="0.91199620361566824"/>
          <c:h val="0.1901574803149606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8316992472415"/>
          <c:y val="0.13424623115577891"/>
          <c:w val="0.79167860763277798"/>
          <c:h val="0.4731149923373672"/>
        </c:manualLayout>
      </c:layout>
      <c:barChart>
        <c:barDir val="bar"/>
        <c:grouping val="percentStacked"/>
        <c:varyColors val="0"/>
        <c:ser>
          <c:idx val="0"/>
          <c:order val="0"/>
          <c:tx>
            <c:strRef>
              <c:f>仕事と生活の理想・現実!$D$3</c:f>
              <c:strCache>
                <c:ptCount val="1"/>
                <c:pt idx="0">
                  <c:v>①仕事優先</c:v>
                </c:pt>
              </c:strCache>
            </c:strRef>
          </c:tx>
          <c:spPr>
            <a:solidFill>
              <a:schemeClr val="accent1"/>
            </a:solidFill>
            <a:ln>
              <a:solidFill>
                <a:schemeClr val="tx1">
                  <a:lumMod val="50000"/>
                  <a:lumOff val="50000"/>
                </a:schemeClr>
              </a:solidFill>
            </a:ln>
            <a:effectLst/>
          </c:spPr>
          <c:invertIfNegative val="0"/>
          <c:dLbls>
            <c:dLbl>
              <c:idx val="0"/>
              <c:layout>
                <c:manualLayout>
                  <c:x val="1.6057087370784699E-2"/>
                  <c:y val="9.045226130653266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316-4814-BF26-0B1BF13CDDD1}"/>
                </c:ext>
              </c:extLst>
            </c:dLbl>
            <c:dLbl>
              <c:idx val="1"/>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仕事と生活の理想・現実!$C$7:$C$8</c:f>
              <c:strCache>
                <c:ptCount val="2"/>
                <c:pt idx="0">
                  <c:v>女性・希望</c:v>
                </c:pt>
                <c:pt idx="1">
                  <c:v>女性・現実</c:v>
                </c:pt>
              </c:strCache>
            </c:strRef>
          </c:cat>
          <c:val>
            <c:numRef>
              <c:f>仕事と生活の理想・現実!$D$7:$D$8</c:f>
              <c:numCache>
                <c:formatCode>General</c:formatCode>
                <c:ptCount val="2"/>
                <c:pt idx="0">
                  <c:v>1.1000000000000001</c:v>
                </c:pt>
                <c:pt idx="1">
                  <c:v>18.899999999999999</c:v>
                </c:pt>
              </c:numCache>
            </c:numRef>
          </c:val>
          <c:extLst xmlns:c16r2="http://schemas.microsoft.com/office/drawing/2015/06/chart">
            <c:ext xmlns:c16="http://schemas.microsoft.com/office/drawing/2014/chart" uri="{C3380CC4-5D6E-409C-BE32-E72D297353CC}">
              <c16:uniqueId val="{00000000-3972-4E25-89A7-170585FA5437}"/>
            </c:ext>
          </c:extLst>
        </c:ser>
        <c:ser>
          <c:idx val="1"/>
          <c:order val="1"/>
          <c:tx>
            <c:strRef>
              <c:f>仕事と生活の理想・現実!$E$3</c:f>
              <c:strCache>
                <c:ptCount val="1"/>
                <c:pt idx="0">
                  <c:v>②家庭生活優先</c:v>
                </c:pt>
              </c:strCache>
            </c:strRef>
          </c:tx>
          <c:spPr>
            <a:solidFill>
              <a:schemeClr val="accent2"/>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仕事と生活の理想・現実!$C$7:$C$8</c:f>
              <c:strCache>
                <c:ptCount val="2"/>
                <c:pt idx="0">
                  <c:v>女性・希望</c:v>
                </c:pt>
                <c:pt idx="1">
                  <c:v>女性・現実</c:v>
                </c:pt>
              </c:strCache>
            </c:strRef>
          </c:cat>
          <c:val>
            <c:numRef>
              <c:f>仕事と生活の理想・現実!$E$7:$E$8</c:f>
              <c:numCache>
                <c:formatCode>General</c:formatCode>
                <c:ptCount val="2"/>
                <c:pt idx="0">
                  <c:v>27.2</c:v>
                </c:pt>
                <c:pt idx="1">
                  <c:v>30.1</c:v>
                </c:pt>
              </c:numCache>
            </c:numRef>
          </c:val>
          <c:extLst xmlns:c16r2="http://schemas.microsoft.com/office/drawing/2015/06/chart">
            <c:ext xmlns:c16="http://schemas.microsoft.com/office/drawing/2014/chart" uri="{C3380CC4-5D6E-409C-BE32-E72D297353CC}">
              <c16:uniqueId val="{00000000-D316-4814-BF26-0B1BF13CDDD1}"/>
            </c:ext>
          </c:extLst>
        </c:ser>
        <c:ser>
          <c:idx val="2"/>
          <c:order val="2"/>
          <c:tx>
            <c:strRef>
              <c:f>仕事と生活の理想・現実!$F$3</c:f>
              <c:strCache>
                <c:ptCount val="1"/>
                <c:pt idx="0">
                  <c:v>③地域・個人の生活優先</c:v>
                </c:pt>
              </c:strCache>
            </c:strRef>
          </c:tx>
          <c:spPr>
            <a:solidFill>
              <a:schemeClr val="accent3"/>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仕事と生活の理想・現実!$C$7:$C$8</c:f>
              <c:strCache>
                <c:ptCount val="2"/>
                <c:pt idx="0">
                  <c:v>女性・希望</c:v>
                </c:pt>
                <c:pt idx="1">
                  <c:v>女性・現実</c:v>
                </c:pt>
              </c:strCache>
            </c:strRef>
          </c:cat>
          <c:val>
            <c:numRef>
              <c:f>仕事と生活の理想・現実!$F$7:$F$8</c:f>
              <c:numCache>
                <c:formatCode>General</c:formatCode>
                <c:ptCount val="2"/>
                <c:pt idx="0">
                  <c:v>3.9</c:v>
                </c:pt>
                <c:pt idx="1">
                  <c:v>1.9</c:v>
                </c:pt>
              </c:numCache>
            </c:numRef>
          </c:val>
          <c:extLst xmlns:c16r2="http://schemas.microsoft.com/office/drawing/2015/06/chart">
            <c:ext xmlns:c16="http://schemas.microsoft.com/office/drawing/2014/chart" uri="{C3380CC4-5D6E-409C-BE32-E72D297353CC}">
              <c16:uniqueId val="{00000001-D316-4814-BF26-0B1BF13CDDD1}"/>
            </c:ext>
          </c:extLst>
        </c:ser>
        <c:ser>
          <c:idx val="3"/>
          <c:order val="3"/>
          <c:tx>
            <c:strRef>
              <c:f>仕事と生活の理想・現実!$G$3</c:f>
              <c:strCache>
                <c:ptCount val="1"/>
                <c:pt idx="0">
                  <c:v>④仕事と家庭生活優先</c:v>
                </c:pt>
              </c:strCache>
            </c:strRef>
          </c:tx>
          <c:spPr>
            <a:solidFill>
              <a:schemeClr val="accent4"/>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仕事と生活の理想・現実!$C$7:$C$8</c:f>
              <c:strCache>
                <c:ptCount val="2"/>
                <c:pt idx="0">
                  <c:v>女性・希望</c:v>
                </c:pt>
                <c:pt idx="1">
                  <c:v>女性・現実</c:v>
                </c:pt>
              </c:strCache>
            </c:strRef>
          </c:cat>
          <c:val>
            <c:numRef>
              <c:f>仕事と生活の理想・現実!$G$7:$G$8</c:f>
              <c:numCache>
                <c:formatCode>General</c:formatCode>
                <c:ptCount val="2"/>
                <c:pt idx="0">
                  <c:v>25.9</c:v>
                </c:pt>
                <c:pt idx="1">
                  <c:v>27.6</c:v>
                </c:pt>
              </c:numCache>
            </c:numRef>
          </c:val>
          <c:extLst xmlns:c16r2="http://schemas.microsoft.com/office/drawing/2015/06/chart">
            <c:ext xmlns:c16="http://schemas.microsoft.com/office/drawing/2014/chart" uri="{C3380CC4-5D6E-409C-BE32-E72D297353CC}">
              <c16:uniqueId val="{00000002-D316-4814-BF26-0B1BF13CDDD1}"/>
            </c:ext>
          </c:extLst>
        </c:ser>
        <c:ser>
          <c:idx val="4"/>
          <c:order val="4"/>
          <c:tx>
            <c:strRef>
              <c:f>仕事と生活の理想・現実!$H$3</c:f>
              <c:strCache>
                <c:ptCount val="1"/>
                <c:pt idx="0">
                  <c:v>⑤仕事と地域・個人の生活優先</c:v>
                </c:pt>
              </c:strCache>
            </c:strRef>
          </c:tx>
          <c:spPr>
            <a:solidFill>
              <a:schemeClr val="accent5"/>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仕事と生活の理想・現実!$C$7:$C$8</c:f>
              <c:strCache>
                <c:ptCount val="2"/>
                <c:pt idx="0">
                  <c:v>女性・希望</c:v>
                </c:pt>
                <c:pt idx="1">
                  <c:v>女性・現実</c:v>
                </c:pt>
              </c:strCache>
            </c:strRef>
          </c:cat>
          <c:val>
            <c:numRef>
              <c:f>仕事と生活の理想・現実!$H$7:$H$8</c:f>
              <c:numCache>
                <c:formatCode>General</c:formatCode>
                <c:ptCount val="2"/>
                <c:pt idx="0">
                  <c:v>3.2</c:v>
                </c:pt>
                <c:pt idx="1">
                  <c:v>4.5</c:v>
                </c:pt>
              </c:numCache>
            </c:numRef>
          </c:val>
          <c:extLst xmlns:c16r2="http://schemas.microsoft.com/office/drawing/2015/06/chart">
            <c:ext xmlns:c16="http://schemas.microsoft.com/office/drawing/2014/chart" uri="{C3380CC4-5D6E-409C-BE32-E72D297353CC}">
              <c16:uniqueId val="{00000003-D316-4814-BF26-0B1BF13CDDD1}"/>
            </c:ext>
          </c:extLst>
        </c:ser>
        <c:ser>
          <c:idx val="5"/>
          <c:order val="5"/>
          <c:tx>
            <c:strRef>
              <c:f>仕事と生活の理想・現実!$I$3</c:f>
              <c:strCache>
                <c:ptCount val="1"/>
                <c:pt idx="0">
                  <c:v>⑥家庭生活と地域・個人の生活を両立</c:v>
                </c:pt>
              </c:strCache>
            </c:strRef>
          </c:tx>
          <c:spPr>
            <a:solidFill>
              <a:schemeClr val="accent6"/>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仕事と生活の理想・現実!$C$7:$C$8</c:f>
              <c:strCache>
                <c:ptCount val="2"/>
                <c:pt idx="0">
                  <c:v>女性・希望</c:v>
                </c:pt>
                <c:pt idx="1">
                  <c:v>女性・現実</c:v>
                </c:pt>
              </c:strCache>
            </c:strRef>
          </c:cat>
          <c:val>
            <c:numRef>
              <c:f>仕事と生活の理想・現実!$I$7:$I$8</c:f>
              <c:numCache>
                <c:formatCode>General</c:formatCode>
                <c:ptCount val="2"/>
                <c:pt idx="0">
                  <c:v>10.9</c:v>
                </c:pt>
                <c:pt idx="1">
                  <c:v>6.9</c:v>
                </c:pt>
              </c:numCache>
            </c:numRef>
          </c:val>
          <c:extLst xmlns:c16r2="http://schemas.microsoft.com/office/drawing/2015/06/chart">
            <c:ext xmlns:c16="http://schemas.microsoft.com/office/drawing/2014/chart" uri="{C3380CC4-5D6E-409C-BE32-E72D297353CC}">
              <c16:uniqueId val="{00000004-D316-4814-BF26-0B1BF13CDDD1}"/>
            </c:ext>
          </c:extLst>
        </c:ser>
        <c:ser>
          <c:idx val="6"/>
          <c:order val="6"/>
          <c:tx>
            <c:strRef>
              <c:f>仕事と生活の理想・現実!$J$3</c:f>
              <c:strCache>
                <c:ptCount val="1"/>
                <c:pt idx="0">
                  <c:v>⑦仕事、家庭生活、地域・個人の生活を両立</c:v>
                </c:pt>
              </c:strCache>
            </c:strRef>
          </c:tx>
          <c:spPr>
            <a:solidFill>
              <a:schemeClr val="accent1">
                <a:lumMod val="6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仕事と生活の理想・現実!$C$7:$C$8</c:f>
              <c:strCache>
                <c:ptCount val="2"/>
                <c:pt idx="0">
                  <c:v>女性・希望</c:v>
                </c:pt>
                <c:pt idx="1">
                  <c:v>女性・現実</c:v>
                </c:pt>
              </c:strCache>
            </c:strRef>
          </c:cat>
          <c:val>
            <c:numRef>
              <c:f>仕事と生活の理想・現実!$J$7:$J$8</c:f>
              <c:numCache>
                <c:formatCode>General</c:formatCode>
                <c:ptCount val="2"/>
                <c:pt idx="0">
                  <c:v>24.2</c:v>
                </c:pt>
                <c:pt idx="1">
                  <c:v>6.1</c:v>
                </c:pt>
              </c:numCache>
            </c:numRef>
          </c:val>
          <c:extLst xmlns:c16r2="http://schemas.microsoft.com/office/drawing/2015/06/chart">
            <c:ext xmlns:c16="http://schemas.microsoft.com/office/drawing/2014/chart" uri="{C3380CC4-5D6E-409C-BE32-E72D297353CC}">
              <c16:uniqueId val="{00000005-D316-4814-BF26-0B1BF13CDDD1}"/>
            </c:ext>
          </c:extLst>
        </c:ser>
        <c:ser>
          <c:idx val="7"/>
          <c:order val="7"/>
          <c:tx>
            <c:strRef>
              <c:f>仕事と生活の理想・現実!$K$3</c:f>
              <c:strCache>
                <c:ptCount val="1"/>
                <c:pt idx="0">
                  <c:v>不明・無回答</c:v>
                </c:pt>
              </c:strCache>
            </c:strRef>
          </c:tx>
          <c:spPr>
            <a:solidFill>
              <a:schemeClr val="accent2">
                <a:lumMod val="60000"/>
              </a:schemeClr>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仕事と生活の理想・現実!$C$7:$C$8</c:f>
              <c:strCache>
                <c:ptCount val="2"/>
                <c:pt idx="0">
                  <c:v>女性・希望</c:v>
                </c:pt>
                <c:pt idx="1">
                  <c:v>女性・現実</c:v>
                </c:pt>
              </c:strCache>
            </c:strRef>
          </c:cat>
          <c:val>
            <c:numRef>
              <c:f>仕事と生活の理想・現実!$K$7:$K$8</c:f>
              <c:numCache>
                <c:formatCode>0.0</c:formatCode>
                <c:ptCount val="2"/>
                <c:pt idx="0" formatCode="General">
                  <c:v>3.7</c:v>
                </c:pt>
                <c:pt idx="1">
                  <c:v>4</c:v>
                </c:pt>
              </c:numCache>
            </c:numRef>
          </c:val>
          <c:extLst xmlns:c16r2="http://schemas.microsoft.com/office/drawing/2015/06/chart">
            <c:ext xmlns:c16="http://schemas.microsoft.com/office/drawing/2014/chart" uri="{C3380CC4-5D6E-409C-BE32-E72D297353CC}">
              <c16:uniqueId val="{00000006-D316-4814-BF26-0B1BF13CDDD1}"/>
            </c:ext>
          </c:extLst>
        </c:ser>
        <c:dLbls>
          <c:showLegendKey val="0"/>
          <c:showVal val="0"/>
          <c:showCatName val="0"/>
          <c:showSerName val="0"/>
          <c:showPercent val="0"/>
          <c:showBubbleSize val="0"/>
        </c:dLbls>
        <c:gapWidth val="100"/>
        <c:overlap val="100"/>
        <c:axId val="174441984"/>
        <c:axId val="174443520"/>
      </c:barChart>
      <c:catAx>
        <c:axId val="174441984"/>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crossAx val="174443520"/>
        <c:crosses val="autoZero"/>
        <c:auto val="1"/>
        <c:lblAlgn val="ctr"/>
        <c:lblOffset val="100"/>
        <c:noMultiLvlLbl val="0"/>
      </c:catAx>
      <c:valAx>
        <c:axId val="17444352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4441984"/>
        <c:crosses val="autoZero"/>
        <c:crossBetween val="between"/>
      </c:valAx>
      <c:spPr>
        <a:noFill/>
        <a:ln>
          <a:solidFill>
            <a:schemeClr val="tx1">
              <a:lumMod val="50000"/>
              <a:lumOff val="50000"/>
            </a:schemeClr>
          </a:solidFill>
        </a:ln>
        <a:effectLst/>
      </c:spPr>
    </c:plotArea>
    <c:legend>
      <c:legendPos val="b"/>
      <c:layout>
        <c:manualLayout>
          <c:xMode val="edge"/>
          <c:yMode val="edge"/>
          <c:x val="6.2735166791414637E-2"/>
          <c:y val="0.655564392538181"/>
          <c:w val="0.93162153262440517"/>
          <c:h val="0.1901574803149606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338361652161909"/>
          <c:y val="0.14720859314550999"/>
          <c:w val="0.47525058709766543"/>
          <c:h val="0.7445036639206225"/>
        </c:manualLayout>
      </c:layout>
      <c:barChart>
        <c:barDir val="bar"/>
        <c:grouping val="clustered"/>
        <c:varyColors val="0"/>
        <c:ser>
          <c:idx val="0"/>
          <c:order val="0"/>
          <c:spPr>
            <a:solidFill>
              <a:schemeClr val="accent2">
                <a:alpha val="70000"/>
              </a:schemeClr>
            </a:solidFill>
            <a:ln>
              <a:solidFill>
                <a:schemeClr val="tx1">
                  <a:lumMod val="50000"/>
                  <a:lumOff val="50000"/>
                </a:schemeClr>
              </a:solidFill>
            </a:ln>
            <a:effectLst/>
          </c:spPr>
          <c:invertIfNegative val="0"/>
          <c:dLbls>
            <c:dLbl>
              <c:idx val="0"/>
              <c:layout>
                <c:manualLayout>
                  <c:x val="2.8016300594004696E-3"/>
                  <c:y val="2.8901734104046506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847-47AA-83F2-47E34DDEEC35}"/>
                </c:ext>
              </c:extLst>
            </c:dLbl>
            <c:dLbl>
              <c:idx val="1"/>
              <c:layout>
                <c:manualLayout>
                  <c:x val="3.8962563890040059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47-47AA-83F2-47E34DDEEC35}"/>
                </c:ext>
              </c:extLst>
            </c:dLbl>
            <c:dLbl>
              <c:idx val="2"/>
              <c:layout>
                <c:manualLayout>
                  <c:x val="3.2760049730625779E-3"/>
                  <c:y val="2.8901734104046241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47-47AA-83F2-47E34DDEEC35}"/>
                </c:ext>
              </c:extLst>
            </c:dLbl>
            <c:dLbl>
              <c:idx val="3"/>
              <c:layout>
                <c:manualLayout>
                  <c:x val="6.2395358474928121E-3"/>
                  <c:y val="2.8901734104046241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47-47AA-83F2-47E34DDEEC35}"/>
                </c:ext>
              </c:extLst>
            </c:dLbl>
            <c:dLbl>
              <c:idx val="4"/>
              <c:layout>
                <c:manualLayout>
                  <c:x val="2.794308606161072E-3"/>
                  <c:y val="-1.4450867052023652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47-47AA-83F2-47E34DDEEC35}"/>
                </c:ext>
              </c:extLst>
            </c:dLbl>
            <c:dLbl>
              <c:idx val="5"/>
              <c:layout>
                <c:manualLayout>
                  <c:x val="6.8281530598148918E-3"/>
                  <c:y val="7.2282781848800697E-4"/>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manualLayout>
                      <c:w val="5.526315789473684E-2"/>
                      <c:h val="2.5187861271676298E-2"/>
                    </c:manualLayout>
                  </c15:layout>
                </c:ext>
                <c:ext xmlns:c16="http://schemas.microsoft.com/office/drawing/2014/chart" uri="{C3380CC4-5D6E-409C-BE32-E72D297353CC}">
                  <c16:uniqueId val="{00000005-5847-47AA-83F2-47E34DDEEC35}"/>
                </c:ext>
              </c:extLst>
            </c:dLbl>
            <c:dLbl>
              <c:idx val="6"/>
              <c:layout>
                <c:manualLayout>
                  <c:x val="1.0805636137588065E-2"/>
                  <c:y val="1.1378635484631134E-7"/>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847-47AA-83F2-47E34DDEEC35}"/>
                </c:ext>
              </c:extLst>
            </c:dLbl>
            <c:dLbl>
              <c:idx val="7"/>
              <c:layout>
                <c:manualLayout>
                  <c:x val="5.8516369664318273E-3"/>
                  <c:y val="-1.4445177734285044E-3"/>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47-47AA-83F2-47E34DDEEC35}"/>
                </c:ext>
              </c:extLst>
            </c:dLbl>
            <c:dLbl>
              <c:idx val="8"/>
              <c:layout>
                <c:manualLayout>
                  <c:x val="4.0687940323248422E-3"/>
                  <c:y val="3.4135906422101861E-7"/>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847-47AA-83F2-47E34DDEEC35}"/>
                </c:ext>
              </c:extLst>
            </c:dLbl>
            <c:dLbl>
              <c:idx val="9"/>
              <c:layout>
                <c:manualLayout>
                  <c:x val="5.0681033291891144E-3"/>
                  <c:y val="0"/>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847-47AA-83F2-47E34DDEEC35}"/>
                </c:ext>
              </c:extLst>
            </c:dLbl>
            <c:dLbl>
              <c:idx val="10"/>
              <c:layout>
                <c:manualLayout>
                  <c:x val="3.4508910070451719E-3"/>
                  <c:y val="1.1378635474033954E-7"/>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847-47AA-83F2-47E34DDEEC35}"/>
                </c:ext>
              </c:extLst>
            </c:dLbl>
            <c:dLbl>
              <c:idx val="11"/>
              <c:layout>
                <c:manualLayout>
                  <c:x val="2.9331399364553759E-3"/>
                  <c:y val="1.0597180085288318E-16"/>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847-47AA-83F2-47E34DDEEC35}"/>
                </c:ext>
              </c:extLst>
            </c:dLbl>
            <c:dLbl>
              <c:idx val="12"/>
              <c:layout>
                <c:manualLayout>
                  <c:x val="-3.3511534742367089E-3"/>
                  <c:y val="2.1194360170576635E-16"/>
                </c:manualLayout>
              </c:layout>
              <c:dLblPos val="outEnd"/>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847-47AA-83F2-47E34DDEEC3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男性の家事参加!$B$5:$B$17</c:f>
              <c:strCache>
                <c:ptCount val="13"/>
                <c:pt idx="0">
                  <c:v>男性自身の抵抗感をなくす</c:v>
                </c:pt>
                <c:pt idx="1">
                  <c:v>女性自身の抵抗感をなくす</c:v>
                </c:pt>
                <c:pt idx="2">
                  <c:v>夫婦や家族間のコミュニケーションをはかる</c:v>
                </c:pt>
                <c:pt idx="3">
                  <c:v>年配者やまわりの人が、夫婦の役割分担等
　　　について当事者の考え方を尊重する</c:v>
                </c:pt>
                <c:pt idx="4">
                  <c:v>社会全体の中で、男性による家事、子育て、
                         介護についての評価を高める</c:v>
                </c:pt>
                <c:pt idx="5">
                  <c:v>労働時間の短縮や休暇制度の普及により、
　　　　　仕事以外の時間の拡大をはかる</c:v>
                </c:pt>
                <c:pt idx="6">
                  <c:v>男性が家事等に関心を高めるような啓発
　　　　　　　　　　や情報提供を行う</c:v>
                </c:pt>
                <c:pt idx="7">
                  <c:v>研修や講座の開催により、男性の家事等
　　　　　　　　　　　の技能を高める</c:v>
                </c:pt>
                <c:pt idx="8">
                  <c:v>男性が子育てや介護を行うための、仲間
　（ネットワーク）作りをすすめること</c:v>
                </c:pt>
                <c:pt idx="9">
                  <c:v>家庭や地域活動と仕事の両立などの問題につ
いて、男性が相談しやすい窓口を設けること</c:v>
                </c:pt>
                <c:pt idx="10">
                  <c:v>その他</c:v>
                </c:pt>
                <c:pt idx="11">
                  <c:v>特に必要なことはない</c:v>
                </c:pt>
                <c:pt idx="12">
                  <c:v>不明・無回答</c:v>
                </c:pt>
              </c:strCache>
            </c:strRef>
          </c:cat>
          <c:val>
            <c:numRef>
              <c:f>男性の家事参加!$C$5:$C$17</c:f>
              <c:numCache>
                <c:formatCode>General</c:formatCode>
                <c:ptCount val="13"/>
                <c:pt idx="0">
                  <c:v>38.1</c:v>
                </c:pt>
                <c:pt idx="1">
                  <c:v>5.5</c:v>
                </c:pt>
                <c:pt idx="2" formatCode="0.0">
                  <c:v>40.700000000000003</c:v>
                </c:pt>
                <c:pt idx="3">
                  <c:v>20.7</c:v>
                </c:pt>
                <c:pt idx="4" formatCode="0.0">
                  <c:v>38.799999999999997</c:v>
                </c:pt>
                <c:pt idx="5">
                  <c:v>36.5</c:v>
                </c:pt>
                <c:pt idx="6">
                  <c:v>15.4</c:v>
                </c:pt>
                <c:pt idx="7" formatCode="0.0">
                  <c:v>7.9</c:v>
                </c:pt>
                <c:pt idx="8">
                  <c:v>12.5</c:v>
                </c:pt>
                <c:pt idx="9" formatCode="0.0">
                  <c:v>12.8</c:v>
                </c:pt>
                <c:pt idx="10">
                  <c:v>2.8</c:v>
                </c:pt>
                <c:pt idx="11">
                  <c:v>3.6</c:v>
                </c:pt>
                <c:pt idx="12" formatCode="0.0">
                  <c:v>4.5</c:v>
                </c:pt>
              </c:numCache>
            </c:numRef>
          </c:val>
          <c:extLst xmlns:c16r2="http://schemas.microsoft.com/office/drawing/2015/06/chart">
            <c:ext xmlns:c16="http://schemas.microsoft.com/office/drawing/2014/chart" uri="{C3380CC4-5D6E-409C-BE32-E72D297353CC}">
              <c16:uniqueId val="{00000008-5847-47AA-83F2-47E34DDEEC35}"/>
            </c:ext>
          </c:extLst>
        </c:ser>
        <c:dLbls>
          <c:dLblPos val="ctr"/>
          <c:showLegendKey val="0"/>
          <c:showVal val="1"/>
          <c:showCatName val="0"/>
          <c:showSerName val="0"/>
          <c:showPercent val="0"/>
          <c:showBubbleSize val="0"/>
        </c:dLbls>
        <c:gapWidth val="50"/>
        <c:axId val="174749952"/>
        <c:axId val="174776320"/>
      </c:barChart>
      <c:catAx>
        <c:axId val="174749952"/>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headEnd type="none" w="sm" len="sm"/>
            <a:tailEnd type="none" w="sm" len="sm"/>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4776320"/>
        <c:crosses val="autoZero"/>
        <c:auto val="1"/>
        <c:lblAlgn val="ctr"/>
        <c:lblOffset val="100"/>
        <c:noMultiLvlLbl val="0"/>
      </c:catAx>
      <c:valAx>
        <c:axId val="174776320"/>
        <c:scaling>
          <c:orientation val="minMax"/>
          <c:max val="10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4749952"/>
        <c:crosses val="autoZero"/>
        <c:crossBetween val="between"/>
      </c:valAx>
      <c:spPr>
        <a:noFill/>
        <a:ln>
          <a:solidFill>
            <a:schemeClr val="tx1">
              <a:lumMod val="50000"/>
              <a:lumOff val="50000"/>
            </a:schemeClr>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590548626259"/>
          <c:y val="9.9467060752303327E-2"/>
          <c:w val="0.84641181734711757"/>
          <c:h val="0.57933267139261546"/>
        </c:manualLayout>
      </c:layout>
      <c:lineChart>
        <c:grouping val="standard"/>
        <c:varyColors val="0"/>
        <c:ser>
          <c:idx val="0"/>
          <c:order val="0"/>
          <c:tx>
            <c:strRef>
              <c:f>'女性の有業率（配偶関係別）'!$D$51</c:f>
              <c:strCache>
                <c:ptCount val="1"/>
                <c:pt idx="0">
                  <c:v>全国（配偶者あり）</c:v>
                </c:pt>
              </c:strCache>
            </c:strRef>
          </c:tx>
          <c:spPr>
            <a:ln w="28575" cap="rnd">
              <a:solidFill>
                <a:schemeClr val="accent1"/>
              </a:solidFill>
              <a:prstDash val="sysDash"/>
              <a:round/>
            </a:ln>
            <a:effectLst/>
          </c:spPr>
          <c:marker>
            <c:symbol val="circle"/>
            <c:size val="5"/>
            <c:spPr>
              <a:solidFill>
                <a:srgbClr val="0070C0"/>
              </a:solidFill>
              <a:ln w="9525">
                <a:solidFill>
                  <a:schemeClr val="accent1"/>
                </a:solidFill>
                <a:prstDash val="sysDash"/>
              </a:ln>
              <a:effectLst/>
            </c:spPr>
          </c:marker>
          <c:dLbls>
            <c:dLbl>
              <c:idx val="0"/>
              <c:layout>
                <c:manualLayout>
                  <c:x val="-3.0981878209655027E-2"/>
                  <c:y val="3.016140577735690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3B8-4CB0-BA73-B8D1FAF9845C}"/>
                </c:ext>
              </c:extLst>
            </c:dLbl>
            <c:dLbl>
              <c:idx val="4"/>
              <c:layout>
                <c:manualLayout>
                  <c:x val="-3.4795032450843338E-2"/>
                  <c:y val="-5.0483640058189234E-2"/>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manualLayout>
                      <c:w val="4.8617716575150967E-2"/>
                      <c:h val="5.1114369501466271E-2"/>
                    </c:manualLayout>
                  </c15:layout>
                </c:ext>
                <c:ext xmlns:c16="http://schemas.microsoft.com/office/drawing/2014/chart" uri="{C3380CC4-5D6E-409C-BE32-E72D297353CC}">
                  <c16:uniqueId val="{00000009-D2BC-4490-ABBF-31B13924BBED}"/>
                </c:ext>
              </c:extLst>
            </c:dLbl>
            <c:dLbl>
              <c:idx val="5"/>
              <c:layout>
                <c:manualLayout>
                  <c:x val="-3.4795032450843408E-2"/>
                  <c:y val="-5.781513381208582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2BC-4490-ABBF-31B13924BBED}"/>
                </c:ext>
              </c:extLst>
            </c:dLbl>
            <c:dLbl>
              <c:idx val="6"/>
              <c:layout>
                <c:manualLayout>
                  <c:x val="-3.4795032450843338E-2"/>
                  <c:y val="-7.834299304962245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2BC-4490-ABBF-31B13924BBED}"/>
                </c:ext>
              </c:extLst>
            </c:dLbl>
            <c:dLbl>
              <c:idx val="7"/>
              <c:layout>
                <c:manualLayout>
                  <c:x val="-2.7168723968466785E-2"/>
                  <c:y val="-8.714064700856674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2BC-4490-ABBF-31B13924BBED}"/>
                </c:ext>
              </c:extLst>
            </c:dLbl>
            <c:dLbl>
              <c:idx val="9"/>
              <c:layout>
                <c:manualLayout>
                  <c:x val="7.1496642022280833E-3"/>
                  <c:y val="-3.728727457454914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2BC-4490-ABBF-31B13924BBED}"/>
                </c:ext>
              </c:extLst>
            </c:dLbl>
            <c:dLbl>
              <c:idx val="10"/>
              <c:layout>
                <c:manualLayout>
                  <c:x val="-2.526214684787256E-2"/>
                  <c:y val="-6.368023645138198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3B8-4CB0-BA73-B8D1FAF9845C}"/>
                </c:ext>
              </c:extLst>
            </c:dLbl>
            <c:dLbl>
              <c:idx val="11"/>
              <c:layout>
                <c:manualLayout>
                  <c:x val="-1.5729261244901784E-2"/>
                  <c:y val="-5.781513381208580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3B8-4CB0-BA73-B8D1FAF9845C}"/>
                </c:ext>
              </c:extLst>
            </c:dLbl>
            <c:dLbl>
              <c:idx val="12"/>
              <c:layout>
                <c:manualLayout>
                  <c:x val="-1.6134446414073723E-2"/>
                  <c:y val="1.4032373519292493E-2"/>
                </c:manualLayout>
              </c:layout>
              <c:spPr>
                <a:noFill/>
                <a:ln>
                  <a:noFill/>
                </a:ln>
                <a:effectLst/>
              </c:spPr>
              <c:txPr>
                <a:bodyPr rot="0" spcFirstLastPara="1" vertOverflow="ellipsis" vert="horz" wrap="square" lIns="38100" tIns="19050" rIns="38100" bIns="19050" anchor="ctr" anchorCtr="1">
                  <a:no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manualLayout>
                      <c:w val="4.561478254812381E-2"/>
                      <c:h val="5.697947214076246E-2"/>
                    </c:manualLayout>
                  </c15:layout>
                </c:ext>
                <c:ext xmlns:c16="http://schemas.microsoft.com/office/drawing/2014/chart" uri="{C3380CC4-5D6E-409C-BE32-E72D297353CC}">
                  <c16:uniqueId val="{00000006-73B8-4CB0-BA73-B8D1FAF9845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'女性の有業率（配偶関係別）'!$E$50:$Q$50</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'女性の有業率（配偶関係別）'!$E$51:$Q$51</c:f>
              <c:numCache>
                <c:formatCode>0.0</c:formatCode>
                <c:ptCount val="13"/>
                <c:pt idx="0">
                  <c:v>18.100000000000001</c:v>
                </c:pt>
                <c:pt idx="1">
                  <c:v>69.2</c:v>
                </c:pt>
                <c:pt idx="2">
                  <c:v>81.2</c:v>
                </c:pt>
                <c:pt idx="3">
                  <c:v>74</c:v>
                </c:pt>
                <c:pt idx="4">
                  <c:v>72.900000000000006</c:v>
                </c:pt>
                <c:pt idx="5">
                  <c:v>76.900000000000006</c:v>
                </c:pt>
                <c:pt idx="6">
                  <c:v>77.900000000000006</c:v>
                </c:pt>
                <c:pt idx="7">
                  <c:v>76.8</c:v>
                </c:pt>
                <c:pt idx="8">
                  <c:v>70.400000000000006</c:v>
                </c:pt>
                <c:pt idx="9">
                  <c:v>55.1</c:v>
                </c:pt>
                <c:pt idx="10">
                  <c:v>35.4</c:v>
                </c:pt>
                <c:pt idx="11">
                  <c:v>21.6</c:v>
                </c:pt>
                <c:pt idx="12">
                  <c:v>6.6</c:v>
                </c:pt>
              </c:numCache>
            </c:numRef>
          </c:val>
          <c:smooth val="0"/>
          <c:extLst xmlns:c16r2="http://schemas.microsoft.com/office/drawing/2015/06/chart">
            <c:ext xmlns:c16="http://schemas.microsoft.com/office/drawing/2014/chart" uri="{C3380CC4-5D6E-409C-BE32-E72D297353CC}">
              <c16:uniqueId val="{00000000-D3FC-4A69-AC2D-FA7B4B9FDC35}"/>
            </c:ext>
          </c:extLst>
        </c:ser>
        <c:ser>
          <c:idx val="1"/>
          <c:order val="1"/>
          <c:tx>
            <c:strRef>
              <c:f>'女性の有業率（配偶関係別）'!$D$52</c:f>
              <c:strCache>
                <c:ptCount val="1"/>
                <c:pt idx="0">
                  <c:v>滋賀県（配偶者あり）</c:v>
                </c:pt>
              </c:strCache>
            </c:strRef>
          </c:tx>
          <c:spPr>
            <a:ln w="28575" cap="rnd">
              <a:solidFill>
                <a:srgbClr val="00B050"/>
              </a:solidFill>
              <a:prstDash val="sysDot"/>
              <a:round/>
            </a:ln>
            <a:effectLst/>
          </c:spPr>
          <c:marker>
            <c:symbol val="triangle"/>
            <c:size val="7"/>
            <c:spPr>
              <a:solidFill>
                <a:srgbClr val="00B050"/>
              </a:solidFill>
              <a:ln w="9525">
                <a:solidFill>
                  <a:srgbClr val="00B050"/>
                </a:solidFill>
              </a:ln>
              <a:effectLst/>
            </c:spPr>
          </c:marker>
          <c:dLbls>
            <c:dLbl>
              <c:idx val="2"/>
              <c:layout>
                <c:manualLayout>
                  <c:x val="-4.814107229500246E-2"/>
                  <c:y val="-3.142217193525296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3B8-4CB0-BA73-B8D1FAF9845C}"/>
                </c:ext>
              </c:extLst>
            </c:dLbl>
            <c:dLbl>
              <c:idx val="3"/>
              <c:layout>
                <c:manualLayout>
                  <c:x val="-2.7168723968466785E-2"/>
                  <c:y val="4.189161105594933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3B8-4CB0-BA73-B8D1FAF9845C}"/>
                </c:ext>
              </c:extLst>
            </c:dLbl>
            <c:dLbl>
              <c:idx val="4"/>
              <c:layout>
                <c:manualLayout>
                  <c:x val="-2.7168723968466785E-2"/>
                  <c:y val="4.189161105594933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2BC-4490-ABBF-31B13924BBED}"/>
                </c:ext>
              </c:extLst>
            </c:dLbl>
            <c:dLbl>
              <c:idx val="6"/>
              <c:layout>
                <c:manualLayout>
                  <c:x val="-3.4795032450843338E-2"/>
                  <c:y val="-4.608492853349344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2BC-4490-ABBF-31B13924BBED}"/>
                </c:ext>
              </c:extLst>
            </c:dLbl>
            <c:dLbl>
              <c:idx val="7"/>
              <c:layout>
                <c:manualLayout>
                  <c:x val="-3.670160957143756E-2"/>
                  <c:y val="-4.6084928533493441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2BC-4490-ABBF-31B13924BBED}"/>
                </c:ext>
              </c:extLst>
            </c:dLbl>
            <c:dLbl>
              <c:idx val="8"/>
              <c:layout>
                <c:manualLayout>
                  <c:x val="-2.9075301089060871E-2"/>
                  <c:y val="-6.661278777103010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3B8-4CB0-BA73-B8D1FAF9845C}"/>
                </c:ext>
              </c:extLst>
            </c:dLbl>
            <c:dLbl>
              <c:idx val="9"/>
              <c:layout>
                <c:manualLayout>
                  <c:x val="-8.0552883345103063E-2"/>
                  <c:y val="4.189161105594938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2BC-4490-ABBF-31B13924BBED}"/>
                </c:ext>
              </c:extLst>
            </c:dLbl>
            <c:dLbl>
              <c:idx val="10"/>
              <c:layout>
                <c:manualLayout>
                  <c:x val="-1.763583836549594E-2"/>
                  <c:y val="-4.3152377213845336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3B8-4CB0-BA73-B8D1FAF9845C}"/>
                </c:ext>
              </c:extLst>
            </c:dLbl>
            <c:dLbl>
              <c:idx val="11"/>
              <c:layout>
                <c:manualLayout>
                  <c:x val="-1.1916107003713471E-2"/>
                  <c:y val="-3.142217193525296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3B8-4CB0-BA73-B8D1FAF9845C}"/>
                </c:ext>
              </c:extLst>
            </c:dLbl>
            <c:dLbl>
              <c:idx val="12"/>
              <c:layout>
                <c:manualLayout>
                  <c:x val="2.9313247918678329E-3"/>
                  <c:y val="-2.26245179763086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3B8-4CB0-BA73-B8D1FAF9845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'女性の有業率（配偶関係別）'!$E$50:$Q$50</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'女性の有業率（配偶関係別）'!$E$52:$Q$52</c:f>
              <c:numCache>
                <c:formatCode>0.0</c:formatCode>
                <c:ptCount val="13"/>
                <c:pt idx="1">
                  <c:v>36.299999999999997</c:v>
                </c:pt>
                <c:pt idx="2">
                  <c:v>63.3</c:v>
                </c:pt>
                <c:pt idx="3">
                  <c:v>66.7</c:v>
                </c:pt>
                <c:pt idx="4">
                  <c:v>69.3</c:v>
                </c:pt>
                <c:pt idx="5">
                  <c:v>74.099999999999994</c:v>
                </c:pt>
                <c:pt idx="6">
                  <c:v>77.099999999999994</c:v>
                </c:pt>
                <c:pt idx="7">
                  <c:v>76.599999999999994</c:v>
                </c:pt>
                <c:pt idx="8">
                  <c:v>73.5</c:v>
                </c:pt>
                <c:pt idx="9">
                  <c:v>53.3</c:v>
                </c:pt>
                <c:pt idx="10">
                  <c:v>33.1</c:v>
                </c:pt>
                <c:pt idx="11">
                  <c:v>18.899999999999999</c:v>
                </c:pt>
                <c:pt idx="12">
                  <c:v>8.8000000000000007</c:v>
                </c:pt>
              </c:numCache>
            </c:numRef>
          </c:val>
          <c:smooth val="0"/>
          <c:extLst xmlns:c16r2="http://schemas.microsoft.com/office/drawing/2015/06/chart">
            <c:ext xmlns:c16="http://schemas.microsoft.com/office/drawing/2014/chart" uri="{C3380CC4-5D6E-409C-BE32-E72D297353CC}">
              <c16:uniqueId val="{00000002-D3FC-4A69-AC2D-FA7B4B9FDC35}"/>
            </c:ext>
          </c:extLst>
        </c:ser>
        <c:ser>
          <c:idx val="2"/>
          <c:order val="2"/>
          <c:tx>
            <c:strRef>
              <c:f>'女性の有業率（配偶関係別）'!$D$53</c:f>
              <c:strCache>
                <c:ptCount val="1"/>
                <c:pt idx="0">
                  <c:v>大津市（配偶者あり）</c:v>
                </c:pt>
              </c:strCache>
            </c:strRef>
          </c:tx>
          <c:spPr>
            <a:ln w="28575" cap="rnd">
              <a:solidFill>
                <a:srgbClr val="FF0000"/>
              </a:solidFill>
              <a:round/>
            </a:ln>
            <a:effectLst/>
          </c:spPr>
          <c:marker>
            <c:symbol val="circle"/>
            <c:size val="7"/>
            <c:spPr>
              <a:solidFill>
                <a:srgbClr val="FF0000"/>
              </a:solidFill>
              <a:ln w="9525">
                <a:solidFill>
                  <a:srgbClr val="FF0000"/>
                </a:solidFill>
              </a:ln>
              <a:effectLst/>
            </c:spPr>
          </c:marker>
          <c:dLbls>
            <c:dLbl>
              <c:idx val="3"/>
              <c:layout>
                <c:manualLayout>
                  <c:x val="-6.3393689259755734E-2"/>
                  <c:y val="-3.7682129909714633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3B8-4CB0-BA73-B8D1FAF9845C}"/>
                </c:ext>
              </c:extLst>
            </c:dLbl>
            <c:dLbl>
              <c:idx val="4"/>
              <c:layout>
                <c:manualLayout>
                  <c:x val="-3.4795032450843338E-2"/>
                  <c:y val="-8.001454730182187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2BC-4490-ABBF-31B13924BBED}"/>
                </c:ext>
              </c:extLst>
            </c:dLbl>
            <c:dLbl>
              <c:idx val="9"/>
              <c:layout>
                <c:manualLayout>
                  <c:x val="-8.0552883345103063E-2"/>
                  <c:y val="1.675964624656516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2BC-4490-ABBF-31B13924BBED}"/>
                </c:ext>
              </c:extLst>
            </c:dLbl>
            <c:dLbl>
              <c:idx val="12"/>
              <c:layout>
                <c:manualLayout>
                  <c:x val="-1.9542415486090235E-2"/>
                  <c:y val="-5.948668806428521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3B8-4CB0-BA73-B8D1FAF9845C}"/>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'女性の有業率（配偶関係別）'!$E$50:$Q$50</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'女性の有業率（配偶関係別）'!$E$53:$Q$53</c:f>
              <c:numCache>
                <c:formatCode>0.0</c:formatCode>
                <c:ptCount val="13"/>
                <c:pt idx="1">
                  <c:v>30.8</c:v>
                </c:pt>
                <c:pt idx="2">
                  <c:v>50.2</c:v>
                </c:pt>
                <c:pt idx="3">
                  <c:v>70.599999999999994</c:v>
                </c:pt>
                <c:pt idx="4">
                  <c:v>74.3</c:v>
                </c:pt>
                <c:pt idx="5">
                  <c:v>72.3</c:v>
                </c:pt>
                <c:pt idx="6">
                  <c:v>72.7</c:v>
                </c:pt>
                <c:pt idx="7">
                  <c:v>69.599999999999994</c:v>
                </c:pt>
                <c:pt idx="8">
                  <c:v>69.5</c:v>
                </c:pt>
                <c:pt idx="9">
                  <c:v>54.9</c:v>
                </c:pt>
                <c:pt idx="10">
                  <c:v>29.4</c:v>
                </c:pt>
                <c:pt idx="11">
                  <c:v>14.9</c:v>
                </c:pt>
                <c:pt idx="12">
                  <c:v>11</c:v>
                </c:pt>
              </c:numCache>
            </c:numRef>
          </c:val>
          <c:smooth val="0"/>
          <c:extLst xmlns:c16r2="http://schemas.microsoft.com/office/drawing/2015/06/chart">
            <c:ext xmlns:c16="http://schemas.microsoft.com/office/drawing/2014/chart" uri="{C3380CC4-5D6E-409C-BE32-E72D297353CC}">
              <c16:uniqueId val="{00000000-D2BC-4490-ABBF-31B13924BBED}"/>
            </c:ext>
          </c:extLst>
        </c:ser>
        <c:dLbls>
          <c:showLegendKey val="0"/>
          <c:showVal val="0"/>
          <c:showCatName val="0"/>
          <c:showSerName val="0"/>
          <c:showPercent val="0"/>
          <c:showBubbleSize val="0"/>
        </c:dLbls>
        <c:marker val="1"/>
        <c:smooth val="0"/>
        <c:axId val="174907776"/>
        <c:axId val="174909312"/>
      </c:lineChart>
      <c:catAx>
        <c:axId val="174907776"/>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4909312"/>
        <c:crosses val="autoZero"/>
        <c:auto val="1"/>
        <c:lblAlgn val="ctr"/>
        <c:lblOffset val="100"/>
        <c:noMultiLvlLbl val="0"/>
      </c:catAx>
      <c:valAx>
        <c:axId val="17490931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4907776"/>
        <c:crosses val="autoZero"/>
        <c:crossBetween val="between"/>
      </c:valAx>
      <c:spPr>
        <a:noFill/>
        <a:ln>
          <a:solidFill>
            <a:schemeClr val="tx1">
              <a:lumMod val="50000"/>
              <a:lumOff val="50000"/>
            </a:schemeClr>
          </a:solidFill>
        </a:ln>
        <a:effectLst/>
      </c:spPr>
    </c:plotArea>
    <c:legend>
      <c:legendPos val="b"/>
      <c:layout>
        <c:manualLayout>
          <c:xMode val="edge"/>
          <c:yMode val="edge"/>
          <c:x val="7.2517036092255516E-2"/>
          <c:y val="0.84494100260927807"/>
          <c:w val="0.88786999606074146"/>
          <c:h val="6.012769298265869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590548626259"/>
          <c:y val="0.1053321633915995"/>
          <c:w val="0.84641181734711757"/>
          <c:h val="0.57346756875331917"/>
        </c:manualLayout>
      </c:layout>
      <c:lineChart>
        <c:grouping val="standard"/>
        <c:varyColors val="0"/>
        <c:ser>
          <c:idx val="0"/>
          <c:order val="0"/>
          <c:tx>
            <c:strRef>
              <c:f>'女性の有業率（配偶関係別）'!$D$43:$D$43</c:f>
              <c:strCache>
                <c:ptCount val="1"/>
                <c:pt idx="0">
                  <c:v>全体（大津市）</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dLbls>
            <c:dLbl>
              <c:idx val="10"/>
              <c:layout>
                <c:manualLayout>
                  <c:x val="-2.1448992606684248E-2"/>
                  <c:y val="-5.195003117278961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949-4496-ABC3-4DCBDB112F52}"/>
                </c:ext>
              </c:extLst>
            </c:dLbl>
            <c:dLbl>
              <c:idx val="12"/>
              <c:layout>
                <c:manualLayout>
                  <c:x val="-8.8182944932047795E-4"/>
                  <c:y val="-7.9617613780682099E-3"/>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949-4496-ABC3-4DCBDB112F5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'女性の有業率（配偶関係別）'!$E$42:$Q$42</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'女性の有業率（配偶関係別）'!$E$43:$Q$43</c:f>
              <c:numCache>
                <c:formatCode>0.0</c:formatCode>
                <c:ptCount val="13"/>
                <c:pt idx="0">
                  <c:v>18.399999999999999</c:v>
                </c:pt>
                <c:pt idx="1">
                  <c:v>61.9</c:v>
                </c:pt>
                <c:pt idx="2">
                  <c:v>77.900000000000006</c:v>
                </c:pt>
                <c:pt idx="3">
                  <c:v>79.099999999999994</c:v>
                </c:pt>
                <c:pt idx="4">
                  <c:v>78.5</c:v>
                </c:pt>
                <c:pt idx="5">
                  <c:v>74.400000000000006</c:v>
                </c:pt>
                <c:pt idx="6">
                  <c:v>76.5</c:v>
                </c:pt>
                <c:pt idx="7">
                  <c:v>72.3</c:v>
                </c:pt>
                <c:pt idx="8">
                  <c:v>70</c:v>
                </c:pt>
                <c:pt idx="9">
                  <c:v>56.5</c:v>
                </c:pt>
                <c:pt idx="10">
                  <c:v>30.8</c:v>
                </c:pt>
                <c:pt idx="11">
                  <c:v>18.3</c:v>
                </c:pt>
                <c:pt idx="12">
                  <c:v>5</c:v>
                </c:pt>
              </c:numCache>
            </c:numRef>
          </c:val>
          <c:smooth val="0"/>
          <c:extLst xmlns:c16r2="http://schemas.microsoft.com/office/drawing/2015/06/chart">
            <c:ext xmlns:c16="http://schemas.microsoft.com/office/drawing/2014/chart" uri="{C3380CC4-5D6E-409C-BE32-E72D297353CC}">
              <c16:uniqueId val="{00000005-E949-4496-ABC3-4DCBDB112F52}"/>
            </c:ext>
          </c:extLst>
        </c:ser>
        <c:ser>
          <c:idx val="1"/>
          <c:order val="1"/>
          <c:tx>
            <c:strRef>
              <c:f>'女性の有業率（配偶関係別）'!$D$44:$D$44</c:f>
              <c:strCache>
                <c:ptCount val="1"/>
                <c:pt idx="0">
                  <c:v>配偶者あり（大津市 ）</c:v>
                </c:pt>
              </c:strCache>
            </c:strRef>
          </c:tx>
          <c:spPr>
            <a:ln w="28575" cap="rnd">
              <a:solidFill>
                <a:srgbClr val="FF0000"/>
              </a:solidFill>
              <a:round/>
            </a:ln>
            <a:effectLst/>
          </c:spPr>
          <c:marker>
            <c:symbol val="triangle"/>
            <c:size val="7"/>
            <c:spPr>
              <a:solidFill>
                <a:srgbClr val="FF0000"/>
              </a:solidFill>
              <a:ln w="9525">
                <a:solidFill>
                  <a:srgbClr val="FF0000"/>
                </a:solidFill>
              </a:ln>
              <a:effectLst/>
            </c:spPr>
          </c:marker>
          <c:dLbls>
            <c:dLbl>
              <c:idx val="9"/>
              <c:layout>
                <c:manualLayout>
                  <c:x val="-5.5767380777379048E-2"/>
                  <c:y val="3.7287505484101875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949-4496-ABC3-4DCBDB112F52}"/>
                </c:ext>
              </c:extLst>
            </c:dLbl>
            <c:dLbl>
              <c:idx val="12"/>
              <c:layout>
                <c:manualLayout>
                  <c:x val="-2.907530108906101E-2"/>
                  <c:y val="-4.482393146604474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949-4496-ABC3-4DCBDB112F5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'女性の有業率（配偶関係別）'!$E$42:$Q$42</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'女性の有業率（配偶関係別）'!$E$44:$Q$44</c:f>
              <c:numCache>
                <c:formatCode>0.0</c:formatCode>
                <c:ptCount val="13"/>
                <c:pt idx="1">
                  <c:v>30.8</c:v>
                </c:pt>
                <c:pt idx="2">
                  <c:v>50.2</c:v>
                </c:pt>
                <c:pt idx="3">
                  <c:v>70.599999999999994</c:v>
                </c:pt>
                <c:pt idx="4">
                  <c:v>74.3</c:v>
                </c:pt>
                <c:pt idx="5">
                  <c:v>72.3</c:v>
                </c:pt>
                <c:pt idx="6">
                  <c:v>72.7</c:v>
                </c:pt>
                <c:pt idx="7">
                  <c:v>69.599999999999994</c:v>
                </c:pt>
                <c:pt idx="8">
                  <c:v>69.5</c:v>
                </c:pt>
                <c:pt idx="9">
                  <c:v>54.9</c:v>
                </c:pt>
                <c:pt idx="10">
                  <c:v>29.4</c:v>
                </c:pt>
                <c:pt idx="11">
                  <c:v>14.9</c:v>
                </c:pt>
                <c:pt idx="12">
                  <c:v>11</c:v>
                </c:pt>
              </c:numCache>
            </c:numRef>
          </c:val>
          <c:smooth val="0"/>
          <c:extLst xmlns:c16r2="http://schemas.microsoft.com/office/drawing/2015/06/chart">
            <c:ext xmlns:c16="http://schemas.microsoft.com/office/drawing/2014/chart" uri="{C3380CC4-5D6E-409C-BE32-E72D297353CC}">
              <c16:uniqueId val="{0000000A-E949-4496-ABC3-4DCBDB112F52}"/>
            </c:ext>
          </c:extLst>
        </c:ser>
        <c:dLbls>
          <c:showLegendKey val="0"/>
          <c:showVal val="0"/>
          <c:showCatName val="0"/>
          <c:showSerName val="0"/>
          <c:showPercent val="0"/>
          <c:showBubbleSize val="0"/>
        </c:dLbls>
        <c:marker val="1"/>
        <c:smooth val="0"/>
        <c:axId val="174967424"/>
        <c:axId val="174985600"/>
      </c:lineChart>
      <c:catAx>
        <c:axId val="174967424"/>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4985600"/>
        <c:crosses val="autoZero"/>
        <c:auto val="1"/>
        <c:lblAlgn val="ctr"/>
        <c:lblOffset val="100"/>
        <c:noMultiLvlLbl val="0"/>
      </c:catAx>
      <c:valAx>
        <c:axId val="174985600"/>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4967424"/>
        <c:crosses val="autoZero"/>
        <c:crossBetween val="between"/>
      </c:valAx>
      <c:spPr>
        <a:noFill/>
        <a:ln>
          <a:solidFill>
            <a:schemeClr val="tx1">
              <a:lumMod val="50000"/>
              <a:lumOff val="50000"/>
            </a:schemeClr>
          </a:solidFill>
        </a:ln>
        <a:effectLst/>
      </c:spPr>
    </c:plotArea>
    <c:legend>
      <c:legendPos val="b"/>
      <c:layout>
        <c:manualLayout>
          <c:xMode val="edge"/>
          <c:yMode val="edge"/>
          <c:x val="0.13924723531305094"/>
          <c:y val="0.84200845128962987"/>
          <c:w val="0.72335535955342245"/>
          <c:h val="6.0127692982658694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33359541651727"/>
          <c:y val="9.7770319693644858E-2"/>
          <c:w val="0.84250967302517332"/>
          <c:h val="0.5935114668043544"/>
        </c:manualLayout>
      </c:layout>
      <c:lineChart>
        <c:grouping val="standard"/>
        <c:varyColors val="0"/>
        <c:ser>
          <c:idx val="0"/>
          <c:order val="0"/>
          <c:tx>
            <c:strRef>
              <c:f>'女性の有業率（配偶関係別）'!$D$130</c:f>
              <c:strCache>
                <c:ptCount val="1"/>
                <c:pt idx="0">
                  <c:v>平成29年</c:v>
                </c:pt>
              </c:strCache>
            </c:strRef>
          </c:tx>
          <c:spPr>
            <a:ln w="28575" cap="rnd">
              <a:solidFill>
                <a:srgbClr val="FF0000"/>
              </a:solidFill>
              <a:round/>
            </a:ln>
            <a:effectLst/>
          </c:spPr>
          <c:marker>
            <c:symbol val="circle"/>
            <c:size val="7"/>
            <c:spPr>
              <a:solidFill>
                <a:srgbClr val="FF0000"/>
              </a:solidFill>
              <a:ln w="9525">
                <a:solidFill>
                  <a:srgbClr val="FF0000"/>
                </a:solidFill>
              </a:ln>
              <a:effectLst/>
            </c:spPr>
          </c:marker>
          <c:dLbls>
            <c:dLbl>
              <c:idx val="5"/>
              <c:layout>
                <c:manualLayout>
                  <c:x val="-3.197404071310108E-2"/>
                  <c:y val="4.995912396196371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E66-47E6-8106-53265BAB410A}"/>
                </c:ext>
              </c:extLst>
            </c:dLbl>
            <c:dLbl>
              <c:idx val="7"/>
              <c:layout>
                <c:manualLayout>
                  <c:x val="-3.3827608290672155E-2"/>
                  <c:y val="4.449464308764682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66-47E6-8106-53265BAB410A}"/>
                </c:ext>
              </c:extLst>
            </c:dLbl>
            <c:dLbl>
              <c:idx val="10"/>
              <c:layout>
                <c:manualLayout>
                  <c:x val="-3.1974040713101018E-2"/>
                  <c:y val="-6.2062733961533549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66-47E6-8106-53265BAB410A}"/>
                </c:ext>
              </c:extLst>
            </c:dLbl>
            <c:dLbl>
              <c:idx val="11"/>
              <c:layout>
                <c:manualLayout>
                  <c:x val="-3.9388311023385442E-2"/>
                  <c:y val="4.449464308764682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E66-47E6-8106-53265BAB410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'女性の有業率（配偶関係別）'!$E$129:$Q$129</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'女性の有業率（配偶関係別）'!$E$130:$Q$130</c:f>
              <c:numCache>
                <c:formatCode>0.0</c:formatCode>
                <c:ptCount val="13"/>
                <c:pt idx="1">
                  <c:v>30.8</c:v>
                </c:pt>
                <c:pt idx="2">
                  <c:v>50.2</c:v>
                </c:pt>
                <c:pt idx="3">
                  <c:v>70.599999999999994</c:v>
                </c:pt>
                <c:pt idx="4">
                  <c:v>74.3</c:v>
                </c:pt>
                <c:pt idx="5">
                  <c:v>72.3</c:v>
                </c:pt>
                <c:pt idx="6">
                  <c:v>72.7</c:v>
                </c:pt>
                <c:pt idx="7">
                  <c:v>69.599999999999994</c:v>
                </c:pt>
                <c:pt idx="8">
                  <c:v>69.5</c:v>
                </c:pt>
                <c:pt idx="9">
                  <c:v>54.9</c:v>
                </c:pt>
                <c:pt idx="10">
                  <c:v>29.4</c:v>
                </c:pt>
                <c:pt idx="11">
                  <c:v>14.9</c:v>
                </c:pt>
                <c:pt idx="12">
                  <c:v>11</c:v>
                </c:pt>
              </c:numCache>
            </c:numRef>
          </c:val>
          <c:smooth val="0"/>
          <c:extLst xmlns:c16r2="http://schemas.microsoft.com/office/drawing/2015/06/chart">
            <c:ext xmlns:c16="http://schemas.microsoft.com/office/drawing/2014/chart" uri="{C3380CC4-5D6E-409C-BE32-E72D297353CC}">
              <c16:uniqueId val="{00000000-DE66-47E6-8106-53265BAB410A}"/>
            </c:ext>
          </c:extLst>
        </c:ser>
        <c:ser>
          <c:idx val="1"/>
          <c:order val="1"/>
          <c:tx>
            <c:strRef>
              <c:f>'女性の有業率（配偶関係別）'!$D$131</c:f>
              <c:strCache>
                <c:ptCount val="1"/>
                <c:pt idx="0">
                  <c:v>平成24年</c:v>
                </c:pt>
              </c:strCache>
            </c:strRef>
          </c:tx>
          <c:spPr>
            <a:ln w="28575" cap="rnd">
              <a:solidFill>
                <a:srgbClr val="0070C0"/>
              </a:solidFill>
              <a:round/>
            </a:ln>
            <a:effectLst/>
          </c:spPr>
          <c:marker>
            <c:symbol val="circle"/>
            <c:size val="7"/>
            <c:spPr>
              <a:solidFill>
                <a:srgbClr val="0070C0"/>
              </a:solidFill>
              <a:ln w="9525">
                <a:solidFill>
                  <a:srgbClr val="0070C0"/>
                </a:solidFill>
              </a:ln>
              <a:effectLst/>
            </c:spPr>
          </c:marker>
          <c:dLbls>
            <c:dLbl>
              <c:idx val="2"/>
              <c:layout>
                <c:manualLayout>
                  <c:x val="-3.9388311023385345E-2"/>
                  <c:y val="-3.356546620197065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E66-47E6-8106-53265BAB410A}"/>
                </c:ext>
              </c:extLst>
            </c:dLbl>
            <c:dLbl>
              <c:idx val="5"/>
              <c:layout>
                <c:manualLayout>
                  <c:x val="-3.568117586824316E-2"/>
                  <c:y val="-3.6297706639129124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E66-47E6-8106-53265BAB410A}"/>
                </c:ext>
              </c:extLst>
            </c:dLbl>
            <c:dLbl>
              <c:idx val="7"/>
              <c:layout>
                <c:manualLayout>
                  <c:x val="-3.3827608290672155E-2"/>
                  <c:y val="-3.9029947076287597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E66-47E6-8106-53265BAB410A}"/>
                </c:ext>
              </c:extLst>
            </c:dLbl>
            <c:dLbl>
              <c:idx val="11"/>
              <c:layout>
                <c:manualLayout>
                  <c:x val="-3.5681175868243299E-2"/>
                  <c:y val="-6.9084591885030758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E66-47E6-8106-53265BAB410A}"/>
                </c:ext>
              </c:extLst>
            </c:dLbl>
            <c:dLbl>
              <c:idx val="12"/>
              <c:layout>
                <c:manualLayout>
                  <c:x val="-3.2367960310885742E-2"/>
                  <c:y val="1.5614861666881703E-2"/>
                </c:manualLayout>
              </c:layout>
              <c:dLblPos val="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E66-47E6-8106-53265BAB410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'女性の有業率（配偶関係別）'!$E$129:$Q$129</c:f>
              <c:strCache>
                <c:ptCount val="13"/>
                <c:pt idx="0">
                  <c:v>15～19歳</c:v>
                </c:pt>
                <c:pt idx="1">
                  <c:v>20～24歳</c:v>
                </c:pt>
                <c:pt idx="2">
                  <c:v>25～29歳</c:v>
                </c:pt>
                <c:pt idx="3">
                  <c:v>30～34歳</c:v>
                </c:pt>
                <c:pt idx="4">
                  <c:v>35～39歳</c:v>
                </c:pt>
                <c:pt idx="5">
                  <c:v>40～44歳</c:v>
                </c:pt>
                <c:pt idx="6">
                  <c:v>45～49歳</c:v>
                </c:pt>
                <c:pt idx="7">
                  <c:v>50～54歳</c:v>
                </c:pt>
                <c:pt idx="8">
                  <c:v>55～59歳</c:v>
                </c:pt>
                <c:pt idx="9">
                  <c:v>60～64歳</c:v>
                </c:pt>
                <c:pt idx="10">
                  <c:v>65～69歳</c:v>
                </c:pt>
                <c:pt idx="11">
                  <c:v>70～74歳</c:v>
                </c:pt>
                <c:pt idx="12">
                  <c:v>75歳以上</c:v>
                </c:pt>
              </c:strCache>
            </c:strRef>
          </c:cat>
          <c:val>
            <c:numRef>
              <c:f>'女性の有業率（配偶関係別）'!$E$131:$Q$131</c:f>
              <c:numCache>
                <c:formatCode>0.0</c:formatCode>
                <c:ptCount val="13"/>
                <c:pt idx="2">
                  <c:v>70.3</c:v>
                </c:pt>
                <c:pt idx="3">
                  <c:v>59.6</c:v>
                </c:pt>
                <c:pt idx="4">
                  <c:v>59.6</c:v>
                </c:pt>
                <c:pt idx="5">
                  <c:v>72.8</c:v>
                </c:pt>
                <c:pt idx="6">
                  <c:v>70.8</c:v>
                </c:pt>
                <c:pt idx="7">
                  <c:v>72.099999999999994</c:v>
                </c:pt>
                <c:pt idx="8">
                  <c:v>62.6</c:v>
                </c:pt>
                <c:pt idx="9">
                  <c:v>33.799999999999997</c:v>
                </c:pt>
                <c:pt idx="10">
                  <c:v>24.3</c:v>
                </c:pt>
                <c:pt idx="11">
                  <c:v>19</c:v>
                </c:pt>
                <c:pt idx="12">
                  <c:v>5.6</c:v>
                </c:pt>
              </c:numCache>
            </c:numRef>
          </c:val>
          <c:smooth val="0"/>
          <c:extLst xmlns:c16r2="http://schemas.microsoft.com/office/drawing/2015/06/chart">
            <c:ext xmlns:c16="http://schemas.microsoft.com/office/drawing/2014/chart" uri="{C3380CC4-5D6E-409C-BE32-E72D297353CC}">
              <c16:uniqueId val="{00000001-DE66-47E6-8106-53265BAB410A}"/>
            </c:ext>
          </c:extLst>
        </c:ser>
        <c:dLbls>
          <c:showLegendKey val="0"/>
          <c:showVal val="0"/>
          <c:showCatName val="0"/>
          <c:showSerName val="0"/>
          <c:showPercent val="0"/>
          <c:showBubbleSize val="0"/>
        </c:dLbls>
        <c:marker val="1"/>
        <c:smooth val="0"/>
        <c:axId val="175101056"/>
        <c:axId val="175102592"/>
      </c:lineChart>
      <c:catAx>
        <c:axId val="175101056"/>
        <c:scaling>
          <c:orientation val="minMax"/>
        </c:scaling>
        <c:delete val="0"/>
        <c:axPos val="b"/>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5102592"/>
        <c:crosses val="autoZero"/>
        <c:auto val="1"/>
        <c:lblAlgn val="ctr"/>
        <c:lblOffset val="100"/>
        <c:noMultiLvlLbl val="0"/>
      </c:catAx>
      <c:valAx>
        <c:axId val="17510259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5101056"/>
        <c:crosses val="autoZero"/>
        <c:crossBetween val="between"/>
      </c:valAx>
      <c:spPr>
        <a:noFill/>
        <a:ln>
          <a:solidFill>
            <a:schemeClr val="tx1">
              <a:lumMod val="50000"/>
              <a:lumOff val="50000"/>
            </a:schemeClr>
          </a:solidFill>
        </a:ln>
        <a:effectLst/>
      </c:spPr>
    </c:plotArea>
    <c:legend>
      <c:legendPos val="b"/>
      <c:layout>
        <c:manualLayout>
          <c:xMode val="edge"/>
          <c:yMode val="edge"/>
          <c:x val="0.21901404216092704"/>
          <c:y val="0.87020889806806934"/>
          <c:w val="0.58606829418656992"/>
          <c:h val="5.602061012865194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35544420583791"/>
          <c:y val="7.6931519923645914E-2"/>
          <c:w val="0.8487219968716031"/>
          <c:h val="0.60059474914338873"/>
        </c:manualLayout>
      </c:layout>
      <c:areaChart>
        <c:grouping val="stacked"/>
        <c:varyColors val="0"/>
        <c:ser>
          <c:idx val="0"/>
          <c:order val="0"/>
          <c:tx>
            <c:strRef>
              <c:f>女性有業者の年齢別就業上の地位!$AC$3</c:f>
              <c:strCache>
                <c:ptCount val="1"/>
                <c:pt idx="0">
                  <c:v>会社などの役員</c:v>
                </c:pt>
              </c:strCache>
            </c:strRef>
          </c:tx>
          <c:spPr>
            <a:solidFill>
              <a:schemeClr val="accent1"/>
            </a:solidFill>
            <a:ln>
              <a:solidFill>
                <a:schemeClr val="tx1">
                  <a:lumMod val="50000"/>
                  <a:lumOff val="50000"/>
                </a:schemeClr>
              </a:solidFill>
            </a:ln>
            <a:effectLst/>
          </c:spPr>
          <c:cat>
            <c:strRef>
              <c:f>女性有業者の年齢別就業上の地位!$AA$5:$AA$10</c:f>
              <c:strCache>
                <c:ptCount val="6"/>
                <c:pt idx="0">
                  <c:v>15～24歳</c:v>
                </c:pt>
                <c:pt idx="1">
                  <c:v>25～34歳</c:v>
                </c:pt>
                <c:pt idx="2">
                  <c:v>35～44歳</c:v>
                </c:pt>
                <c:pt idx="3">
                  <c:v>45～54歳</c:v>
                </c:pt>
                <c:pt idx="4">
                  <c:v>55～64歳</c:v>
                </c:pt>
                <c:pt idx="5">
                  <c:v>65歳以上</c:v>
                </c:pt>
              </c:strCache>
            </c:strRef>
          </c:cat>
          <c:val>
            <c:numRef>
              <c:f>女性有業者の年齢別就業上の地位!$AC$5:$AC$10</c:f>
              <c:numCache>
                <c:formatCode>#,##0.0;[Red]\-#,##0.0</c:formatCode>
                <c:ptCount val="6"/>
                <c:pt idx="0">
                  <c:v>0</c:v>
                </c:pt>
                <c:pt idx="1">
                  <c:v>0.59171597633136097</c:v>
                </c:pt>
                <c:pt idx="2">
                  <c:v>1.2658227848101267</c:v>
                </c:pt>
                <c:pt idx="3">
                  <c:v>0.40322580645161288</c:v>
                </c:pt>
                <c:pt idx="4">
                  <c:v>2.3923444976076556</c:v>
                </c:pt>
                <c:pt idx="5">
                  <c:v>1.2320328542094456</c:v>
                </c:pt>
              </c:numCache>
            </c:numRef>
          </c:val>
          <c:extLst xmlns:c16r2="http://schemas.microsoft.com/office/drawing/2015/06/chart">
            <c:ext xmlns:c16="http://schemas.microsoft.com/office/drawing/2014/chart" uri="{C3380CC4-5D6E-409C-BE32-E72D297353CC}">
              <c16:uniqueId val="{00000000-1F29-42F3-AA22-453093CD55FD}"/>
            </c:ext>
          </c:extLst>
        </c:ser>
        <c:ser>
          <c:idx val="1"/>
          <c:order val="1"/>
          <c:tx>
            <c:strRef>
              <c:f>女性有業者の年齢別就業上の地位!$AD$3</c:f>
              <c:strCache>
                <c:ptCount val="1"/>
                <c:pt idx="0">
                  <c:v>正規の職員・従業員</c:v>
                </c:pt>
              </c:strCache>
            </c:strRef>
          </c:tx>
          <c:spPr>
            <a:solidFill>
              <a:schemeClr val="accent2"/>
            </a:solidFill>
            <a:ln>
              <a:solidFill>
                <a:schemeClr val="tx1">
                  <a:lumMod val="50000"/>
                  <a:lumOff val="50000"/>
                </a:schemeClr>
              </a:solidFill>
            </a:ln>
            <a:effectLst/>
          </c:spPr>
          <c:cat>
            <c:strRef>
              <c:f>女性有業者の年齢別就業上の地位!$AA$5:$AA$10</c:f>
              <c:strCache>
                <c:ptCount val="6"/>
                <c:pt idx="0">
                  <c:v>15～24歳</c:v>
                </c:pt>
                <c:pt idx="1">
                  <c:v>25～34歳</c:v>
                </c:pt>
                <c:pt idx="2">
                  <c:v>35～44歳</c:v>
                </c:pt>
                <c:pt idx="3">
                  <c:v>45～54歳</c:v>
                </c:pt>
                <c:pt idx="4">
                  <c:v>55～64歳</c:v>
                </c:pt>
                <c:pt idx="5">
                  <c:v>65歳以上</c:v>
                </c:pt>
              </c:strCache>
            </c:strRef>
          </c:cat>
          <c:val>
            <c:numRef>
              <c:f>女性有業者の年齢別就業上の地位!$AD$5:$AD$10</c:f>
              <c:numCache>
                <c:formatCode>#,##0.0;[Red]\-#,##0.0</c:formatCode>
                <c:ptCount val="6"/>
                <c:pt idx="0">
                  <c:v>17.919075144508671</c:v>
                </c:pt>
                <c:pt idx="1">
                  <c:v>44.378698224852073</c:v>
                </c:pt>
                <c:pt idx="2">
                  <c:v>28.270042194092827</c:v>
                </c:pt>
                <c:pt idx="3">
                  <c:v>23.387096774193548</c:v>
                </c:pt>
                <c:pt idx="4">
                  <c:v>10.047846889952153</c:v>
                </c:pt>
                <c:pt idx="5">
                  <c:v>0.82135523613963046</c:v>
                </c:pt>
              </c:numCache>
            </c:numRef>
          </c:val>
          <c:extLst xmlns:c16r2="http://schemas.microsoft.com/office/drawing/2015/06/chart">
            <c:ext xmlns:c16="http://schemas.microsoft.com/office/drawing/2014/chart" uri="{C3380CC4-5D6E-409C-BE32-E72D297353CC}">
              <c16:uniqueId val="{00000001-1F29-42F3-AA22-453093CD55FD}"/>
            </c:ext>
          </c:extLst>
        </c:ser>
        <c:ser>
          <c:idx val="2"/>
          <c:order val="2"/>
          <c:tx>
            <c:strRef>
              <c:f>女性有業者の年齢別就業上の地位!$AE$3</c:f>
              <c:strCache>
                <c:ptCount val="1"/>
                <c:pt idx="0">
                  <c:v>パート</c:v>
                </c:pt>
              </c:strCache>
            </c:strRef>
          </c:tx>
          <c:spPr>
            <a:solidFill>
              <a:schemeClr val="accent5">
                <a:lumMod val="40000"/>
                <a:lumOff val="60000"/>
              </a:schemeClr>
            </a:solidFill>
            <a:ln>
              <a:solidFill>
                <a:schemeClr val="tx1">
                  <a:lumMod val="50000"/>
                  <a:lumOff val="50000"/>
                </a:schemeClr>
              </a:solidFill>
            </a:ln>
            <a:effectLst/>
          </c:spPr>
          <c:cat>
            <c:strRef>
              <c:f>女性有業者の年齢別就業上の地位!$AA$5:$AA$10</c:f>
              <c:strCache>
                <c:ptCount val="6"/>
                <c:pt idx="0">
                  <c:v>15～24歳</c:v>
                </c:pt>
                <c:pt idx="1">
                  <c:v>25～34歳</c:v>
                </c:pt>
                <c:pt idx="2">
                  <c:v>35～44歳</c:v>
                </c:pt>
                <c:pt idx="3">
                  <c:v>45～54歳</c:v>
                </c:pt>
                <c:pt idx="4">
                  <c:v>55～64歳</c:v>
                </c:pt>
                <c:pt idx="5">
                  <c:v>65歳以上</c:v>
                </c:pt>
              </c:strCache>
            </c:strRef>
          </c:cat>
          <c:val>
            <c:numRef>
              <c:f>女性有業者の年齢別就業上の地位!$AE$5:$AE$10</c:f>
              <c:numCache>
                <c:formatCode>#,##0.0;[Red]\-#,##0.0</c:formatCode>
                <c:ptCount val="6"/>
                <c:pt idx="0">
                  <c:v>1.1560693641618496</c:v>
                </c:pt>
                <c:pt idx="1">
                  <c:v>17.159763313609467</c:v>
                </c:pt>
                <c:pt idx="2">
                  <c:v>30.801687763713083</c:v>
                </c:pt>
                <c:pt idx="3">
                  <c:v>34.274193548387096</c:v>
                </c:pt>
                <c:pt idx="4">
                  <c:v>31.578947368421051</c:v>
                </c:pt>
                <c:pt idx="5">
                  <c:v>6.9815195071868574</c:v>
                </c:pt>
              </c:numCache>
            </c:numRef>
          </c:val>
          <c:extLst xmlns:c16r2="http://schemas.microsoft.com/office/drawing/2015/06/chart">
            <c:ext xmlns:c16="http://schemas.microsoft.com/office/drawing/2014/chart" uri="{C3380CC4-5D6E-409C-BE32-E72D297353CC}">
              <c16:uniqueId val="{00000002-1F29-42F3-AA22-453093CD55FD}"/>
            </c:ext>
          </c:extLst>
        </c:ser>
        <c:ser>
          <c:idx val="3"/>
          <c:order val="3"/>
          <c:tx>
            <c:strRef>
              <c:f>女性有業者の年齢別就業上の地位!$AF$3</c:f>
              <c:strCache>
                <c:ptCount val="1"/>
                <c:pt idx="0">
                  <c:v>アルバイト</c:v>
                </c:pt>
              </c:strCache>
            </c:strRef>
          </c:tx>
          <c:spPr>
            <a:solidFill>
              <a:schemeClr val="accent4"/>
            </a:solidFill>
            <a:ln>
              <a:solidFill>
                <a:schemeClr val="tx1">
                  <a:lumMod val="50000"/>
                  <a:lumOff val="50000"/>
                </a:schemeClr>
              </a:solidFill>
            </a:ln>
            <a:effectLst/>
          </c:spPr>
          <c:cat>
            <c:strRef>
              <c:f>女性有業者の年齢別就業上の地位!$AA$5:$AA$10</c:f>
              <c:strCache>
                <c:ptCount val="6"/>
                <c:pt idx="0">
                  <c:v>15～24歳</c:v>
                </c:pt>
                <c:pt idx="1">
                  <c:v>25～34歳</c:v>
                </c:pt>
                <c:pt idx="2">
                  <c:v>35～44歳</c:v>
                </c:pt>
                <c:pt idx="3">
                  <c:v>45～54歳</c:v>
                </c:pt>
                <c:pt idx="4">
                  <c:v>55～64歳</c:v>
                </c:pt>
                <c:pt idx="5">
                  <c:v>65歳以上</c:v>
                </c:pt>
              </c:strCache>
            </c:strRef>
          </c:cat>
          <c:val>
            <c:numRef>
              <c:f>女性有業者の年齢別就業上の地位!$AF$5:$AF$10</c:f>
              <c:numCache>
                <c:formatCode>#,##0.0;[Red]\-#,##0.0</c:formatCode>
                <c:ptCount val="6"/>
                <c:pt idx="0">
                  <c:v>19.075144508670519</c:v>
                </c:pt>
                <c:pt idx="1">
                  <c:v>6.5088757396449708</c:v>
                </c:pt>
                <c:pt idx="2">
                  <c:v>2.9535864978902953</c:v>
                </c:pt>
                <c:pt idx="3">
                  <c:v>4.032258064516129</c:v>
                </c:pt>
                <c:pt idx="4">
                  <c:v>0.9569377990430622</c:v>
                </c:pt>
                <c:pt idx="5">
                  <c:v>0.82135523613963046</c:v>
                </c:pt>
              </c:numCache>
            </c:numRef>
          </c:val>
          <c:extLst xmlns:c16r2="http://schemas.microsoft.com/office/drawing/2015/06/chart">
            <c:ext xmlns:c16="http://schemas.microsoft.com/office/drawing/2014/chart" uri="{C3380CC4-5D6E-409C-BE32-E72D297353CC}">
              <c16:uniqueId val="{00000003-1F29-42F3-AA22-453093CD55FD}"/>
            </c:ext>
          </c:extLst>
        </c:ser>
        <c:ser>
          <c:idx val="4"/>
          <c:order val="4"/>
          <c:tx>
            <c:strRef>
              <c:f>女性有業者の年齢別就業上の地位!$AG$3</c:f>
              <c:strCache>
                <c:ptCount val="1"/>
                <c:pt idx="0">
                  <c:v>労働者派遣事業所の派遣社員</c:v>
                </c:pt>
              </c:strCache>
            </c:strRef>
          </c:tx>
          <c:spPr>
            <a:solidFill>
              <a:schemeClr val="accent5"/>
            </a:solidFill>
            <a:ln>
              <a:solidFill>
                <a:schemeClr val="tx1">
                  <a:lumMod val="50000"/>
                  <a:lumOff val="50000"/>
                </a:schemeClr>
              </a:solidFill>
            </a:ln>
            <a:effectLst/>
          </c:spPr>
          <c:cat>
            <c:strRef>
              <c:f>女性有業者の年齢別就業上の地位!$AA$5:$AA$10</c:f>
              <c:strCache>
                <c:ptCount val="6"/>
                <c:pt idx="0">
                  <c:v>15～24歳</c:v>
                </c:pt>
                <c:pt idx="1">
                  <c:v>25～34歳</c:v>
                </c:pt>
                <c:pt idx="2">
                  <c:v>35～44歳</c:v>
                </c:pt>
                <c:pt idx="3">
                  <c:v>45～54歳</c:v>
                </c:pt>
                <c:pt idx="4">
                  <c:v>55～64歳</c:v>
                </c:pt>
                <c:pt idx="5">
                  <c:v>65歳以上</c:v>
                </c:pt>
              </c:strCache>
            </c:strRef>
          </c:cat>
          <c:val>
            <c:numRef>
              <c:f>女性有業者の年齢別就業上の地位!$AG$5:$AG$10</c:f>
              <c:numCache>
                <c:formatCode>#,##0.0;[Red]\-#,##0.0</c:formatCode>
                <c:ptCount val="6"/>
                <c:pt idx="0">
                  <c:v>0.57803468208092479</c:v>
                </c:pt>
                <c:pt idx="1">
                  <c:v>2.9585798816568047</c:v>
                </c:pt>
                <c:pt idx="2">
                  <c:v>4.2194092827004219</c:v>
                </c:pt>
                <c:pt idx="3">
                  <c:v>1.2096774193548387</c:v>
                </c:pt>
                <c:pt idx="4">
                  <c:v>1.9138755980861244</c:v>
                </c:pt>
                <c:pt idx="5">
                  <c:v>0.41067761806981523</c:v>
                </c:pt>
              </c:numCache>
            </c:numRef>
          </c:val>
          <c:extLst xmlns:c16r2="http://schemas.microsoft.com/office/drawing/2015/06/chart">
            <c:ext xmlns:c16="http://schemas.microsoft.com/office/drawing/2014/chart" uri="{C3380CC4-5D6E-409C-BE32-E72D297353CC}">
              <c16:uniqueId val="{00000004-1F29-42F3-AA22-453093CD55FD}"/>
            </c:ext>
          </c:extLst>
        </c:ser>
        <c:ser>
          <c:idx val="5"/>
          <c:order val="5"/>
          <c:tx>
            <c:strRef>
              <c:f>女性有業者の年齢別就業上の地位!$AH$3</c:f>
              <c:strCache>
                <c:ptCount val="1"/>
                <c:pt idx="0">
                  <c:v>契約社員・嘱託</c:v>
                </c:pt>
              </c:strCache>
            </c:strRef>
          </c:tx>
          <c:spPr>
            <a:solidFill>
              <a:schemeClr val="accent6">
                <a:lumMod val="60000"/>
                <a:lumOff val="40000"/>
              </a:schemeClr>
            </a:solidFill>
            <a:ln>
              <a:solidFill>
                <a:schemeClr val="tx1">
                  <a:lumMod val="50000"/>
                  <a:lumOff val="50000"/>
                </a:schemeClr>
              </a:solidFill>
            </a:ln>
            <a:effectLst/>
          </c:spPr>
          <c:cat>
            <c:strRef>
              <c:f>女性有業者の年齢別就業上の地位!$AA$5:$AA$10</c:f>
              <c:strCache>
                <c:ptCount val="6"/>
                <c:pt idx="0">
                  <c:v>15～24歳</c:v>
                </c:pt>
                <c:pt idx="1">
                  <c:v>25～34歳</c:v>
                </c:pt>
                <c:pt idx="2">
                  <c:v>35～44歳</c:v>
                </c:pt>
                <c:pt idx="3">
                  <c:v>45～54歳</c:v>
                </c:pt>
                <c:pt idx="4">
                  <c:v>55～64歳</c:v>
                </c:pt>
                <c:pt idx="5">
                  <c:v>65歳以上</c:v>
                </c:pt>
              </c:strCache>
            </c:strRef>
          </c:cat>
          <c:val>
            <c:numRef>
              <c:f>女性有業者の年齢別就業上の地位!$AH$5:$AH$10</c:f>
              <c:numCache>
                <c:formatCode>#,##0.0;[Red]\-#,##0.0</c:formatCode>
                <c:ptCount val="6"/>
                <c:pt idx="0">
                  <c:v>0.57803468208092479</c:v>
                </c:pt>
                <c:pt idx="1">
                  <c:v>4.1420118343195274</c:v>
                </c:pt>
                <c:pt idx="2">
                  <c:v>5.0632911392405067</c:v>
                </c:pt>
                <c:pt idx="3">
                  <c:v>5.241935483870968</c:v>
                </c:pt>
                <c:pt idx="4">
                  <c:v>4.7846889952153111</c:v>
                </c:pt>
                <c:pt idx="5">
                  <c:v>0.61601642710472282</c:v>
                </c:pt>
              </c:numCache>
            </c:numRef>
          </c:val>
          <c:extLst xmlns:c16r2="http://schemas.microsoft.com/office/drawing/2015/06/chart">
            <c:ext xmlns:c16="http://schemas.microsoft.com/office/drawing/2014/chart" uri="{C3380CC4-5D6E-409C-BE32-E72D297353CC}">
              <c16:uniqueId val="{00000005-1F29-42F3-AA22-453093CD55FD}"/>
            </c:ext>
          </c:extLst>
        </c:ser>
        <c:ser>
          <c:idx val="6"/>
          <c:order val="6"/>
          <c:tx>
            <c:strRef>
              <c:f>女性有業者の年齢別就業上の地位!$AI$3</c:f>
              <c:strCache>
                <c:ptCount val="1"/>
                <c:pt idx="0">
                  <c:v>家族従業者</c:v>
                </c:pt>
              </c:strCache>
            </c:strRef>
          </c:tx>
          <c:spPr>
            <a:solidFill>
              <a:schemeClr val="accent1">
                <a:lumMod val="60000"/>
              </a:schemeClr>
            </a:solidFill>
            <a:ln>
              <a:solidFill>
                <a:schemeClr val="tx1">
                  <a:lumMod val="50000"/>
                  <a:lumOff val="50000"/>
                </a:schemeClr>
              </a:solidFill>
            </a:ln>
            <a:effectLst/>
          </c:spPr>
          <c:cat>
            <c:strRef>
              <c:f>女性有業者の年齢別就業上の地位!$AA$5:$AA$10</c:f>
              <c:strCache>
                <c:ptCount val="6"/>
                <c:pt idx="0">
                  <c:v>15～24歳</c:v>
                </c:pt>
                <c:pt idx="1">
                  <c:v>25～34歳</c:v>
                </c:pt>
                <c:pt idx="2">
                  <c:v>35～44歳</c:v>
                </c:pt>
                <c:pt idx="3">
                  <c:v>45～54歳</c:v>
                </c:pt>
                <c:pt idx="4">
                  <c:v>55～64歳</c:v>
                </c:pt>
                <c:pt idx="5">
                  <c:v>65歳以上</c:v>
                </c:pt>
              </c:strCache>
            </c:strRef>
          </c:cat>
          <c:val>
            <c:numRef>
              <c:f>女性有業者の年齢別就業上の地位!$AI$5:$AI$10</c:f>
              <c:numCache>
                <c:formatCode>#,##0.0;[Red]\-#,##0.0</c:formatCode>
                <c:ptCount val="6"/>
                <c:pt idx="0">
                  <c:v>0</c:v>
                </c:pt>
                <c:pt idx="1">
                  <c:v>0</c:v>
                </c:pt>
                <c:pt idx="2">
                  <c:v>1.2658227848101267</c:v>
                </c:pt>
                <c:pt idx="3">
                  <c:v>0.80645161290322576</c:v>
                </c:pt>
                <c:pt idx="4">
                  <c:v>2.3923444976076556</c:v>
                </c:pt>
                <c:pt idx="5">
                  <c:v>1.6427104722792609</c:v>
                </c:pt>
              </c:numCache>
            </c:numRef>
          </c:val>
          <c:extLst xmlns:c16r2="http://schemas.microsoft.com/office/drawing/2015/06/chart">
            <c:ext xmlns:c16="http://schemas.microsoft.com/office/drawing/2014/chart" uri="{C3380CC4-5D6E-409C-BE32-E72D297353CC}">
              <c16:uniqueId val="{00000006-1F29-42F3-AA22-453093CD55FD}"/>
            </c:ext>
          </c:extLst>
        </c:ser>
        <c:ser>
          <c:idx val="7"/>
          <c:order val="7"/>
          <c:tx>
            <c:strRef>
              <c:f>女性有業者の年齢別就業上の地位!$AJ$3</c:f>
              <c:strCache>
                <c:ptCount val="1"/>
                <c:pt idx="0">
                  <c:v>自営業主</c:v>
                </c:pt>
              </c:strCache>
            </c:strRef>
          </c:tx>
          <c:spPr>
            <a:solidFill>
              <a:schemeClr val="accent2">
                <a:lumMod val="60000"/>
              </a:schemeClr>
            </a:solidFill>
            <a:ln>
              <a:solidFill>
                <a:schemeClr val="tx1">
                  <a:lumMod val="50000"/>
                  <a:lumOff val="50000"/>
                </a:schemeClr>
              </a:solidFill>
            </a:ln>
            <a:effectLst/>
          </c:spPr>
          <c:cat>
            <c:strRef>
              <c:f>女性有業者の年齢別就業上の地位!$AA$5:$AA$10</c:f>
              <c:strCache>
                <c:ptCount val="6"/>
                <c:pt idx="0">
                  <c:v>15～24歳</c:v>
                </c:pt>
                <c:pt idx="1">
                  <c:v>25～34歳</c:v>
                </c:pt>
                <c:pt idx="2">
                  <c:v>35～44歳</c:v>
                </c:pt>
                <c:pt idx="3">
                  <c:v>45～54歳</c:v>
                </c:pt>
                <c:pt idx="4">
                  <c:v>55～64歳</c:v>
                </c:pt>
                <c:pt idx="5">
                  <c:v>65歳以上</c:v>
                </c:pt>
              </c:strCache>
            </c:strRef>
          </c:cat>
          <c:val>
            <c:numRef>
              <c:f>女性有業者の年齢別就業上の地位!$AJ$5:$AJ$10</c:f>
              <c:numCache>
                <c:formatCode>#,##0.0;[Red]\-#,##0.0</c:formatCode>
                <c:ptCount val="6"/>
                <c:pt idx="0">
                  <c:v>0.57803468208092479</c:v>
                </c:pt>
                <c:pt idx="1">
                  <c:v>0.59171597633136097</c:v>
                </c:pt>
                <c:pt idx="2">
                  <c:v>2.5316455696202533</c:v>
                </c:pt>
                <c:pt idx="3">
                  <c:v>4.435483870967742</c:v>
                </c:pt>
                <c:pt idx="4">
                  <c:v>5.2631578947368416</c:v>
                </c:pt>
                <c:pt idx="5">
                  <c:v>2.0533880903490758</c:v>
                </c:pt>
              </c:numCache>
            </c:numRef>
          </c:val>
          <c:extLst xmlns:c16r2="http://schemas.microsoft.com/office/drawing/2015/06/chart">
            <c:ext xmlns:c16="http://schemas.microsoft.com/office/drawing/2014/chart" uri="{C3380CC4-5D6E-409C-BE32-E72D297353CC}">
              <c16:uniqueId val="{00000007-1F29-42F3-AA22-453093CD55FD}"/>
            </c:ext>
          </c:extLst>
        </c:ser>
        <c:ser>
          <c:idx val="8"/>
          <c:order val="8"/>
          <c:tx>
            <c:strRef>
              <c:f>女性有業者の年齢別就業上の地位!$AK$3</c:f>
              <c:strCache>
                <c:ptCount val="1"/>
                <c:pt idx="0">
                  <c:v>その他（嘱託＋その他）</c:v>
                </c:pt>
              </c:strCache>
            </c:strRef>
          </c:tx>
          <c:spPr>
            <a:solidFill>
              <a:schemeClr val="bg1">
                <a:lumMod val="85000"/>
              </a:schemeClr>
            </a:solidFill>
            <a:ln>
              <a:solidFill>
                <a:schemeClr val="tx1">
                  <a:lumMod val="50000"/>
                  <a:lumOff val="50000"/>
                </a:schemeClr>
              </a:solidFill>
            </a:ln>
            <a:effectLst/>
          </c:spPr>
          <c:cat>
            <c:strRef>
              <c:f>女性有業者の年齢別就業上の地位!$AA$5:$AA$10</c:f>
              <c:strCache>
                <c:ptCount val="6"/>
                <c:pt idx="0">
                  <c:v>15～24歳</c:v>
                </c:pt>
                <c:pt idx="1">
                  <c:v>25～34歳</c:v>
                </c:pt>
                <c:pt idx="2">
                  <c:v>35～44歳</c:v>
                </c:pt>
                <c:pt idx="3">
                  <c:v>45～54歳</c:v>
                </c:pt>
                <c:pt idx="4">
                  <c:v>55～64歳</c:v>
                </c:pt>
                <c:pt idx="5">
                  <c:v>65歳以上</c:v>
                </c:pt>
              </c:strCache>
            </c:strRef>
          </c:cat>
          <c:val>
            <c:numRef>
              <c:f>女性有業者の年齢別就業上の地位!$AK$5:$AK$10</c:f>
              <c:numCache>
                <c:formatCode>#,##0.0;[Red]\-#,##0.0</c:formatCode>
                <c:ptCount val="6"/>
                <c:pt idx="0">
                  <c:v>0.57803468208092479</c:v>
                </c:pt>
                <c:pt idx="1">
                  <c:v>2.3668639053254439</c:v>
                </c:pt>
                <c:pt idx="2">
                  <c:v>0.42194092827004215</c:v>
                </c:pt>
                <c:pt idx="3">
                  <c:v>1.2096774193548387</c:v>
                </c:pt>
                <c:pt idx="4">
                  <c:v>2.8708133971291865</c:v>
                </c:pt>
                <c:pt idx="5">
                  <c:v>0.41067761806981523</c:v>
                </c:pt>
              </c:numCache>
            </c:numRef>
          </c:val>
          <c:extLst xmlns:c16r2="http://schemas.microsoft.com/office/drawing/2015/06/chart">
            <c:ext xmlns:c16="http://schemas.microsoft.com/office/drawing/2014/chart" uri="{C3380CC4-5D6E-409C-BE32-E72D297353CC}">
              <c16:uniqueId val="{00000008-1F29-42F3-AA22-453093CD55FD}"/>
            </c:ext>
          </c:extLst>
        </c:ser>
        <c:dLbls>
          <c:showLegendKey val="0"/>
          <c:showVal val="0"/>
          <c:showCatName val="0"/>
          <c:showSerName val="0"/>
          <c:showPercent val="0"/>
          <c:showBubbleSize val="0"/>
        </c:dLbls>
        <c:axId val="175191936"/>
        <c:axId val="175193472"/>
      </c:areaChart>
      <c:catAx>
        <c:axId val="175191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5193472"/>
        <c:crosses val="autoZero"/>
        <c:auto val="1"/>
        <c:lblAlgn val="ctr"/>
        <c:lblOffset val="100"/>
        <c:noMultiLvlLbl val="0"/>
      </c:catAx>
      <c:valAx>
        <c:axId val="175193472"/>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5191936"/>
        <c:crosses val="autoZero"/>
        <c:crossBetween val="midCat"/>
      </c:valAx>
      <c:spPr>
        <a:noFill/>
        <a:ln>
          <a:solidFill>
            <a:schemeClr val="tx1">
              <a:lumMod val="50000"/>
              <a:lumOff val="50000"/>
            </a:schemeClr>
          </a:solidFill>
        </a:ln>
        <a:effectLst/>
      </c:spPr>
    </c:plotArea>
    <c:legend>
      <c:legendPos val="b"/>
      <c:layout>
        <c:manualLayout>
          <c:xMode val="edge"/>
          <c:yMode val="edge"/>
          <c:x val="1.9624047441297025E-2"/>
          <c:y val="0.77960471079443594"/>
          <c:w val="0.98037595255870302"/>
          <c:h val="0.120530558680164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01706068793767E-2"/>
          <c:y val="0.11792688463430327"/>
          <c:w val="0.71175308138012705"/>
          <c:h val="0.82453306678634086"/>
        </c:manualLayout>
      </c:layout>
      <c:barChart>
        <c:barDir val="bar"/>
        <c:grouping val="clustered"/>
        <c:varyColors val="0"/>
        <c:ser>
          <c:idx val="0"/>
          <c:order val="0"/>
          <c:spPr>
            <a:solidFill>
              <a:schemeClr val="accent1"/>
            </a:solidFill>
            <a:ln>
              <a:noFill/>
            </a:ln>
            <a:effectLst/>
          </c:spPr>
          <c:invertIfNegative val="0"/>
          <c:cat>
            <c:strRef>
              <c:f>'人口ピラミッド（2015）'!$B$52:$B$69</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'人口ピラミッド（2015）'!$D$52:$D$69</c:f>
              <c:numCache>
                <c:formatCode>#,##0_);[Red]\(#,##0\)</c:formatCode>
                <c:ptCount val="18"/>
                <c:pt idx="0">
                  <c:v>2550921</c:v>
                </c:pt>
                <c:pt idx="1">
                  <c:v>2714591</c:v>
                </c:pt>
                <c:pt idx="2">
                  <c:v>2868024</c:v>
                </c:pt>
                <c:pt idx="3" formatCode="#,##0">
                  <c:v>3085416</c:v>
                </c:pt>
                <c:pt idx="4" formatCode="#,##0">
                  <c:v>3046392</c:v>
                </c:pt>
                <c:pt idx="5" formatCode="#,##0">
                  <c:v>3255717</c:v>
                </c:pt>
                <c:pt idx="6" formatCode="#,##0">
                  <c:v>3684747</c:v>
                </c:pt>
                <c:pt idx="7" formatCode="#,##0">
                  <c:v>4204202</c:v>
                </c:pt>
                <c:pt idx="8" formatCode="#,##0">
                  <c:v>4914018</c:v>
                </c:pt>
                <c:pt idx="9" formatCode="#,##0">
                  <c:v>4354877</c:v>
                </c:pt>
                <c:pt idx="10" formatCode="#,##0">
                  <c:v>3968311</c:v>
                </c:pt>
                <c:pt idx="11" formatCode="#,##0">
                  <c:v>3729523</c:v>
                </c:pt>
                <c:pt idx="12" formatCode="#,##0">
                  <c:v>4151119</c:v>
                </c:pt>
                <c:pt idx="13" formatCode="#,##0">
                  <c:v>4659662</c:v>
                </c:pt>
                <c:pt idx="14" formatCode="#,##0">
                  <c:v>3582440</c:v>
                </c:pt>
                <c:pt idx="15" formatCode="#,##0">
                  <c:v>2787417</c:v>
                </c:pt>
                <c:pt idx="16" formatCode="#,##0">
                  <c:v>1994326</c:v>
                </c:pt>
                <c:pt idx="17" formatCode="#,##0">
                  <c:v>1461624</c:v>
                </c:pt>
              </c:numCache>
            </c:numRef>
          </c:val>
          <c:extLst xmlns:c16r2="http://schemas.microsoft.com/office/drawing/2015/06/chart">
            <c:ext xmlns:c16="http://schemas.microsoft.com/office/drawing/2014/chart" uri="{C3380CC4-5D6E-409C-BE32-E72D297353CC}">
              <c16:uniqueId val="{00000000-E0F1-4880-85D3-F3EF64B4F7DC}"/>
            </c:ext>
          </c:extLst>
        </c:ser>
        <c:dLbls>
          <c:showLegendKey val="0"/>
          <c:showVal val="0"/>
          <c:showCatName val="0"/>
          <c:showSerName val="0"/>
          <c:showPercent val="0"/>
          <c:showBubbleSize val="0"/>
        </c:dLbls>
        <c:gapWidth val="100"/>
        <c:axId val="158784128"/>
        <c:axId val="158859648"/>
      </c:barChart>
      <c:catAx>
        <c:axId val="158784128"/>
        <c:scaling>
          <c:orientation val="minMax"/>
        </c:scaling>
        <c:delete val="0"/>
        <c:axPos val="r"/>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58859648"/>
        <c:crosses val="autoZero"/>
        <c:auto val="1"/>
        <c:lblAlgn val="ctr"/>
        <c:lblOffset val="100"/>
        <c:noMultiLvlLbl val="0"/>
      </c:catAx>
      <c:valAx>
        <c:axId val="158859648"/>
        <c:scaling>
          <c:orientation val="maxMin"/>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784128"/>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316570260542401"/>
          <c:y val="0.12184561718388141"/>
          <c:w val="0.49605577637849219"/>
          <c:h val="0.7421895928489366"/>
        </c:manualLayout>
      </c:layout>
      <c:barChart>
        <c:barDir val="bar"/>
        <c:grouping val="clustered"/>
        <c:varyColors val="0"/>
        <c:ser>
          <c:idx val="0"/>
          <c:order val="0"/>
          <c:spPr>
            <a:solidFill>
              <a:schemeClr val="accent2"/>
            </a:solidFill>
            <a:ln>
              <a:solidFill>
                <a:schemeClr val="tx1">
                  <a:lumMod val="50000"/>
                  <a:lumOff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子どもの出生年齢別妻の就業経歴!$B$10:$B$18</c:f>
              <c:strCache>
                <c:ptCount val="9"/>
                <c:pt idx="0">
                  <c:v>結婚前から仕事をしていない</c:v>
                </c:pt>
                <c:pt idx="1">
                  <c:v>結婚前から現在まで離職していない
（育児休業等はあるが、離職はしていない）</c:v>
                </c:pt>
                <c:pt idx="2">
                  <c:v>結婚を機に現在まで離職している</c:v>
                </c:pt>
                <c:pt idx="3">
                  <c:v>１人目の出産を機に現在まで離職している</c:v>
                </c:pt>
                <c:pt idx="4">
                  <c:v>２人目以降の出産を機に現在まで離職している</c:v>
                </c:pt>
                <c:pt idx="5">
                  <c:v>出産を機に一度離職したが現在は再就職している
　　　　　　　　　　　　（復職、再就職問わず）</c:v>
                </c:pt>
                <c:pt idx="6">
                  <c:v>結婚・出産以外の理由で現在まで離職している</c:v>
                </c:pt>
                <c:pt idx="7">
                  <c:v>その他</c:v>
                </c:pt>
                <c:pt idx="8">
                  <c:v>不明・無回答</c:v>
                </c:pt>
              </c:strCache>
            </c:strRef>
          </c:cat>
          <c:val>
            <c:numRef>
              <c:f>子どもの出生年齢別妻の就業経歴!$C$10:$C$18</c:f>
              <c:numCache>
                <c:formatCode>0.0</c:formatCode>
                <c:ptCount val="9"/>
                <c:pt idx="0">
                  <c:v>3</c:v>
                </c:pt>
                <c:pt idx="1">
                  <c:v>29.2</c:v>
                </c:pt>
                <c:pt idx="2">
                  <c:v>14.3</c:v>
                </c:pt>
                <c:pt idx="3">
                  <c:v>25.8</c:v>
                </c:pt>
                <c:pt idx="4">
                  <c:v>3</c:v>
                </c:pt>
                <c:pt idx="5">
                  <c:v>14.2</c:v>
                </c:pt>
                <c:pt idx="6">
                  <c:v>1.6</c:v>
                </c:pt>
                <c:pt idx="7">
                  <c:v>6.8</c:v>
                </c:pt>
                <c:pt idx="8">
                  <c:v>2.2000000000000002</c:v>
                </c:pt>
              </c:numCache>
            </c:numRef>
          </c:val>
          <c:extLst xmlns:c16r2="http://schemas.microsoft.com/office/drawing/2015/06/chart">
            <c:ext xmlns:c16="http://schemas.microsoft.com/office/drawing/2014/chart" uri="{C3380CC4-5D6E-409C-BE32-E72D297353CC}">
              <c16:uniqueId val="{00000000-D075-4A41-A599-BEB6FCB0E73D}"/>
            </c:ext>
          </c:extLst>
        </c:ser>
        <c:dLbls>
          <c:showLegendKey val="0"/>
          <c:showVal val="0"/>
          <c:showCatName val="0"/>
          <c:showSerName val="0"/>
          <c:showPercent val="0"/>
          <c:showBubbleSize val="0"/>
        </c:dLbls>
        <c:gapWidth val="70"/>
        <c:axId val="175295104"/>
        <c:axId val="175296896"/>
      </c:barChart>
      <c:catAx>
        <c:axId val="175295104"/>
        <c:scaling>
          <c:orientation val="maxMin"/>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5296896"/>
        <c:crosses val="autoZero"/>
        <c:auto val="1"/>
        <c:lblAlgn val="ctr"/>
        <c:lblOffset val="100"/>
        <c:noMultiLvlLbl val="0"/>
      </c:catAx>
      <c:valAx>
        <c:axId val="175296896"/>
        <c:scaling>
          <c:orientation val="minMax"/>
          <c:max val="5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75295104"/>
        <c:crosses val="autoZero"/>
        <c:crossBetween val="between"/>
      </c:valAx>
      <c:spPr>
        <a:noFill/>
        <a:ln>
          <a:solidFill>
            <a:schemeClr val="tx1">
              <a:lumMod val="50000"/>
              <a:lumOff val="50000"/>
            </a:schemeClr>
          </a:solid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81080727999397"/>
          <c:y val="0.10509177954627257"/>
          <c:w val="0.61381376200144422"/>
          <c:h val="0.73598478053462368"/>
        </c:manualLayout>
      </c:layout>
      <c:barChart>
        <c:barDir val="bar"/>
        <c:grouping val="clustered"/>
        <c:varyColors val="0"/>
        <c:ser>
          <c:idx val="0"/>
          <c:order val="0"/>
          <c:spPr>
            <a:solidFill>
              <a:schemeClr val="accent2">
                <a:lumMod val="60000"/>
                <a:lumOff val="40000"/>
              </a:schemeClr>
            </a:solidFill>
            <a:ln>
              <a:noFill/>
            </a:ln>
            <a:effectLst/>
          </c:spPr>
          <c:invertIfNegative val="0"/>
          <c:cat>
            <c:strRef>
              <c:f>'人口ピラミッド（2015）'!$B$14:$B$31</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'人口ピラミッド（2015）'!$E$14:$E$31</c:f>
              <c:numCache>
                <c:formatCode>#,##0_);[Red]\(#,##0\)</c:formatCode>
                <c:ptCount val="18"/>
                <c:pt idx="0">
                  <c:v>7262</c:v>
                </c:pt>
                <c:pt idx="1">
                  <c:v>7860</c:v>
                </c:pt>
                <c:pt idx="2">
                  <c:v>8275</c:v>
                </c:pt>
                <c:pt idx="3" formatCode="#,##0">
                  <c:v>8850</c:v>
                </c:pt>
                <c:pt idx="4" formatCode="#,##0">
                  <c:v>8271</c:v>
                </c:pt>
                <c:pt idx="5" formatCode="#,##0">
                  <c:v>8344</c:v>
                </c:pt>
                <c:pt idx="6" formatCode="#,##0">
                  <c:v>9560</c:v>
                </c:pt>
                <c:pt idx="7" formatCode="#,##0">
                  <c:v>11515</c:v>
                </c:pt>
                <c:pt idx="8" formatCode="#,##0">
                  <c:v>13849</c:v>
                </c:pt>
                <c:pt idx="9" formatCode="#,##0">
                  <c:v>12163</c:v>
                </c:pt>
                <c:pt idx="10" formatCode="#,##0">
                  <c:v>11257</c:v>
                </c:pt>
                <c:pt idx="11" formatCode="#,##0">
                  <c:v>10399</c:v>
                </c:pt>
                <c:pt idx="12" formatCode="#,##0">
                  <c:v>11112</c:v>
                </c:pt>
                <c:pt idx="13" formatCode="#,##0">
                  <c:v>13406</c:v>
                </c:pt>
                <c:pt idx="14" formatCode="#,##0">
                  <c:v>10230</c:v>
                </c:pt>
                <c:pt idx="15" formatCode="#,##0">
                  <c:v>8063</c:v>
                </c:pt>
                <c:pt idx="16" formatCode="#,##0">
                  <c:v>6775</c:v>
                </c:pt>
                <c:pt idx="17" formatCode="#,##0">
                  <c:v>7870</c:v>
                </c:pt>
              </c:numCache>
            </c:numRef>
          </c:val>
          <c:extLst xmlns:c16r2="http://schemas.microsoft.com/office/drawing/2015/06/chart">
            <c:ext xmlns:c16="http://schemas.microsoft.com/office/drawing/2014/chart" uri="{C3380CC4-5D6E-409C-BE32-E72D297353CC}">
              <c16:uniqueId val="{00000000-D829-4056-A99B-EF84DF43931B}"/>
            </c:ext>
          </c:extLst>
        </c:ser>
        <c:dLbls>
          <c:showLegendKey val="0"/>
          <c:showVal val="0"/>
          <c:showCatName val="0"/>
          <c:showSerName val="0"/>
          <c:showPercent val="0"/>
          <c:showBubbleSize val="0"/>
        </c:dLbls>
        <c:gapWidth val="100"/>
        <c:axId val="158884224"/>
        <c:axId val="158885760"/>
      </c:barChart>
      <c:catAx>
        <c:axId val="158884224"/>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885760"/>
        <c:crosses val="autoZero"/>
        <c:auto val="1"/>
        <c:lblAlgn val="ctr"/>
        <c:lblOffset val="100"/>
        <c:noMultiLvlLbl val="0"/>
      </c:catAx>
      <c:valAx>
        <c:axId val="158885760"/>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88422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697142482445212"/>
          <c:y val="0.11792688463430327"/>
          <c:w val="0.61218338897457614"/>
          <c:h val="0.63730066939259322"/>
        </c:manualLayout>
      </c:layout>
      <c:barChart>
        <c:barDir val="bar"/>
        <c:grouping val="clustered"/>
        <c:varyColors val="0"/>
        <c:ser>
          <c:idx val="0"/>
          <c:order val="0"/>
          <c:spPr>
            <a:solidFill>
              <a:schemeClr val="accent1"/>
            </a:solidFill>
            <a:ln>
              <a:noFill/>
            </a:ln>
            <a:effectLst/>
          </c:spPr>
          <c:invertIfNegative val="0"/>
          <c:cat>
            <c:strRef>
              <c:f>'人口ピラミッド（2015）'!$B$14:$B$31</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'人口ピラミッド（2015）'!$D$14:$D$31</c:f>
              <c:numCache>
                <c:formatCode>#,##0_);[Red]\(#,##0\)</c:formatCode>
                <c:ptCount val="18"/>
                <c:pt idx="0">
                  <c:v>7567</c:v>
                </c:pt>
                <c:pt idx="1">
                  <c:v>8158</c:v>
                </c:pt>
                <c:pt idx="2">
                  <c:v>8693</c:v>
                </c:pt>
                <c:pt idx="3" formatCode="#,##0">
                  <c:v>9146</c:v>
                </c:pt>
                <c:pt idx="4" formatCode="#,##0">
                  <c:v>8366</c:v>
                </c:pt>
                <c:pt idx="5" formatCode="#,##0">
                  <c:v>8324</c:v>
                </c:pt>
                <c:pt idx="6" formatCode="#,##0">
                  <c:v>9162</c:v>
                </c:pt>
                <c:pt idx="7" formatCode="#,##0">
                  <c:v>10998</c:v>
                </c:pt>
                <c:pt idx="8" formatCode="#,##0">
                  <c:v>13426</c:v>
                </c:pt>
                <c:pt idx="9" formatCode="#,##0">
                  <c:v>11472</c:v>
                </c:pt>
                <c:pt idx="10" formatCode="#,##0">
                  <c:v>10798</c:v>
                </c:pt>
                <c:pt idx="11" formatCode="#,##0">
                  <c:v>9662</c:v>
                </c:pt>
                <c:pt idx="12" formatCode="#,##0">
                  <c:v>10436</c:v>
                </c:pt>
                <c:pt idx="13" formatCode="#,##0">
                  <c:v>12388</c:v>
                </c:pt>
                <c:pt idx="14" formatCode="#,##0">
                  <c:v>9355</c:v>
                </c:pt>
                <c:pt idx="15" formatCode="#,##0">
                  <c:v>6671</c:v>
                </c:pt>
                <c:pt idx="16" formatCode="#,##0">
                  <c:v>4798</c:v>
                </c:pt>
                <c:pt idx="17" formatCode="#,##0">
                  <c:v>3562</c:v>
                </c:pt>
              </c:numCache>
            </c:numRef>
          </c:val>
          <c:extLst xmlns:c16r2="http://schemas.microsoft.com/office/drawing/2015/06/chart">
            <c:ext xmlns:c16="http://schemas.microsoft.com/office/drawing/2014/chart" uri="{C3380CC4-5D6E-409C-BE32-E72D297353CC}">
              <c16:uniqueId val="{00000000-5638-4B2F-A7B0-540E307C790F}"/>
            </c:ext>
          </c:extLst>
        </c:ser>
        <c:dLbls>
          <c:showLegendKey val="0"/>
          <c:showVal val="0"/>
          <c:showCatName val="0"/>
          <c:showSerName val="0"/>
          <c:showPercent val="0"/>
          <c:showBubbleSize val="0"/>
        </c:dLbls>
        <c:gapWidth val="100"/>
        <c:axId val="158902144"/>
        <c:axId val="158903680"/>
      </c:barChart>
      <c:catAx>
        <c:axId val="158902144"/>
        <c:scaling>
          <c:orientation val="minMax"/>
        </c:scaling>
        <c:delete val="0"/>
        <c:axPos val="r"/>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ja-JP"/>
          </a:p>
        </c:txPr>
        <c:crossAx val="158903680"/>
        <c:crosses val="autoZero"/>
        <c:auto val="1"/>
        <c:lblAlgn val="ctr"/>
        <c:lblOffset val="100"/>
        <c:noMultiLvlLbl val="0"/>
      </c:catAx>
      <c:valAx>
        <c:axId val="158903680"/>
        <c:scaling>
          <c:orientation val="maxMin"/>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902144"/>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35796934402327"/>
          <c:y val="0.11738227820185747"/>
          <c:w val="0.69104915438315173"/>
          <c:h val="0.81512825716373094"/>
        </c:manualLayout>
      </c:layout>
      <c:barChart>
        <c:barDir val="bar"/>
        <c:grouping val="clustered"/>
        <c:varyColors val="0"/>
        <c:ser>
          <c:idx val="0"/>
          <c:order val="0"/>
          <c:spPr>
            <a:solidFill>
              <a:schemeClr val="accent2">
                <a:lumMod val="60000"/>
                <a:lumOff val="40000"/>
              </a:schemeClr>
            </a:solidFill>
            <a:ln>
              <a:noFill/>
            </a:ln>
            <a:effectLst/>
          </c:spPr>
          <c:invertIfNegative val="0"/>
          <c:cat>
            <c:strRef>
              <c:f>'（参考）_人口ピラミッド（2010）'!$B$14:$B$31</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'（参考）_人口ピラミッド（2010）'!$E$14:$E$31</c:f>
              <c:numCache>
                <c:formatCode>#,##0_);[Red]\(#,##0\)</c:formatCode>
                <c:ptCount val="18"/>
                <c:pt idx="0">
                  <c:v>7511</c:v>
                </c:pt>
                <c:pt idx="1">
                  <c:v>8111</c:v>
                </c:pt>
                <c:pt idx="2">
                  <c:v>8432</c:v>
                </c:pt>
                <c:pt idx="3" formatCode="#,##0">
                  <c:v>8552</c:v>
                </c:pt>
                <c:pt idx="4" formatCode="#,##0">
                  <c:v>9091</c:v>
                </c:pt>
                <c:pt idx="5" formatCode="#,##0">
                  <c:v>9393</c:v>
                </c:pt>
                <c:pt idx="6" formatCode="#,##0">
                  <c:v>11052</c:v>
                </c:pt>
                <c:pt idx="7" formatCode="#,##0">
                  <c:v>13593</c:v>
                </c:pt>
                <c:pt idx="8" formatCode="#,##0">
                  <c:v>12144</c:v>
                </c:pt>
                <c:pt idx="9" formatCode="#,##0">
                  <c:v>11293</c:v>
                </c:pt>
                <c:pt idx="10" formatCode="#,##0">
                  <c:v>10508</c:v>
                </c:pt>
                <c:pt idx="11" formatCode="#,##0">
                  <c:v>11136</c:v>
                </c:pt>
                <c:pt idx="12" formatCode="#,##0">
                  <c:v>13547</c:v>
                </c:pt>
                <c:pt idx="13" formatCode="#,##0">
                  <c:v>10673</c:v>
                </c:pt>
                <c:pt idx="14" formatCode="#,##0">
                  <c:v>8474</c:v>
                </c:pt>
                <c:pt idx="15" formatCode="#,##0">
                  <c:v>7551</c:v>
                </c:pt>
                <c:pt idx="16" formatCode="#,##0">
                  <c:v>5810</c:v>
                </c:pt>
                <c:pt idx="17" formatCode="#,##0">
                  <c:v>6252</c:v>
                </c:pt>
              </c:numCache>
            </c:numRef>
          </c:val>
          <c:extLst xmlns:c16r2="http://schemas.microsoft.com/office/drawing/2015/06/chart">
            <c:ext xmlns:c16="http://schemas.microsoft.com/office/drawing/2014/chart" uri="{C3380CC4-5D6E-409C-BE32-E72D297353CC}">
              <c16:uniqueId val="{00000000-65A8-4520-BC2C-991D721D9409}"/>
            </c:ext>
          </c:extLst>
        </c:ser>
        <c:dLbls>
          <c:showLegendKey val="0"/>
          <c:showVal val="0"/>
          <c:showCatName val="0"/>
          <c:showSerName val="0"/>
          <c:showPercent val="0"/>
          <c:showBubbleSize val="0"/>
        </c:dLbls>
        <c:gapWidth val="100"/>
        <c:axId val="162276480"/>
        <c:axId val="162278016"/>
      </c:barChart>
      <c:catAx>
        <c:axId val="162276480"/>
        <c:scaling>
          <c:orientation val="minMax"/>
        </c:scaling>
        <c:delete val="0"/>
        <c:axPos val="l"/>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278016"/>
        <c:crosses val="autoZero"/>
        <c:auto val="1"/>
        <c:lblAlgn val="ctr"/>
        <c:lblOffset val="100"/>
        <c:noMultiLvlLbl val="0"/>
      </c:catAx>
      <c:valAx>
        <c:axId val="162278016"/>
        <c:scaling>
          <c:orientation val="minMax"/>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276480"/>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01706068793767E-2"/>
          <c:y val="0.11792688463430327"/>
          <c:w val="0.71175308138012705"/>
          <c:h val="0.82453306678634086"/>
        </c:manualLayout>
      </c:layout>
      <c:barChart>
        <c:barDir val="bar"/>
        <c:grouping val="clustered"/>
        <c:varyColors val="0"/>
        <c:ser>
          <c:idx val="0"/>
          <c:order val="0"/>
          <c:spPr>
            <a:solidFill>
              <a:schemeClr val="accent1"/>
            </a:solidFill>
            <a:ln>
              <a:noFill/>
            </a:ln>
            <a:effectLst/>
          </c:spPr>
          <c:invertIfNegative val="0"/>
          <c:cat>
            <c:strRef>
              <c:f>'（参考）_人口ピラミッド（2010）'!$B$14:$B$31</c:f>
              <c:strCache>
                <c:ptCount val="18"/>
                <c:pt idx="0">
                  <c:v>0～4歳</c:v>
                </c:pt>
                <c:pt idx="1">
                  <c:v>5～9歳</c:v>
                </c:pt>
                <c:pt idx="2">
                  <c:v>10～14歳</c:v>
                </c:pt>
                <c:pt idx="3">
                  <c:v>15～19歳</c:v>
                </c:pt>
                <c:pt idx="4">
                  <c:v>20～24歳</c:v>
                </c:pt>
                <c:pt idx="5">
                  <c:v>25～29歳</c:v>
                </c:pt>
                <c:pt idx="6">
                  <c:v>30～34歳</c:v>
                </c:pt>
                <c:pt idx="7">
                  <c:v>35～39歳</c:v>
                </c:pt>
                <c:pt idx="8">
                  <c:v>40～44歳</c:v>
                </c:pt>
                <c:pt idx="9">
                  <c:v>45～49歳</c:v>
                </c:pt>
                <c:pt idx="10">
                  <c:v>50～54歳</c:v>
                </c:pt>
                <c:pt idx="11">
                  <c:v>55～59歳</c:v>
                </c:pt>
                <c:pt idx="12">
                  <c:v>60～64歳</c:v>
                </c:pt>
                <c:pt idx="13">
                  <c:v>65～69歳</c:v>
                </c:pt>
                <c:pt idx="14">
                  <c:v>70～74歳</c:v>
                </c:pt>
                <c:pt idx="15">
                  <c:v>75～79歳</c:v>
                </c:pt>
                <c:pt idx="16">
                  <c:v>80～84歳</c:v>
                </c:pt>
                <c:pt idx="17">
                  <c:v>85歳以上</c:v>
                </c:pt>
              </c:strCache>
            </c:strRef>
          </c:cat>
          <c:val>
            <c:numRef>
              <c:f>'（参考）_人口ピラミッド（2010）'!$D$14:$D$31</c:f>
              <c:numCache>
                <c:formatCode>#,##0_);[Red]\(#,##0\)</c:formatCode>
                <c:ptCount val="18"/>
                <c:pt idx="0">
                  <c:v>7875</c:v>
                </c:pt>
                <c:pt idx="1">
                  <c:v>8543</c:v>
                </c:pt>
                <c:pt idx="2">
                  <c:v>8918</c:v>
                </c:pt>
                <c:pt idx="3" formatCode="#,##0">
                  <c:v>8888</c:v>
                </c:pt>
                <c:pt idx="4" formatCode="#,##0">
                  <c:v>8996</c:v>
                </c:pt>
                <c:pt idx="5" formatCode="#,##0">
                  <c:v>8797</c:v>
                </c:pt>
                <c:pt idx="6" formatCode="#,##0">
                  <c:v>10600</c:v>
                </c:pt>
                <c:pt idx="7" formatCode="#,##0">
                  <c:v>13197</c:v>
                </c:pt>
                <c:pt idx="8" formatCode="#,##0">
                  <c:v>11471</c:v>
                </c:pt>
                <c:pt idx="9" formatCode="#,##0">
                  <c:v>10899</c:v>
                </c:pt>
                <c:pt idx="10" formatCode="#,##0">
                  <c:v>9821</c:v>
                </c:pt>
                <c:pt idx="11" formatCode="#,##0">
                  <c:v>10607</c:v>
                </c:pt>
                <c:pt idx="12" formatCode="#,##0">
                  <c:v>12734</c:v>
                </c:pt>
                <c:pt idx="13" formatCode="#,##0">
                  <c:v>10032</c:v>
                </c:pt>
                <c:pt idx="14" formatCode="#,##0">
                  <c:v>7587</c:v>
                </c:pt>
                <c:pt idx="15" formatCode="#,##0">
                  <c:v>6052</c:v>
                </c:pt>
                <c:pt idx="16" formatCode="#,##0">
                  <c:v>4045</c:v>
                </c:pt>
                <c:pt idx="17" formatCode="#,##0">
                  <c:v>2349</c:v>
                </c:pt>
              </c:numCache>
            </c:numRef>
          </c:val>
          <c:extLst xmlns:c16r2="http://schemas.microsoft.com/office/drawing/2015/06/chart">
            <c:ext xmlns:c16="http://schemas.microsoft.com/office/drawing/2014/chart" uri="{C3380CC4-5D6E-409C-BE32-E72D297353CC}">
              <c16:uniqueId val="{00000000-9389-449B-A4FB-6735D8AF6D91}"/>
            </c:ext>
          </c:extLst>
        </c:ser>
        <c:dLbls>
          <c:showLegendKey val="0"/>
          <c:showVal val="0"/>
          <c:showCatName val="0"/>
          <c:showSerName val="0"/>
          <c:showPercent val="0"/>
          <c:showBubbleSize val="0"/>
        </c:dLbls>
        <c:gapWidth val="100"/>
        <c:axId val="162286208"/>
        <c:axId val="162300288"/>
      </c:barChart>
      <c:catAx>
        <c:axId val="162286208"/>
        <c:scaling>
          <c:orientation val="minMax"/>
        </c:scaling>
        <c:delete val="0"/>
        <c:axPos val="r"/>
        <c:numFmt formatCode="General" sourceLinked="1"/>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ja-JP"/>
          </a:p>
        </c:txPr>
        <c:crossAx val="162300288"/>
        <c:crosses val="autoZero"/>
        <c:auto val="1"/>
        <c:lblAlgn val="ctr"/>
        <c:lblOffset val="100"/>
        <c:noMultiLvlLbl val="0"/>
      </c:catAx>
      <c:valAx>
        <c:axId val="162300288"/>
        <c:scaling>
          <c:orientation val="maxMin"/>
        </c:scaling>
        <c:delete val="0"/>
        <c:axPos val="b"/>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2286208"/>
        <c:crosses val="autoZero"/>
        <c:crossBetween val="between"/>
      </c:valAx>
      <c:spPr>
        <a:noFill/>
        <a:ln>
          <a:solidFill>
            <a:schemeClr val="tx1">
              <a:lumMod val="50000"/>
              <a:lumOff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4.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9.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3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1" Type="http://schemas.openxmlformats.org/officeDocument/2006/relationships/image" Target="../media/image4.emf"/></Relationships>
</file>

<file path=xl/drawings/_rels/drawing3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image" Target="../media/image5.emf"/></Relationships>
</file>

<file path=xl/drawings/_rels/drawing7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xdr:from>
      <xdr:col>45</xdr:col>
      <xdr:colOff>685800</xdr:colOff>
      <xdr:row>27</xdr:row>
      <xdr:rowOff>76200</xdr:rowOff>
    </xdr:from>
    <xdr:to>
      <xdr:col>54</xdr:col>
      <xdr:colOff>927100</xdr:colOff>
      <xdr:row>51</xdr:row>
      <xdr:rowOff>190500</xdr:rowOff>
    </xdr:to>
    <xdr:graphicFrame macro="">
      <xdr:nvGraphicFramePr>
        <xdr:cNvPr id="11" name="グラフ 10">
          <a:extLst>
            <a:ext uri="{FF2B5EF4-FFF2-40B4-BE49-F238E27FC236}">
              <a16:creationId xmlns:a16="http://schemas.microsoft.com/office/drawing/2014/main" xmlns="" id="{2B21F662-8479-46A1-9E51-E8563895C6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79374</xdr:colOff>
      <xdr:row>12</xdr:row>
      <xdr:rowOff>206375</xdr:rowOff>
    </xdr:from>
    <xdr:to>
      <xdr:col>26</xdr:col>
      <xdr:colOff>393700</xdr:colOff>
      <xdr:row>31</xdr:row>
      <xdr:rowOff>174625</xdr:rowOff>
    </xdr:to>
    <xdr:grpSp>
      <xdr:nvGrpSpPr>
        <xdr:cNvPr id="2" name="グループ化 1">
          <a:extLst>
            <a:ext uri="{FF2B5EF4-FFF2-40B4-BE49-F238E27FC236}">
              <a16:creationId xmlns:a16="http://schemas.microsoft.com/office/drawing/2014/main" xmlns="" id="{BA285E39-2C38-42BC-A507-2155F2FC5732}"/>
            </a:ext>
          </a:extLst>
        </xdr:cNvPr>
        <xdr:cNvGrpSpPr/>
      </xdr:nvGrpSpPr>
      <xdr:grpSpPr>
        <a:xfrm>
          <a:off x="13223874" y="2410732"/>
          <a:ext cx="10043433" cy="3887107"/>
          <a:chOff x="9896474" y="3200400"/>
          <a:chExt cx="7858126" cy="4991100"/>
        </a:xfrm>
      </xdr:grpSpPr>
      <xdr:graphicFrame macro="">
        <xdr:nvGraphicFramePr>
          <xdr:cNvPr id="3" name="グラフ 2">
            <a:extLst>
              <a:ext uri="{FF2B5EF4-FFF2-40B4-BE49-F238E27FC236}">
                <a16:creationId xmlns:a16="http://schemas.microsoft.com/office/drawing/2014/main" xmlns="" id="{18CD96FA-33A6-4DB6-9BC0-B8CA6B83CC21}"/>
              </a:ext>
            </a:extLst>
          </xdr:cNvPr>
          <xdr:cNvGraphicFramePr/>
        </xdr:nvGraphicFramePr>
        <xdr:xfrm>
          <a:off x="12325349" y="3200400"/>
          <a:ext cx="3067051" cy="49911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グラフ 3">
            <a:extLst>
              <a:ext uri="{FF2B5EF4-FFF2-40B4-BE49-F238E27FC236}">
                <a16:creationId xmlns:a16="http://schemas.microsoft.com/office/drawing/2014/main" xmlns="" id="{C6773F41-FD01-4E8E-B1CD-C59F0F9D6713}"/>
              </a:ext>
            </a:extLst>
          </xdr:cNvPr>
          <xdr:cNvGraphicFramePr/>
        </xdr:nvGraphicFramePr>
        <xdr:xfrm>
          <a:off x="9896474" y="3206738"/>
          <a:ext cx="3067051" cy="494346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5" name="グループ化 4">
            <a:extLst>
              <a:ext uri="{FF2B5EF4-FFF2-40B4-BE49-F238E27FC236}">
                <a16:creationId xmlns:a16="http://schemas.microsoft.com/office/drawing/2014/main" xmlns="" id="{8FC0A1F3-BF64-4327-93C5-1C4D79A76C36}"/>
              </a:ext>
            </a:extLst>
          </xdr:cNvPr>
          <xdr:cNvGrpSpPr/>
        </xdr:nvGrpSpPr>
        <xdr:grpSpPr>
          <a:xfrm>
            <a:off x="9966325" y="3784600"/>
            <a:ext cx="6962775" cy="4121151"/>
            <a:chOff x="4981575" y="2533650"/>
            <a:chExt cx="6962775" cy="4067176"/>
          </a:xfrm>
        </xdr:grpSpPr>
        <xdr:cxnSp macro="">
          <xdr:nvCxnSpPr>
            <xdr:cNvPr id="9" name="直線コネクタ 8">
              <a:extLst>
                <a:ext uri="{FF2B5EF4-FFF2-40B4-BE49-F238E27FC236}">
                  <a16:creationId xmlns:a16="http://schemas.microsoft.com/office/drawing/2014/main" xmlns="" id="{510F3E21-AD4A-4579-97C1-EC3FF2ACF362}"/>
                </a:ext>
              </a:extLst>
            </xdr:cNvPr>
            <xdr:cNvCxnSpPr/>
          </xdr:nvCxnSpPr>
          <xdr:spPr>
            <a:xfrm>
              <a:off x="5010150" y="3667125"/>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xmlns="" id="{3E73705B-52E4-4E29-8279-28E891FFBBE8}"/>
                </a:ext>
              </a:extLst>
            </xdr:cNvPr>
            <xdr:cNvCxnSpPr/>
          </xdr:nvCxnSpPr>
          <xdr:spPr>
            <a:xfrm>
              <a:off x="4981575" y="5924550"/>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1" name="矢印: 上下 10">
              <a:extLst>
                <a:ext uri="{FF2B5EF4-FFF2-40B4-BE49-F238E27FC236}">
                  <a16:creationId xmlns:a16="http://schemas.microsoft.com/office/drawing/2014/main" xmlns="" id="{E8C7B141-68A9-40AF-A1C9-138EEA279E77}"/>
                </a:ext>
              </a:extLst>
            </xdr:cNvPr>
            <xdr:cNvSpPr/>
          </xdr:nvSpPr>
          <xdr:spPr>
            <a:xfrm>
              <a:off x="10372725" y="5915026"/>
              <a:ext cx="323850" cy="68580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endParaRPr kumimoji="1" lang="ja-JP" altLang="en-US" sz="800">
                <a:solidFill>
                  <a:schemeClr val="tx1"/>
                </a:solidFill>
              </a:endParaRPr>
            </a:p>
          </xdr:txBody>
        </xdr:sp>
        <xdr:sp macro="" textlink="">
          <xdr:nvSpPr>
            <xdr:cNvPr id="12" name="矢印: 上下 11">
              <a:extLst>
                <a:ext uri="{FF2B5EF4-FFF2-40B4-BE49-F238E27FC236}">
                  <a16:creationId xmlns:a16="http://schemas.microsoft.com/office/drawing/2014/main" xmlns="" id="{DD82FAC0-AC7C-4715-B76E-B15C2DF96F31}"/>
                </a:ext>
              </a:extLst>
            </xdr:cNvPr>
            <xdr:cNvSpPr/>
          </xdr:nvSpPr>
          <xdr:spPr>
            <a:xfrm>
              <a:off x="10372725" y="3676650"/>
              <a:ext cx="323850" cy="222885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生産年齢人口</a:t>
              </a:r>
            </a:p>
          </xdr:txBody>
        </xdr:sp>
        <xdr:sp macro="" textlink="">
          <xdr:nvSpPr>
            <xdr:cNvPr id="13" name="矢印: 上下 12">
              <a:extLst>
                <a:ext uri="{FF2B5EF4-FFF2-40B4-BE49-F238E27FC236}">
                  <a16:creationId xmlns:a16="http://schemas.microsoft.com/office/drawing/2014/main" xmlns="" id="{4049605F-90CF-4E96-94E8-FFE0053CC521}"/>
                </a:ext>
              </a:extLst>
            </xdr:cNvPr>
            <xdr:cNvSpPr/>
          </xdr:nvSpPr>
          <xdr:spPr>
            <a:xfrm>
              <a:off x="10372725" y="2533650"/>
              <a:ext cx="323850" cy="1142999"/>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老年人口</a:t>
              </a:r>
            </a:p>
          </xdr:txBody>
        </xdr:sp>
        <xdr:sp macro="" textlink="">
          <xdr:nvSpPr>
            <xdr:cNvPr id="14" name="テキスト ボックス 13">
              <a:extLst>
                <a:ext uri="{FF2B5EF4-FFF2-40B4-BE49-F238E27FC236}">
                  <a16:creationId xmlns:a16="http://schemas.microsoft.com/office/drawing/2014/main" xmlns="" id="{0F725E55-E0EB-47FD-A101-ED717303BF9C}"/>
                </a:ext>
              </a:extLst>
            </xdr:cNvPr>
            <xdr:cNvSpPr txBox="1"/>
          </xdr:nvSpPr>
          <xdr:spPr>
            <a:xfrm>
              <a:off x="10391775" y="6019800"/>
              <a:ext cx="31432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900"/>
                <a:t>年少人口</a:t>
              </a:r>
            </a:p>
          </xdr:txBody>
        </xdr:sp>
      </xdr:grpSp>
      <xdr:sp macro="" textlink="">
        <xdr:nvSpPr>
          <xdr:cNvPr id="6" name="テキスト ボックス 5">
            <a:extLst>
              <a:ext uri="{FF2B5EF4-FFF2-40B4-BE49-F238E27FC236}">
                <a16:creationId xmlns:a16="http://schemas.microsoft.com/office/drawing/2014/main" xmlns="" id="{F5422707-D2CE-4597-B88F-A36D8C0F6465}"/>
              </a:ext>
            </a:extLst>
          </xdr:cNvPr>
          <xdr:cNvSpPr txBox="1"/>
        </xdr:nvSpPr>
        <xdr:spPr>
          <a:xfrm>
            <a:off x="15833725" y="41529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30,065</a:t>
            </a:r>
            <a:r>
              <a:rPr kumimoji="1" lang="ja-JP" altLang="en-US" sz="1100">
                <a:solidFill>
                  <a:schemeClr val="dk1"/>
                </a:solidFill>
                <a:latin typeface="+mn-lt"/>
                <a:ea typeface="+mn-ea"/>
                <a:cs typeface="+mn-cs"/>
              </a:rPr>
              <a:t>人（ </a:t>
            </a:r>
            <a:r>
              <a:rPr kumimoji="1" lang="en-US" altLang="ja-JP" sz="1100">
                <a:solidFill>
                  <a:schemeClr val="dk1"/>
                </a:solidFill>
                <a:latin typeface="+mn-lt"/>
                <a:ea typeface="+mn-ea"/>
                <a:cs typeface="+mn-cs"/>
              </a:rPr>
              <a:t> 9.0</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38,760</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11.6</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7" name="テキスト ボックス 6">
            <a:extLst>
              <a:ext uri="{FF2B5EF4-FFF2-40B4-BE49-F238E27FC236}">
                <a16:creationId xmlns:a16="http://schemas.microsoft.com/office/drawing/2014/main" xmlns="" id="{096D4250-E474-4066-8393-39F9E886B2DC}"/>
              </a:ext>
            </a:extLst>
          </xdr:cNvPr>
          <xdr:cNvSpPr txBox="1"/>
        </xdr:nvSpPr>
        <xdr:spPr>
          <a:xfrm>
            <a:off x="15770225" y="58420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106,010</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31.7</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110,309</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33.0</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8" name="テキスト ボックス 7">
            <a:extLst>
              <a:ext uri="{FF2B5EF4-FFF2-40B4-BE49-F238E27FC236}">
                <a16:creationId xmlns:a16="http://schemas.microsoft.com/office/drawing/2014/main" xmlns="" id="{41C46AC1-647A-4DE1-BB13-D484209A8FF9}"/>
              </a:ext>
            </a:extLst>
          </xdr:cNvPr>
          <xdr:cNvSpPr txBox="1"/>
        </xdr:nvSpPr>
        <xdr:spPr>
          <a:xfrm>
            <a:off x="15770225" y="73787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25,336</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 7.6</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24,054</a:t>
            </a:r>
            <a:r>
              <a:rPr kumimoji="1" lang="ja-JP" altLang="en-US" sz="1100">
                <a:solidFill>
                  <a:schemeClr val="dk1"/>
                </a:solidFill>
                <a:latin typeface="+mn-lt"/>
                <a:ea typeface="+mn-ea"/>
                <a:cs typeface="+mn-cs"/>
              </a:rPr>
              <a:t>人（</a:t>
            </a:r>
            <a:r>
              <a:rPr kumimoji="1" lang="ja-JP" altLang="en-US" sz="1100" baseline="0">
                <a:solidFill>
                  <a:schemeClr val="dk1"/>
                </a:solidFill>
                <a:latin typeface="+mn-lt"/>
                <a:ea typeface="+mn-ea"/>
                <a:cs typeface="+mn-cs"/>
              </a:rPr>
              <a:t> </a:t>
            </a:r>
            <a:r>
              <a:rPr kumimoji="1" lang="en-US" altLang="ja-JP" sz="1100">
                <a:solidFill>
                  <a:schemeClr val="dk1"/>
                </a:solidFill>
                <a:latin typeface="+mn-lt"/>
                <a:ea typeface="+mn-ea"/>
                <a:cs typeface="+mn-cs"/>
              </a:rPr>
              <a:t>7.2</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grpSp>
    <xdr:clientData/>
  </xdr:twoCellAnchor>
  <xdr:twoCellAnchor>
    <xdr:from>
      <xdr:col>16</xdr:col>
      <xdr:colOff>317500</xdr:colOff>
      <xdr:row>12</xdr:row>
      <xdr:rowOff>306616</xdr:rowOff>
    </xdr:from>
    <xdr:to>
      <xdr:col>17</xdr:col>
      <xdr:colOff>184150</xdr:colOff>
      <xdr:row>12</xdr:row>
      <xdr:rowOff>611416</xdr:rowOff>
    </xdr:to>
    <xdr:sp macro="" textlink="">
      <xdr:nvSpPr>
        <xdr:cNvPr id="15" name="テキスト ボックス 14">
          <a:extLst>
            <a:ext uri="{FF2B5EF4-FFF2-40B4-BE49-F238E27FC236}">
              <a16:creationId xmlns:a16="http://schemas.microsoft.com/office/drawing/2014/main" xmlns="" id="{E9982D79-7391-4C4A-8943-40D6804ABCC4}"/>
            </a:ext>
          </a:extLst>
        </xdr:cNvPr>
        <xdr:cNvSpPr txBox="1"/>
      </xdr:nvSpPr>
      <xdr:spPr>
        <a:xfrm>
          <a:off x="14346464" y="2510973"/>
          <a:ext cx="751115" cy="3048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男性</a:t>
          </a:r>
        </a:p>
      </xdr:txBody>
    </xdr:sp>
    <xdr:clientData/>
  </xdr:twoCellAnchor>
  <xdr:twoCellAnchor>
    <xdr:from>
      <xdr:col>20</xdr:col>
      <xdr:colOff>95250</xdr:colOff>
      <xdr:row>12</xdr:row>
      <xdr:rowOff>331562</xdr:rowOff>
    </xdr:from>
    <xdr:to>
      <xdr:col>20</xdr:col>
      <xdr:colOff>647700</xdr:colOff>
      <xdr:row>12</xdr:row>
      <xdr:rowOff>636362</xdr:rowOff>
    </xdr:to>
    <xdr:sp macro="" textlink="">
      <xdr:nvSpPr>
        <xdr:cNvPr id="16" name="テキスト ボックス 15">
          <a:extLst>
            <a:ext uri="{FF2B5EF4-FFF2-40B4-BE49-F238E27FC236}">
              <a16:creationId xmlns:a16="http://schemas.microsoft.com/office/drawing/2014/main" xmlns="" id="{8B7299DC-1C53-4AD4-B3D5-F74B94282DDD}"/>
            </a:ext>
          </a:extLst>
        </xdr:cNvPr>
        <xdr:cNvSpPr txBox="1"/>
      </xdr:nvSpPr>
      <xdr:spPr>
        <a:xfrm>
          <a:off x="17662071" y="2535919"/>
          <a:ext cx="5524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女性</a:t>
          </a:r>
        </a:p>
      </xdr:txBody>
    </xdr:sp>
    <xdr:clientData/>
  </xdr:twoCellAnchor>
  <xdr:twoCellAnchor>
    <xdr:from>
      <xdr:col>15</xdr:col>
      <xdr:colOff>79374</xdr:colOff>
      <xdr:row>86</xdr:row>
      <xdr:rowOff>206375</xdr:rowOff>
    </xdr:from>
    <xdr:to>
      <xdr:col>26</xdr:col>
      <xdr:colOff>393700</xdr:colOff>
      <xdr:row>106</xdr:row>
      <xdr:rowOff>7938</xdr:rowOff>
    </xdr:to>
    <xdr:grpSp>
      <xdr:nvGrpSpPr>
        <xdr:cNvPr id="32" name="グループ化 31">
          <a:extLst>
            <a:ext uri="{FF2B5EF4-FFF2-40B4-BE49-F238E27FC236}">
              <a16:creationId xmlns:a16="http://schemas.microsoft.com/office/drawing/2014/main" xmlns="" id="{DB7E54C2-B834-493C-BBB0-01C99DDADA6F}"/>
            </a:ext>
          </a:extLst>
        </xdr:cNvPr>
        <xdr:cNvGrpSpPr/>
      </xdr:nvGrpSpPr>
      <xdr:grpSpPr>
        <a:xfrm>
          <a:off x="13223874" y="16779875"/>
          <a:ext cx="10043433" cy="3897313"/>
          <a:chOff x="9896474" y="3200400"/>
          <a:chExt cx="7858126" cy="4991100"/>
        </a:xfrm>
      </xdr:grpSpPr>
      <xdr:graphicFrame macro="">
        <xdr:nvGraphicFramePr>
          <xdr:cNvPr id="33" name="グラフ 32">
            <a:extLst>
              <a:ext uri="{FF2B5EF4-FFF2-40B4-BE49-F238E27FC236}">
                <a16:creationId xmlns:a16="http://schemas.microsoft.com/office/drawing/2014/main" xmlns="" id="{E96118E0-E758-4BEA-8612-6AEBA0992335}"/>
              </a:ext>
            </a:extLst>
          </xdr:cNvPr>
          <xdr:cNvGraphicFramePr/>
        </xdr:nvGraphicFramePr>
        <xdr:xfrm>
          <a:off x="12325349" y="3200400"/>
          <a:ext cx="3067051" cy="49911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34" name="グラフ 33">
            <a:extLst>
              <a:ext uri="{FF2B5EF4-FFF2-40B4-BE49-F238E27FC236}">
                <a16:creationId xmlns:a16="http://schemas.microsoft.com/office/drawing/2014/main" xmlns="" id="{B535943C-5895-4AA5-BE7A-2C8724D4890F}"/>
              </a:ext>
            </a:extLst>
          </xdr:cNvPr>
          <xdr:cNvGraphicFramePr/>
        </xdr:nvGraphicFramePr>
        <xdr:xfrm>
          <a:off x="9896474" y="3206738"/>
          <a:ext cx="3067051" cy="4943460"/>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35" name="グループ化 34">
            <a:extLst>
              <a:ext uri="{FF2B5EF4-FFF2-40B4-BE49-F238E27FC236}">
                <a16:creationId xmlns:a16="http://schemas.microsoft.com/office/drawing/2014/main" xmlns="" id="{F8673D21-CFA8-4041-AD18-5DAE76B9428F}"/>
              </a:ext>
            </a:extLst>
          </xdr:cNvPr>
          <xdr:cNvGrpSpPr/>
        </xdr:nvGrpSpPr>
        <xdr:grpSpPr>
          <a:xfrm>
            <a:off x="9966325" y="3784600"/>
            <a:ext cx="6962775" cy="4121151"/>
            <a:chOff x="4981575" y="2533650"/>
            <a:chExt cx="6962775" cy="4067176"/>
          </a:xfrm>
        </xdr:grpSpPr>
        <xdr:cxnSp macro="">
          <xdr:nvCxnSpPr>
            <xdr:cNvPr id="39" name="直線コネクタ 38">
              <a:extLst>
                <a:ext uri="{FF2B5EF4-FFF2-40B4-BE49-F238E27FC236}">
                  <a16:creationId xmlns:a16="http://schemas.microsoft.com/office/drawing/2014/main" xmlns="" id="{86040547-27EA-4B68-8763-BD56BB2494E6}"/>
                </a:ext>
              </a:extLst>
            </xdr:cNvPr>
            <xdr:cNvCxnSpPr/>
          </xdr:nvCxnSpPr>
          <xdr:spPr>
            <a:xfrm>
              <a:off x="5010150" y="3667125"/>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0" name="直線コネクタ 39">
              <a:extLst>
                <a:ext uri="{FF2B5EF4-FFF2-40B4-BE49-F238E27FC236}">
                  <a16:creationId xmlns:a16="http://schemas.microsoft.com/office/drawing/2014/main" xmlns="" id="{ED45938D-662A-425C-9C40-1AB82D3482EF}"/>
                </a:ext>
              </a:extLst>
            </xdr:cNvPr>
            <xdr:cNvCxnSpPr/>
          </xdr:nvCxnSpPr>
          <xdr:spPr>
            <a:xfrm>
              <a:off x="4981575" y="5924550"/>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41" name="矢印: 上下 40">
              <a:extLst>
                <a:ext uri="{FF2B5EF4-FFF2-40B4-BE49-F238E27FC236}">
                  <a16:creationId xmlns:a16="http://schemas.microsoft.com/office/drawing/2014/main" xmlns="" id="{8A99F2DF-288A-44E3-A07A-DE69D0DB49D7}"/>
                </a:ext>
              </a:extLst>
            </xdr:cNvPr>
            <xdr:cNvSpPr/>
          </xdr:nvSpPr>
          <xdr:spPr>
            <a:xfrm>
              <a:off x="10372725" y="5915026"/>
              <a:ext cx="323850" cy="68580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endParaRPr kumimoji="1" lang="ja-JP" altLang="en-US" sz="800">
                <a:solidFill>
                  <a:schemeClr val="tx1"/>
                </a:solidFill>
              </a:endParaRPr>
            </a:p>
          </xdr:txBody>
        </xdr:sp>
        <xdr:sp macro="" textlink="">
          <xdr:nvSpPr>
            <xdr:cNvPr id="42" name="矢印: 上下 41">
              <a:extLst>
                <a:ext uri="{FF2B5EF4-FFF2-40B4-BE49-F238E27FC236}">
                  <a16:creationId xmlns:a16="http://schemas.microsoft.com/office/drawing/2014/main" xmlns="" id="{733E1B90-33E6-411B-AB13-B3723C839873}"/>
                </a:ext>
              </a:extLst>
            </xdr:cNvPr>
            <xdr:cNvSpPr/>
          </xdr:nvSpPr>
          <xdr:spPr>
            <a:xfrm>
              <a:off x="10372725" y="3676650"/>
              <a:ext cx="323850" cy="222885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生産年齢人口</a:t>
              </a:r>
            </a:p>
          </xdr:txBody>
        </xdr:sp>
        <xdr:sp macro="" textlink="">
          <xdr:nvSpPr>
            <xdr:cNvPr id="43" name="矢印: 上下 42">
              <a:extLst>
                <a:ext uri="{FF2B5EF4-FFF2-40B4-BE49-F238E27FC236}">
                  <a16:creationId xmlns:a16="http://schemas.microsoft.com/office/drawing/2014/main" xmlns="" id="{3D803C83-2C9C-4364-ACB5-BAD562715C2E}"/>
                </a:ext>
              </a:extLst>
            </xdr:cNvPr>
            <xdr:cNvSpPr/>
          </xdr:nvSpPr>
          <xdr:spPr>
            <a:xfrm>
              <a:off x="10372725" y="2533650"/>
              <a:ext cx="323850" cy="1142999"/>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老年人口</a:t>
              </a:r>
            </a:p>
          </xdr:txBody>
        </xdr:sp>
        <xdr:sp macro="" textlink="">
          <xdr:nvSpPr>
            <xdr:cNvPr id="44" name="テキスト ボックス 43">
              <a:extLst>
                <a:ext uri="{FF2B5EF4-FFF2-40B4-BE49-F238E27FC236}">
                  <a16:creationId xmlns:a16="http://schemas.microsoft.com/office/drawing/2014/main" xmlns="" id="{19D6A3BB-99A0-495C-A839-2F00691F61BD}"/>
                </a:ext>
              </a:extLst>
            </xdr:cNvPr>
            <xdr:cNvSpPr txBox="1"/>
          </xdr:nvSpPr>
          <xdr:spPr>
            <a:xfrm>
              <a:off x="10391775" y="6019800"/>
              <a:ext cx="31432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900"/>
                <a:t>年少人口</a:t>
              </a:r>
            </a:p>
          </xdr:txBody>
        </xdr:sp>
      </xdr:grpSp>
      <xdr:sp macro="" textlink="">
        <xdr:nvSpPr>
          <xdr:cNvPr id="36" name="テキスト ボックス 35">
            <a:extLst>
              <a:ext uri="{FF2B5EF4-FFF2-40B4-BE49-F238E27FC236}">
                <a16:creationId xmlns:a16="http://schemas.microsoft.com/office/drawing/2014/main" xmlns="" id="{1C822B97-C023-4B02-9C83-42F45339E167}"/>
              </a:ext>
            </a:extLst>
          </xdr:cNvPr>
          <xdr:cNvSpPr txBox="1"/>
        </xdr:nvSpPr>
        <xdr:spPr>
          <a:xfrm>
            <a:off x="15833725" y="41529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125,682</a:t>
            </a:r>
            <a:r>
              <a:rPr kumimoji="1" lang="ja-JP" altLang="en-US" sz="1100">
                <a:solidFill>
                  <a:schemeClr val="dk1"/>
                </a:solidFill>
                <a:latin typeface="+mn-lt"/>
                <a:ea typeface="+mn-ea"/>
                <a:cs typeface="+mn-cs"/>
              </a:rPr>
              <a:t>人（  </a:t>
            </a:r>
            <a:r>
              <a:rPr kumimoji="1" lang="en-US" altLang="ja-JP" sz="1100">
                <a:solidFill>
                  <a:schemeClr val="dk1"/>
                </a:solidFill>
                <a:latin typeface="+mn-lt"/>
                <a:ea typeface="+mn-ea"/>
                <a:cs typeface="+mn-cs"/>
              </a:rPr>
              <a:t>9.0</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163,106</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11.7</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37" name="テキスト ボックス 36">
            <a:extLst>
              <a:ext uri="{FF2B5EF4-FFF2-40B4-BE49-F238E27FC236}">
                <a16:creationId xmlns:a16="http://schemas.microsoft.com/office/drawing/2014/main" xmlns="" id="{DCC8BEC6-7E5B-45E1-8CB1-E74101E987D7}"/>
              </a:ext>
            </a:extLst>
          </xdr:cNvPr>
          <xdr:cNvSpPr txBox="1"/>
        </xdr:nvSpPr>
        <xdr:spPr>
          <a:xfrm>
            <a:off x="15770225" y="58420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453,866</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35.2</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443,718</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31.8</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38" name="テキスト ボックス 37">
            <a:extLst>
              <a:ext uri="{FF2B5EF4-FFF2-40B4-BE49-F238E27FC236}">
                <a16:creationId xmlns:a16="http://schemas.microsoft.com/office/drawing/2014/main" xmlns="" id="{35DBBCC8-350F-4F6D-A46F-E22EE3329F1C}"/>
              </a:ext>
            </a:extLst>
          </xdr:cNvPr>
          <xdr:cNvSpPr txBox="1"/>
        </xdr:nvSpPr>
        <xdr:spPr>
          <a:xfrm>
            <a:off x="15770225" y="73787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108,496</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  7.8</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102,257</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  7.3</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grpSp>
    <xdr:clientData/>
  </xdr:twoCellAnchor>
  <xdr:twoCellAnchor>
    <xdr:from>
      <xdr:col>16</xdr:col>
      <xdr:colOff>317500</xdr:colOff>
      <xdr:row>86</xdr:row>
      <xdr:rowOff>306616</xdr:rowOff>
    </xdr:from>
    <xdr:to>
      <xdr:col>17</xdr:col>
      <xdr:colOff>184150</xdr:colOff>
      <xdr:row>86</xdr:row>
      <xdr:rowOff>611416</xdr:rowOff>
    </xdr:to>
    <xdr:sp macro="" textlink="">
      <xdr:nvSpPr>
        <xdr:cNvPr id="45" name="テキスト ボックス 44">
          <a:extLst>
            <a:ext uri="{FF2B5EF4-FFF2-40B4-BE49-F238E27FC236}">
              <a16:creationId xmlns:a16="http://schemas.microsoft.com/office/drawing/2014/main" xmlns="" id="{CF038A89-1275-45AA-A188-BA2319690A9B}"/>
            </a:ext>
          </a:extLst>
        </xdr:cNvPr>
        <xdr:cNvSpPr txBox="1"/>
      </xdr:nvSpPr>
      <xdr:spPr>
        <a:xfrm>
          <a:off x="14346464" y="16880116"/>
          <a:ext cx="751115" cy="3048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男性</a:t>
          </a:r>
        </a:p>
      </xdr:txBody>
    </xdr:sp>
    <xdr:clientData/>
  </xdr:twoCellAnchor>
  <xdr:twoCellAnchor>
    <xdr:from>
      <xdr:col>20</xdr:col>
      <xdr:colOff>95250</xdr:colOff>
      <xdr:row>86</xdr:row>
      <xdr:rowOff>317955</xdr:rowOff>
    </xdr:from>
    <xdr:to>
      <xdr:col>20</xdr:col>
      <xdr:colOff>647700</xdr:colOff>
      <xdr:row>86</xdr:row>
      <xdr:rowOff>622755</xdr:rowOff>
    </xdr:to>
    <xdr:sp macro="" textlink="">
      <xdr:nvSpPr>
        <xdr:cNvPr id="46" name="テキスト ボックス 45">
          <a:extLst>
            <a:ext uri="{FF2B5EF4-FFF2-40B4-BE49-F238E27FC236}">
              <a16:creationId xmlns:a16="http://schemas.microsoft.com/office/drawing/2014/main" xmlns="" id="{54AC3CB5-114A-4148-B2E2-D4CB15B7AF69}"/>
            </a:ext>
          </a:extLst>
        </xdr:cNvPr>
        <xdr:cNvSpPr txBox="1"/>
      </xdr:nvSpPr>
      <xdr:spPr>
        <a:xfrm>
          <a:off x="17662071" y="16891455"/>
          <a:ext cx="5524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女性</a:t>
          </a:r>
        </a:p>
      </xdr:txBody>
    </xdr:sp>
    <xdr:clientData/>
  </xdr:twoCellAnchor>
  <xdr:twoCellAnchor>
    <xdr:from>
      <xdr:col>15</xdr:col>
      <xdr:colOff>79374</xdr:colOff>
      <xdr:row>47</xdr:row>
      <xdr:rowOff>206375</xdr:rowOff>
    </xdr:from>
    <xdr:to>
      <xdr:col>26</xdr:col>
      <xdr:colOff>482600</xdr:colOff>
      <xdr:row>66</xdr:row>
      <xdr:rowOff>174625</xdr:rowOff>
    </xdr:to>
    <xdr:grpSp>
      <xdr:nvGrpSpPr>
        <xdr:cNvPr id="47" name="グループ化 46">
          <a:extLst>
            <a:ext uri="{FF2B5EF4-FFF2-40B4-BE49-F238E27FC236}">
              <a16:creationId xmlns:a16="http://schemas.microsoft.com/office/drawing/2014/main" xmlns="" id="{19FFB88B-8B3F-470D-BBD9-11E6AE8090B3}"/>
            </a:ext>
          </a:extLst>
        </xdr:cNvPr>
        <xdr:cNvGrpSpPr/>
      </xdr:nvGrpSpPr>
      <xdr:grpSpPr>
        <a:xfrm>
          <a:off x="13223874" y="9241518"/>
          <a:ext cx="10132333" cy="3887107"/>
          <a:chOff x="9896474" y="3200400"/>
          <a:chExt cx="7942915" cy="4991100"/>
        </a:xfrm>
      </xdr:grpSpPr>
      <xdr:graphicFrame macro="">
        <xdr:nvGraphicFramePr>
          <xdr:cNvPr id="48" name="グラフ 47">
            <a:extLst>
              <a:ext uri="{FF2B5EF4-FFF2-40B4-BE49-F238E27FC236}">
                <a16:creationId xmlns:a16="http://schemas.microsoft.com/office/drawing/2014/main" xmlns="" id="{11EF5931-63C7-48E5-911B-419FCF425E24}"/>
              </a:ext>
            </a:extLst>
          </xdr:cNvPr>
          <xdr:cNvGraphicFramePr/>
        </xdr:nvGraphicFramePr>
        <xdr:xfrm>
          <a:off x="12325349" y="3200400"/>
          <a:ext cx="3067051" cy="49911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9" name="グラフ 48">
            <a:extLst>
              <a:ext uri="{FF2B5EF4-FFF2-40B4-BE49-F238E27FC236}">
                <a16:creationId xmlns:a16="http://schemas.microsoft.com/office/drawing/2014/main" xmlns="" id="{7151D412-91F4-4873-9269-F6D5D6857A10}"/>
              </a:ext>
            </a:extLst>
          </xdr:cNvPr>
          <xdr:cNvGraphicFramePr/>
        </xdr:nvGraphicFramePr>
        <xdr:xfrm>
          <a:off x="9896474" y="3206738"/>
          <a:ext cx="3067051" cy="4943460"/>
        </xdr:xfrm>
        <a:graphic>
          <a:graphicData uri="http://schemas.openxmlformats.org/drawingml/2006/chart">
            <c:chart xmlns:c="http://schemas.openxmlformats.org/drawingml/2006/chart" xmlns:r="http://schemas.openxmlformats.org/officeDocument/2006/relationships" r:id="rId6"/>
          </a:graphicData>
        </a:graphic>
      </xdr:graphicFrame>
      <xdr:grpSp>
        <xdr:nvGrpSpPr>
          <xdr:cNvPr id="50" name="グループ化 49">
            <a:extLst>
              <a:ext uri="{FF2B5EF4-FFF2-40B4-BE49-F238E27FC236}">
                <a16:creationId xmlns:a16="http://schemas.microsoft.com/office/drawing/2014/main" xmlns="" id="{866466C0-0B39-4BB5-99F9-AA4C64F3CE5A}"/>
              </a:ext>
            </a:extLst>
          </xdr:cNvPr>
          <xdr:cNvGrpSpPr/>
        </xdr:nvGrpSpPr>
        <xdr:grpSpPr>
          <a:xfrm>
            <a:off x="9966325" y="3784600"/>
            <a:ext cx="6962775" cy="4121151"/>
            <a:chOff x="4981575" y="2533650"/>
            <a:chExt cx="6962775" cy="4067176"/>
          </a:xfrm>
        </xdr:grpSpPr>
        <xdr:cxnSp macro="">
          <xdr:nvCxnSpPr>
            <xdr:cNvPr id="54" name="直線コネクタ 53">
              <a:extLst>
                <a:ext uri="{FF2B5EF4-FFF2-40B4-BE49-F238E27FC236}">
                  <a16:creationId xmlns:a16="http://schemas.microsoft.com/office/drawing/2014/main" xmlns="" id="{D50B5BAE-5E16-4502-82D5-69E307B07C94}"/>
                </a:ext>
              </a:extLst>
            </xdr:cNvPr>
            <xdr:cNvCxnSpPr/>
          </xdr:nvCxnSpPr>
          <xdr:spPr>
            <a:xfrm>
              <a:off x="5010150" y="3667125"/>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55" name="直線コネクタ 54">
              <a:extLst>
                <a:ext uri="{FF2B5EF4-FFF2-40B4-BE49-F238E27FC236}">
                  <a16:creationId xmlns:a16="http://schemas.microsoft.com/office/drawing/2014/main" xmlns="" id="{F2FC9515-3D99-4B9A-9F93-98E708C05552}"/>
                </a:ext>
              </a:extLst>
            </xdr:cNvPr>
            <xdr:cNvCxnSpPr/>
          </xdr:nvCxnSpPr>
          <xdr:spPr>
            <a:xfrm>
              <a:off x="4981575" y="5924550"/>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56" name="矢印: 上下 55">
              <a:extLst>
                <a:ext uri="{FF2B5EF4-FFF2-40B4-BE49-F238E27FC236}">
                  <a16:creationId xmlns:a16="http://schemas.microsoft.com/office/drawing/2014/main" xmlns="" id="{98504A71-64B6-49FC-9A2A-B759BE1E6EAE}"/>
                </a:ext>
              </a:extLst>
            </xdr:cNvPr>
            <xdr:cNvSpPr/>
          </xdr:nvSpPr>
          <xdr:spPr>
            <a:xfrm>
              <a:off x="10372725" y="5915026"/>
              <a:ext cx="323850" cy="68580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endParaRPr kumimoji="1" lang="ja-JP" altLang="en-US" sz="800">
                <a:solidFill>
                  <a:schemeClr val="tx1"/>
                </a:solidFill>
              </a:endParaRPr>
            </a:p>
          </xdr:txBody>
        </xdr:sp>
        <xdr:sp macro="" textlink="">
          <xdr:nvSpPr>
            <xdr:cNvPr id="57" name="矢印: 上下 56">
              <a:extLst>
                <a:ext uri="{FF2B5EF4-FFF2-40B4-BE49-F238E27FC236}">
                  <a16:creationId xmlns:a16="http://schemas.microsoft.com/office/drawing/2014/main" xmlns="" id="{7CEA87AB-47B3-429B-B17F-1A8A2AE15C31}"/>
                </a:ext>
              </a:extLst>
            </xdr:cNvPr>
            <xdr:cNvSpPr/>
          </xdr:nvSpPr>
          <xdr:spPr>
            <a:xfrm>
              <a:off x="10372725" y="3676650"/>
              <a:ext cx="323850" cy="222885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生産年齢人口</a:t>
              </a:r>
            </a:p>
          </xdr:txBody>
        </xdr:sp>
        <xdr:sp macro="" textlink="">
          <xdr:nvSpPr>
            <xdr:cNvPr id="58" name="矢印: 上下 57">
              <a:extLst>
                <a:ext uri="{FF2B5EF4-FFF2-40B4-BE49-F238E27FC236}">
                  <a16:creationId xmlns:a16="http://schemas.microsoft.com/office/drawing/2014/main" xmlns="" id="{7CD3E82E-9557-41E6-AA1E-4A763016A2F8}"/>
                </a:ext>
              </a:extLst>
            </xdr:cNvPr>
            <xdr:cNvSpPr/>
          </xdr:nvSpPr>
          <xdr:spPr>
            <a:xfrm>
              <a:off x="10372725" y="2533650"/>
              <a:ext cx="323850" cy="1142999"/>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老年人口</a:t>
              </a:r>
            </a:p>
          </xdr:txBody>
        </xdr:sp>
        <xdr:sp macro="" textlink="">
          <xdr:nvSpPr>
            <xdr:cNvPr id="59" name="テキスト ボックス 58">
              <a:extLst>
                <a:ext uri="{FF2B5EF4-FFF2-40B4-BE49-F238E27FC236}">
                  <a16:creationId xmlns:a16="http://schemas.microsoft.com/office/drawing/2014/main" xmlns="" id="{BDDD9F6F-D7DA-421C-A1E4-9B38619917CC}"/>
                </a:ext>
              </a:extLst>
            </xdr:cNvPr>
            <xdr:cNvSpPr txBox="1"/>
          </xdr:nvSpPr>
          <xdr:spPr>
            <a:xfrm>
              <a:off x="10391775" y="6019800"/>
              <a:ext cx="31432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900"/>
                <a:t>年少人口</a:t>
              </a:r>
            </a:p>
          </xdr:txBody>
        </xdr:sp>
      </xdr:grpSp>
      <xdr:sp macro="" textlink="">
        <xdr:nvSpPr>
          <xdr:cNvPr id="51" name="テキスト ボックス 50">
            <a:extLst>
              <a:ext uri="{FF2B5EF4-FFF2-40B4-BE49-F238E27FC236}">
                <a16:creationId xmlns:a16="http://schemas.microsoft.com/office/drawing/2014/main" xmlns="" id="{81057BC9-4401-4321-95F5-94644F00FA67}"/>
              </a:ext>
            </a:extLst>
          </xdr:cNvPr>
          <xdr:cNvSpPr txBox="1"/>
        </xdr:nvSpPr>
        <xdr:spPr>
          <a:xfrm>
            <a:off x="15833725" y="4152900"/>
            <a:ext cx="2005664"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12,470,412</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  9.8</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16,775,273</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13.2</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52" name="テキスト ボックス 51">
            <a:extLst>
              <a:ext uri="{FF2B5EF4-FFF2-40B4-BE49-F238E27FC236}">
                <a16:creationId xmlns:a16="http://schemas.microsoft.com/office/drawing/2014/main" xmlns="" id="{2D43C513-6281-46F1-9A8C-104DDDB6F0F3}"/>
              </a:ext>
            </a:extLst>
          </xdr:cNvPr>
          <xdr:cNvSpPr txBox="1"/>
        </xdr:nvSpPr>
        <xdr:spPr>
          <a:xfrm>
            <a:off x="15770224" y="5842000"/>
            <a:ext cx="2032826"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40,684,202</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32.0</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40,347,598</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31.7</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53" name="テキスト ボックス 52">
            <a:extLst>
              <a:ext uri="{FF2B5EF4-FFF2-40B4-BE49-F238E27FC236}">
                <a16:creationId xmlns:a16="http://schemas.microsoft.com/office/drawing/2014/main" xmlns="" id="{0AF22F47-F349-4726-8A91-B246A9A6B5C0}"/>
              </a:ext>
            </a:extLst>
          </xdr:cNvPr>
          <xdr:cNvSpPr txBox="1"/>
        </xdr:nvSpPr>
        <xdr:spPr>
          <a:xfrm>
            <a:off x="15770225" y="73787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8,602,329</a:t>
            </a:r>
            <a:r>
              <a:rPr kumimoji="1" lang="ja-JP" altLang="en-US" sz="1100">
                <a:solidFill>
                  <a:schemeClr val="dk1"/>
                </a:solidFill>
                <a:latin typeface="+mn-lt"/>
                <a:ea typeface="+mn-ea"/>
                <a:cs typeface="+mn-cs"/>
              </a:rPr>
              <a:t>人（</a:t>
            </a:r>
            <a:r>
              <a:rPr kumimoji="1" lang="en-US" altLang="ja-JP" sz="1100" baseline="0">
                <a:solidFill>
                  <a:schemeClr val="dk1"/>
                </a:solidFill>
                <a:latin typeface="+mn-lt"/>
                <a:ea typeface="+mn-ea"/>
                <a:cs typeface="+mn-cs"/>
              </a:rPr>
              <a:t>  6.8</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8,201,115</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  6.6</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grpSp>
    <xdr:clientData/>
  </xdr:twoCellAnchor>
  <xdr:twoCellAnchor>
    <xdr:from>
      <xdr:col>16</xdr:col>
      <xdr:colOff>317500</xdr:colOff>
      <xdr:row>47</xdr:row>
      <xdr:rowOff>306616</xdr:rowOff>
    </xdr:from>
    <xdr:to>
      <xdr:col>17</xdr:col>
      <xdr:colOff>184150</xdr:colOff>
      <xdr:row>47</xdr:row>
      <xdr:rowOff>611416</xdr:rowOff>
    </xdr:to>
    <xdr:sp macro="" textlink="">
      <xdr:nvSpPr>
        <xdr:cNvPr id="60" name="テキスト ボックス 59">
          <a:extLst>
            <a:ext uri="{FF2B5EF4-FFF2-40B4-BE49-F238E27FC236}">
              <a16:creationId xmlns:a16="http://schemas.microsoft.com/office/drawing/2014/main" xmlns="" id="{CC669ADF-4CE0-424C-9632-CFE07BC73A6B}"/>
            </a:ext>
          </a:extLst>
        </xdr:cNvPr>
        <xdr:cNvSpPr txBox="1"/>
      </xdr:nvSpPr>
      <xdr:spPr>
        <a:xfrm>
          <a:off x="14346464" y="9341759"/>
          <a:ext cx="751115" cy="3048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男性</a:t>
          </a:r>
        </a:p>
      </xdr:txBody>
    </xdr:sp>
    <xdr:clientData/>
  </xdr:twoCellAnchor>
  <xdr:twoCellAnchor>
    <xdr:from>
      <xdr:col>20</xdr:col>
      <xdr:colOff>95250</xdr:colOff>
      <xdr:row>47</xdr:row>
      <xdr:rowOff>331562</xdr:rowOff>
    </xdr:from>
    <xdr:to>
      <xdr:col>20</xdr:col>
      <xdr:colOff>647700</xdr:colOff>
      <xdr:row>47</xdr:row>
      <xdr:rowOff>636362</xdr:rowOff>
    </xdr:to>
    <xdr:sp macro="" textlink="">
      <xdr:nvSpPr>
        <xdr:cNvPr id="61" name="テキスト ボックス 60">
          <a:extLst>
            <a:ext uri="{FF2B5EF4-FFF2-40B4-BE49-F238E27FC236}">
              <a16:creationId xmlns:a16="http://schemas.microsoft.com/office/drawing/2014/main" xmlns="" id="{56B92033-4ED7-44BA-AA0B-86CB7BB3108E}"/>
            </a:ext>
          </a:extLst>
        </xdr:cNvPr>
        <xdr:cNvSpPr txBox="1"/>
      </xdr:nvSpPr>
      <xdr:spPr>
        <a:xfrm>
          <a:off x="17662071" y="9366705"/>
          <a:ext cx="5524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女性</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0.47412</cdr:x>
      <cdr:y>0.02992</cdr:y>
    </cdr:from>
    <cdr:to>
      <cdr:x>0.95445</cdr:x>
      <cdr:y>0.10117</cdr:y>
    </cdr:to>
    <cdr:sp macro="" textlink="">
      <cdr:nvSpPr>
        <cdr:cNvPr id="2" name="テキスト ボックス 1">
          <a:extLst xmlns:a="http://schemas.openxmlformats.org/drawingml/2006/main">
            <a:ext uri="{FF2B5EF4-FFF2-40B4-BE49-F238E27FC236}">
              <a16:creationId xmlns:a16="http://schemas.microsoft.com/office/drawing/2014/main" xmlns="" id="{948A0E16-23C4-4453-910A-A17BFEE8D8F6}"/>
            </a:ext>
          </a:extLst>
        </cdr:cNvPr>
        <cdr:cNvSpPr txBox="1"/>
      </cdr:nvSpPr>
      <cdr:spPr>
        <a:xfrm xmlns:a="http://schemas.openxmlformats.org/drawingml/2006/main">
          <a:off x="1454150" y="151044"/>
          <a:ext cx="1473201" cy="3596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200">
              <a:solidFill>
                <a:sysClr val="windowText" lastClr="000000"/>
              </a:solidFill>
            </a:rPr>
            <a:t>174,384</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0.45963</cdr:x>
      <cdr:y>0.02558</cdr:y>
    </cdr:from>
    <cdr:to>
      <cdr:x>0.92133</cdr:x>
      <cdr:y>0.09719</cdr:y>
    </cdr:to>
    <cdr:sp macro="" textlink="">
      <cdr:nvSpPr>
        <cdr:cNvPr id="2" name="テキスト ボックス 1">
          <a:extLst xmlns:a="http://schemas.openxmlformats.org/drawingml/2006/main">
            <a:ext uri="{FF2B5EF4-FFF2-40B4-BE49-F238E27FC236}">
              <a16:creationId xmlns:a16="http://schemas.microsoft.com/office/drawing/2014/main" xmlns="" id="{ADE1EBBC-8BCC-44CE-803A-466F96BFDFBA}"/>
            </a:ext>
          </a:extLst>
        </cdr:cNvPr>
        <cdr:cNvSpPr txBox="1"/>
      </cdr:nvSpPr>
      <cdr:spPr>
        <a:xfrm xmlns:a="http://schemas.openxmlformats.org/drawingml/2006/main">
          <a:off x="1409709" y="128477"/>
          <a:ext cx="1416042" cy="3596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200"/>
            <a:t>163,250</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0.47412</cdr:x>
      <cdr:y>0.02992</cdr:y>
    </cdr:from>
    <cdr:to>
      <cdr:x>0.95445</cdr:x>
      <cdr:y>0.10117</cdr:y>
    </cdr:to>
    <cdr:sp macro="" textlink="">
      <cdr:nvSpPr>
        <cdr:cNvPr id="2" name="テキスト ボックス 1">
          <a:extLst xmlns:a="http://schemas.openxmlformats.org/drawingml/2006/main">
            <a:ext uri="{FF2B5EF4-FFF2-40B4-BE49-F238E27FC236}">
              <a16:creationId xmlns:a16="http://schemas.microsoft.com/office/drawing/2014/main" xmlns="" id="{948A0E16-23C4-4453-910A-A17BFEE8D8F6}"/>
            </a:ext>
          </a:extLst>
        </cdr:cNvPr>
        <cdr:cNvSpPr txBox="1"/>
      </cdr:nvSpPr>
      <cdr:spPr>
        <a:xfrm xmlns:a="http://schemas.openxmlformats.org/drawingml/2006/main">
          <a:off x="1454150" y="151044"/>
          <a:ext cx="1473201" cy="3596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200">
              <a:solidFill>
                <a:sysClr val="windowText" lastClr="000000"/>
              </a:solidFill>
            </a:rPr>
            <a:t>714,008</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0.45963</cdr:x>
      <cdr:y>0.02558</cdr:y>
    </cdr:from>
    <cdr:to>
      <cdr:x>0.92133</cdr:x>
      <cdr:y>0.09719</cdr:y>
    </cdr:to>
    <cdr:sp macro="" textlink="">
      <cdr:nvSpPr>
        <cdr:cNvPr id="2" name="テキスト ボックス 1">
          <a:extLst xmlns:a="http://schemas.openxmlformats.org/drawingml/2006/main">
            <a:ext uri="{FF2B5EF4-FFF2-40B4-BE49-F238E27FC236}">
              <a16:creationId xmlns:a16="http://schemas.microsoft.com/office/drawing/2014/main" xmlns="" id="{ADE1EBBC-8BCC-44CE-803A-466F96BFDFBA}"/>
            </a:ext>
          </a:extLst>
        </cdr:cNvPr>
        <cdr:cNvSpPr txBox="1"/>
      </cdr:nvSpPr>
      <cdr:spPr>
        <a:xfrm xmlns:a="http://schemas.openxmlformats.org/drawingml/2006/main">
          <a:off x="1409709" y="128477"/>
          <a:ext cx="1416042" cy="3596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200"/>
            <a:t>696,769</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0.47412</cdr:x>
      <cdr:y>0.02992</cdr:y>
    </cdr:from>
    <cdr:to>
      <cdr:x>0.95445</cdr:x>
      <cdr:y>0.10117</cdr:y>
    </cdr:to>
    <cdr:sp macro="" textlink="">
      <cdr:nvSpPr>
        <cdr:cNvPr id="2" name="テキスト ボックス 1">
          <a:extLst xmlns:a="http://schemas.openxmlformats.org/drawingml/2006/main">
            <a:ext uri="{FF2B5EF4-FFF2-40B4-BE49-F238E27FC236}">
              <a16:creationId xmlns:a16="http://schemas.microsoft.com/office/drawing/2014/main" xmlns="" id="{948A0E16-23C4-4453-910A-A17BFEE8D8F6}"/>
            </a:ext>
          </a:extLst>
        </cdr:cNvPr>
        <cdr:cNvSpPr txBox="1"/>
      </cdr:nvSpPr>
      <cdr:spPr>
        <a:xfrm xmlns:a="http://schemas.openxmlformats.org/drawingml/2006/main">
          <a:off x="1454150" y="151044"/>
          <a:ext cx="1473201" cy="3596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200">
              <a:solidFill>
                <a:sysClr val="windowText" lastClr="000000"/>
              </a:solidFill>
            </a:rPr>
            <a:t>65,729,615</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0.45963</cdr:x>
      <cdr:y>0.02558</cdr:y>
    </cdr:from>
    <cdr:to>
      <cdr:x>0.92133</cdr:x>
      <cdr:y>0.09719</cdr:y>
    </cdr:to>
    <cdr:sp macro="" textlink="">
      <cdr:nvSpPr>
        <cdr:cNvPr id="2" name="テキスト ボックス 1">
          <a:extLst xmlns:a="http://schemas.openxmlformats.org/drawingml/2006/main">
            <a:ext uri="{FF2B5EF4-FFF2-40B4-BE49-F238E27FC236}">
              <a16:creationId xmlns:a16="http://schemas.microsoft.com/office/drawing/2014/main" xmlns="" id="{ADE1EBBC-8BCC-44CE-803A-466F96BFDFBA}"/>
            </a:ext>
          </a:extLst>
        </cdr:cNvPr>
        <cdr:cNvSpPr txBox="1"/>
      </cdr:nvSpPr>
      <cdr:spPr>
        <a:xfrm xmlns:a="http://schemas.openxmlformats.org/drawingml/2006/main">
          <a:off x="1409709" y="128477"/>
          <a:ext cx="1416042" cy="3596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200"/>
            <a:t>62,327,737</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355600</xdr:colOff>
      <xdr:row>3</xdr:row>
      <xdr:rowOff>88900</xdr:rowOff>
    </xdr:from>
    <xdr:to>
      <xdr:col>15</xdr:col>
      <xdr:colOff>63500</xdr:colOff>
      <xdr:row>27</xdr:row>
      <xdr:rowOff>215900</xdr:rowOff>
    </xdr:to>
    <xdr:graphicFrame macro="">
      <xdr:nvGraphicFramePr>
        <xdr:cNvPr id="3" name="グラフ 2">
          <a:extLst>
            <a:ext uri="{FF2B5EF4-FFF2-40B4-BE49-F238E27FC236}">
              <a16:creationId xmlns:a16="http://schemas.microsoft.com/office/drawing/2014/main" xmlns="" id="{909C8EF6-61EE-456C-B8F8-484E59AB99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0.10713</cdr:x>
      <cdr:y>0.18499</cdr:y>
    </cdr:from>
    <cdr:to>
      <cdr:x>0.96696</cdr:x>
      <cdr:y>0.18662</cdr:y>
    </cdr:to>
    <cdr:cxnSp macro="">
      <cdr:nvCxnSpPr>
        <cdr:cNvPr id="3" name="直線コネクタ 2">
          <a:extLst xmlns:a="http://schemas.openxmlformats.org/drawingml/2006/main">
            <a:ext uri="{FF2B5EF4-FFF2-40B4-BE49-F238E27FC236}">
              <a16:creationId xmlns:a16="http://schemas.microsoft.com/office/drawing/2014/main" xmlns="" id="{33B51C89-D7F3-41A8-A48F-661A01944E36}"/>
            </a:ext>
          </a:extLst>
        </cdr:cNvPr>
        <cdr:cNvCxnSpPr/>
      </cdr:nvCxnSpPr>
      <cdr:spPr>
        <a:xfrm xmlns:a="http://schemas.openxmlformats.org/drawingml/2006/main" flipV="1">
          <a:off x="978236" y="1094814"/>
          <a:ext cx="7851366" cy="9647"/>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0.32209</cdr:x>
      <cdr:y>0.05326</cdr:y>
    </cdr:from>
    <cdr:to>
      <cdr:x>0.32209</cdr:x>
      <cdr:y>0.78043</cdr:y>
    </cdr:to>
    <cdr:cxnSp macro="">
      <cdr:nvCxnSpPr>
        <cdr:cNvPr id="8" name="直線コネクタ 7">
          <a:extLst xmlns:a="http://schemas.openxmlformats.org/drawingml/2006/main">
            <a:ext uri="{FF2B5EF4-FFF2-40B4-BE49-F238E27FC236}">
              <a16:creationId xmlns:a16="http://schemas.microsoft.com/office/drawing/2014/main" xmlns="" id="{ABC8A49F-70D1-413F-A14D-74423CF7EEF6}"/>
            </a:ext>
          </a:extLst>
        </cdr:cNvPr>
        <cdr:cNvCxnSpPr/>
      </cdr:nvCxnSpPr>
      <cdr:spPr>
        <a:xfrm xmlns:a="http://schemas.openxmlformats.org/drawingml/2006/main">
          <a:off x="2940050" y="311150"/>
          <a:ext cx="0" cy="4248150"/>
        </a:xfrm>
        <a:prstGeom xmlns:a="http://schemas.openxmlformats.org/drawingml/2006/main" prst="line">
          <a:avLst/>
        </a:prstGeom>
        <a:ln xmlns:a="http://schemas.openxmlformats.org/drawingml/2006/main" w="12700">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0.70793</cdr:x>
      <cdr:y>0.93777</cdr:y>
    </cdr:from>
    <cdr:to>
      <cdr:x>0.97497</cdr:x>
      <cdr:y>0.99785</cdr:y>
    </cdr:to>
    <cdr:sp macro="" textlink="">
      <cdr:nvSpPr>
        <cdr:cNvPr id="2" name="テキスト ボックス 1">
          <a:extLst xmlns:a="http://schemas.openxmlformats.org/drawingml/2006/main">
            <a:ext uri="{FF2B5EF4-FFF2-40B4-BE49-F238E27FC236}">
              <a16:creationId xmlns:a16="http://schemas.microsoft.com/office/drawing/2014/main" xmlns="" id="{C497D008-AD74-4968-BAEE-F6077173E3BA}"/>
            </a:ext>
          </a:extLst>
        </cdr:cNvPr>
        <cdr:cNvSpPr txBox="1"/>
      </cdr:nvSpPr>
      <cdr:spPr>
        <a:xfrm xmlns:a="http://schemas.openxmlformats.org/drawingml/2006/main">
          <a:off x="6464300" y="5549910"/>
          <a:ext cx="2438444" cy="3555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baseline="0"/>
            <a:t>資料：国勢調査（</a:t>
          </a:r>
          <a:r>
            <a:rPr lang="en-US" altLang="ja-JP" sz="1100" baseline="0"/>
            <a:t>H27</a:t>
          </a:r>
          <a:r>
            <a:rPr lang="ja-JP" altLang="en-US" sz="1100" baseline="0"/>
            <a:t>）（総務省）</a:t>
          </a:r>
          <a:endParaRPr lang="en-US" altLang="ja-JP" sz="1100" baseline="0"/>
        </a:p>
      </cdr:txBody>
    </cdr:sp>
  </cdr:relSizeAnchor>
</c:userShapes>
</file>

<file path=xl/drawings/drawing19.xml><?xml version="1.0" encoding="utf-8"?>
<xdr:wsDr xmlns:xdr="http://schemas.openxmlformats.org/drawingml/2006/spreadsheetDrawing" xmlns:a="http://schemas.openxmlformats.org/drawingml/2006/main">
  <xdr:twoCellAnchor>
    <xdr:from>
      <xdr:col>3</xdr:col>
      <xdr:colOff>241300</xdr:colOff>
      <xdr:row>1</xdr:row>
      <xdr:rowOff>177800</xdr:rowOff>
    </xdr:from>
    <xdr:to>
      <xdr:col>13</xdr:col>
      <xdr:colOff>660400</xdr:colOff>
      <xdr:row>23</xdr:row>
      <xdr:rowOff>161925</xdr:rowOff>
    </xdr:to>
    <xdr:graphicFrame macro="">
      <xdr:nvGraphicFramePr>
        <xdr:cNvPr id="4" name="グラフ 3">
          <a:extLst>
            <a:ext uri="{FF2B5EF4-FFF2-40B4-BE49-F238E27FC236}">
              <a16:creationId xmlns:a16="http://schemas.microsoft.com/office/drawing/2014/main" xmlns="" id="{3E5A0365-745E-4062-A282-42D168E789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0.05182</cdr:x>
      <cdr:y>0.01505</cdr:y>
    </cdr:from>
    <cdr:to>
      <cdr:x>0.12465</cdr:x>
      <cdr:y>0.07312</cdr:y>
    </cdr:to>
    <cdr:sp macro="" textlink="">
      <cdr:nvSpPr>
        <cdr:cNvPr id="3" name="テキスト ボックス 2">
          <a:extLst xmlns:a="http://schemas.openxmlformats.org/drawingml/2006/main">
            <a:ext uri="{FF2B5EF4-FFF2-40B4-BE49-F238E27FC236}">
              <a16:creationId xmlns:a16="http://schemas.microsoft.com/office/drawing/2014/main" xmlns="" id="{B5ED5141-5625-4F71-95FD-3241D8CBE76A}"/>
            </a:ext>
          </a:extLst>
        </cdr:cNvPr>
        <cdr:cNvSpPr txBox="1"/>
      </cdr:nvSpPr>
      <cdr:spPr>
        <a:xfrm xmlns:a="http://schemas.openxmlformats.org/drawingml/2006/main">
          <a:off x="469900" y="88900"/>
          <a:ext cx="6604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（人）</a:t>
          </a:r>
        </a:p>
      </cdr:txBody>
    </cdr:sp>
  </cdr:relSizeAnchor>
  <cdr:relSizeAnchor xmlns:cdr="http://schemas.openxmlformats.org/drawingml/2006/chartDrawing">
    <cdr:from>
      <cdr:x>0.91036</cdr:x>
      <cdr:y>0.0172</cdr:y>
    </cdr:from>
    <cdr:to>
      <cdr:x>0.98319</cdr:x>
      <cdr:y>0.07527</cdr:y>
    </cdr:to>
    <cdr:sp macro="" textlink="">
      <cdr:nvSpPr>
        <cdr:cNvPr id="4" name="テキスト ボックス 3">
          <a:extLst xmlns:a="http://schemas.openxmlformats.org/drawingml/2006/main">
            <a:ext uri="{FF2B5EF4-FFF2-40B4-BE49-F238E27FC236}">
              <a16:creationId xmlns:a16="http://schemas.microsoft.com/office/drawing/2014/main" xmlns="" id="{EF511841-490F-4747-9C32-0EA93C85078C}"/>
            </a:ext>
          </a:extLst>
        </cdr:cNvPr>
        <cdr:cNvSpPr txBox="1"/>
      </cdr:nvSpPr>
      <cdr:spPr>
        <a:xfrm xmlns:a="http://schemas.openxmlformats.org/drawingml/2006/main">
          <a:off x="8255000" y="101600"/>
          <a:ext cx="6604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p>
      </cdr:txBody>
    </cdr:sp>
  </cdr:relSizeAnchor>
  <cdr:relSizeAnchor xmlns:cdr="http://schemas.openxmlformats.org/drawingml/2006/chartDrawing">
    <cdr:from>
      <cdr:x>0.7619</cdr:x>
      <cdr:y>0.92043</cdr:y>
    </cdr:from>
    <cdr:to>
      <cdr:x>0.9916</cdr:x>
      <cdr:y>0.97849</cdr:y>
    </cdr:to>
    <cdr:sp macro="" textlink="">
      <cdr:nvSpPr>
        <cdr:cNvPr id="5" name="テキスト ボックス 4">
          <a:extLst xmlns:a="http://schemas.openxmlformats.org/drawingml/2006/main">
            <a:ext uri="{FF2B5EF4-FFF2-40B4-BE49-F238E27FC236}">
              <a16:creationId xmlns:a16="http://schemas.microsoft.com/office/drawing/2014/main" xmlns="" id="{8946CDFD-8B93-4673-9D01-01D8DFA41BD3}"/>
            </a:ext>
          </a:extLst>
        </cdr:cNvPr>
        <cdr:cNvSpPr txBox="1"/>
      </cdr:nvSpPr>
      <cdr:spPr>
        <a:xfrm xmlns:a="http://schemas.openxmlformats.org/drawingml/2006/main">
          <a:off x="6908800" y="5435599"/>
          <a:ext cx="2082800" cy="3428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資料：国勢調査（総務省）</a:t>
          </a:r>
        </a:p>
      </cdr:txBody>
    </cdr:sp>
  </cdr:relSizeAnchor>
</c:userShapes>
</file>

<file path=xl/drawings/drawing20.xml><?xml version="1.0" encoding="utf-8"?>
<c:userShapes xmlns:c="http://schemas.openxmlformats.org/drawingml/2006/chart">
  <cdr:relSizeAnchor xmlns:cdr="http://schemas.openxmlformats.org/drawingml/2006/chartDrawing">
    <cdr:from>
      <cdr:x>0.02892</cdr:x>
      <cdr:y>0.01222</cdr:y>
    </cdr:from>
    <cdr:to>
      <cdr:x>0.10575</cdr:x>
      <cdr:y>0.06479</cdr:y>
    </cdr:to>
    <cdr:sp macro="" textlink="">
      <cdr:nvSpPr>
        <cdr:cNvPr id="2" name="テキスト ボックス 1">
          <a:extLst xmlns:a="http://schemas.openxmlformats.org/drawingml/2006/main">
            <a:ext uri="{FF2B5EF4-FFF2-40B4-BE49-F238E27FC236}">
              <a16:creationId xmlns:a16="http://schemas.microsoft.com/office/drawing/2014/main" xmlns="" id="{72DCE53E-E331-4508-82A2-AC2AA6D85BBB}"/>
            </a:ext>
          </a:extLst>
        </cdr:cNvPr>
        <cdr:cNvSpPr txBox="1"/>
      </cdr:nvSpPr>
      <cdr:spPr>
        <a:xfrm xmlns:a="http://schemas.openxmlformats.org/drawingml/2006/main">
          <a:off x="236137" y="64685"/>
          <a:ext cx="627464" cy="2782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1100"/>
            <a:t>（人）</a:t>
          </a:r>
        </a:p>
      </cdr:txBody>
    </cdr:sp>
  </cdr:relSizeAnchor>
</c:userShapes>
</file>

<file path=xl/drawings/drawing21.xml><?xml version="1.0" encoding="utf-8"?>
<xdr:wsDr xmlns:xdr="http://schemas.openxmlformats.org/drawingml/2006/spreadsheetDrawing" xmlns:a="http://schemas.openxmlformats.org/drawingml/2006/main">
  <xdr:twoCellAnchor>
    <xdr:from>
      <xdr:col>4</xdr:col>
      <xdr:colOff>57150</xdr:colOff>
      <xdr:row>2</xdr:row>
      <xdr:rowOff>9525</xdr:rowOff>
    </xdr:from>
    <xdr:to>
      <xdr:col>15</xdr:col>
      <xdr:colOff>619125</xdr:colOff>
      <xdr:row>19</xdr:row>
      <xdr:rowOff>127000</xdr:rowOff>
    </xdr:to>
    <xdr:graphicFrame macro="">
      <xdr:nvGraphicFramePr>
        <xdr:cNvPr id="2" name="グラフ 1">
          <a:extLst>
            <a:ext uri="{FF2B5EF4-FFF2-40B4-BE49-F238E27FC236}">
              <a16:creationId xmlns:a16="http://schemas.microsoft.com/office/drawing/2014/main" xmlns="" id="{0FE27144-ECBC-4AAB-A208-2D33A4535E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0.00235</cdr:x>
      <cdr:y>0.01872</cdr:y>
    </cdr:from>
    <cdr:to>
      <cdr:x>0.07521</cdr:x>
      <cdr:y>0.07031</cdr:y>
    </cdr:to>
    <cdr:sp macro="" textlink="">
      <cdr:nvSpPr>
        <cdr:cNvPr id="2" name="テキスト ボックス 1">
          <a:extLst xmlns:a="http://schemas.openxmlformats.org/drawingml/2006/main">
            <a:ext uri="{FF2B5EF4-FFF2-40B4-BE49-F238E27FC236}">
              <a16:creationId xmlns:a16="http://schemas.microsoft.com/office/drawing/2014/main" xmlns="" id="{9AB0220A-229C-4AB3-B4A7-27EFD1700E50}"/>
            </a:ext>
          </a:extLst>
        </cdr:cNvPr>
        <cdr:cNvSpPr txBox="1"/>
      </cdr:nvSpPr>
      <cdr:spPr>
        <a:xfrm xmlns:a="http://schemas.openxmlformats.org/drawingml/2006/main">
          <a:off x="19049" y="84005"/>
          <a:ext cx="590586" cy="2314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a:t>
          </a:r>
        </a:p>
      </cdr:txBody>
    </cdr:sp>
  </cdr:relSizeAnchor>
  <cdr:relSizeAnchor xmlns:cdr="http://schemas.openxmlformats.org/drawingml/2006/chartDrawing">
    <cdr:from>
      <cdr:x>0.87505</cdr:x>
      <cdr:y>0.02088</cdr:y>
    </cdr:from>
    <cdr:to>
      <cdr:x>1</cdr:x>
      <cdr:y>0.08094</cdr:y>
    </cdr:to>
    <cdr:sp macro="" textlink="">
      <cdr:nvSpPr>
        <cdr:cNvPr id="3" name="テキスト ボックス 2">
          <a:extLst xmlns:a="http://schemas.openxmlformats.org/drawingml/2006/main">
            <a:ext uri="{FF2B5EF4-FFF2-40B4-BE49-F238E27FC236}">
              <a16:creationId xmlns:a16="http://schemas.microsoft.com/office/drawing/2014/main" xmlns="" id="{AE0C3C8C-F59D-4CB3-A9EE-7AB026D21F23}"/>
            </a:ext>
          </a:extLst>
        </cdr:cNvPr>
        <cdr:cNvSpPr txBox="1"/>
      </cdr:nvSpPr>
      <cdr:spPr>
        <a:xfrm xmlns:a="http://schemas.openxmlformats.org/drawingml/2006/main">
          <a:off x="7092958" y="93662"/>
          <a:ext cx="1012817" cy="2694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（人口千対）</a:t>
          </a:r>
        </a:p>
      </cdr:txBody>
    </cdr:sp>
  </cdr:relSizeAnchor>
</c:userShapes>
</file>

<file path=xl/drawings/drawing23.xml><?xml version="1.0" encoding="utf-8"?>
<xdr:wsDr xmlns:xdr="http://schemas.openxmlformats.org/drawingml/2006/spreadsheetDrawing" xmlns:a="http://schemas.openxmlformats.org/drawingml/2006/main">
  <xdr:twoCellAnchor>
    <xdr:from>
      <xdr:col>3</xdr:col>
      <xdr:colOff>165101</xdr:colOff>
      <xdr:row>2</xdr:row>
      <xdr:rowOff>104775</xdr:rowOff>
    </xdr:from>
    <xdr:to>
      <xdr:col>15</xdr:col>
      <xdr:colOff>546101</xdr:colOff>
      <xdr:row>19</xdr:row>
      <xdr:rowOff>228600</xdr:rowOff>
    </xdr:to>
    <xdr:graphicFrame macro="">
      <xdr:nvGraphicFramePr>
        <xdr:cNvPr id="8" name="グラフ 7">
          <a:extLst>
            <a:ext uri="{FF2B5EF4-FFF2-40B4-BE49-F238E27FC236}">
              <a16:creationId xmlns:a16="http://schemas.microsoft.com/office/drawing/2014/main" xmlns="" id="{8800212F-02B8-426D-8B14-98C671364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0.00534</cdr:x>
      <cdr:y>0.00866</cdr:y>
    </cdr:from>
    <cdr:to>
      <cdr:x>0.0782</cdr:x>
      <cdr:y>0.06025</cdr:y>
    </cdr:to>
    <cdr:sp macro="" textlink="">
      <cdr:nvSpPr>
        <cdr:cNvPr id="2" name="テキスト ボックス 1">
          <a:extLst xmlns:a="http://schemas.openxmlformats.org/drawingml/2006/main">
            <a:ext uri="{FF2B5EF4-FFF2-40B4-BE49-F238E27FC236}">
              <a16:creationId xmlns:a16="http://schemas.microsoft.com/office/drawing/2014/main" xmlns="" id="{9AB0220A-229C-4AB3-B4A7-27EFD1700E50}"/>
            </a:ext>
          </a:extLst>
        </cdr:cNvPr>
        <cdr:cNvSpPr txBox="1"/>
      </cdr:nvSpPr>
      <cdr:spPr>
        <a:xfrm xmlns:a="http://schemas.openxmlformats.org/drawingml/2006/main">
          <a:off x="45374" y="36608"/>
          <a:ext cx="619272" cy="2180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a:t>
          </a:r>
        </a:p>
      </cdr:txBody>
    </cdr:sp>
  </cdr:relSizeAnchor>
  <cdr:relSizeAnchor xmlns:cdr="http://schemas.openxmlformats.org/drawingml/2006/chartDrawing">
    <cdr:from>
      <cdr:x>0.88131</cdr:x>
      <cdr:y>0.00463</cdr:y>
    </cdr:from>
    <cdr:to>
      <cdr:x>1</cdr:x>
      <cdr:y>0.05622</cdr:y>
    </cdr:to>
    <cdr:sp macro="" textlink="">
      <cdr:nvSpPr>
        <cdr:cNvPr id="5" name="テキスト ボックス 4">
          <a:extLst xmlns:a="http://schemas.openxmlformats.org/drawingml/2006/main">
            <a:ext uri="{FF2B5EF4-FFF2-40B4-BE49-F238E27FC236}">
              <a16:creationId xmlns:a16="http://schemas.microsoft.com/office/drawing/2014/main" xmlns="" id="{E5C318A5-1CEC-4D43-91CF-E5B3ABB42C28}"/>
            </a:ext>
          </a:extLst>
        </cdr:cNvPr>
        <cdr:cNvSpPr txBox="1"/>
      </cdr:nvSpPr>
      <cdr:spPr>
        <a:xfrm xmlns:a="http://schemas.openxmlformats.org/drawingml/2006/main">
          <a:off x="7490672" y="19575"/>
          <a:ext cx="1008803" cy="2180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（人口千対）</a:t>
          </a:r>
        </a:p>
      </cdr:txBody>
    </cdr:sp>
  </cdr:relSizeAnchor>
</c:userShapes>
</file>

<file path=xl/drawings/drawing25.xml><?xml version="1.0" encoding="utf-8"?>
<xdr:wsDr xmlns:xdr="http://schemas.openxmlformats.org/drawingml/2006/spreadsheetDrawing" xmlns:a="http://schemas.openxmlformats.org/drawingml/2006/main">
  <xdr:twoCellAnchor>
    <xdr:from>
      <xdr:col>3</xdr:col>
      <xdr:colOff>101600</xdr:colOff>
      <xdr:row>3</xdr:row>
      <xdr:rowOff>28575</xdr:rowOff>
    </xdr:from>
    <xdr:to>
      <xdr:col>15</xdr:col>
      <xdr:colOff>584200</xdr:colOff>
      <xdr:row>22</xdr:row>
      <xdr:rowOff>177800</xdr:rowOff>
    </xdr:to>
    <xdr:graphicFrame macro="">
      <xdr:nvGraphicFramePr>
        <xdr:cNvPr id="2" name="グラフ 1">
          <a:extLst>
            <a:ext uri="{FF2B5EF4-FFF2-40B4-BE49-F238E27FC236}">
              <a16:creationId xmlns:a16="http://schemas.microsoft.com/office/drawing/2014/main" xmlns="" id="{7A3D5046-D114-45D3-9036-7E02A993DD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457200</xdr:colOff>
      <xdr:row>3</xdr:row>
      <xdr:rowOff>66675</xdr:rowOff>
    </xdr:from>
    <xdr:to>
      <xdr:col>28</xdr:col>
      <xdr:colOff>254000</xdr:colOff>
      <xdr:row>22</xdr:row>
      <xdr:rowOff>215900</xdr:rowOff>
    </xdr:to>
    <xdr:graphicFrame macro="">
      <xdr:nvGraphicFramePr>
        <xdr:cNvPr id="3" name="グラフ 2">
          <a:extLst>
            <a:ext uri="{FF2B5EF4-FFF2-40B4-BE49-F238E27FC236}">
              <a16:creationId xmlns:a16="http://schemas.microsoft.com/office/drawing/2014/main" xmlns="" id="{6778283A-3C1D-4493-BBCD-BC319FC7BE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29</xdr:col>
      <xdr:colOff>673100</xdr:colOff>
      <xdr:row>3</xdr:row>
      <xdr:rowOff>76200</xdr:rowOff>
    </xdr:from>
    <xdr:to>
      <xdr:col>41</xdr:col>
      <xdr:colOff>508000</xdr:colOff>
      <xdr:row>22</xdr:row>
      <xdr:rowOff>225425</xdr:rowOff>
    </xdr:to>
    <xdr:graphicFrame macro="">
      <xdr:nvGraphicFramePr>
        <xdr:cNvPr id="4" name="グラフ 3">
          <a:extLst>
            <a:ext uri="{FF2B5EF4-FFF2-40B4-BE49-F238E27FC236}">
              <a16:creationId xmlns:a16="http://schemas.microsoft.com/office/drawing/2014/main" xmlns="" id="{F1A82059-D9C6-4CD9-82D2-4FD240ABD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43</xdr:col>
      <xdr:colOff>444500</xdr:colOff>
      <xdr:row>3</xdr:row>
      <xdr:rowOff>88900</xdr:rowOff>
    </xdr:from>
    <xdr:to>
      <xdr:col>55</xdr:col>
      <xdr:colOff>292100</xdr:colOff>
      <xdr:row>23</xdr:row>
      <xdr:rowOff>139700</xdr:rowOff>
    </xdr:to>
    <xdr:graphicFrame macro="">
      <xdr:nvGraphicFramePr>
        <xdr:cNvPr id="6" name="グラフ 5">
          <a:extLst>
            <a:ext uri="{FF2B5EF4-FFF2-40B4-BE49-F238E27FC236}">
              <a16:creationId xmlns:a16="http://schemas.microsoft.com/office/drawing/2014/main" xmlns="" id="{2DF5095D-AE9E-4E69-9CC8-B3091A6174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0.61808</cdr:x>
      <cdr:y>0.92488</cdr:y>
    </cdr:from>
    <cdr:to>
      <cdr:x>0.96793</cdr:x>
      <cdr:y>1</cdr:y>
    </cdr:to>
    <cdr:sp macro="" textlink="">
      <cdr:nvSpPr>
        <cdr:cNvPr id="2" name="テキスト ボックス 1">
          <a:extLst xmlns:a="http://schemas.openxmlformats.org/drawingml/2006/main">
            <a:ext uri="{FF2B5EF4-FFF2-40B4-BE49-F238E27FC236}">
              <a16:creationId xmlns:a16="http://schemas.microsoft.com/office/drawing/2014/main" xmlns="" id="{0D05EC73-E9B7-4E9E-95DB-41A7E2938126}"/>
            </a:ext>
          </a:extLst>
        </cdr:cNvPr>
        <cdr:cNvSpPr txBox="1"/>
      </cdr:nvSpPr>
      <cdr:spPr>
        <a:xfrm xmlns:a="http://schemas.openxmlformats.org/drawingml/2006/main">
          <a:off x="5384800" y="4441825"/>
          <a:ext cx="3048000" cy="35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資料：データブック滋賀より算出</a:t>
          </a:r>
        </a:p>
      </cdr:txBody>
    </cdr:sp>
  </cdr:relSizeAnchor>
  <cdr:relSizeAnchor xmlns:cdr="http://schemas.openxmlformats.org/drawingml/2006/chartDrawing">
    <cdr:from>
      <cdr:x>0</cdr:x>
      <cdr:y>0.01274</cdr:y>
    </cdr:from>
    <cdr:to>
      <cdr:x>0.14715</cdr:x>
      <cdr:y>0.08249</cdr:y>
    </cdr:to>
    <cdr:sp macro="" textlink="">
      <cdr:nvSpPr>
        <cdr:cNvPr id="3" name="テキスト ボックス 2">
          <a:extLst xmlns:a="http://schemas.openxmlformats.org/drawingml/2006/main">
            <a:ext uri="{FF2B5EF4-FFF2-40B4-BE49-F238E27FC236}">
              <a16:creationId xmlns:a16="http://schemas.microsoft.com/office/drawing/2014/main" xmlns="" id="{5ADB30B8-69C1-421E-A75B-DFF4B6BD9890}"/>
            </a:ext>
          </a:extLst>
        </cdr:cNvPr>
        <cdr:cNvSpPr txBox="1"/>
      </cdr:nvSpPr>
      <cdr:spPr>
        <a:xfrm xmlns:a="http://schemas.openxmlformats.org/drawingml/2006/main">
          <a:off x="0" y="60325"/>
          <a:ext cx="1181100" cy="33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（出生千対）</a:t>
          </a:r>
        </a:p>
      </cdr:txBody>
    </cdr:sp>
  </cdr:relSizeAnchor>
</c:userShapes>
</file>

<file path=xl/drawings/drawing27.xml><?xml version="1.0" encoding="utf-8"?>
<c:userShapes xmlns:c="http://schemas.openxmlformats.org/drawingml/2006/chart">
  <cdr:relSizeAnchor xmlns:cdr="http://schemas.openxmlformats.org/drawingml/2006/chartDrawing">
    <cdr:from>
      <cdr:x>0.61808</cdr:x>
      <cdr:y>0.92488</cdr:y>
    </cdr:from>
    <cdr:to>
      <cdr:x>0.96793</cdr:x>
      <cdr:y>1</cdr:y>
    </cdr:to>
    <cdr:sp macro="" textlink="">
      <cdr:nvSpPr>
        <cdr:cNvPr id="2" name="テキスト ボックス 1">
          <a:extLst xmlns:a="http://schemas.openxmlformats.org/drawingml/2006/main">
            <a:ext uri="{FF2B5EF4-FFF2-40B4-BE49-F238E27FC236}">
              <a16:creationId xmlns:a16="http://schemas.microsoft.com/office/drawing/2014/main" xmlns="" id="{0D05EC73-E9B7-4E9E-95DB-41A7E2938126}"/>
            </a:ext>
          </a:extLst>
        </cdr:cNvPr>
        <cdr:cNvSpPr txBox="1"/>
      </cdr:nvSpPr>
      <cdr:spPr>
        <a:xfrm xmlns:a="http://schemas.openxmlformats.org/drawingml/2006/main">
          <a:off x="5384800" y="4441825"/>
          <a:ext cx="3048000" cy="355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資料：データブック滋賀より算出</a:t>
          </a:r>
        </a:p>
      </cdr:txBody>
    </cdr:sp>
  </cdr:relSizeAnchor>
  <cdr:relSizeAnchor xmlns:cdr="http://schemas.openxmlformats.org/drawingml/2006/chartDrawing">
    <cdr:from>
      <cdr:x>0.00583</cdr:x>
      <cdr:y>0.01073</cdr:y>
    </cdr:from>
    <cdr:to>
      <cdr:x>0.15276</cdr:x>
      <cdr:y>0.08048</cdr:y>
    </cdr:to>
    <cdr:sp macro="" textlink="">
      <cdr:nvSpPr>
        <cdr:cNvPr id="4" name="テキスト ボックス 1">
          <a:extLst xmlns:a="http://schemas.openxmlformats.org/drawingml/2006/main">
            <a:ext uri="{FF2B5EF4-FFF2-40B4-BE49-F238E27FC236}">
              <a16:creationId xmlns:a16="http://schemas.microsoft.com/office/drawing/2014/main" xmlns="" id="{A1C4E3C0-B8D9-40A5-9D32-41A4DB8518E9}"/>
            </a:ext>
          </a:extLst>
        </cdr:cNvPr>
        <cdr:cNvSpPr txBox="1"/>
      </cdr:nvSpPr>
      <cdr:spPr>
        <a:xfrm xmlns:a="http://schemas.openxmlformats.org/drawingml/2006/main">
          <a:off x="47022" y="50800"/>
          <a:ext cx="1184877" cy="330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（出生千対）</a:t>
          </a:r>
        </a:p>
      </cdr:txBody>
    </cdr:sp>
  </cdr:relSizeAnchor>
</c:userShapes>
</file>

<file path=xl/drawings/drawing28.xml><?xml version="1.0" encoding="utf-8"?>
<c:userShapes xmlns:c="http://schemas.openxmlformats.org/drawingml/2006/chart">
  <cdr:relSizeAnchor xmlns:cdr="http://schemas.openxmlformats.org/drawingml/2006/chartDrawing">
    <cdr:from>
      <cdr:x>0.32075</cdr:x>
      <cdr:y>0.8724</cdr:y>
    </cdr:from>
    <cdr:to>
      <cdr:x>0.96793</cdr:x>
      <cdr:y>1</cdr:y>
    </cdr:to>
    <cdr:sp macro="" textlink="">
      <cdr:nvSpPr>
        <cdr:cNvPr id="2" name="テキスト ボックス 1">
          <a:extLst xmlns:a="http://schemas.openxmlformats.org/drawingml/2006/main">
            <a:ext uri="{FF2B5EF4-FFF2-40B4-BE49-F238E27FC236}">
              <a16:creationId xmlns:a16="http://schemas.microsoft.com/office/drawing/2014/main" xmlns="" id="{0D05EC73-E9B7-4E9E-95DB-41A7E2938126}"/>
            </a:ext>
          </a:extLst>
        </cdr:cNvPr>
        <cdr:cNvSpPr txBox="1"/>
      </cdr:nvSpPr>
      <cdr:spPr>
        <a:xfrm xmlns:a="http://schemas.openxmlformats.org/drawingml/2006/main">
          <a:off x="2590800" y="4254520"/>
          <a:ext cx="5227365" cy="6222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注：グラフ中の大津市の欠損値</a:t>
          </a:r>
          <a:r>
            <a:rPr lang="ja-JP" altLang="ja-JP" sz="1100">
              <a:effectLst/>
              <a:latin typeface="+mn-lt"/>
              <a:ea typeface="+mn-ea"/>
              <a:cs typeface="+mn-cs"/>
            </a:rPr>
            <a:t>（平成</a:t>
          </a:r>
          <a:r>
            <a:rPr lang="en-US" altLang="ja-JP" sz="1100">
              <a:effectLst/>
              <a:latin typeface="+mn-lt"/>
              <a:ea typeface="+mn-ea"/>
              <a:cs typeface="+mn-cs"/>
            </a:rPr>
            <a:t>24</a:t>
          </a:r>
          <a:r>
            <a:rPr lang="ja-JP" altLang="ja-JP" sz="1100">
              <a:effectLst/>
              <a:latin typeface="+mn-lt"/>
              <a:ea typeface="+mn-ea"/>
              <a:cs typeface="+mn-cs"/>
            </a:rPr>
            <a:t>年）</a:t>
          </a:r>
          <a:r>
            <a:rPr lang="ja-JP" altLang="en-US" sz="1100"/>
            <a:t>は、統計書では「－」として表記</a:t>
          </a:r>
          <a:endParaRPr lang="en-US" altLang="ja-JP" sz="1100"/>
        </a:p>
        <a:p xmlns:a="http://schemas.openxmlformats.org/drawingml/2006/main">
          <a:pPr algn="r"/>
          <a:r>
            <a:rPr lang="ja-JP" altLang="en-US" sz="1100"/>
            <a:t>資料：データブック滋賀より算出</a:t>
          </a:r>
        </a:p>
      </cdr:txBody>
    </cdr:sp>
  </cdr:relSizeAnchor>
  <cdr:relSizeAnchor xmlns:cdr="http://schemas.openxmlformats.org/drawingml/2006/chartDrawing">
    <cdr:from>
      <cdr:x>0.00583</cdr:x>
      <cdr:y>0.01042</cdr:y>
    </cdr:from>
    <cdr:to>
      <cdr:x>0.14623</cdr:x>
      <cdr:y>0.07813</cdr:y>
    </cdr:to>
    <cdr:sp macro="" textlink="">
      <cdr:nvSpPr>
        <cdr:cNvPr id="3" name="テキスト ボックス 1">
          <a:extLst xmlns:a="http://schemas.openxmlformats.org/drawingml/2006/main">
            <a:ext uri="{FF2B5EF4-FFF2-40B4-BE49-F238E27FC236}">
              <a16:creationId xmlns:a16="http://schemas.microsoft.com/office/drawing/2014/main" xmlns="" id="{73651066-3E2B-4200-B709-083ECD2E6774}"/>
            </a:ext>
          </a:extLst>
        </cdr:cNvPr>
        <cdr:cNvSpPr txBox="1"/>
      </cdr:nvSpPr>
      <cdr:spPr>
        <a:xfrm xmlns:a="http://schemas.openxmlformats.org/drawingml/2006/main">
          <a:off x="47097" y="50800"/>
          <a:ext cx="1134003" cy="3302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（出生千対）</a:t>
          </a:r>
        </a:p>
      </cdr:txBody>
    </cdr:sp>
  </cdr:relSizeAnchor>
</c:userShapes>
</file>

<file path=xl/drawings/drawing29.xml><?xml version="1.0" encoding="utf-8"?>
<xdr:wsDr xmlns:xdr="http://schemas.openxmlformats.org/drawingml/2006/spreadsheetDrawing" xmlns:a="http://schemas.openxmlformats.org/drawingml/2006/main">
  <xdr:twoCellAnchor>
    <xdr:from>
      <xdr:col>2</xdr:col>
      <xdr:colOff>165100</xdr:colOff>
      <xdr:row>2</xdr:row>
      <xdr:rowOff>139700</xdr:rowOff>
    </xdr:from>
    <xdr:to>
      <xdr:col>13</xdr:col>
      <xdr:colOff>508000</xdr:colOff>
      <xdr:row>23</xdr:row>
      <xdr:rowOff>215901</xdr:rowOff>
    </xdr:to>
    <xdr:graphicFrame macro="">
      <xdr:nvGraphicFramePr>
        <xdr:cNvPr id="2" name="グラフ 1">
          <a:extLst>
            <a:ext uri="{FF2B5EF4-FFF2-40B4-BE49-F238E27FC236}">
              <a16:creationId xmlns:a16="http://schemas.microsoft.com/office/drawing/2014/main" xmlns="" id="{8528F49D-A94F-4DED-BC57-B6F82707E0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558799</xdr:colOff>
      <xdr:row>1</xdr:row>
      <xdr:rowOff>12700</xdr:rowOff>
    </xdr:from>
    <xdr:to>
      <xdr:col>28</xdr:col>
      <xdr:colOff>487560</xdr:colOff>
      <xdr:row>29</xdr:row>
      <xdr:rowOff>39401</xdr:rowOff>
    </xdr:to>
    <xdr:pic>
      <xdr:nvPicPr>
        <xdr:cNvPr id="5" name="図 4">
          <a:extLst>
            <a:ext uri="{FF2B5EF4-FFF2-40B4-BE49-F238E27FC236}">
              <a16:creationId xmlns:a16="http://schemas.microsoft.com/office/drawing/2014/main" xmlns="" id="{EC5A9242-3EE4-4F97-9005-2EAE4FBCA9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90499" y="190500"/>
          <a:ext cx="7472561" cy="5144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79374</xdr:colOff>
      <xdr:row>86</xdr:row>
      <xdr:rowOff>206375</xdr:rowOff>
    </xdr:from>
    <xdr:to>
      <xdr:col>25</xdr:col>
      <xdr:colOff>774700</xdr:colOff>
      <xdr:row>106</xdr:row>
      <xdr:rowOff>7937</xdr:rowOff>
    </xdr:to>
    <xdr:grpSp>
      <xdr:nvGrpSpPr>
        <xdr:cNvPr id="107" name="グループ化 106">
          <a:extLst>
            <a:ext uri="{FF2B5EF4-FFF2-40B4-BE49-F238E27FC236}">
              <a16:creationId xmlns:a16="http://schemas.microsoft.com/office/drawing/2014/main" xmlns="" id="{6DDAFFAC-5CF9-4AC3-B702-8FFCDD074B13}"/>
            </a:ext>
          </a:extLst>
        </xdr:cNvPr>
        <xdr:cNvGrpSpPr/>
      </xdr:nvGrpSpPr>
      <xdr:grpSpPr>
        <a:xfrm>
          <a:off x="12998738" y="16520102"/>
          <a:ext cx="9527598" cy="3819380"/>
          <a:chOff x="9896474" y="3200400"/>
          <a:chExt cx="7462624" cy="4991100"/>
        </a:xfrm>
      </xdr:grpSpPr>
      <xdr:graphicFrame macro="">
        <xdr:nvGraphicFramePr>
          <xdr:cNvPr id="108" name="グラフ 107">
            <a:extLst>
              <a:ext uri="{FF2B5EF4-FFF2-40B4-BE49-F238E27FC236}">
                <a16:creationId xmlns:a16="http://schemas.microsoft.com/office/drawing/2014/main" xmlns="" id="{2E173F96-A0B3-475F-B7F5-4F99464EF955}"/>
              </a:ext>
            </a:extLst>
          </xdr:cNvPr>
          <xdr:cNvGraphicFramePr/>
        </xdr:nvGraphicFramePr>
        <xdr:xfrm>
          <a:off x="12325349" y="3200400"/>
          <a:ext cx="3067051" cy="499110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09" name="グラフ 108">
            <a:extLst>
              <a:ext uri="{FF2B5EF4-FFF2-40B4-BE49-F238E27FC236}">
                <a16:creationId xmlns:a16="http://schemas.microsoft.com/office/drawing/2014/main" xmlns="" id="{3C5FDC80-5AF0-4CC3-9E2E-DB9DA290EBD1}"/>
              </a:ext>
            </a:extLst>
          </xdr:cNvPr>
          <xdr:cNvGraphicFramePr/>
        </xdr:nvGraphicFramePr>
        <xdr:xfrm>
          <a:off x="9896474" y="3206738"/>
          <a:ext cx="3067051" cy="4943460"/>
        </xdr:xfrm>
        <a:graphic>
          <a:graphicData uri="http://schemas.openxmlformats.org/drawingml/2006/chart">
            <c:chart xmlns:c="http://schemas.openxmlformats.org/drawingml/2006/chart" xmlns:r="http://schemas.openxmlformats.org/officeDocument/2006/relationships" r:id="rId2"/>
          </a:graphicData>
        </a:graphic>
      </xdr:graphicFrame>
      <xdr:grpSp>
        <xdr:nvGrpSpPr>
          <xdr:cNvPr id="110" name="グループ化 109">
            <a:extLst>
              <a:ext uri="{FF2B5EF4-FFF2-40B4-BE49-F238E27FC236}">
                <a16:creationId xmlns:a16="http://schemas.microsoft.com/office/drawing/2014/main" xmlns="" id="{A87707D9-ABBB-4C1D-A55D-CB4E260D897D}"/>
              </a:ext>
            </a:extLst>
          </xdr:cNvPr>
          <xdr:cNvGrpSpPr/>
        </xdr:nvGrpSpPr>
        <xdr:grpSpPr>
          <a:xfrm>
            <a:off x="9966325" y="3784600"/>
            <a:ext cx="6962775" cy="4121151"/>
            <a:chOff x="4981575" y="2533650"/>
            <a:chExt cx="6962775" cy="4067176"/>
          </a:xfrm>
        </xdr:grpSpPr>
        <xdr:cxnSp macro="">
          <xdr:nvCxnSpPr>
            <xdr:cNvPr id="114" name="直線コネクタ 113">
              <a:extLst>
                <a:ext uri="{FF2B5EF4-FFF2-40B4-BE49-F238E27FC236}">
                  <a16:creationId xmlns:a16="http://schemas.microsoft.com/office/drawing/2014/main" xmlns="" id="{B419EBCB-9BCD-494A-81CD-7E693A9588D0}"/>
                </a:ext>
              </a:extLst>
            </xdr:cNvPr>
            <xdr:cNvCxnSpPr/>
          </xdr:nvCxnSpPr>
          <xdr:spPr>
            <a:xfrm>
              <a:off x="5010150" y="3667125"/>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5" name="直線コネクタ 114">
              <a:extLst>
                <a:ext uri="{FF2B5EF4-FFF2-40B4-BE49-F238E27FC236}">
                  <a16:creationId xmlns:a16="http://schemas.microsoft.com/office/drawing/2014/main" xmlns="" id="{DD664BAE-898A-481A-A8F9-676ABDBFB033}"/>
                </a:ext>
              </a:extLst>
            </xdr:cNvPr>
            <xdr:cNvCxnSpPr/>
          </xdr:nvCxnSpPr>
          <xdr:spPr>
            <a:xfrm>
              <a:off x="4981575" y="5924550"/>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16" name="矢印: 上下 115">
              <a:extLst>
                <a:ext uri="{FF2B5EF4-FFF2-40B4-BE49-F238E27FC236}">
                  <a16:creationId xmlns:a16="http://schemas.microsoft.com/office/drawing/2014/main" xmlns="" id="{CD24995B-704B-42F5-8A9D-EBE23F5A7AAA}"/>
                </a:ext>
              </a:extLst>
            </xdr:cNvPr>
            <xdr:cNvSpPr/>
          </xdr:nvSpPr>
          <xdr:spPr>
            <a:xfrm>
              <a:off x="10372725" y="5915026"/>
              <a:ext cx="323850" cy="68580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endParaRPr kumimoji="1" lang="ja-JP" altLang="en-US" sz="800">
                <a:solidFill>
                  <a:schemeClr val="tx1"/>
                </a:solidFill>
              </a:endParaRPr>
            </a:p>
          </xdr:txBody>
        </xdr:sp>
        <xdr:sp macro="" textlink="">
          <xdr:nvSpPr>
            <xdr:cNvPr id="117" name="矢印: 上下 116">
              <a:extLst>
                <a:ext uri="{FF2B5EF4-FFF2-40B4-BE49-F238E27FC236}">
                  <a16:creationId xmlns:a16="http://schemas.microsoft.com/office/drawing/2014/main" xmlns="" id="{4DB33D35-F178-4F60-AA43-7DA05C71C91B}"/>
                </a:ext>
              </a:extLst>
            </xdr:cNvPr>
            <xdr:cNvSpPr/>
          </xdr:nvSpPr>
          <xdr:spPr>
            <a:xfrm>
              <a:off x="10372725" y="3676650"/>
              <a:ext cx="323850" cy="222885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生産年齢人口</a:t>
              </a:r>
            </a:p>
          </xdr:txBody>
        </xdr:sp>
        <xdr:sp macro="" textlink="">
          <xdr:nvSpPr>
            <xdr:cNvPr id="118" name="矢印: 上下 117">
              <a:extLst>
                <a:ext uri="{FF2B5EF4-FFF2-40B4-BE49-F238E27FC236}">
                  <a16:creationId xmlns:a16="http://schemas.microsoft.com/office/drawing/2014/main" xmlns="" id="{432B1050-4186-4BE3-8E12-3746DD6B24F2}"/>
                </a:ext>
              </a:extLst>
            </xdr:cNvPr>
            <xdr:cNvSpPr/>
          </xdr:nvSpPr>
          <xdr:spPr>
            <a:xfrm>
              <a:off x="10372725" y="2533650"/>
              <a:ext cx="323850" cy="1142999"/>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老年人口</a:t>
              </a:r>
            </a:p>
          </xdr:txBody>
        </xdr:sp>
        <xdr:sp macro="" textlink="">
          <xdr:nvSpPr>
            <xdr:cNvPr id="119" name="テキスト ボックス 118">
              <a:extLst>
                <a:ext uri="{FF2B5EF4-FFF2-40B4-BE49-F238E27FC236}">
                  <a16:creationId xmlns:a16="http://schemas.microsoft.com/office/drawing/2014/main" xmlns="" id="{3B1804DD-6B61-46C3-997C-3AD8BF6D6B2C}"/>
                </a:ext>
              </a:extLst>
            </xdr:cNvPr>
            <xdr:cNvSpPr txBox="1"/>
          </xdr:nvSpPr>
          <xdr:spPr>
            <a:xfrm>
              <a:off x="10391775" y="6019800"/>
              <a:ext cx="31432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900"/>
                <a:t>年少人口</a:t>
              </a:r>
            </a:p>
          </xdr:txBody>
        </xdr:sp>
      </xdr:grpSp>
      <xdr:sp macro="" textlink="">
        <xdr:nvSpPr>
          <xdr:cNvPr id="111" name="テキスト ボックス 110">
            <a:extLst>
              <a:ext uri="{FF2B5EF4-FFF2-40B4-BE49-F238E27FC236}">
                <a16:creationId xmlns:a16="http://schemas.microsoft.com/office/drawing/2014/main" xmlns="" id="{8F2D1827-C14A-492E-93E4-E634A15055B7}"/>
              </a:ext>
            </a:extLst>
          </xdr:cNvPr>
          <xdr:cNvSpPr txBox="1"/>
        </xdr:nvSpPr>
        <xdr:spPr>
          <a:xfrm>
            <a:off x="15833725" y="4152900"/>
            <a:ext cx="1525373"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150,120</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10.7</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187,757</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13.4</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112" name="テキスト ボックス 111">
            <a:extLst>
              <a:ext uri="{FF2B5EF4-FFF2-40B4-BE49-F238E27FC236}">
                <a16:creationId xmlns:a16="http://schemas.microsoft.com/office/drawing/2014/main" xmlns="" id="{7AC4E61A-6827-42BD-8141-06A7F5FD4DE9}"/>
              </a:ext>
            </a:extLst>
          </xdr:cNvPr>
          <xdr:cNvSpPr txBox="1"/>
        </xdr:nvSpPr>
        <xdr:spPr>
          <a:xfrm>
            <a:off x="15770225" y="5842000"/>
            <a:ext cx="146033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434,079</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31.0</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423,641</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30.3</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113" name="テキスト ボックス 112">
            <a:extLst>
              <a:ext uri="{FF2B5EF4-FFF2-40B4-BE49-F238E27FC236}">
                <a16:creationId xmlns:a16="http://schemas.microsoft.com/office/drawing/2014/main" xmlns="" id="{6999D08E-CE63-4795-887B-C1B07780063D}"/>
              </a:ext>
            </a:extLst>
          </xdr:cNvPr>
          <xdr:cNvSpPr txBox="1"/>
        </xdr:nvSpPr>
        <xdr:spPr>
          <a:xfrm>
            <a:off x="15770225" y="7378700"/>
            <a:ext cx="146033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104,588</a:t>
            </a:r>
            <a:r>
              <a:rPr kumimoji="1" lang="ja-JP" altLang="en-US" sz="1100">
                <a:solidFill>
                  <a:schemeClr val="dk1"/>
                </a:solidFill>
                <a:latin typeface="+mn-lt"/>
                <a:ea typeface="+mn-ea"/>
                <a:cs typeface="+mn-cs"/>
              </a:rPr>
              <a:t>人（ </a:t>
            </a:r>
            <a:r>
              <a:rPr kumimoji="1" lang="en-US" altLang="ja-JP" sz="1100">
                <a:solidFill>
                  <a:schemeClr val="dk1"/>
                </a:solidFill>
                <a:latin typeface="+mn-lt"/>
                <a:ea typeface="+mn-ea"/>
                <a:cs typeface="+mn-cs"/>
              </a:rPr>
              <a:t>7.5</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98,862</a:t>
            </a:r>
            <a:r>
              <a:rPr kumimoji="1" lang="ja-JP" altLang="en-US" sz="1100">
                <a:solidFill>
                  <a:schemeClr val="dk1"/>
                </a:solidFill>
                <a:latin typeface="+mn-lt"/>
                <a:ea typeface="+mn-ea"/>
                <a:cs typeface="+mn-cs"/>
              </a:rPr>
              <a:t>人（ </a:t>
            </a:r>
            <a:r>
              <a:rPr kumimoji="1" lang="en-US" altLang="ja-JP" sz="1100">
                <a:solidFill>
                  <a:schemeClr val="dk1"/>
                </a:solidFill>
                <a:latin typeface="+mn-lt"/>
                <a:ea typeface="+mn-ea"/>
                <a:cs typeface="+mn-cs"/>
              </a:rPr>
              <a:t>7.1</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grpSp>
    <xdr:clientData/>
  </xdr:twoCellAnchor>
  <xdr:twoCellAnchor>
    <xdr:from>
      <xdr:col>16</xdr:col>
      <xdr:colOff>342900</xdr:colOff>
      <xdr:row>86</xdr:row>
      <xdr:rowOff>267279</xdr:rowOff>
    </xdr:from>
    <xdr:to>
      <xdr:col>17</xdr:col>
      <xdr:colOff>101600</xdr:colOff>
      <xdr:row>86</xdr:row>
      <xdr:rowOff>553028</xdr:rowOff>
    </xdr:to>
    <xdr:sp macro="" textlink="">
      <xdr:nvSpPr>
        <xdr:cNvPr id="120" name="テキスト ボックス 119">
          <a:extLst>
            <a:ext uri="{FF2B5EF4-FFF2-40B4-BE49-F238E27FC236}">
              <a16:creationId xmlns:a16="http://schemas.microsoft.com/office/drawing/2014/main" xmlns="" id="{C26297F5-BC3A-40CD-A7DC-4C32C15AAFA7}"/>
            </a:ext>
          </a:extLst>
        </xdr:cNvPr>
        <xdr:cNvSpPr txBox="1"/>
      </xdr:nvSpPr>
      <xdr:spPr>
        <a:xfrm>
          <a:off x="14145491" y="16581006"/>
          <a:ext cx="641927" cy="28574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男性</a:t>
          </a:r>
        </a:p>
      </xdr:txBody>
    </xdr:sp>
    <xdr:clientData/>
  </xdr:twoCellAnchor>
  <xdr:twoCellAnchor>
    <xdr:from>
      <xdr:col>20</xdr:col>
      <xdr:colOff>44450</xdr:colOff>
      <xdr:row>86</xdr:row>
      <xdr:rowOff>306822</xdr:rowOff>
    </xdr:from>
    <xdr:to>
      <xdr:col>20</xdr:col>
      <xdr:colOff>596900</xdr:colOff>
      <xdr:row>86</xdr:row>
      <xdr:rowOff>611622</xdr:rowOff>
    </xdr:to>
    <xdr:sp macro="" textlink="">
      <xdr:nvSpPr>
        <xdr:cNvPr id="121" name="テキスト ボックス 120">
          <a:extLst>
            <a:ext uri="{FF2B5EF4-FFF2-40B4-BE49-F238E27FC236}">
              <a16:creationId xmlns:a16="http://schemas.microsoft.com/office/drawing/2014/main" xmlns="" id="{AC1F2841-9A17-42C6-8C53-37DE56650A00}"/>
            </a:ext>
          </a:extLst>
        </xdr:cNvPr>
        <xdr:cNvSpPr txBox="1"/>
      </xdr:nvSpPr>
      <xdr:spPr>
        <a:xfrm>
          <a:off x="17379950" y="16620549"/>
          <a:ext cx="5524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女性</a:t>
          </a:r>
        </a:p>
      </xdr:txBody>
    </xdr:sp>
    <xdr:clientData/>
  </xdr:twoCellAnchor>
  <xdr:twoCellAnchor>
    <xdr:from>
      <xdr:col>15</xdr:col>
      <xdr:colOff>79374</xdr:colOff>
      <xdr:row>50</xdr:row>
      <xdr:rowOff>206375</xdr:rowOff>
    </xdr:from>
    <xdr:to>
      <xdr:col>26</xdr:col>
      <xdr:colOff>393700</xdr:colOff>
      <xdr:row>69</xdr:row>
      <xdr:rowOff>174625</xdr:rowOff>
    </xdr:to>
    <xdr:grpSp>
      <xdr:nvGrpSpPr>
        <xdr:cNvPr id="122" name="グループ化 121">
          <a:extLst>
            <a:ext uri="{FF2B5EF4-FFF2-40B4-BE49-F238E27FC236}">
              <a16:creationId xmlns:a16="http://schemas.microsoft.com/office/drawing/2014/main" xmlns="" id="{8FB66A56-A450-422A-95FA-5DF7CD71C1C9}"/>
            </a:ext>
          </a:extLst>
        </xdr:cNvPr>
        <xdr:cNvGrpSpPr/>
      </xdr:nvGrpSpPr>
      <xdr:grpSpPr>
        <a:xfrm>
          <a:off x="12998738" y="9575511"/>
          <a:ext cx="10029826" cy="3812887"/>
          <a:chOff x="9896474" y="3200400"/>
          <a:chExt cx="7858126" cy="4991100"/>
        </a:xfrm>
      </xdr:grpSpPr>
      <xdr:graphicFrame macro="">
        <xdr:nvGraphicFramePr>
          <xdr:cNvPr id="123" name="グラフ 122">
            <a:extLst>
              <a:ext uri="{FF2B5EF4-FFF2-40B4-BE49-F238E27FC236}">
                <a16:creationId xmlns:a16="http://schemas.microsoft.com/office/drawing/2014/main" xmlns="" id="{5C74501F-BB9D-4151-8F2E-14ADC448CA2B}"/>
              </a:ext>
            </a:extLst>
          </xdr:cNvPr>
          <xdr:cNvGraphicFramePr/>
        </xdr:nvGraphicFramePr>
        <xdr:xfrm>
          <a:off x="12325349" y="3200400"/>
          <a:ext cx="3067051" cy="499110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24" name="グラフ 123">
            <a:extLst>
              <a:ext uri="{FF2B5EF4-FFF2-40B4-BE49-F238E27FC236}">
                <a16:creationId xmlns:a16="http://schemas.microsoft.com/office/drawing/2014/main" xmlns="" id="{4F0EF35D-8E66-4C16-A881-964C29E6ACD9}"/>
              </a:ext>
            </a:extLst>
          </xdr:cNvPr>
          <xdr:cNvGraphicFramePr/>
        </xdr:nvGraphicFramePr>
        <xdr:xfrm>
          <a:off x="9896474" y="3206738"/>
          <a:ext cx="3067051" cy="4943460"/>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125" name="グループ化 124">
            <a:extLst>
              <a:ext uri="{FF2B5EF4-FFF2-40B4-BE49-F238E27FC236}">
                <a16:creationId xmlns:a16="http://schemas.microsoft.com/office/drawing/2014/main" xmlns="" id="{CDEA264A-A898-4110-8795-FF4729EFDD41}"/>
              </a:ext>
            </a:extLst>
          </xdr:cNvPr>
          <xdr:cNvGrpSpPr/>
        </xdr:nvGrpSpPr>
        <xdr:grpSpPr>
          <a:xfrm>
            <a:off x="9966325" y="3784600"/>
            <a:ext cx="6962775" cy="4121151"/>
            <a:chOff x="4981575" y="2533650"/>
            <a:chExt cx="6962775" cy="4067176"/>
          </a:xfrm>
        </xdr:grpSpPr>
        <xdr:cxnSp macro="">
          <xdr:nvCxnSpPr>
            <xdr:cNvPr id="129" name="直線コネクタ 128">
              <a:extLst>
                <a:ext uri="{FF2B5EF4-FFF2-40B4-BE49-F238E27FC236}">
                  <a16:creationId xmlns:a16="http://schemas.microsoft.com/office/drawing/2014/main" xmlns="" id="{E808EF77-8630-42DC-94D3-844185C7335E}"/>
                </a:ext>
              </a:extLst>
            </xdr:cNvPr>
            <xdr:cNvCxnSpPr/>
          </xdr:nvCxnSpPr>
          <xdr:spPr>
            <a:xfrm>
              <a:off x="5010150" y="3667125"/>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0" name="直線コネクタ 129">
              <a:extLst>
                <a:ext uri="{FF2B5EF4-FFF2-40B4-BE49-F238E27FC236}">
                  <a16:creationId xmlns:a16="http://schemas.microsoft.com/office/drawing/2014/main" xmlns="" id="{5E92EA3B-7C62-4268-9525-48C5CAC2996E}"/>
                </a:ext>
              </a:extLst>
            </xdr:cNvPr>
            <xdr:cNvCxnSpPr/>
          </xdr:nvCxnSpPr>
          <xdr:spPr>
            <a:xfrm>
              <a:off x="4981575" y="5924550"/>
              <a:ext cx="69342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31" name="矢印: 上下 130">
              <a:extLst>
                <a:ext uri="{FF2B5EF4-FFF2-40B4-BE49-F238E27FC236}">
                  <a16:creationId xmlns:a16="http://schemas.microsoft.com/office/drawing/2014/main" xmlns="" id="{7942FE48-F427-4CCC-998C-ADAF0FCB4C83}"/>
                </a:ext>
              </a:extLst>
            </xdr:cNvPr>
            <xdr:cNvSpPr/>
          </xdr:nvSpPr>
          <xdr:spPr>
            <a:xfrm>
              <a:off x="10372725" y="5915026"/>
              <a:ext cx="323850" cy="68580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endParaRPr kumimoji="1" lang="ja-JP" altLang="en-US" sz="800">
                <a:solidFill>
                  <a:schemeClr val="tx1"/>
                </a:solidFill>
              </a:endParaRPr>
            </a:p>
          </xdr:txBody>
        </xdr:sp>
        <xdr:sp macro="" textlink="">
          <xdr:nvSpPr>
            <xdr:cNvPr id="132" name="矢印: 上下 131">
              <a:extLst>
                <a:ext uri="{FF2B5EF4-FFF2-40B4-BE49-F238E27FC236}">
                  <a16:creationId xmlns:a16="http://schemas.microsoft.com/office/drawing/2014/main" xmlns="" id="{C85CFCA1-4C24-42FB-85CE-B256BEC3524D}"/>
                </a:ext>
              </a:extLst>
            </xdr:cNvPr>
            <xdr:cNvSpPr/>
          </xdr:nvSpPr>
          <xdr:spPr>
            <a:xfrm>
              <a:off x="10372725" y="3676650"/>
              <a:ext cx="323850" cy="222885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生産年齢人口</a:t>
              </a:r>
            </a:p>
          </xdr:txBody>
        </xdr:sp>
        <xdr:sp macro="" textlink="">
          <xdr:nvSpPr>
            <xdr:cNvPr id="133" name="矢印: 上下 132">
              <a:extLst>
                <a:ext uri="{FF2B5EF4-FFF2-40B4-BE49-F238E27FC236}">
                  <a16:creationId xmlns:a16="http://schemas.microsoft.com/office/drawing/2014/main" xmlns="" id="{1C82E9AB-334C-41D0-880B-31B857535667}"/>
                </a:ext>
              </a:extLst>
            </xdr:cNvPr>
            <xdr:cNvSpPr/>
          </xdr:nvSpPr>
          <xdr:spPr>
            <a:xfrm>
              <a:off x="10372725" y="2533650"/>
              <a:ext cx="323850" cy="1142999"/>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老年人口</a:t>
              </a:r>
            </a:p>
          </xdr:txBody>
        </xdr:sp>
        <xdr:sp macro="" textlink="">
          <xdr:nvSpPr>
            <xdr:cNvPr id="134" name="テキスト ボックス 133">
              <a:extLst>
                <a:ext uri="{FF2B5EF4-FFF2-40B4-BE49-F238E27FC236}">
                  <a16:creationId xmlns:a16="http://schemas.microsoft.com/office/drawing/2014/main" xmlns="" id="{7C3DAE6A-9841-4D91-BE0B-8C2DA4A86073}"/>
                </a:ext>
              </a:extLst>
            </xdr:cNvPr>
            <xdr:cNvSpPr txBox="1"/>
          </xdr:nvSpPr>
          <xdr:spPr>
            <a:xfrm>
              <a:off x="10391775" y="6019800"/>
              <a:ext cx="31432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900"/>
                <a:t>年少人口</a:t>
              </a:r>
            </a:p>
          </xdr:txBody>
        </xdr:sp>
      </xdr:grpSp>
      <xdr:sp macro="" textlink="">
        <xdr:nvSpPr>
          <xdr:cNvPr id="126" name="テキスト ボックス 125">
            <a:extLst>
              <a:ext uri="{FF2B5EF4-FFF2-40B4-BE49-F238E27FC236}">
                <a16:creationId xmlns:a16="http://schemas.microsoft.com/office/drawing/2014/main" xmlns="" id="{B55C9228-D262-4B6D-8F76-16CC4632013C}"/>
              </a:ext>
            </a:extLst>
          </xdr:cNvPr>
          <xdr:cNvSpPr txBox="1"/>
        </xdr:nvSpPr>
        <xdr:spPr>
          <a:xfrm>
            <a:off x="15833725" y="41529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14,485,469</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11.5</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18,979,972</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15.1</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127" name="テキスト ボックス 126">
            <a:extLst>
              <a:ext uri="{FF2B5EF4-FFF2-40B4-BE49-F238E27FC236}">
                <a16:creationId xmlns:a16="http://schemas.microsoft.com/office/drawing/2014/main" xmlns="" id="{D0D42A96-AB0A-4A10-925E-4ABE6781A2C4}"/>
              </a:ext>
            </a:extLst>
          </xdr:cNvPr>
          <xdr:cNvSpPr txBox="1"/>
        </xdr:nvSpPr>
        <xdr:spPr>
          <a:xfrm>
            <a:off x="15770225" y="58420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38,394,322</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30.6</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37,894,414</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30.2</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sp macro="" textlink="">
        <xdr:nvSpPr>
          <xdr:cNvPr id="128" name="テキスト ボックス 127">
            <a:extLst>
              <a:ext uri="{FF2B5EF4-FFF2-40B4-BE49-F238E27FC236}">
                <a16:creationId xmlns:a16="http://schemas.microsoft.com/office/drawing/2014/main" xmlns="" id="{CD341A60-2625-45BD-9E69-0596762A0079}"/>
              </a:ext>
            </a:extLst>
          </xdr:cNvPr>
          <xdr:cNvSpPr txBox="1"/>
        </xdr:nvSpPr>
        <xdr:spPr>
          <a:xfrm>
            <a:off x="15770225" y="7378700"/>
            <a:ext cx="1920875" cy="539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8,133,536</a:t>
            </a:r>
            <a:r>
              <a:rPr kumimoji="1" lang="ja-JP" altLang="en-US" sz="1100">
                <a:solidFill>
                  <a:schemeClr val="dk1"/>
                </a:solidFill>
                <a:latin typeface="+mn-lt"/>
                <a:ea typeface="+mn-ea"/>
                <a:cs typeface="+mn-cs"/>
              </a:rPr>
              <a:t>人（ </a:t>
            </a:r>
            <a:r>
              <a:rPr kumimoji="1" lang="en-US" altLang="ja-JP" sz="1100">
                <a:solidFill>
                  <a:schemeClr val="dk1"/>
                </a:solidFill>
                <a:latin typeface="+mn-lt"/>
                <a:ea typeface="+mn-ea"/>
                <a:cs typeface="+mn-cs"/>
              </a:rPr>
              <a:t>6.5</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7,753,274</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 6.2</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grpSp>
    <xdr:clientData/>
  </xdr:twoCellAnchor>
  <xdr:twoCellAnchor>
    <xdr:from>
      <xdr:col>16</xdr:col>
      <xdr:colOff>317500</xdr:colOff>
      <xdr:row>50</xdr:row>
      <xdr:rowOff>288061</xdr:rowOff>
    </xdr:from>
    <xdr:to>
      <xdr:col>17</xdr:col>
      <xdr:colOff>184150</xdr:colOff>
      <xdr:row>50</xdr:row>
      <xdr:rowOff>592861</xdr:rowOff>
    </xdr:to>
    <xdr:sp macro="" textlink="">
      <xdr:nvSpPr>
        <xdr:cNvPr id="135" name="テキスト ボックス 134">
          <a:extLst>
            <a:ext uri="{FF2B5EF4-FFF2-40B4-BE49-F238E27FC236}">
              <a16:creationId xmlns:a16="http://schemas.microsoft.com/office/drawing/2014/main" xmlns="" id="{A16594F2-7192-4253-AEC6-A7C16408520A}"/>
            </a:ext>
          </a:extLst>
        </xdr:cNvPr>
        <xdr:cNvSpPr txBox="1"/>
      </xdr:nvSpPr>
      <xdr:spPr>
        <a:xfrm>
          <a:off x="14120091" y="9657197"/>
          <a:ext cx="749877" cy="3048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男性</a:t>
          </a:r>
        </a:p>
      </xdr:txBody>
    </xdr:sp>
    <xdr:clientData/>
  </xdr:twoCellAnchor>
  <xdr:twoCellAnchor>
    <xdr:from>
      <xdr:col>20</xdr:col>
      <xdr:colOff>31750</xdr:colOff>
      <xdr:row>50</xdr:row>
      <xdr:rowOff>302204</xdr:rowOff>
    </xdr:from>
    <xdr:to>
      <xdr:col>20</xdr:col>
      <xdr:colOff>584200</xdr:colOff>
      <xdr:row>50</xdr:row>
      <xdr:rowOff>607004</xdr:rowOff>
    </xdr:to>
    <xdr:sp macro="" textlink="">
      <xdr:nvSpPr>
        <xdr:cNvPr id="136" name="テキスト ボックス 135">
          <a:extLst>
            <a:ext uri="{FF2B5EF4-FFF2-40B4-BE49-F238E27FC236}">
              <a16:creationId xmlns:a16="http://schemas.microsoft.com/office/drawing/2014/main" xmlns="" id="{1BFB6D84-DDCD-44D0-AEE4-12EE404F9ADE}"/>
            </a:ext>
          </a:extLst>
        </xdr:cNvPr>
        <xdr:cNvSpPr txBox="1"/>
      </xdr:nvSpPr>
      <xdr:spPr>
        <a:xfrm>
          <a:off x="17367250" y="9671340"/>
          <a:ext cx="5524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女性</a:t>
          </a:r>
        </a:p>
      </xdr:txBody>
    </xdr:sp>
    <xdr:clientData/>
  </xdr:twoCellAnchor>
  <xdr:twoCellAnchor>
    <xdr:from>
      <xdr:col>14</xdr:col>
      <xdr:colOff>413694</xdr:colOff>
      <xdr:row>12</xdr:row>
      <xdr:rowOff>270825</xdr:rowOff>
    </xdr:from>
    <xdr:to>
      <xdr:col>23</xdr:col>
      <xdr:colOff>101600</xdr:colOff>
      <xdr:row>38</xdr:row>
      <xdr:rowOff>0</xdr:rowOff>
    </xdr:to>
    <xdr:grpSp>
      <xdr:nvGrpSpPr>
        <xdr:cNvPr id="18" name="グループ化 17">
          <a:extLst>
            <a:ext uri="{FF2B5EF4-FFF2-40B4-BE49-F238E27FC236}">
              <a16:creationId xmlns:a16="http://schemas.microsoft.com/office/drawing/2014/main" xmlns="" id="{AC3B2E7A-AE91-4CAB-A62D-F8E3B8CD2019}"/>
            </a:ext>
          </a:extLst>
        </xdr:cNvPr>
        <xdr:cNvGrpSpPr/>
      </xdr:nvGrpSpPr>
      <xdr:grpSpPr>
        <a:xfrm>
          <a:off x="12449830" y="2400961"/>
          <a:ext cx="7636952" cy="4838039"/>
          <a:chOff x="11195994" y="3073719"/>
          <a:chExt cx="7688906" cy="6403952"/>
        </a:xfrm>
      </xdr:grpSpPr>
      <xdr:grpSp>
        <xdr:nvGrpSpPr>
          <xdr:cNvPr id="2" name="グループ化 1">
            <a:extLst>
              <a:ext uri="{FF2B5EF4-FFF2-40B4-BE49-F238E27FC236}">
                <a16:creationId xmlns:a16="http://schemas.microsoft.com/office/drawing/2014/main" xmlns="" id="{5F8174BB-3D8A-4CA2-8B8C-3B208E44181D}"/>
              </a:ext>
            </a:extLst>
          </xdr:cNvPr>
          <xdr:cNvGrpSpPr/>
        </xdr:nvGrpSpPr>
        <xdr:grpSpPr>
          <a:xfrm>
            <a:off x="11195994" y="3073719"/>
            <a:ext cx="7688906" cy="6403952"/>
            <a:chOff x="51738432" y="44440674"/>
            <a:chExt cx="32992423" cy="89267982"/>
          </a:xfrm>
        </xdr:grpSpPr>
        <xdr:graphicFrame macro="">
          <xdr:nvGraphicFramePr>
            <xdr:cNvPr id="3" name="グラフ 2">
              <a:extLst>
                <a:ext uri="{FF2B5EF4-FFF2-40B4-BE49-F238E27FC236}">
                  <a16:creationId xmlns:a16="http://schemas.microsoft.com/office/drawing/2014/main" xmlns="" id="{636BBFF5-C9C6-465D-A1CB-326181E577A9}"/>
                </a:ext>
              </a:extLst>
            </xdr:cNvPr>
            <xdr:cNvGraphicFramePr/>
          </xdr:nvGraphicFramePr>
          <xdr:xfrm>
            <a:off x="65680602" y="46928384"/>
            <a:ext cx="19050253" cy="77152065"/>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4" name="グラフ 3">
              <a:extLst>
                <a:ext uri="{FF2B5EF4-FFF2-40B4-BE49-F238E27FC236}">
                  <a16:creationId xmlns:a16="http://schemas.microsoft.com/office/drawing/2014/main" xmlns="" id="{986F4591-0957-4736-A031-22E577D5C9E7}"/>
                </a:ext>
              </a:extLst>
            </xdr:cNvPr>
            <xdr:cNvGraphicFramePr/>
          </xdr:nvGraphicFramePr>
          <xdr:xfrm>
            <a:off x="51738432" y="44440674"/>
            <a:ext cx="18060914" cy="89267982"/>
          </xdr:xfrm>
          <a:graphic>
            <a:graphicData uri="http://schemas.openxmlformats.org/drawingml/2006/chart">
              <c:chart xmlns:c="http://schemas.openxmlformats.org/drawingml/2006/chart" xmlns:r="http://schemas.openxmlformats.org/officeDocument/2006/relationships" r:id="rId6"/>
            </a:graphicData>
          </a:graphic>
        </xdr:graphicFrame>
      </xdr:grpSp>
      <xdr:grpSp>
        <xdr:nvGrpSpPr>
          <xdr:cNvPr id="17" name="グループ化 16">
            <a:extLst>
              <a:ext uri="{FF2B5EF4-FFF2-40B4-BE49-F238E27FC236}">
                <a16:creationId xmlns:a16="http://schemas.microsoft.com/office/drawing/2014/main" xmlns="" id="{566A0C84-2B2F-451C-A640-CAD2C0D77470}"/>
              </a:ext>
            </a:extLst>
          </xdr:cNvPr>
          <xdr:cNvGrpSpPr/>
        </xdr:nvGrpSpPr>
        <xdr:grpSpPr>
          <a:xfrm>
            <a:off x="12522200" y="3286338"/>
            <a:ext cx="3975100" cy="337185"/>
            <a:chOff x="12522200" y="3286338"/>
            <a:chExt cx="3975100" cy="337185"/>
          </a:xfrm>
        </xdr:grpSpPr>
        <xdr:sp macro="" textlink="">
          <xdr:nvSpPr>
            <xdr:cNvPr id="15" name="テキスト ボックス 14">
              <a:extLst>
                <a:ext uri="{FF2B5EF4-FFF2-40B4-BE49-F238E27FC236}">
                  <a16:creationId xmlns:a16="http://schemas.microsoft.com/office/drawing/2014/main" xmlns="" id="{9F6603F6-10E8-4B43-9636-2795A72F4EE7}"/>
                </a:ext>
              </a:extLst>
            </xdr:cNvPr>
            <xdr:cNvSpPr txBox="1"/>
          </xdr:nvSpPr>
          <xdr:spPr>
            <a:xfrm>
              <a:off x="12522200" y="3286338"/>
              <a:ext cx="755650" cy="3048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男性</a:t>
              </a:r>
            </a:p>
          </xdr:txBody>
        </xdr:sp>
        <xdr:sp macro="" textlink="">
          <xdr:nvSpPr>
            <xdr:cNvPr id="16" name="テキスト ボックス 15">
              <a:extLst>
                <a:ext uri="{FF2B5EF4-FFF2-40B4-BE49-F238E27FC236}">
                  <a16:creationId xmlns:a16="http://schemas.microsoft.com/office/drawing/2014/main" xmlns="" id="{A696D3BB-BEA4-445E-8A2D-D1007B8C3901}"/>
                </a:ext>
              </a:extLst>
            </xdr:cNvPr>
            <xdr:cNvSpPr txBox="1"/>
          </xdr:nvSpPr>
          <xdr:spPr>
            <a:xfrm>
              <a:off x="15944850" y="3318724"/>
              <a:ext cx="552450" cy="304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女性</a:t>
              </a:r>
            </a:p>
          </xdr:txBody>
        </xdr:sp>
      </xdr:grpSp>
    </xdr:grpSp>
    <xdr:clientData/>
  </xdr:twoCellAnchor>
  <xdr:twoCellAnchor>
    <xdr:from>
      <xdr:col>14</xdr:col>
      <xdr:colOff>786003</xdr:colOff>
      <xdr:row>18</xdr:row>
      <xdr:rowOff>136649</xdr:rowOff>
    </xdr:from>
    <xdr:to>
      <xdr:col>24</xdr:col>
      <xdr:colOff>802598</xdr:colOff>
      <xdr:row>18</xdr:row>
      <xdr:rowOff>136649</xdr:rowOff>
    </xdr:to>
    <xdr:cxnSp macro="">
      <xdr:nvCxnSpPr>
        <xdr:cNvPr id="50" name="直線コネクタ 49">
          <a:extLst>
            <a:ext uri="{FF2B5EF4-FFF2-40B4-BE49-F238E27FC236}">
              <a16:creationId xmlns:a16="http://schemas.microsoft.com/office/drawing/2014/main" xmlns="" id="{B419EBCB-9BCD-494A-81CD-7E693A9588D0}"/>
            </a:ext>
          </a:extLst>
        </xdr:cNvPr>
        <xdr:cNvCxnSpPr/>
      </xdr:nvCxnSpPr>
      <xdr:spPr>
        <a:xfrm>
          <a:off x="11568303" y="3933949"/>
          <a:ext cx="890659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749300</xdr:colOff>
      <xdr:row>28</xdr:row>
      <xdr:rowOff>148395</xdr:rowOff>
    </xdr:from>
    <xdr:to>
      <xdr:col>24</xdr:col>
      <xdr:colOff>765895</xdr:colOff>
      <xdr:row>28</xdr:row>
      <xdr:rowOff>148395</xdr:rowOff>
    </xdr:to>
    <xdr:cxnSp macro="">
      <xdr:nvCxnSpPr>
        <xdr:cNvPr id="51" name="直線コネクタ 50">
          <a:extLst>
            <a:ext uri="{FF2B5EF4-FFF2-40B4-BE49-F238E27FC236}">
              <a16:creationId xmlns:a16="http://schemas.microsoft.com/office/drawing/2014/main" xmlns="" id="{DD664BAE-898A-481A-A8F9-676ABDBFB033}"/>
            </a:ext>
          </a:extLst>
        </xdr:cNvPr>
        <xdr:cNvCxnSpPr/>
      </xdr:nvCxnSpPr>
      <xdr:spPr>
        <a:xfrm>
          <a:off x="11531600" y="5723695"/>
          <a:ext cx="890659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561933</xdr:colOff>
      <xdr:row>18</xdr:row>
      <xdr:rowOff>144201</xdr:rowOff>
    </xdr:from>
    <xdr:to>
      <xdr:col>23</xdr:col>
      <xdr:colOff>88900</xdr:colOff>
      <xdr:row>28</xdr:row>
      <xdr:rowOff>133292</xdr:rowOff>
    </xdr:to>
    <xdr:sp macro="" textlink="">
      <xdr:nvSpPr>
        <xdr:cNvPr id="52" name="矢印: 上下 116">
          <a:extLst>
            <a:ext uri="{FF2B5EF4-FFF2-40B4-BE49-F238E27FC236}">
              <a16:creationId xmlns:a16="http://schemas.microsoft.com/office/drawing/2014/main" xmlns="" id="{4DB33D35-F178-4F60-AA43-7DA05C71C91B}"/>
            </a:ext>
          </a:extLst>
        </xdr:cNvPr>
        <xdr:cNvSpPr/>
      </xdr:nvSpPr>
      <xdr:spPr>
        <a:xfrm>
          <a:off x="18456233" y="3941501"/>
          <a:ext cx="415967" cy="1767091"/>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生産年齢人口</a:t>
          </a:r>
        </a:p>
      </xdr:txBody>
    </xdr:sp>
    <xdr:clientData/>
  </xdr:twoCellAnchor>
  <xdr:twoCellAnchor>
    <xdr:from>
      <xdr:col>22</xdr:col>
      <xdr:colOff>561933</xdr:colOff>
      <xdr:row>13</xdr:row>
      <xdr:rowOff>127000</xdr:rowOff>
    </xdr:from>
    <xdr:to>
      <xdr:col>23</xdr:col>
      <xdr:colOff>88900</xdr:colOff>
      <xdr:row>18</xdr:row>
      <xdr:rowOff>144200</xdr:rowOff>
    </xdr:to>
    <xdr:sp macro="" textlink="">
      <xdr:nvSpPr>
        <xdr:cNvPr id="53" name="矢印: 上下 117">
          <a:extLst>
            <a:ext uri="{FF2B5EF4-FFF2-40B4-BE49-F238E27FC236}">
              <a16:creationId xmlns:a16="http://schemas.microsoft.com/office/drawing/2014/main" xmlns="" id="{432B1050-4186-4BE3-8E12-3746DD6B24F2}"/>
            </a:ext>
          </a:extLst>
        </xdr:cNvPr>
        <xdr:cNvSpPr/>
      </xdr:nvSpPr>
      <xdr:spPr>
        <a:xfrm>
          <a:off x="18456233" y="3035300"/>
          <a:ext cx="415967" cy="90620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900">
              <a:solidFill>
                <a:schemeClr val="tx1"/>
              </a:solidFill>
            </a:rPr>
            <a:t>老年人口</a:t>
          </a:r>
        </a:p>
      </xdr:txBody>
    </xdr:sp>
    <xdr:clientData/>
  </xdr:twoCellAnchor>
  <xdr:twoCellAnchor>
    <xdr:from>
      <xdr:col>22</xdr:col>
      <xdr:colOff>510202</xdr:colOff>
      <xdr:row>28</xdr:row>
      <xdr:rowOff>160412</xdr:rowOff>
    </xdr:from>
    <xdr:to>
      <xdr:col>23</xdr:col>
      <xdr:colOff>24935</xdr:colOff>
      <xdr:row>32</xdr:row>
      <xdr:rowOff>38100</xdr:rowOff>
    </xdr:to>
    <xdr:sp macro="" textlink="">
      <xdr:nvSpPr>
        <xdr:cNvPr id="54" name="テキスト ボックス 53">
          <a:extLst>
            <a:ext uri="{FF2B5EF4-FFF2-40B4-BE49-F238E27FC236}">
              <a16:creationId xmlns:a16="http://schemas.microsoft.com/office/drawing/2014/main" xmlns="" id="{3B1804DD-6B61-46C3-997C-3AD8BF6D6B2C}"/>
            </a:ext>
          </a:extLst>
        </xdr:cNvPr>
        <xdr:cNvSpPr txBox="1"/>
      </xdr:nvSpPr>
      <xdr:spPr>
        <a:xfrm>
          <a:off x="18404502" y="5735712"/>
          <a:ext cx="403733" cy="588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900"/>
            <a:t>年少人口</a:t>
          </a:r>
        </a:p>
      </xdr:txBody>
    </xdr:sp>
    <xdr:clientData/>
  </xdr:twoCellAnchor>
  <xdr:twoCellAnchor>
    <xdr:from>
      <xdr:col>23</xdr:col>
      <xdr:colOff>284649</xdr:colOff>
      <xdr:row>14</xdr:row>
      <xdr:rowOff>50800</xdr:rowOff>
    </xdr:from>
    <xdr:to>
      <xdr:col>25</xdr:col>
      <xdr:colOff>465906</xdr:colOff>
      <xdr:row>17</xdr:row>
      <xdr:rowOff>116772</xdr:rowOff>
    </xdr:to>
    <xdr:sp macro="" textlink="">
      <xdr:nvSpPr>
        <xdr:cNvPr id="55" name="テキスト ボックス 54">
          <a:extLst>
            <a:ext uri="{FF2B5EF4-FFF2-40B4-BE49-F238E27FC236}">
              <a16:creationId xmlns:a16="http://schemas.microsoft.com/office/drawing/2014/main" xmlns="" id="{8F2D1827-C14A-492E-93E4-E634A15055B7}"/>
            </a:ext>
          </a:extLst>
        </xdr:cNvPr>
        <xdr:cNvSpPr txBox="1"/>
      </xdr:nvSpPr>
      <xdr:spPr>
        <a:xfrm>
          <a:off x="19067949" y="3136900"/>
          <a:ext cx="1959257" cy="599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36,774</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10.9</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46,344</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13.7</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clientData/>
  </xdr:twoCellAnchor>
  <xdr:twoCellAnchor>
    <xdr:from>
      <xdr:col>23</xdr:col>
      <xdr:colOff>203087</xdr:colOff>
      <xdr:row>22</xdr:row>
      <xdr:rowOff>136598</xdr:rowOff>
    </xdr:from>
    <xdr:to>
      <xdr:col>25</xdr:col>
      <xdr:colOff>300806</xdr:colOff>
      <xdr:row>25</xdr:row>
      <xdr:rowOff>25521</xdr:rowOff>
    </xdr:to>
    <xdr:sp macro="" textlink="">
      <xdr:nvSpPr>
        <xdr:cNvPr id="56" name="テキスト ボックス 55">
          <a:extLst>
            <a:ext uri="{FF2B5EF4-FFF2-40B4-BE49-F238E27FC236}">
              <a16:creationId xmlns:a16="http://schemas.microsoft.com/office/drawing/2014/main" xmlns="" id="{7AC4E61A-6827-42BD-8141-06A7F5FD4DE9}"/>
            </a:ext>
          </a:extLst>
        </xdr:cNvPr>
        <xdr:cNvSpPr txBox="1"/>
      </xdr:nvSpPr>
      <xdr:spPr>
        <a:xfrm>
          <a:off x="18986387" y="4645098"/>
          <a:ext cx="1875719" cy="422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101,790</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30.1</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105,320</a:t>
          </a:r>
          <a:r>
            <a:rPr kumimoji="1" lang="ja-JP" altLang="en-US" sz="1100">
              <a:solidFill>
                <a:schemeClr val="dk1"/>
              </a:solidFill>
              <a:latin typeface="+mn-lt"/>
              <a:ea typeface="+mn-ea"/>
              <a:cs typeface="+mn-cs"/>
            </a:rPr>
            <a:t>人（</a:t>
          </a:r>
          <a:r>
            <a:rPr kumimoji="1" lang="en-US" altLang="ja-JP" sz="1100">
              <a:solidFill>
                <a:schemeClr val="dk1"/>
              </a:solidFill>
              <a:latin typeface="+mn-lt"/>
              <a:ea typeface="+mn-ea"/>
              <a:cs typeface="+mn-cs"/>
            </a:rPr>
            <a:t>31.2</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clientData/>
  </xdr:twoCellAnchor>
  <xdr:twoCellAnchor>
    <xdr:from>
      <xdr:col>23</xdr:col>
      <xdr:colOff>203087</xdr:colOff>
      <xdr:row>29</xdr:row>
      <xdr:rowOff>94378</xdr:rowOff>
    </xdr:from>
    <xdr:to>
      <xdr:col>25</xdr:col>
      <xdr:colOff>300806</xdr:colOff>
      <xdr:row>31</xdr:row>
      <xdr:rowOff>161101</xdr:rowOff>
    </xdr:to>
    <xdr:sp macro="" textlink="">
      <xdr:nvSpPr>
        <xdr:cNvPr id="57" name="テキスト ボックス 56">
          <a:extLst>
            <a:ext uri="{FF2B5EF4-FFF2-40B4-BE49-F238E27FC236}">
              <a16:creationId xmlns:a16="http://schemas.microsoft.com/office/drawing/2014/main" xmlns="" id="{6999D08E-CE63-4795-887B-C1B07780063D}"/>
            </a:ext>
          </a:extLst>
        </xdr:cNvPr>
        <xdr:cNvSpPr txBox="1"/>
      </xdr:nvSpPr>
      <xdr:spPr>
        <a:xfrm>
          <a:off x="18986387" y="5847478"/>
          <a:ext cx="1875719" cy="422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20"/>
            </a:lnSpc>
          </a:pPr>
          <a:r>
            <a:rPr kumimoji="1" lang="ja-JP" altLang="en-US" sz="1100">
              <a:solidFill>
                <a:schemeClr val="dk1"/>
              </a:solidFill>
              <a:latin typeface="+mn-lt"/>
              <a:ea typeface="+mn-ea"/>
              <a:cs typeface="+mn-cs"/>
            </a:rPr>
            <a:t>男性　 </a:t>
          </a:r>
          <a:r>
            <a:rPr kumimoji="1" lang="en-US" altLang="ja-JP" sz="1100">
              <a:solidFill>
                <a:schemeClr val="dk1"/>
              </a:solidFill>
              <a:latin typeface="+mn-lt"/>
              <a:ea typeface="+mn-ea"/>
              <a:cs typeface="+mn-cs"/>
            </a:rPr>
            <a:t>24,418</a:t>
          </a:r>
          <a:r>
            <a:rPr kumimoji="1" lang="ja-JP" altLang="en-US" sz="1100">
              <a:solidFill>
                <a:schemeClr val="dk1"/>
              </a:solidFill>
              <a:latin typeface="+mn-lt"/>
              <a:ea typeface="+mn-ea"/>
              <a:cs typeface="+mn-cs"/>
            </a:rPr>
            <a:t>人（ </a:t>
          </a:r>
          <a:r>
            <a:rPr kumimoji="1" lang="en-US" altLang="ja-JP" sz="1100">
              <a:solidFill>
                <a:schemeClr val="dk1"/>
              </a:solidFill>
              <a:latin typeface="+mn-lt"/>
              <a:ea typeface="+mn-ea"/>
              <a:cs typeface="+mn-cs"/>
            </a:rPr>
            <a:t>7.2</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a:p>
          <a:pPr algn="l">
            <a:lnSpc>
              <a:spcPts val="1320"/>
            </a:lnSpc>
          </a:pPr>
          <a:r>
            <a:rPr kumimoji="1" lang="ja-JP" altLang="en-US" sz="1100">
              <a:solidFill>
                <a:schemeClr val="dk1"/>
              </a:solidFill>
              <a:latin typeface="+mn-lt"/>
              <a:ea typeface="+mn-ea"/>
              <a:cs typeface="+mn-cs"/>
            </a:rPr>
            <a:t>女性　  </a:t>
          </a:r>
          <a:r>
            <a:rPr kumimoji="1" lang="en-US" altLang="ja-JP" sz="1100">
              <a:solidFill>
                <a:schemeClr val="dk1"/>
              </a:solidFill>
              <a:latin typeface="+mn-lt"/>
              <a:ea typeface="+mn-ea"/>
              <a:cs typeface="+mn-cs"/>
            </a:rPr>
            <a:t>23,397</a:t>
          </a:r>
          <a:r>
            <a:rPr kumimoji="1" lang="ja-JP" altLang="en-US" sz="1100">
              <a:solidFill>
                <a:schemeClr val="dk1"/>
              </a:solidFill>
              <a:latin typeface="+mn-lt"/>
              <a:ea typeface="+mn-ea"/>
              <a:cs typeface="+mn-cs"/>
            </a:rPr>
            <a:t>人（ </a:t>
          </a:r>
          <a:r>
            <a:rPr kumimoji="1" lang="en-US" altLang="ja-JP" sz="1100">
              <a:solidFill>
                <a:schemeClr val="dk1"/>
              </a:solidFill>
              <a:latin typeface="+mn-lt"/>
              <a:ea typeface="+mn-ea"/>
              <a:cs typeface="+mn-cs"/>
            </a:rPr>
            <a:t>6.9</a:t>
          </a:r>
          <a:r>
            <a:rPr kumimoji="1" lang="ja-JP" altLang="en-US" sz="1100">
              <a:solidFill>
                <a:schemeClr val="dk1"/>
              </a:solidFill>
              <a:latin typeface="+mn-lt"/>
              <a:ea typeface="+mn-ea"/>
              <a:cs typeface="+mn-cs"/>
            </a:rPr>
            <a:t>％）</a:t>
          </a:r>
          <a:endParaRPr kumimoji="1" lang="en-US" altLang="ja-JP" sz="1100">
            <a:solidFill>
              <a:schemeClr val="dk1"/>
            </a:solidFill>
            <a:latin typeface="+mn-lt"/>
            <a:ea typeface="+mn-ea"/>
            <a:cs typeface="+mn-cs"/>
          </a:endParaRPr>
        </a:p>
      </xdr:txBody>
    </xdr:sp>
    <xdr:clientData/>
  </xdr:twoCellAnchor>
  <xdr:twoCellAnchor>
    <xdr:from>
      <xdr:col>22</xdr:col>
      <xdr:colOff>559277</xdr:colOff>
      <xdr:row>28</xdr:row>
      <xdr:rowOff>147295</xdr:rowOff>
    </xdr:from>
    <xdr:to>
      <xdr:col>23</xdr:col>
      <xdr:colOff>86244</xdr:colOff>
      <xdr:row>31</xdr:row>
      <xdr:rowOff>157615</xdr:rowOff>
    </xdr:to>
    <xdr:sp macro="" textlink="">
      <xdr:nvSpPr>
        <xdr:cNvPr id="58" name="矢印: 上下 115">
          <a:extLst>
            <a:ext uri="{FF2B5EF4-FFF2-40B4-BE49-F238E27FC236}">
              <a16:creationId xmlns:a16="http://schemas.microsoft.com/office/drawing/2014/main" xmlns="" id="{CD24995B-704B-42F5-8A9D-EBE23F5A7AAA}"/>
            </a:ext>
          </a:extLst>
        </xdr:cNvPr>
        <xdr:cNvSpPr/>
      </xdr:nvSpPr>
      <xdr:spPr>
        <a:xfrm>
          <a:off x="18453577" y="5722595"/>
          <a:ext cx="415967" cy="543720"/>
        </a:xfrm>
        <a:prstGeom prst="upDownArrow">
          <a:avLst>
            <a:gd name="adj1" fmla="val 100000"/>
            <a:gd name="adj2" fmla="val 50000"/>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endParaRPr kumimoji="1" lang="ja-JP" altLang="en-US" sz="800">
            <a:solidFill>
              <a:schemeClr val="tx1"/>
            </a:solidFill>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0.02096</cdr:x>
      <cdr:y>0.00889</cdr:y>
    </cdr:from>
    <cdr:to>
      <cdr:x>0.12298</cdr:x>
      <cdr:y>0.06398</cdr:y>
    </cdr:to>
    <cdr:sp macro="" textlink="">
      <cdr:nvSpPr>
        <cdr:cNvPr id="3" name="テキスト ボックス 1">
          <a:extLst xmlns:a="http://schemas.openxmlformats.org/drawingml/2006/main">
            <a:ext uri="{FF2B5EF4-FFF2-40B4-BE49-F238E27FC236}">
              <a16:creationId xmlns:a16="http://schemas.microsoft.com/office/drawing/2014/main" xmlns="" id="{E5893CB6-7548-46C6-B312-19CEE9FA3914}"/>
            </a:ext>
          </a:extLst>
        </cdr:cNvPr>
        <cdr:cNvSpPr txBox="1"/>
      </cdr:nvSpPr>
      <cdr:spPr>
        <a:xfrm xmlns:a="http://schemas.openxmlformats.org/drawingml/2006/main">
          <a:off x="165286" y="45707"/>
          <a:ext cx="804601" cy="28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a:t>
          </a:r>
        </a:p>
      </cdr:txBody>
    </cdr:sp>
  </cdr:relSizeAnchor>
  <cdr:relSizeAnchor xmlns:cdr="http://schemas.openxmlformats.org/drawingml/2006/chartDrawing">
    <cdr:from>
      <cdr:x>0.14171</cdr:x>
      <cdr:y>0.94074</cdr:y>
    </cdr:from>
    <cdr:to>
      <cdr:x>1</cdr:x>
      <cdr:y>1</cdr:y>
    </cdr:to>
    <cdr:sp macro="" textlink="">
      <cdr:nvSpPr>
        <cdr:cNvPr id="2" name="テキスト ボックス 1">
          <a:extLst xmlns:a="http://schemas.openxmlformats.org/drawingml/2006/main">
            <a:ext uri="{FF2B5EF4-FFF2-40B4-BE49-F238E27FC236}">
              <a16:creationId xmlns:a16="http://schemas.microsoft.com/office/drawing/2014/main" xmlns="" id="{EB323331-E820-4438-8826-E02F05429A15}"/>
            </a:ext>
          </a:extLst>
        </cdr:cNvPr>
        <cdr:cNvSpPr txBox="1"/>
      </cdr:nvSpPr>
      <cdr:spPr>
        <a:xfrm xmlns:a="http://schemas.openxmlformats.org/drawingml/2006/main">
          <a:off x="1117600" y="4838700"/>
          <a:ext cx="6769100" cy="3048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資料：「地方公共団体における男女共同参画社会の形成又は女性に関する施策の推進状況」（内閣府）</a:t>
          </a: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1</xdr:col>
      <xdr:colOff>203201</xdr:colOff>
      <xdr:row>6</xdr:row>
      <xdr:rowOff>4763</xdr:rowOff>
    </xdr:from>
    <xdr:to>
      <xdr:col>11</xdr:col>
      <xdr:colOff>423506</xdr:colOff>
      <xdr:row>34</xdr:row>
      <xdr:rowOff>64721</xdr:rowOff>
    </xdr:to>
    <xdr:pic>
      <xdr:nvPicPr>
        <xdr:cNvPr id="3" name="図 2">
          <a:extLst>
            <a:ext uri="{FF2B5EF4-FFF2-40B4-BE49-F238E27FC236}">
              <a16:creationId xmlns:a16="http://schemas.microsoft.com/office/drawing/2014/main" xmlns="" id="{5E6DD296-3FA5-4670-BF75-74CD4C5D30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3764" y="1004888"/>
          <a:ext cx="7125930" cy="4727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241301</xdr:colOff>
      <xdr:row>41</xdr:row>
      <xdr:rowOff>1588</xdr:rowOff>
    </xdr:from>
    <xdr:to>
      <xdr:col>11</xdr:col>
      <xdr:colOff>452438</xdr:colOff>
      <xdr:row>70</xdr:row>
      <xdr:rowOff>62002</xdr:rowOff>
    </xdr:to>
    <xdr:pic>
      <xdr:nvPicPr>
        <xdr:cNvPr id="4" name="図 3">
          <a:extLst>
            <a:ext uri="{FF2B5EF4-FFF2-40B4-BE49-F238E27FC236}">
              <a16:creationId xmlns:a16="http://schemas.microsoft.com/office/drawing/2014/main" xmlns="" id="{E89AB0FC-354B-46AA-AB82-D6FF47AD3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1864" y="6835776"/>
          <a:ext cx="7116762" cy="4894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5</xdr:col>
      <xdr:colOff>166687</xdr:colOff>
      <xdr:row>2</xdr:row>
      <xdr:rowOff>152399</xdr:rowOff>
    </xdr:from>
    <xdr:to>
      <xdr:col>13</xdr:col>
      <xdr:colOff>571500</xdr:colOff>
      <xdr:row>17</xdr:row>
      <xdr:rowOff>38100</xdr:rowOff>
    </xdr:to>
    <xdr:graphicFrame macro="">
      <xdr:nvGraphicFramePr>
        <xdr:cNvPr id="2" name="グラフ 1">
          <a:extLst>
            <a:ext uri="{FF2B5EF4-FFF2-40B4-BE49-F238E27FC236}">
              <a16:creationId xmlns:a16="http://schemas.microsoft.com/office/drawing/2014/main" xmlns="" id="{1FD16E5F-8B28-4854-B9B5-F15730A5B4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0.00935</cdr:x>
      <cdr:y>0</cdr:y>
    </cdr:from>
    <cdr:to>
      <cdr:x>0.11137</cdr:x>
      <cdr:y>0.08547</cdr:y>
    </cdr:to>
    <cdr:sp macro="" textlink="">
      <cdr:nvSpPr>
        <cdr:cNvPr id="2" name="テキスト ボックス 1">
          <a:extLst xmlns:a="http://schemas.openxmlformats.org/drawingml/2006/main">
            <a:ext uri="{FF2B5EF4-FFF2-40B4-BE49-F238E27FC236}">
              <a16:creationId xmlns:a16="http://schemas.microsoft.com/office/drawing/2014/main" xmlns="" id="{E5893CB6-7548-46C6-B312-19CEE9FA3914}"/>
            </a:ext>
          </a:extLst>
        </cdr:cNvPr>
        <cdr:cNvSpPr txBox="1"/>
      </cdr:nvSpPr>
      <cdr:spPr>
        <a:xfrm xmlns:a="http://schemas.openxmlformats.org/drawingml/2006/main">
          <a:off x="57591" y="0"/>
          <a:ext cx="628230" cy="3549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a:t>
          </a:r>
        </a:p>
      </cdr:txBody>
    </cdr:sp>
  </cdr:relSizeAnchor>
  <cdr:relSizeAnchor xmlns:cdr="http://schemas.openxmlformats.org/drawingml/2006/chartDrawing">
    <cdr:from>
      <cdr:x>0.67621</cdr:x>
      <cdr:y>0.90863</cdr:y>
    </cdr:from>
    <cdr:to>
      <cdr:x>0.99587</cdr:x>
      <cdr:y>0.99275</cdr:y>
    </cdr:to>
    <cdr:sp macro="" textlink="">
      <cdr:nvSpPr>
        <cdr:cNvPr id="3" name="正方形/長方形 2">
          <a:extLst xmlns:a="http://schemas.openxmlformats.org/drawingml/2006/main">
            <a:ext uri="{FF2B5EF4-FFF2-40B4-BE49-F238E27FC236}">
              <a16:creationId xmlns:a16="http://schemas.microsoft.com/office/drawing/2014/main" xmlns="" id="{19A4A642-8058-44CC-8985-F743B6EA214F}"/>
            </a:ext>
          </a:extLst>
        </cdr:cNvPr>
        <cdr:cNvSpPr/>
      </cdr:nvSpPr>
      <cdr:spPr>
        <a:xfrm xmlns:a="http://schemas.openxmlformats.org/drawingml/2006/main">
          <a:off x="4164013" y="3184931"/>
          <a:ext cx="1968469" cy="294870"/>
        </a:xfrm>
        <a:prstGeom xmlns:a="http://schemas.openxmlformats.org/drawingml/2006/main" prst="rect">
          <a:avLst/>
        </a:prstGeom>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ja-JP" altLang="en-US" sz="1000"/>
            <a:t>資料：国勢調査（総務省）</a:t>
          </a:r>
          <a:endParaRPr lang="en-US" altLang="ja-JP" sz="10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2</xdr:col>
      <xdr:colOff>304800</xdr:colOff>
      <xdr:row>2</xdr:row>
      <xdr:rowOff>76200</xdr:rowOff>
    </xdr:from>
    <xdr:to>
      <xdr:col>12</xdr:col>
      <xdr:colOff>368300</xdr:colOff>
      <xdr:row>31</xdr:row>
      <xdr:rowOff>87221</xdr:rowOff>
    </xdr:to>
    <xdr:pic>
      <xdr:nvPicPr>
        <xdr:cNvPr id="4" name="図 3">
          <a:extLst>
            <a:ext uri="{FF2B5EF4-FFF2-40B4-BE49-F238E27FC236}">
              <a16:creationId xmlns:a16="http://schemas.microsoft.com/office/drawing/2014/main" xmlns="" id="{CF48F057-A84E-49C1-9691-82038EE249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0" y="431800"/>
          <a:ext cx="6921500" cy="5167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6</xdr:col>
      <xdr:colOff>552450</xdr:colOff>
      <xdr:row>1</xdr:row>
      <xdr:rowOff>177800</xdr:rowOff>
    </xdr:from>
    <xdr:to>
      <xdr:col>17</xdr:col>
      <xdr:colOff>44450</xdr:colOff>
      <xdr:row>21</xdr:row>
      <xdr:rowOff>139700</xdr:rowOff>
    </xdr:to>
    <xdr:graphicFrame macro="">
      <xdr:nvGraphicFramePr>
        <xdr:cNvPr id="2" name="グラフ 1">
          <a:extLst>
            <a:ext uri="{FF2B5EF4-FFF2-40B4-BE49-F238E27FC236}">
              <a16:creationId xmlns:a16="http://schemas.microsoft.com/office/drawing/2014/main" xmlns="" id="{B8409737-4091-47C1-81C9-2B0388719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704848</xdr:colOff>
      <xdr:row>14</xdr:row>
      <xdr:rowOff>190500</xdr:rowOff>
    </xdr:from>
    <xdr:to>
      <xdr:col>26</xdr:col>
      <xdr:colOff>1155700</xdr:colOff>
      <xdr:row>31</xdr:row>
      <xdr:rowOff>127000</xdr:rowOff>
    </xdr:to>
    <xdr:graphicFrame macro="">
      <xdr:nvGraphicFramePr>
        <xdr:cNvPr id="4" name="グラフ 3">
          <a:extLst>
            <a:ext uri="{FF2B5EF4-FFF2-40B4-BE49-F238E27FC236}">
              <a16:creationId xmlns:a16="http://schemas.microsoft.com/office/drawing/2014/main" xmlns="" id="{4AC48883-D551-4CD5-8562-9C13D712CB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0.02978</cdr:x>
      <cdr:y>0.02336</cdr:y>
    </cdr:from>
    <cdr:to>
      <cdr:x>0.99729</cdr:x>
      <cdr:y>0.09579</cdr:y>
    </cdr:to>
    <cdr:sp macro="" textlink="">
      <cdr:nvSpPr>
        <cdr:cNvPr id="2" name="テキスト ボックス 1">
          <a:extLst xmlns:a="http://schemas.openxmlformats.org/drawingml/2006/main">
            <a:ext uri="{FF2B5EF4-FFF2-40B4-BE49-F238E27FC236}">
              <a16:creationId xmlns:a16="http://schemas.microsoft.com/office/drawing/2014/main" xmlns="" id="{45CA562C-4C18-4BF9-8F95-AEA86EFD4167}"/>
            </a:ext>
          </a:extLst>
        </cdr:cNvPr>
        <cdr:cNvSpPr txBox="1"/>
      </cdr:nvSpPr>
      <cdr:spPr>
        <a:xfrm xmlns:a="http://schemas.openxmlformats.org/drawingml/2006/main">
          <a:off x="209550" y="124306"/>
          <a:ext cx="6807199" cy="3854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t> 「男性は仕事、女性は家庭」という考え方について、どのように思いますか。（大津市）</a:t>
          </a:r>
        </a:p>
      </cdr:txBody>
    </cdr:sp>
  </cdr:relSizeAnchor>
  <cdr:relSizeAnchor xmlns:cdr="http://schemas.openxmlformats.org/drawingml/2006/chartDrawing">
    <cdr:from>
      <cdr:x>0.25316</cdr:x>
      <cdr:y>0.31439</cdr:y>
    </cdr:from>
    <cdr:to>
      <cdr:x>0.35199</cdr:x>
      <cdr:y>0.34885</cdr:y>
    </cdr:to>
    <cdr:sp macro="" textlink="">
      <cdr:nvSpPr>
        <cdr:cNvPr id="3" name="テキスト ボックス 2">
          <a:extLst xmlns:a="http://schemas.openxmlformats.org/drawingml/2006/main">
            <a:ext uri="{FF2B5EF4-FFF2-40B4-BE49-F238E27FC236}">
              <a16:creationId xmlns:a16="http://schemas.microsoft.com/office/drawing/2014/main" xmlns="" id="{37DAC85D-5F31-4B38-A74C-9495A2FFA6D3}"/>
            </a:ext>
          </a:extLst>
        </cdr:cNvPr>
        <cdr:cNvSpPr txBox="1"/>
      </cdr:nvSpPr>
      <cdr:spPr>
        <a:xfrm xmlns:a="http://schemas.openxmlformats.org/drawingml/2006/main">
          <a:off x="1781175" y="1651000"/>
          <a:ext cx="6953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0.47924</cdr:x>
      <cdr:y>0.90146</cdr:y>
    </cdr:from>
    <cdr:to>
      <cdr:x>0.98646</cdr:x>
      <cdr:y>0.97783</cdr:y>
    </cdr:to>
    <cdr:sp macro="" textlink="">
      <cdr:nvSpPr>
        <cdr:cNvPr id="10" name="テキスト ボックス 9">
          <a:extLst xmlns:a="http://schemas.openxmlformats.org/drawingml/2006/main">
            <a:ext uri="{FF2B5EF4-FFF2-40B4-BE49-F238E27FC236}">
              <a16:creationId xmlns:a16="http://schemas.microsoft.com/office/drawing/2014/main" xmlns="" id="{9367B5A8-3A8F-4990-ADD5-9C0AC0C11F91}"/>
            </a:ext>
          </a:extLst>
        </cdr:cNvPr>
        <cdr:cNvSpPr txBox="1"/>
      </cdr:nvSpPr>
      <cdr:spPr>
        <a:xfrm xmlns:a="http://schemas.openxmlformats.org/drawingml/2006/main">
          <a:off x="3371850" y="4316090"/>
          <a:ext cx="3568700" cy="3656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資料：大津市女性活躍に関する市民意識調査（</a:t>
          </a:r>
          <a:r>
            <a:rPr lang="en-US" altLang="ja-JP" sz="1100"/>
            <a:t>H27</a:t>
          </a:r>
          <a:r>
            <a:rPr lang="ja-JP" altLang="en-US" sz="1100"/>
            <a:t>）</a:t>
          </a:r>
        </a:p>
      </cdr:txBody>
    </cdr:sp>
  </cdr:relSizeAnchor>
</c:userShapes>
</file>

<file path=xl/drawings/drawing37.xml><?xml version="1.0" encoding="utf-8"?>
<c:userShapes xmlns:c="http://schemas.openxmlformats.org/drawingml/2006/chart">
  <cdr:relSizeAnchor xmlns:cdr="http://schemas.openxmlformats.org/drawingml/2006/chartDrawing">
    <cdr:from>
      <cdr:x>0.00452</cdr:x>
      <cdr:y>0.02336</cdr:y>
    </cdr:from>
    <cdr:to>
      <cdr:x>0.99729</cdr:x>
      <cdr:y>0.09579</cdr:y>
    </cdr:to>
    <cdr:sp macro="" textlink="">
      <cdr:nvSpPr>
        <cdr:cNvPr id="2" name="テキスト ボックス 1">
          <a:extLst xmlns:a="http://schemas.openxmlformats.org/drawingml/2006/main">
            <a:ext uri="{FF2B5EF4-FFF2-40B4-BE49-F238E27FC236}">
              <a16:creationId xmlns:a16="http://schemas.microsoft.com/office/drawing/2014/main" xmlns="" id="{45CA562C-4C18-4BF9-8F95-AEA86EFD4167}"/>
            </a:ext>
          </a:extLst>
        </cdr:cNvPr>
        <cdr:cNvSpPr txBox="1"/>
      </cdr:nvSpPr>
      <cdr:spPr>
        <a:xfrm xmlns:a="http://schemas.openxmlformats.org/drawingml/2006/main">
          <a:off x="31753" y="100572"/>
          <a:ext cx="6978650" cy="3118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t> 「男性は仕事、女性は家庭」という考え方について、どのように思いますか。（大津市・滋賀県）</a:t>
          </a:r>
        </a:p>
      </cdr:txBody>
    </cdr:sp>
  </cdr:relSizeAnchor>
  <cdr:relSizeAnchor xmlns:cdr="http://schemas.openxmlformats.org/drawingml/2006/chartDrawing">
    <cdr:from>
      <cdr:x>0.30704</cdr:x>
      <cdr:y>0.77738</cdr:y>
    </cdr:from>
    <cdr:to>
      <cdr:x>1</cdr:x>
      <cdr:y>0.97681</cdr:y>
    </cdr:to>
    <cdr:sp macro="" textlink="">
      <cdr:nvSpPr>
        <cdr:cNvPr id="10" name="テキスト ボックス 9">
          <a:extLst xmlns:a="http://schemas.openxmlformats.org/drawingml/2006/main">
            <a:ext uri="{FF2B5EF4-FFF2-40B4-BE49-F238E27FC236}">
              <a16:creationId xmlns:a16="http://schemas.microsoft.com/office/drawing/2014/main" xmlns="" id="{9367B5A8-3A8F-4990-ADD5-9C0AC0C11F91}"/>
            </a:ext>
          </a:extLst>
        </cdr:cNvPr>
        <cdr:cNvSpPr txBox="1"/>
      </cdr:nvSpPr>
      <cdr:spPr>
        <a:xfrm xmlns:a="http://schemas.openxmlformats.org/drawingml/2006/main">
          <a:off x="2158340" y="3228364"/>
          <a:ext cx="4871112" cy="8282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注：大津市分は「その他」「不明・無回答」を除いて再計算している。</a:t>
          </a:r>
          <a:endParaRPr lang="en-US" altLang="ja-JP" sz="1100"/>
        </a:p>
        <a:p xmlns:a="http://schemas.openxmlformats.org/drawingml/2006/main">
          <a:r>
            <a:rPr lang="ja-JP" altLang="en-US" sz="1100"/>
            <a:t>資料：大津市女性活躍に関する市民意識調査（</a:t>
          </a:r>
          <a:r>
            <a:rPr lang="en-US" altLang="ja-JP" sz="1100"/>
            <a:t>H27</a:t>
          </a:r>
          <a:r>
            <a:rPr lang="ja-JP" altLang="en-US" sz="1100"/>
            <a:t>）</a:t>
          </a:r>
          <a:endParaRPr lang="en-US" altLang="ja-JP" sz="1100"/>
        </a:p>
        <a:p xmlns:a="http://schemas.openxmlformats.org/drawingml/2006/main">
          <a:r>
            <a:rPr lang="ja-JP" altLang="en-US" sz="1100"/>
            <a:t>資料：滋賀県　男女共同参画社会づくりに向けた県民意識調査（</a:t>
          </a:r>
          <a:r>
            <a:rPr lang="en-US" altLang="ja-JP" sz="1100"/>
            <a:t>H26</a:t>
          </a:r>
          <a:r>
            <a:rPr lang="ja-JP" altLang="en-US" sz="1100"/>
            <a:t>）</a:t>
          </a:r>
        </a:p>
      </cdr:txBody>
    </cdr:sp>
  </cdr:relSizeAnchor>
</c:userShapes>
</file>

<file path=xl/drawings/drawing38.xml><?xml version="1.0" encoding="utf-8"?>
<xdr:wsDr xmlns:xdr="http://schemas.openxmlformats.org/drawingml/2006/spreadsheetDrawing" xmlns:a="http://schemas.openxmlformats.org/drawingml/2006/main">
  <xdr:twoCellAnchor>
    <xdr:from>
      <xdr:col>6</xdr:col>
      <xdr:colOff>228600</xdr:colOff>
      <xdr:row>6</xdr:row>
      <xdr:rowOff>152400</xdr:rowOff>
    </xdr:from>
    <xdr:to>
      <xdr:col>18</xdr:col>
      <xdr:colOff>558800</xdr:colOff>
      <xdr:row>28</xdr:row>
      <xdr:rowOff>165100</xdr:rowOff>
    </xdr:to>
    <xdr:graphicFrame macro="">
      <xdr:nvGraphicFramePr>
        <xdr:cNvPr id="2" name="グラフ 1">
          <a:extLst>
            <a:ext uri="{FF2B5EF4-FFF2-40B4-BE49-F238E27FC236}">
              <a16:creationId xmlns:a16="http://schemas.microsoft.com/office/drawing/2014/main" xmlns="" id="{267688E4-9524-4A82-8F14-674B76740A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0.02978</cdr:x>
      <cdr:y>0.02336</cdr:y>
    </cdr:from>
    <cdr:to>
      <cdr:x>0.99729</cdr:x>
      <cdr:y>0.08687</cdr:y>
    </cdr:to>
    <cdr:sp macro="" textlink="">
      <cdr:nvSpPr>
        <cdr:cNvPr id="2" name="テキスト ボックス 1">
          <a:extLst xmlns:a="http://schemas.openxmlformats.org/drawingml/2006/main">
            <a:ext uri="{FF2B5EF4-FFF2-40B4-BE49-F238E27FC236}">
              <a16:creationId xmlns:a16="http://schemas.microsoft.com/office/drawing/2014/main" xmlns="" id="{45CA562C-4C18-4BF9-8F95-AEA86EFD4167}"/>
            </a:ext>
          </a:extLst>
        </cdr:cNvPr>
        <cdr:cNvSpPr txBox="1"/>
      </cdr:nvSpPr>
      <cdr:spPr>
        <a:xfrm xmlns:a="http://schemas.openxmlformats.org/drawingml/2006/main">
          <a:off x="281763" y="146853"/>
          <a:ext cx="9154096" cy="3992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t>出産を機に離職する女性が多いことについて、その理由は何だと思いますか　＜３つ選択＞（大津市）</a:t>
          </a:r>
        </a:p>
      </cdr:txBody>
    </cdr:sp>
  </cdr:relSizeAnchor>
  <cdr:relSizeAnchor xmlns:cdr="http://schemas.openxmlformats.org/drawingml/2006/chartDrawing">
    <cdr:from>
      <cdr:x>0.25316</cdr:x>
      <cdr:y>0.31439</cdr:y>
    </cdr:from>
    <cdr:to>
      <cdr:x>0.35199</cdr:x>
      <cdr:y>0.34885</cdr:y>
    </cdr:to>
    <cdr:sp macro="" textlink="">
      <cdr:nvSpPr>
        <cdr:cNvPr id="3" name="テキスト ボックス 2">
          <a:extLst xmlns:a="http://schemas.openxmlformats.org/drawingml/2006/main">
            <a:ext uri="{FF2B5EF4-FFF2-40B4-BE49-F238E27FC236}">
              <a16:creationId xmlns:a16="http://schemas.microsoft.com/office/drawing/2014/main" xmlns="" id="{37DAC85D-5F31-4B38-A74C-9495A2FFA6D3}"/>
            </a:ext>
          </a:extLst>
        </cdr:cNvPr>
        <cdr:cNvSpPr txBox="1"/>
      </cdr:nvSpPr>
      <cdr:spPr>
        <a:xfrm xmlns:a="http://schemas.openxmlformats.org/drawingml/2006/main">
          <a:off x="1781175" y="1651000"/>
          <a:ext cx="6953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0.91691</cdr:x>
      <cdr:y>0.07677</cdr:y>
    </cdr:from>
    <cdr:to>
      <cdr:x>0.98961</cdr:x>
      <cdr:y>0.13737</cdr:y>
    </cdr:to>
    <cdr:sp macro="" textlink="">
      <cdr:nvSpPr>
        <cdr:cNvPr id="10" name="テキスト ボックス 9">
          <a:extLst xmlns:a="http://schemas.openxmlformats.org/drawingml/2006/main">
            <a:ext uri="{FF2B5EF4-FFF2-40B4-BE49-F238E27FC236}">
              <a16:creationId xmlns:a16="http://schemas.microsoft.com/office/drawing/2014/main" xmlns="" id="{8B945222-4E20-4F02-A0FB-A1E7E7CCD1F7}"/>
            </a:ext>
          </a:extLst>
        </cdr:cNvPr>
        <cdr:cNvSpPr txBox="1"/>
      </cdr:nvSpPr>
      <cdr:spPr>
        <a:xfrm xmlns:a="http://schemas.openxmlformats.org/drawingml/2006/main">
          <a:off x="7848600" y="482600"/>
          <a:ext cx="622300"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a:t>
          </a:r>
        </a:p>
      </cdr:txBody>
    </cdr:sp>
  </cdr:relSizeAnchor>
  <cdr:relSizeAnchor xmlns:cdr="http://schemas.openxmlformats.org/drawingml/2006/chartDrawing">
    <cdr:from>
      <cdr:x>0.12166</cdr:x>
      <cdr:y>0.81818</cdr:y>
    </cdr:from>
    <cdr:to>
      <cdr:x>0.29377</cdr:x>
      <cdr:y>0.88283</cdr:y>
    </cdr:to>
    <cdr:sp macro="" textlink="">
      <cdr:nvSpPr>
        <cdr:cNvPr id="11" name="テキスト ボックス 10">
          <a:extLst xmlns:a="http://schemas.openxmlformats.org/drawingml/2006/main">
            <a:ext uri="{FF2B5EF4-FFF2-40B4-BE49-F238E27FC236}">
              <a16:creationId xmlns:a16="http://schemas.microsoft.com/office/drawing/2014/main" xmlns="" id="{1AAB47EC-F494-44B1-85D7-EF2B403AA277}"/>
            </a:ext>
          </a:extLst>
        </cdr:cNvPr>
        <cdr:cNvSpPr txBox="1"/>
      </cdr:nvSpPr>
      <cdr:spPr>
        <a:xfrm xmlns:a="http://schemas.openxmlformats.org/drawingml/2006/main">
          <a:off x="1041400" y="5143500"/>
          <a:ext cx="1473200" cy="40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0.87241</cdr:x>
      <cdr:y>0.89146</cdr:y>
    </cdr:from>
    <cdr:to>
      <cdr:x>0.98665</cdr:x>
      <cdr:y>0.94399</cdr:y>
    </cdr:to>
    <cdr:sp macro="" textlink="">
      <cdr:nvSpPr>
        <cdr:cNvPr id="12" name="テキスト ボックス 11">
          <a:extLst xmlns:a="http://schemas.openxmlformats.org/drawingml/2006/main">
            <a:ext uri="{FF2B5EF4-FFF2-40B4-BE49-F238E27FC236}">
              <a16:creationId xmlns:a16="http://schemas.microsoft.com/office/drawing/2014/main" xmlns="" id="{F674E0BF-09AD-440F-AABD-E985FDC3CAA0}"/>
            </a:ext>
          </a:extLst>
        </cdr:cNvPr>
        <cdr:cNvSpPr txBox="1"/>
      </cdr:nvSpPr>
      <cdr:spPr>
        <a:xfrm xmlns:a="http://schemas.openxmlformats.org/drawingml/2006/main">
          <a:off x="7467619" y="5932467"/>
          <a:ext cx="977871" cy="3495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N=1,171</a:t>
          </a:r>
          <a:r>
            <a:rPr lang="ja-JP" altLang="en-US" sz="1100"/>
            <a:t>）</a:t>
          </a:r>
        </a:p>
      </cdr:txBody>
    </cdr:sp>
  </cdr:relSizeAnchor>
  <cdr:relSizeAnchor xmlns:cdr="http://schemas.openxmlformats.org/drawingml/2006/chartDrawing">
    <cdr:from>
      <cdr:x>0.49852</cdr:x>
      <cdr:y>0.94747</cdr:y>
    </cdr:from>
    <cdr:to>
      <cdr:x>0.98071</cdr:x>
      <cdr:y>1</cdr:y>
    </cdr:to>
    <cdr:sp macro="" textlink="">
      <cdr:nvSpPr>
        <cdr:cNvPr id="7" name="テキスト ボックス 6">
          <a:extLst xmlns:a="http://schemas.openxmlformats.org/drawingml/2006/main">
            <a:ext uri="{FF2B5EF4-FFF2-40B4-BE49-F238E27FC236}">
              <a16:creationId xmlns:a16="http://schemas.microsoft.com/office/drawing/2014/main" xmlns="" id="{CEFC0150-D26C-47AE-A51D-773F34195986}"/>
            </a:ext>
          </a:extLst>
        </cdr:cNvPr>
        <cdr:cNvSpPr txBox="1"/>
      </cdr:nvSpPr>
      <cdr:spPr>
        <a:xfrm xmlns:a="http://schemas.openxmlformats.org/drawingml/2006/main">
          <a:off x="4267201" y="6305223"/>
          <a:ext cx="4127490" cy="34957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資料：大津市女性活躍に関する市民意識調査（</a:t>
          </a:r>
          <a:r>
            <a:rPr lang="en-US" altLang="ja-JP" sz="1100"/>
            <a:t>H27</a:t>
          </a:r>
          <a:r>
            <a:rPr lang="ja-JP" altLang="en-US" sz="1100"/>
            <a:t>）</a:t>
          </a:r>
        </a:p>
      </cdr:txBody>
    </cdr:sp>
  </cdr:relSizeAnchor>
</c:userShapes>
</file>

<file path=xl/drawings/drawing4.xml><?xml version="1.0" encoding="utf-8"?>
<c:userShapes xmlns:c="http://schemas.openxmlformats.org/drawingml/2006/chart">
  <cdr:relSizeAnchor xmlns:cdr="http://schemas.openxmlformats.org/drawingml/2006/chartDrawing">
    <cdr:from>
      <cdr:x>0.47412</cdr:x>
      <cdr:y>0.02992</cdr:y>
    </cdr:from>
    <cdr:to>
      <cdr:x>0.95445</cdr:x>
      <cdr:y>0.10117</cdr:y>
    </cdr:to>
    <cdr:sp macro="" textlink="">
      <cdr:nvSpPr>
        <cdr:cNvPr id="2" name="テキスト ボックス 1">
          <a:extLst xmlns:a="http://schemas.openxmlformats.org/drawingml/2006/main">
            <a:ext uri="{FF2B5EF4-FFF2-40B4-BE49-F238E27FC236}">
              <a16:creationId xmlns:a16="http://schemas.microsoft.com/office/drawing/2014/main" xmlns="" id="{948A0E16-23C4-4453-910A-A17BFEE8D8F6}"/>
            </a:ext>
          </a:extLst>
        </cdr:cNvPr>
        <cdr:cNvSpPr txBox="1"/>
      </cdr:nvSpPr>
      <cdr:spPr>
        <a:xfrm xmlns:a="http://schemas.openxmlformats.org/drawingml/2006/main">
          <a:off x="1454150" y="151044"/>
          <a:ext cx="1473201" cy="3596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200">
              <a:solidFill>
                <a:sysClr val="windowText" lastClr="000000"/>
              </a:solidFill>
            </a:rPr>
            <a:t>715,975</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20</xdr:col>
      <xdr:colOff>492125</xdr:colOff>
      <xdr:row>8</xdr:row>
      <xdr:rowOff>215901</xdr:rowOff>
    </xdr:from>
    <xdr:to>
      <xdr:col>22</xdr:col>
      <xdr:colOff>536575</xdr:colOff>
      <xdr:row>9</xdr:row>
      <xdr:rowOff>63501</xdr:rowOff>
    </xdr:to>
    <xdr:sp macro="" textlink="">
      <xdr:nvSpPr>
        <xdr:cNvPr id="3" name="右中かっこ 2">
          <a:extLst>
            <a:ext uri="{FF2B5EF4-FFF2-40B4-BE49-F238E27FC236}">
              <a16:creationId xmlns:a16="http://schemas.microsoft.com/office/drawing/2014/main" xmlns="" id="{0F653F47-A172-4662-B962-1EFE94328445}"/>
            </a:ext>
          </a:extLst>
        </xdr:cNvPr>
        <xdr:cNvSpPr/>
      </xdr:nvSpPr>
      <xdr:spPr>
        <a:xfrm rot="5400000">
          <a:off x="8758237" y="1217614"/>
          <a:ext cx="85725" cy="1416050"/>
        </a:xfrm>
        <a:prstGeom prst="rightBrace">
          <a:avLst>
            <a:gd name="adj1" fmla="val 8333"/>
            <a:gd name="adj2" fmla="val 5060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561975</xdr:colOff>
      <xdr:row>8</xdr:row>
      <xdr:rowOff>215904</xdr:rowOff>
    </xdr:from>
    <xdr:to>
      <xdr:col>26</xdr:col>
      <xdr:colOff>657225</xdr:colOff>
      <xdr:row>9</xdr:row>
      <xdr:rowOff>63501</xdr:rowOff>
    </xdr:to>
    <xdr:sp macro="" textlink="">
      <xdr:nvSpPr>
        <xdr:cNvPr id="4" name="右中かっこ 3">
          <a:extLst>
            <a:ext uri="{FF2B5EF4-FFF2-40B4-BE49-F238E27FC236}">
              <a16:creationId xmlns:a16="http://schemas.microsoft.com/office/drawing/2014/main" xmlns="" id="{10FCD558-2ABB-43B6-9C42-172EA69C9A4E}"/>
            </a:ext>
          </a:extLst>
        </xdr:cNvPr>
        <xdr:cNvSpPr/>
      </xdr:nvSpPr>
      <xdr:spPr>
        <a:xfrm rot="5400000">
          <a:off x="10910889" y="506415"/>
          <a:ext cx="85722" cy="2838450"/>
        </a:xfrm>
        <a:prstGeom prst="rightBrace">
          <a:avLst>
            <a:gd name="adj1" fmla="val 8333"/>
            <a:gd name="adj2" fmla="val 50608"/>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473075</xdr:colOff>
      <xdr:row>11</xdr:row>
      <xdr:rowOff>225427</xdr:rowOff>
    </xdr:from>
    <xdr:to>
      <xdr:col>22</xdr:col>
      <xdr:colOff>676275</xdr:colOff>
      <xdr:row>12</xdr:row>
      <xdr:rowOff>85728</xdr:rowOff>
    </xdr:to>
    <xdr:sp macro="" textlink="">
      <xdr:nvSpPr>
        <xdr:cNvPr id="5" name="右中かっこ 4">
          <a:extLst>
            <a:ext uri="{FF2B5EF4-FFF2-40B4-BE49-F238E27FC236}">
              <a16:creationId xmlns:a16="http://schemas.microsoft.com/office/drawing/2014/main" xmlns="" id="{AB90FF27-1AA8-4C6A-B5F7-F0C700FF7319}"/>
            </a:ext>
          </a:extLst>
        </xdr:cNvPr>
        <xdr:cNvSpPr/>
      </xdr:nvSpPr>
      <xdr:spPr>
        <a:xfrm rot="5400000">
          <a:off x="8812212" y="1868490"/>
          <a:ext cx="98426" cy="1574800"/>
        </a:xfrm>
        <a:prstGeom prst="rightBrace">
          <a:avLst>
            <a:gd name="adj1" fmla="val 8333"/>
            <a:gd name="adj2" fmla="val 5060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34925</xdr:colOff>
      <xdr:row>12</xdr:row>
      <xdr:rowOff>15878</xdr:rowOff>
    </xdr:from>
    <xdr:to>
      <xdr:col>26</xdr:col>
      <xdr:colOff>504825</xdr:colOff>
      <xdr:row>12</xdr:row>
      <xdr:rowOff>95251</xdr:rowOff>
    </xdr:to>
    <xdr:sp macro="" textlink="">
      <xdr:nvSpPr>
        <xdr:cNvPr id="6" name="右中かっこ 5">
          <a:extLst>
            <a:ext uri="{FF2B5EF4-FFF2-40B4-BE49-F238E27FC236}">
              <a16:creationId xmlns:a16="http://schemas.microsoft.com/office/drawing/2014/main" xmlns="" id="{96DB949C-72AC-4EC7-B847-B81B59075FDD}"/>
            </a:ext>
          </a:extLst>
        </xdr:cNvPr>
        <xdr:cNvSpPr/>
      </xdr:nvSpPr>
      <xdr:spPr>
        <a:xfrm rot="5400000">
          <a:off x="10917238" y="1411290"/>
          <a:ext cx="79373" cy="2527300"/>
        </a:xfrm>
        <a:prstGeom prst="rightBrace">
          <a:avLst>
            <a:gd name="adj1" fmla="val 8333"/>
            <a:gd name="adj2" fmla="val 50608"/>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492124</xdr:colOff>
      <xdr:row>14</xdr:row>
      <xdr:rowOff>82552</xdr:rowOff>
    </xdr:from>
    <xdr:to>
      <xdr:col>22</xdr:col>
      <xdr:colOff>476249</xdr:colOff>
      <xdr:row>14</xdr:row>
      <xdr:rowOff>190500</xdr:rowOff>
    </xdr:to>
    <xdr:sp macro="" textlink="">
      <xdr:nvSpPr>
        <xdr:cNvPr id="7" name="右中かっこ 6">
          <a:extLst>
            <a:ext uri="{FF2B5EF4-FFF2-40B4-BE49-F238E27FC236}">
              <a16:creationId xmlns:a16="http://schemas.microsoft.com/office/drawing/2014/main" xmlns="" id="{A14D13FF-8D74-4BB3-95F0-4FBBC0AC93E0}"/>
            </a:ext>
          </a:extLst>
        </xdr:cNvPr>
        <xdr:cNvSpPr/>
      </xdr:nvSpPr>
      <xdr:spPr>
        <a:xfrm rot="5400000">
          <a:off x="8716963" y="2792413"/>
          <a:ext cx="107948" cy="1355725"/>
        </a:xfrm>
        <a:prstGeom prst="rightBrace">
          <a:avLst>
            <a:gd name="adj1" fmla="val 8333"/>
            <a:gd name="adj2" fmla="val 5060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501649</xdr:colOff>
      <xdr:row>14</xdr:row>
      <xdr:rowOff>82553</xdr:rowOff>
    </xdr:from>
    <xdr:to>
      <xdr:col>27</xdr:col>
      <xdr:colOff>104774</xdr:colOff>
      <xdr:row>14</xdr:row>
      <xdr:rowOff>190503</xdr:rowOff>
    </xdr:to>
    <xdr:sp macro="" textlink="">
      <xdr:nvSpPr>
        <xdr:cNvPr id="8" name="右中かっこ 7">
          <a:extLst>
            <a:ext uri="{FF2B5EF4-FFF2-40B4-BE49-F238E27FC236}">
              <a16:creationId xmlns:a16="http://schemas.microsoft.com/office/drawing/2014/main" xmlns="" id="{B5BA6A91-3266-4FA8-85A7-569D94D84D13}"/>
            </a:ext>
          </a:extLst>
        </xdr:cNvPr>
        <xdr:cNvSpPr/>
      </xdr:nvSpPr>
      <xdr:spPr>
        <a:xfrm rot="5400000">
          <a:off x="10936287" y="1954215"/>
          <a:ext cx="107950" cy="3032125"/>
        </a:xfrm>
        <a:prstGeom prst="rightBrace">
          <a:avLst>
            <a:gd name="adj1" fmla="val 8333"/>
            <a:gd name="adj2" fmla="val 50608"/>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18</xdr:col>
      <xdr:colOff>254000</xdr:colOff>
      <xdr:row>2</xdr:row>
      <xdr:rowOff>177800</xdr:rowOff>
    </xdr:from>
    <xdr:to>
      <xdr:col>29</xdr:col>
      <xdr:colOff>393700</xdr:colOff>
      <xdr:row>25</xdr:row>
      <xdr:rowOff>152400</xdr:rowOff>
    </xdr:to>
    <xdr:graphicFrame macro="">
      <xdr:nvGraphicFramePr>
        <xdr:cNvPr id="9" name="グラフ 8">
          <a:extLst>
            <a:ext uri="{FF2B5EF4-FFF2-40B4-BE49-F238E27FC236}">
              <a16:creationId xmlns:a16="http://schemas.microsoft.com/office/drawing/2014/main" xmlns="" id="{819534A1-F845-47D2-A6AF-B7685ECECA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511175</xdr:colOff>
      <xdr:row>19</xdr:row>
      <xdr:rowOff>60325</xdr:rowOff>
    </xdr:from>
    <xdr:to>
      <xdr:col>29</xdr:col>
      <xdr:colOff>177800</xdr:colOff>
      <xdr:row>20</xdr:row>
      <xdr:rowOff>114300</xdr:rowOff>
    </xdr:to>
    <xdr:sp macro="" textlink="">
      <xdr:nvSpPr>
        <xdr:cNvPr id="10" name="テキスト ボックス 9">
          <a:extLst>
            <a:ext uri="{FF2B5EF4-FFF2-40B4-BE49-F238E27FC236}">
              <a16:creationId xmlns:a16="http://schemas.microsoft.com/office/drawing/2014/main" xmlns="" id="{34C2B34A-7172-43A3-B3CE-0E6BF0705FE1}"/>
            </a:ext>
          </a:extLst>
        </xdr:cNvPr>
        <xdr:cNvSpPr txBox="1"/>
      </xdr:nvSpPr>
      <xdr:spPr>
        <a:xfrm>
          <a:off x="21466175" y="5584825"/>
          <a:ext cx="10382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200">
              <a:solidFill>
                <a:sysClr val="windowText" lastClr="000000"/>
              </a:solidFill>
            </a:rPr>
            <a:t>（</a:t>
          </a:r>
          <a:r>
            <a:rPr kumimoji="1" lang="en-US" altLang="ja-JP" sz="1200">
              <a:solidFill>
                <a:sysClr val="windowText" lastClr="000000"/>
              </a:solidFill>
            </a:rPr>
            <a:t>N=1,185</a:t>
          </a:r>
          <a:r>
            <a:rPr kumimoji="1" lang="ja-JP" altLang="en-US" sz="1200">
              <a:solidFill>
                <a:sysClr val="windowText" lastClr="000000"/>
              </a:solidFill>
            </a:rPr>
            <a:t>）</a:t>
          </a:r>
        </a:p>
      </xdr:txBody>
    </xdr:sp>
    <xdr:clientData/>
  </xdr:twoCellAnchor>
</xdr:wsDr>
</file>

<file path=xl/drawings/drawing41.xml><?xml version="1.0" encoding="utf-8"?>
<c:userShapes xmlns:c="http://schemas.openxmlformats.org/drawingml/2006/chart">
  <cdr:relSizeAnchor xmlns:cdr="http://schemas.openxmlformats.org/drawingml/2006/chartDrawing">
    <cdr:from>
      <cdr:x>0.82453</cdr:x>
      <cdr:y>0.01569</cdr:y>
    </cdr:from>
    <cdr:to>
      <cdr:x>0.96777</cdr:x>
      <cdr:y>0.06471</cdr:y>
    </cdr:to>
    <cdr:sp macro="" textlink="">
      <cdr:nvSpPr>
        <cdr:cNvPr id="4" name="テキスト ボックス 3">
          <a:extLst xmlns:a="http://schemas.openxmlformats.org/drawingml/2006/main">
            <a:ext uri="{FF2B5EF4-FFF2-40B4-BE49-F238E27FC236}">
              <a16:creationId xmlns:a16="http://schemas.microsoft.com/office/drawing/2014/main" xmlns="" id="{05572BD6-6B4B-4E5A-AA81-075BD9654C1D}"/>
            </a:ext>
          </a:extLst>
        </cdr:cNvPr>
        <cdr:cNvSpPr txBox="1"/>
      </cdr:nvSpPr>
      <cdr:spPr>
        <a:xfrm xmlns:a="http://schemas.openxmlformats.org/drawingml/2006/main">
          <a:off x="5848352" y="101600"/>
          <a:ext cx="10160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b="1"/>
            <a:t>（大津市）</a:t>
          </a:r>
        </a:p>
      </cdr:txBody>
    </cdr:sp>
  </cdr:relSizeAnchor>
  <cdr:relSizeAnchor xmlns:cdr="http://schemas.openxmlformats.org/drawingml/2006/chartDrawing">
    <cdr:from>
      <cdr:x>0.53554</cdr:x>
      <cdr:y>0.95294</cdr:y>
    </cdr:from>
    <cdr:to>
      <cdr:x>1</cdr:x>
      <cdr:y>1</cdr:y>
    </cdr:to>
    <cdr:sp macro="" textlink="">
      <cdr:nvSpPr>
        <cdr:cNvPr id="2" name="テキスト ボックス 1">
          <a:extLst xmlns:a="http://schemas.openxmlformats.org/drawingml/2006/main">
            <a:ext uri="{FF2B5EF4-FFF2-40B4-BE49-F238E27FC236}">
              <a16:creationId xmlns:a16="http://schemas.microsoft.com/office/drawing/2014/main" xmlns="" id="{6FF59EAA-DBF5-405D-9B45-12C8819F972A}"/>
            </a:ext>
          </a:extLst>
        </cdr:cNvPr>
        <cdr:cNvSpPr txBox="1"/>
      </cdr:nvSpPr>
      <cdr:spPr>
        <a:xfrm xmlns:a="http://schemas.openxmlformats.org/drawingml/2006/main">
          <a:off x="4114800" y="6172200"/>
          <a:ext cx="356870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資料：大津市男女平等参画社会意識調査（</a:t>
          </a:r>
          <a:r>
            <a:rPr lang="en-US" altLang="ja-JP" sz="1100"/>
            <a:t>H26</a:t>
          </a:r>
          <a:r>
            <a:rPr lang="ja-JP" altLang="en-US" sz="1100"/>
            <a:t>）</a:t>
          </a:r>
        </a:p>
      </cdr:txBody>
    </cdr:sp>
  </cdr:relSizeAnchor>
</c:userShapes>
</file>

<file path=xl/drawings/drawing42.xml><?xml version="1.0" encoding="utf-8"?>
<xdr:wsDr xmlns:xdr="http://schemas.openxmlformats.org/drawingml/2006/spreadsheetDrawing" xmlns:a="http://schemas.openxmlformats.org/drawingml/2006/main">
  <xdr:twoCellAnchor>
    <xdr:from>
      <xdr:col>6</xdr:col>
      <xdr:colOff>228600</xdr:colOff>
      <xdr:row>1</xdr:row>
      <xdr:rowOff>139700</xdr:rowOff>
    </xdr:from>
    <xdr:to>
      <xdr:col>17</xdr:col>
      <xdr:colOff>609600</xdr:colOff>
      <xdr:row>23</xdr:row>
      <xdr:rowOff>152400</xdr:rowOff>
    </xdr:to>
    <xdr:graphicFrame macro="">
      <xdr:nvGraphicFramePr>
        <xdr:cNvPr id="2" name="グラフ 1">
          <a:extLst>
            <a:ext uri="{FF2B5EF4-FFF2-40B4-BE49-F238E27FC236}">
              <a16:creationId xmlns:a16="http://schemas.microsoft.com/office/drawing/2014/main" xmlns="" id="{66ECA689-5A96-4095-B0A4-7234ED3F98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0.15795</cdr:x>
      <cdr:y>0.02813</cdr:y>
    </cdr:from>
    <cdr:to>
      <cdr:x>0.95218</cdr:x>
      <cdr:y>0.10056</cdr:y>
    </cdr:to>
    <cdr:sp macro="" textlink="">
      <cdr:nvSpPr>
        <cdr:cNvPr id="2" name="テキスト ボックス 1">
          <a:extLst xmlns:a="http://schemas.openxmlformats.org/drawingml/2006/main">
            <a:ext uri="{FF2B5EF4-FFF2-40B4-BE49-F238E27FC236}">
              <a16:creationId xmlns:a16="http://schemas.microsoft.com/office/drawing/2014/main" xmlns="" id="{45CA562C-4C18-4BF9-8F95-AEA86EFD4167}"/>
            </a:ext>
          </a:extLst>
        </cdr:cNvPr>
        <cdr:cNvSpPr txBox="1"/>
      </cdr:nvSpPr>
      <cdr:spPr>
        <a:xfrm xmlns:a="http://schemas.openxmlformats.org/drawingml/2006/main">
          <a:off x="1251688" y="149706"/>
          <a:ext cx="6294114" cy="3854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t>女性の働き方について、あなたの考え方に近いものはどれですか</a:t>
          </a:r>
        </a:p>
      </cdr:txBody>
    </cdr:sp>
  </cdr:relSizeAnchor>
  <cdr:relSizeAnchor xmlns:cdr="http://schemas.openxmlformats.org/drawingml/2006/chartDrawing">
    <cdr:from>
      <cdr:x>0.53686</cdr:x>
      <cdr:y>0.93079</cdr:y>
    </cdr:from>
    <cdr:to>
      <cdr:x>0.97917</cdr:x>
      <cdr:y>1</cdr:y>
    </cdr:to>
    <cdr:sp macro="" textlink="">
      <cdr:nvSpPr>
        <cdr:cNvPr id="5" name="テキスト ボックス 4">
          <a:extLst xmlns:a="http://schemas.openxmlformats.org/drawingml/2006/main">
            <a:ext uri="{FF2B5EF4-FFF2-40B4-BE49-F238E27FC236}">
              <a16:creationId xmlns:a16="http://schemas.microsoft.com/office/drawing/2014/main" xmlns="" id="{9AC2C704-98EF-4CF7-BA81-0176284092B5}"/>
            </a:ext>
          </a:extLst>
        </cdr:cNvPr>
        <cdr:cNvSpPr txBox="1"/>
      </cdr:nvSpPr>
      <cdr:spPr>
        <a:xfrm xmlns:a="http://schemas.openxmlformats.org/drawingml/2006/main">
          <a:off x="4254500" y="4953000"/>
          <a:ext cx="3505200" cy="368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資料：大津市女性活躍に関する市民意識調査（</a:t>
          </a:r>
          <a:r>
            <a:rPr lang="en-US" altLang="ja-JP" sz="1100"/>
            <a:t>H27</a:t>
          </a:r>
          <a:r>
            <a:rPr lang="ja-JP" altLang="en-US" sz="1100"/>
            <a:t>）</a:t>
          </a:r>
        </a:p>
      </cdr:txBody>
    </cdr:sp>
  </cdr:relSizeAnchor>
</c:userShapes>
</file>

<file path=xl/drawings/drawing44.xml><?xml version="1.0" encoding="utf-8"?>
<xdr:wsDr xmlns:xdr="http://schemas.openxmlformats.org/drawingml/2006/spreadsheetDrawing" xmlns:a="http://schemas.openxmlformats.org/drawingml/2006/main">
  <xdr:twoCellAnchor>
    <xdr:from>
      <xdr:col>11</xdr:col>
      <xdr:colOff>196848</xdr:colOff>
      <xdr:row>2</xdr:row>
      <xdr:rowOff>38100</xdr:rowOff>
    </xdr:from>
    <xdr:to>
      <xdr:col>22</xdr:col>
      <xdr:colOff>495299</xdr:colOff>
      <xdr:row>28</xdr:row>
      <xdr:rowOff>228600</xdr:rowOff>
    </xdr:to>
    <xdr:graphicFrame macro="">
      <xdr:nvGraphicFramePr>
        <xdr:cNvPr id="2" name="グラフ 1">
          <a:extLst>
            <a:ext uri="{FF2B5EF4-FFF2-40B4-BE49-F238E27FC236}">
              <a16:creationId xmlns:a16="http://schemas.microsoft.com/office/drawing/2014/main" xmlns="" id="{4234A90A-D04F-41F7-A50B-41EF8CDF34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152400</xdr:colOff>
      <xdr:row>31</xdr:row>
      <xdr:rowOff>38100</xdr:rowOff>
    </xdr:from>
    <xdr:to>
      <xdr:col>22</xdr:col>
      <xdr:colOff>450851</xdr:colOff>
      <xdr:row>58</xdr:row>
      <xdr:rowOff>120650</xdr:rowOff>
    </xdr:to>
    <xdr:graphicFrame macro="">
      <xdr:nvGraphicFramePr>
        <xdr:cNvPr id="3" name="グラフ 2">
          <a:extLst>
            <a:ext uri="{FF2B5EF4-FFF2-40B4-BE49-F238E27FC236}">
              <a16:creationId xmlns:a16="http://schemas.microsoft.com/office/drawing/2014/main" xmlns="" id="{8FF0E262-9A8D-4ED5-AE4D-810B1371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0.15795</cdr:x>
      <cdr:y>0.02813</cdr:y>
    </cdr:from>
    <cdr:to>
      <cdr:x>0.95218</cdr:x>
      <cdr:y>0.10056</cdr:y>
    </cdr:to>
    <cdr:sp macro="" textlink="">
      <cdr:nvSpPr>
        <cdr:cNvPr id="2" name="テキスト ボックス 1">
          <a:extLst xmlns:a="http://schemas.openxmlformats.org/drawingml/2006/main">
            <a:ext uri="{FF2B5EF4-FFF2-40B4-BE49-F238E27FC236}">
              <a16:creationId xmlns:a16="http://schemas.microsoft.com/office/drawing/2014/main" xmlns="" id="{45CA562C-4C18-4BF9-8F95-AEA86EFD4167}"/>
            </a:ext>
          </a:extLst>
        </cdr:cNvPr>
        <cdr:cNvSpPr txBox="1"/>
      </cdr:nvSpPr>
      <cdr:spPr>
        <a:xfrm xmlns:a="http://schemas.openxmlformats.org/drawingml/2006/main">
          <a:off x="1251688" y="149706"/>
          <a:ext cx="6294114" cy="3854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t>あなたの家庭では、日常の家事等の分担はどうしていますか（現状）</a:t>
          </a:r>
        </a:p>
      </cdr:txBody>
    </cdr:sp>
  </cdr:relSizeAnchor>
  <cdr:relSizeAnchor xmlns:cdr="http://schemas.openxmlformats.org/drawingml/2006/chartDrawing">
    <cdr:from>
      <cdr:x>0.52267</cdr:x>
      <cdr:y>0.94366</cdr:y>
    </cdr:from>
    <cdr:to>
      <cdr:x>0.97917</cdr:x>
      <cdr:y>1</cdr:y>
    </cdr:to>
    <cdr:sp macro="" textlink="">
      <cdr:nvSpPr>
        <cdr:cNvPr id="5" name="テキスト ボックス 4">
          <a:extLst xmlns:a="http://schemas.openxmlformats.org/drawingml/2006/main">
            <a:ext uri="{FF2B5EF4-FFF2-40B4-BE49-F238E27FC236}">
              <a16:creationId xmlns:a16="http://schemas.microsoft.com/office/drawing/2014/main" xmlns="" id="{9AC2C704-98EF-4CF7-BA81-0176284092B5}"/>
            </a:ext>
          </a:extLst>
        </cdr:cNvPr>
        <cdr:cNvSpPr txBox="1"/>
      </cdr:nvSpPr>
      <cdr:spPr>
        <a:xfrm xmlns:a="http://schemas.openxmlformats.org/drawingml/2006/main">
          <a:off x="4098927" y="5105400"/>
          <a:ext cx="357997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資料：大津市女性活躍に関する市民意識調査（</a:t>
          </a:r>
          <a:r>
            <a:rPr lang="en-US" altLang="ja-JP" sz="1100"/>
            <a:t>H27</a:t>
          </a:r>
          <a:r>
            <a:rPr lang="ja-JP" altLang="en-US" sz="1100"/>
            <a:t>）</a:t>
          </a:r>
        </a:p>
      </cdr:txBody>
    </cdr:sp>
  </cdr:relSizeAnchor>
</c:userShapes>
</file>

<file path=xl/drawings/drawing46.xml><?xml version="1.0" encoding="utf-8"?>
<c:userShapes xmlns:c="http://schemas.openxmlformats.org/drawingml/2006/chart">
  <cdr:relSizeAnchor xmlns:cdr="http://schemas.openxmlformats.org/drawingml/2006/chartDrawing">
    <cdr:from>
      <cdr:x>0.15795</cdr:x>
      <cdr:y>0.02813</cdr:y>
    </cdr:from>
    <cdr:to>
      <cdr:x>0.95218</cdr:x>
      <cdr:y>0.10056</cdr:y>
    </cdr:to>
    <cdr:sp macro="" textlink="">
      <cdr:nvSpPr>
        <cdr:cNvPr id="2" name="テキスト ボックス 1">
          <a:extLst xmlns:a="http://schemas.openxmlformats.org/drawingml/2006/main">
            <a:ext uri="{FF2B5EF4-FFF2-40B4-BE49-F238E27FC236}">
              <a16:creationId xmlns:a16="http://schemas.microsoft.com/office/drawing/2014/main" xmlns="" id="{45CA562C-4C18-4BF9-8F95-AEA86EFD4167}"/>
            </a:ext>
          </a:extLst>
        </cdr:cNvPr>
        <cdr:cNvSpPr txBox="1"/>
      </cdr:nvSpPr>
      <cdr:spPr>
        <a:xfrm xmlns:a="http://schemas.openxmlformats.org/drawingml/2006/main">
          <a:off x="1251688" y="149706"/>
          <a:ext cx="6294114" cy="3854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t>あなたの家庭では、日常の家事等の分担はどうしていますか（理想）</a:t>
          </a:r>
        </a:p>
      </cdr:txBody>
    </cdr:sp>
  </cdr:relSizeAnchor>
  <cdr:relSizeAnchor xmlns:cdr="http://schemas.openxmlformats.org/drawingml/2006/chartDrawing">
    <cdr:from>
      <cdr:x>0.52267</cdr:x>
      <cdr:y>0.94366</cdr:y>
    </cdr:from>
    <cdr:to>
      <cdr:x>0.97917</cdr:x>
      <cdr:y>1</cdr:y>
    </cdr:to>
    <cdr:sp macro="" textlink="">
      <cdr:nvSpPr>
        <cdr:cNvPr id="5" name="テキスト ボックス 4">
          <a:extLst xmlns:a="http://schemas.openxmlformats.org/drawingml/2006/main">
            <a:ext uri="{FF2B5EF4-FFF2-40B4-BE49-F238E27FC236}">
              <a16:creationId xmlns:a16="http://schemas.microsoft.com/office/drawing/2014/main" xmlns="" id="{9AC2C704-98EF-4CF7-BA81-0176284092B5}"/>
            </a:ext>
          </a:extLst>
        </cdr:cNvPr>
        <cdr:cNvSpPr txBox="1"/>
      </cdr:nvSpPr>
      <cdr:spPr>
        <a:xfrm xmlns:a="http://schemas.openxmlformats.org/drawingml/2006/main">
          <a:off x="4098927" y="5105400"/>
          <a:ext cx="357997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資料：大津市女性活躍に関する市民意識調査（</a:t>
          </a:r>
          <a:r>
            <a:rPr lang="en-US" altLang="ja-JP" sz="1100"/>
            <a:t>H27</a:t>
          </a:r>
          <a:r>
            <a:rPr lang="ja-JP" altLang="en-US" sz="1100"/>
            <a:t>）</a:t>
          </a:r>
        </a:p>
      </cdr:txBody>
    </cdr:sp>
  </cdr:relSizeAnchor>
  <cdr:relSizeAnchor xmlns:cdr="http://schemas.openxmlformats.org/drawingml/2006/chartDrawing">
    <cdr:from>
      <cdr:x>0.52267</cdr:x>
      <cdr:y>0.94366</cdr:y>
    </cdr:from>
    <cdr:to>
      <cdr:x>0.97917</cdr:x>
      <cdr:y>1</cdr:y>
    </cdr:to>
    <cdr:sp macro="" textlink="">
      <cdr:nvSpPr>
        <cdr:cNvPr id="4" name="テキスト ボックス 4">
          <a:extLst xmlns:a="http://schemas.openxmlformats.org/drawingml/2006/main">
            <a:ext uri="{FF2B5EF4-FFF2-40B4-BE49-F238E27FC236}">
              <a16:creationId xmlns:a16="http://schemas.microsoft.com/office/drawing/2014/main" xmlns="" id="{9AC2C704-98EF-4CF7-BA81-0176284092B5}"/>
            </a:ext>
          </a:extLst>
        </cdr:cNvPr>
        <cdr:cNvSpPr txBox="1"/>
      </cdr:nvSpPr>
      <cdr:spPr>
        <a:xfrm xmlns:a="http://schemas.openxmlformats.org/drawingml/2006/main">
          <a:off x="4098927" y="5105400"/>
          <a:ext cx="357997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資料：大津市女性活躍に関する市民意識調査（</a:t>
          </a:r>
          <a:r>
            <a:rPr lang="en-US" altLang="ja-JP" sz="1100"/>
            <a:t>H27</a:t>
          </a:r>
          <a:r>
            <a:rPr lang="ja-JP" altLang="en-US" sz="1100"/>
            <a:t>）</a:t>
          </a:r>
        </a:p>
      </cdr:txBody>
    </cdr:sp>
  </cdr:relSizeAnchor>
</c:userShapes>
</file>

<file path=xl/drawings/drawing47.xml><?xml version="1.0" encoding="utf-8"?>
<xdr:wsDr xmlns:xdr="http://schemas.openxmlformats.org/drawingml/2006/spreadsheetDrawing" xmlns:a="http://schemas.openxmlformats.org/drawingml/2006/main">
  <xdr:twoCellAnchor>
    <xdr:from>
      <xdr:col>6</xdr:col>
      <xdr:colOff>184148</xdr:colOff>
      <xdr:row>6</xdr:row>
      <xdr:rowOff>215900</xdr:rowOff>
    </xdr:from>
    <xdr:to>
      <xdr:col>17</xdr:col>
      <xdr:colOff>457200</xdr:colOff>
      <xdr:row>21</xdr:row>
      <xdr:rowOff>25400</xdr:rowOff>
    </xdr:to>
    <xdr:graphicFrame macro="">
      <xdr:nvGraphicFramePr>
        <xdr:cNvPr id="2" name="グラフ 1">
          <a:extLst>
            <a:ext uri="{FF2B5EF4-FFF2-40B4-BE49-F238E27FC236}">
              <a16:creationId xmlns:a16="http://schemas.microsoft.com/office/drawing/2014/main" xmlns="" id="{1497AF47-2DF2-4D46-9B08-6649B8917C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0.02978</cdr:x>
      <cdr:y>0.02336</cdr:y>
    </cdr:from>
    <cdr:to>
      <cdr:x>0.99729</cdr:x>
      <cdr:y>0.08687</cdr:y>
    </cdr:to>
    <cdr:sp macro="" textlink="">
      <cdr:nvSpPr>
        <cdr:cNvPr id="2" name="テキスト ボックス 1">
          <a:extLst xmlns:a="http://schemas.openxmlformats.org/drawingml/2006/main">
            <a:ext uri="{FF2B5EF4-FFF2-40B4-BE49-F238E27FC236}">
              <a16:creationId xmlns:a16="http://schemas.microsoft.com/office/drawing/2014/main" xmlns="" id="{45CA562C-4C18-4BF9-8F95-AEA86EFD4167}"/>
            </a:ext>
          </a:extLst>
        </cdr:cNvPr>
        <cdr:cNvSpPr txBox="1"/>
      </cdr:nvSpPr>
      <cdr:spPr>
        <a:xfrm xmlns:a="http://schemas.openxmlformats.org/drawingml/2006/main">
          <a:off x="281763" y="146853"/>
          <a:ext cx="9154096" cy="3992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t>男性が専業主夫をすることについてどのように感じられますか　（大津市）</a:t>
          </a:r>
        </a:p>
      </cdr:txBody>
    </cdr:sp>
  </cdr:relSizeAnchor>
  <cdr:relSizeAnchor xmlns:cdr="http://schemas.openxmlformats.org/drawingml/2006/chartDrawing">
    <cdr:from>
      <cdr:x>0.25316</cdr:x>
      <cdr:y>0.31439</cdr:y>
    </cdr:from>
    <cdr:to>
      <cdr:x>0.35199</cdr:x>
      <cdr:y>0.34885</cdr:y>
    </cdr:to>
    <cdr:sp macro="" textlink="">
      <cdr:nvSpPr>
        <cdr:cNvPr id="3" name="テキスト ボックス 2">
          <a:extLst xmlns:a="http://schemas.openxmlformats.org/drawingml/2006/main">
            <a:ext uri="{FF2B5EF4-FFF2-40B4-BE49-F238E27FC236}">
              <a16:creationId xmlns:a16="http://schemas.microsoft.com/office/drawing/2014/main" xmlns="" id="{37DAC85D-5F31-4B38-A74C-9495A2FFA6D3}"/>
            </a:ext>
          </a:extLst>
        </cdr:cNvPr>
        <cdr:cNvSpPr txBox="1"/>
      </cdr:nvSpPr>
      <cdr:spPr>
        <a:xfrm xmlns:a="http://schemas.openxmlformats.org/drawingml/2006/main">
          <a:off x="1781175" y="1651000"/>
          <a:ext cx="6953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0.91691</cdr:x>
      <cdr:y>0.05202</cdr:y>
    </cdr:from>
    <cdr:to>
      <cdr:x>0.98961</cdr:x>
      <cdr:y>0.13737</cdr:y>
    </cdr:to>
    <cdr:sp macro="" textlink="">
      <cdr:nvSpPr>
        <cdr:cNvPr id="10" name="テキスト ボックス 9">
          <a:extLst xmlns:a="http://schemas.openxmlformats.org/drawingml/2006/main">
            <a:ext uri="{FF2B5EF4-FFF2-40B4-BE49-F238E27FC236}">
              <a16:creationId xmlns:a16="http://schemas.microsoft.com/office/drawing/2014/main" xmlns="" id="{8B945222-4E20-4F02-A0FB-A1E7E7CCD1F7}"/>
            </a:ext>
          </a:extLst>
        </cdr:cNvPr>
        <cdr:cNvSpPr txBox="1"/>
      </cdr:nvSpPr>
      <cdr:spPr>
        <a:xfrm xmlns:a="http://schemas.openxmlformats.org/drawingml/2006/main">
          <a:off x="7167350" y="228600"/>
          <a:ext cx="568285" cy="3750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000"/>
            <a:t>（％）</a:t>
          </a:r>
        </a:p>
      </cdr:txBody>
    </cdr:sp>
  </cdr:relSizeAnchor>
  <cdr:relSizeAnchor xmlns:cdr="http://schemas.openxmlformats.org/drawingml/2006/chartDrawing">
    <cdr:from>
      <cdr:x>0.12166</cdr:x>
      <cdr:y>0.81818</cdr:y>
    </cdr:from>
    <cdr:to>
      <cdr:x>0.29377</cdr:x>
      <cdr:y>0.88283</cdr:y>
    </cdr:to>
    <cdr:sp macro="" textlink="">
      <cdr:nvSpPr>
        <cdr:cNvPr id="11" name="テキスト ボックス 10">
          <a:extLst xmlns:a="http://schemas.openxmlformats.org/drawingml/2006/main">
            <a:ext uri="{FF2B5EF4-FFF2-40B4-BE49-F238E27FC236}">
              <a16:creationId xmlns:a16="http://schemas.microsoft.com/office/drawing/2014/main" xmlns="" id="{1AAB47EC-F494-44B1-85D7-EF2B403AA277}"/>
            </a:ext>
          </a:extLst>
        </cdr:cNvPr>
        <cdr:cNvSpPr txBox="1"/>
      </cdr:nvSpPr>
      <cdr:spPr>
        <a:xfrm xmlns:a="http://schemas.openxmlformats.org/drawingml/2006/main">
          <a:off x="1041400" y="5143500"/>
          <a:ext cx="1473200" cy="40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0.84502</cdr:x>
      <cdr:y>0.86684</cdr:y>
    </cdr:from>
    <cdr:to>
      <cdr:x>0.99675</cdr:x>
      <cdr:y>0.91766</cdr:y>
    </cdr:to>
    <cdr:sp macro="" textlink="">
      <cdr:nvSpPr>
        <cdr:cNvPr id="12" name="テキスト ボックス 11">
          <a:extLst xmlns:a="http://schemas.openxmlformats.org/drawingml/2006/main">
            <a:ext uri="{FF2B5EF4-FFF2-40B4-BE49-F238E27FC236}">
              <a16:creationId xmlns:a16="http://schemas.microsoft.com/office/drawing/2014/main" xmlns="" id="{F674E0BF-09AD-440F-AABD-E985FDC3CAA0}"/>
            </a:ext>
          </a:extLst>
        </cdr:cNvPr>
        <cdr:cNvSpPr txBox="1"/>
      </cdr:nvSpPr>
      <cdr:spPr>
        <a:xfrm xmlns:a="http://schemas.openxmlformats.org/drawingml/2006/main">
          <a:off x="6605424" y="5009019"/>
          <a:ext cx="1186028" cy="2936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r>
            <a:rPr lang="en-US" altLang="ja-JP" sz="1100"/>
            <a:t>N=1,171</a:t>
          </a:r>
          <a:r>
            <a:rPr lang="ja-JP" altLang="en-US" sz="1100"/>
            <a:t>）</a:t>
          </a:r>
        </a:p>
      </cdr:txBody>
    </cdr:sp>
  </cdr:relSizeAnchor>
  <cdr:relSizeAnchor xmlns:cdr="http://schemas.openxmlformats.org/drawingml/2006/chartDrawing">
    <cdr:from>
      <cdr:x>0.52071</cdr:x>
      <cdr:y>0.92545</cdr:y>
    </cdr:from>
    <cdr:to>
      <cdr:x>0.98213</cdr:x>
      <cdr:y>0.97627</cdr:y>
    </cdr:to>
    <cdr:sp macro="" textlink="">
      <cdr:nvSpPr>
        <cdr:cNvPr id="7" name="テキスト ボックス 6">
          <a:extLst xmlns:a="http://schemas.openxmlformats.org/drawingml/2006/main">
            <a:ext uri="{FF2B5EF4-FFF2-40B4-BE49-F238E27FC236}">
              <a16:creationId xmlns:a16="http://schemas.microsoft.com/office/drawing/2014/main" xmlns="" id="{B024A3A6-1F79-40F9-8D6C-98A5DA806E06}"/>
            </a:ext>
          </a:extLst>
        </cdr:cNvPr>
        <cdr:cNvSpPr txBox="1"/>
      </cdr:nvSpPr>
      <cdr:spPr>
        <a:xfrm xmlns:a="http://schemas.openxmlformats.org/drawingml/2006/main">
          <a:off x="4070352" y="5347704"/>
          <a:ext cx="3606800" cy="2936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資料：大津市女性活躍に関する市民意識調査（</a:t>
          </a:r>
          <a:r>
            <a:rPr lang="en-US" altLang="ja-JP" sz="1100"/>
            <a:t>H27</a:t>
          </a:r>
          <a:r>
            <a:rPr lang="ja-JP" altLang="en-US" sz="1100"/>
            <a:t>）</a:t>
          </a:r>
        </a:p>
      </cdr:txBody>
    </cdr:sp>
  </cdr:relSizeAnchor>
</c:userShapes>
</file>

<file path=xl/drawings/drawing49.xml><?xml version="1.0" encoding="utf-8"?>
<xdr:wsDr xmlns:xdr="http://schemas.openxmlformats.org/drawingml/2006/spreadsheetDrawing" xmlns:a="http://schemas.openxmlformats.org/drawingml/2006/main">
  <xdr:twoCellAnchor>
    <xdr:from>
      <xdr:col>10</xdr:col>
      <xdr:colOff>184148</xdr:colOff>
      <xdr:row>2</xdr:row>
      <xdr:rowOff>165100</xdr:rowOff>
    </xdr:from>
    <xdr:to>
      <xdr:col>22</xdr:col>
      <xdr:colOff>165100</xdr:colOff>
      <xdr:row>23</xdr:row>
      <xdr:rowOff>127000</xdr:rowOff>
    </xdr:to>
    <xdr:graphicFrame macro="">
      <xdr:nvGraphicFramePr>
        <xdr:cNvPr id="2" name="グラフ 1">
          <a:extLst>
            <a:ext uri="{FF2B5EF4-FFF2-40B4-BE49-F238E27FC236}">
              <a16:creationId xmlns:a16="http://schemas.microsoft.com/office/drawing/2014/main" xmlns="" id="{475CBD8D-E82A-4676-9BA8-FA133BA80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0.45963</cdr:x>
      <cdr:y>0.02558</cdr:y>
    </cdr:from>
    <cdr:to>
      <cdr:x>0.92133</cdr:x>
      <cdr:y>0.09719</cdr:y>
    </cdr:to>
    <cdr:sp macro="" textlink="">
      <cdr:nvSpPr>
        <cdr:cNvPr id="2" name="テキスト ボックス 1">
          <a:extLst xmlns:a="http://schemas.openxmlformats.org/drawingml/2006/main">
            <a:ext uri="{FF2B5EF4-FFF2-40B4-BE49-F238E27FC236}">
              <a16:creationId xmlns:a16="http://schemas.microsoft.com/office/drawing/2014/main" xmlns="" id="{ADE1EBBC-8BCC-44CE-803A-466F96BFDFBA}"/>
            </a:ext>
          </a:extLst>
        </cdr:cNvPr>
        <cdr:cNvSpPr txBox="1"/>
      </cdr:nvSpPr>
      <cdr:spPr>
        <a:xfrm xmlns:a="http://schemas.openxmlformats.org/drawingml/2006/main">
          <a:off x="1409709" y="128477"/>
          <a:ext cx="1416042" cy="3596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200"/>
            <a:t>696,941</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0.76365</cdr:x>
      <cdr:y>0.79212</cdr:y>
    </cdr:from>
    <cdr:to>
      <cdr:x>0.93554</cdr:x>
      <cdr:y>0.84245</cdr:y>
    </cdr:to>
    <cdr:sp macro="" textlink="">
      <cdr:nvSpPr>
        <cdr:cNvPr id="2" name="テキスト ボックス 1">
          <a:extLst xmlns:a="http://schemas.openxmlformats.org/drawingml/2006/main">
            <a:ext uri="{FF2B5EF4-FFF2-40B4-BE49-F238E27FC236}">
              <a16:creationId xmlns:a16="http://schemas.microsoft.com/office/drawing/2014/main" xmlns="" id="{CAF79333-DAA1-4A57-9BE5-C171B5044B8D}"/>
            </a:ext>
          </a:extLst>
        </cdr:cNvPr>
        <cdr:cNvSpPr txBox="1"/>
      </cdr:nvSpPr>
      <cdr:spPr>
        <a:xfrm xmlns:a="http://schemas.openxmlformats.org/drawingml/2006/main">
          <a:off x="5416552" y="4597400"/>
          <a:ext cx="121920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0.72003</cdr:x>
      <cdr:y>0.84717</cdr:y>
    </cdr:from>
    <cdr:to>
      <cdr:x>1</cdr:x>
      <cdr:y>0.94564</cdr:y>
    </cdr:to>
    <cdr:sp macro="" textlink="">
      <cdr:nvSpPr>
        <cdr:cNvPr id="3" name="テキスト ボックス 2">
          <a:extLst xmlns:a="http://schemas.openxmlformats.org/drawingml/2006/main">
            <a:ext uri="{FF2B5EF4-FFF2-40B4-BE49-F238E27FC236}">
              <a16:creationId xmlns:a16="http://schemas.microsoft.com/office/drawing/2014/main" xmlns="" id="{AE2B33BA-C0F7-47D3-A384-952EA9E1ED75}"/>
            </a:ext>
          </a:extLst>
        </cdr:cNvPr>
        <cdr:cNvSpPr txBox="1"/>
      </cdr:nvSpPr>
      <cdr:spPr>
        <a:xfrm xmlns:a="http://schemas.openxmlformats.org/drawingml/2006/main">
          <a:off x="5911852" y="5056773"/>
          <a:ext cx="2298700" cy="5877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未就学児童調査　（</a:t>
          </a:r>
          <a:r>
            <a:rPr lang="en-US" altLang="ja-JP" sz="1100"/>
            <a:t>N</a:t>
          </a:r>
          <a:r>
            <a:rPr lang="ja-JP" altLang="en-US" sz="1100"/>
            <a:t>＝</a:t>
          </a:r>
          <a:r>
            <a:rPr lang="en-US" altLang="ja-JP" sz="1100"/>
            <a:t>2,688)</a:t>
          </a:r>
        </a:p>
        <a:p xmlns:a="http://schemas.openxmlformats.org/drawingml/2006/main">
          <a:r>
            <a:rPr lang="ja-JP" altLang="en-US" sz="1100"/>
            <a:t>小学校低学年調査（</a:t>
          </a:r>
          <a:r>
            <a:rPr lang="en-US" altLang="ja-JP" sz="1100"/>
            <a:t>N</a:t>
          </a:r>
          <a:r>
            <a:rPr lang="ja-JP" altLang="en-US" sz="1100"/>
            <a:t>＝</a:t>
          </a:r>
          <a:r>
            <a:rPr lang="en-US" altLang="ja-JP" sz="1100"/>
            <a:t>   938</a:t>
          </a:r>
          <a:r>
            <a:rPr lang="ja-JP" altLang="en-US" sz="1100"/>
            <a:t>）</a:t>
          </a:r>
        </a:p>
      </cdr:txBody>
    </cdr:sp>
  </cdr:relSizeAnchor>
  <cdr:relSizeAnchor xmlns:cdr="http://schemas.openxmlformats.org/drawingml/2006/chartDrawing">
    <cdr:from>
      <cdr:x>0.46326</cdr:x>
      <cdr:y>0.93791</cdr:y>
    </cdr:from>
    <cdr:to>
      <cdr:x>0.9969</cdr:x>
      <cdr:y>1</cdr:y>
    </cdr:to>
    <cdr:sp macro="" textlink="">
      <cdr:nvSpPr>
        <cdr:cNvPr id="4" name="テキスト ボックス 3">
          <a:extLst xmlns:a="http://schemas.openxmlformats.org/drawingml/2006/main">
            <a:ext uri="{FF2B5EF4-FFF2-40B4-BE49-F238E27FC236}">
              <a16:creationId xmlns:a16="http://schemas.microsoft.com/office/drawing/2014/main" xmlns="" id="{560175E0-B2E4-4AA1-8629-7E295CE2C259}"/>
            </a:ext>
          </a:extLst>
        </cdr:cNvPr>
        <cdr:cNvSpPr txBox="1"/>
      </cdr:nvSpPr>
      <cdr:spPr>
        <a:xfrm xmlns:a="http://schemas.openxmlformats.org/drawingml/2006/main">
          <a:off x="3803650" y="5598385"/>
          <a:ext cx="4381479" cy="3706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資料：大津市子ども・子育て支援事業計画ニーズ調査（</a:t>
          </a:r>
          <a:r>
            <a:rPr lang="en-US" altLang="ja-JP" sz="1100"/>
            <a:t>H30</a:t>
          </a:r>
          <a:r>
            <a:rPr lang="ja-JP" altLang="en-US" sz="1100"/>
            <a:t>）</a:t>
          </a:r>
        </a:p>
      </cdr:txBody>
    </cdr:sp>
  </cdr:relSizeAnchor>
</c:userShapes>
</file>

<file path=xl/drawings/drawing51.xml><?xml version="1.0" encoding="utf-8"?>
<xdr:wsDr xmlns:xdr="http://schemas.openxmlformats.org/drawingml/2006/spreadsheetDrawing" xmlns:a="http://schemas.openxmlformats.org/drawingml/2006/main">
  <xdr:twoCellAnchor>
    <xdr:from>
      <xdr:col>1</xdr:col>
      <xdr:colOff>139700</xdr:colOff>
      <xdr:row>13</xdr:row>
      <xdr:rowOff>63500</xdr:rowOff>
    </xdr:from>
    <xdr:to>
      <xdr:col>9</xdr:col>
      <xdr:colOff>50800</xdr:colOff>
      <xdr:row>32</xdr:row>
      <xdr:rowOff>88900</xdr:rowOff>
    </xdr:to>
    <xdr:graphicFrame macro="">
      <xdr:nvGraphicFramePr>
        <xdr:cNvPr id="2" name="グラフ 1">
          <a:extLst>
            <a:ext uri="{FF2B5EF4-FFF2-40B4-BE49-F238E27FC236}">
              <a16:creationId xmlns:a16="http://schemas.microsoft.com/office/drawing/2014/main" xmlns="" id="{7678A5C1-A063-473B-9F17-3CDA6F2848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0.01557</cdr:x>
      <cdr:y>0.02346</cdr:y>
    </cdr:from>
    <cdr:to>
      <cdr:x>0.24221</cdr:x>
      <cdr:y>0.10557</cdr:y>
    </cdr:to>
    <cdr:sp macro="" textlink="">
      <cdr:nvSpPr>
        <cdr:cNvPr id="2" name="テキスト ボックス 1">
          <a:extLst xmlns:a="http://schemas.openxmlformats.org/drawingml/2006/main">
            <a:ext uri="{FF2B5EF4-FFF2-40B4-BE49-F238E27FC236}">
              <a16:creationId xmlns:a16="http://schemas.microsoft.com/office/drawing/2014/main" xmlns="" id="{E998A3A7-C02C-487C-9881-BA15B80BD8AC}"/>
            </a:ext>
          </a:extLst>
        </cdr:cNvPr>
        <cdr:cNvSpPr txBox="1"/>
      </cdr:nvSpPr>
      <cdr:spPr>
        <a:xfrm xmlns:a="http://schemas.openxmlformats.org/drawingml/2006/main">
          <a:off x="114293" y="108153"/>
          <a:ext cx="1663707" cy="3785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保育所等定員数（人）</a:t>
          </a:r>
        </a:p>
      </cdr:txBody>
    </cdr:sp>
  </cdr:relSizeAnchor>
  <cdr:relSizeAnchor xmlns:cdr="http://schemas.openxmlformats.org/drawingml/2006/chartDrawing">
    <cdr:from>
      <cdr:x>0.81315</cdr:x>
      <cdr:y>0.02622</cdr:y>
    </cdr:from>
    <cdr:to>
      <cdr:x>1</cdr:x>
      <cdr:y>0.10833</cdr:y>
    </cdr:to>
    <cdr:sp macro="" textlink="">
      <cdr:nvSpPr>
        <cdr:cNvPr id="3" name="テキスト ボックス 2">
          <a:extLst xmlns:a="http://schemas.openxmlformats.org/drawingml/2006/main">
            <a:ext uri="{FF2B5EF4-FFF2-40B4-BE49-F238E27FC236}">
              <a16:creationId xmlns:a16="http://schemas.microsoft.com/office/drawing/2014/main" xmlns="" id="{F29C00B8-2C40-486E-BB4B-B04BC52B287F}"/>
            </a:ext>
          </a:extLst>
        </cdr:cNvPr>
        <cdr:cNvSpPr txBox="1"/>
      </cdr:nvSpPr>
      <cdr:spPr>
        <a:xfrm xmlns:a="http://schemas.openxmlformats.org/drawingml/2006/main">
          <a:off x="5969000" y="120855"/>
          <a:ext cx="1371600" cy="3785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待機児童数（人）</a:t>
          </a:r>
        </a:p>
      </cdr:txBody>
    </cdr:sp>
  </cdr:relSizeAnchor>
  <cdr:relSizeAnchor xmlns:cdr="http://schemas.openxmlformats.org/drawingml/2006/chartDrawing">
    <cdr:from>
      <cdr:x>0.70934</cdr:x>
      <cdr:y>0.93113</cdr:y>
    </cdr:from>
    <cdr:to>
      <cdr:x>1</cdr:x>
      <cdr:y>1</cdr:y>
    </cdr:to>
    <cdr:sp macro="" textlink="">
      <cdr:nvSpPr>
        <cdr:cNvPr id="4" name="テキスト ボックス 3">
          <a:extLst xmlns:a="http://schemas.openxmlformats.org/drawingml/2006/main">
            <a:ext uri="{FF2B5EF4-FFF2-40B4-BE49-F238E27FC236}">
              <a16:creationId xmlns:a16="http://schemas.microsoft.com/office/drawing/2014/main" xmlns="" id="{672365E4-9C56-469C-A47D-FBACFDEE8BCA}"/>
            </a:ext>
          </a:extLst>
        </cdr:cNvPr>
        <cdr:cNvSpPr txBox="1"/>
      </cdr:nvSpPr>
      <cdr:spPr>
        <a:xfrm xmlns:a="http://schemas.openxmlformats.org/drawingml/2006/main">
          <a:off x="5207000" y="4292600"/>
          <a:ext cx="21336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資料：大津市保育幼稚園課</a:t>
          </a:r>
        </a:p>
      </cdr:txBody>
    </cdr:sp>
  </cdr:relSizeAnchor>
  <cdr:relSizeAnchor xmlns:cdr="http://schemas.openxmlformats.org/drawingml/2006/chartDrawing">
    <cdr:from>
      <cdr:x>0.48443</cdr:x>
      <cdr:y>0.80441</cdr:y>
    </cdr:from>
    <cdr:to>
      <cdr:x>1</cdr:x>
      <cdr:y>0.93113</cdr:y>
    </cdr:to>
    <cdr:sp macro="" textlink="">
      <cdr:nvSpPr>
        <cdr:cNvPr id="6" name="テキスト ボックス 5">
          <a:extLst xmlns:a="http://schemas.openxmlformats.org/drawingml/2006/main">
            <a:ext uri="{FF2B5EF4-FFF2-40B4-BE49-F238E27FC236}">
              <a16:creationId xmlns:a16="http://schemas.microsoft.com/office/drawing/2014/main" xmlns="" id="{EB6F5BF4-C6C3-40B3-BC82-3A67576FCFBF}"/>
            </a:ext>
          </a:extLst>
        </cdr:cNvPr>
        <cdr:cNvSpPr txBox="1"/>
      </cdr:nvSpPr>
      <cdr:spPr>
        <a:xfrm xmlns:a="http://schemas.openxmlformats.org/drawingml/2006/main">
          <a:off x="3556007" y="3708400"/>
          <a:ext cx="3784593" cy="5842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注：</a:t>
          </a:r>
          <a:r>
            <a:rPr lang="en-US" altLang="ja-JP" sz="1100"/>
            <a:t>H27</a:t>
          </a:r>
          <a:r>
            <a:rPr lang="ja-JP" altLang="en-US" sz="1100"/>
            <a:t>年からは認可事業になった地域型保育を含む</a:t>
          </a:r>
          <a:endParaRPr lang="en-US" altLang="ja-JP" sz="1100"/>
        </a:p>
        <a:p xmlns:a="http://schemas.openxmlformats.org/drawingml/2006/main">
          <a:pPr algn="r"/>
          <a:r>
            <a:rPr lang="en-US" altLang="ja-JP" sz="1100"/>
            <a:t>※</a:t>
          </a:r>
          <a:r>
            <a:rPr lang="ja-JP" altLang="en-US" sz="1100"/>
            <a:t>各年</a:t>
          </a:r>
          <a:r>
            <a:rPr lang="en-US" altLang="ja-JP" sz="1100"/>
            <a:t>4</a:t>
          </a:r>
          <a:r>
            <a:rPr lang="ja-JP" altLang="en-US" sz="1100"/>
            <a:t>月</a:t>
          </a:r>
          <a:r>
            <a:rPr lang="en-US" altLang="ja-JP" sz="1100"/>
            <a:t>1</a:t>
          </a:r>
          <a:r>
            <a:rPr lang="ja-JP" altLang="en-US" sz="1100"/>
            <a:t>日現在</a:t>
          </a:r>
        </a:p>
      </cdr:txBody>
    </cdr:sp>
  </cdr:relSizeAnchor>
</c:userShapes>
</file>

<file path=xl/drawings/drawing53.xml><?xml version="1.0" encoding="utf-8"?>
<xdr:wsDr xmlns:xdr="http://schemas.openxmlformats.org/drawingml/2006/spreadsheetDrawing" xmlns:a="http://schemas.openxmlformats.org/drawingml/2006/main">
  <xdr:twoCellAnchor>
    <xdr:from>
      <xdr:col>2</xdr:col>
      <xdr:colOff>88900</xdr:colOff>
      <xdr:row>15</xdr:row>
      <xdr:rowOff>63500</xdr:rowOff>
    </xdr:from>
    <xdr:to>
      <xdr:col>11</xdr:col>
      <xdr:colOff>647700</xdr:colOff>
      <xdr:row>36</xdr:row>
      <xdr:rowOff>228600</xdr:rowOff>
    </xdr:to>
    <xdr:graphicFrame macro="">
      <xdr:nvGraphicFramePr>
        <xdr:cNvPr id="4" name="グラフ 3">
          <a:extLst>
            <a:ext uri="{FF2B5EF4-FFF2-40B4-BE49-F238E27FC236}">
              <a16:creationId xmlns:a16="http://schemas.microsoft.com/office/drawing/2014/main" xmlns="" id="{DC23A0FB-0EB8-4C71-8B1E-780F4863D6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0.02226</cdr:x>
      <cdr:y>0.01699</cdr:y>
    </cdr:from>
    <cdr:to>
      <cdr:x>0.09644</cdr:x>
      <cdr:y>0.08252</cdr:y>
    </cdr:to>
    <cdr:sp macro="" textlink="">
      <cdr:nvSpPr>
        <cdr:cNvPr id="2" name="テキスト ボックス 1">
          <a:extLst xmlns:a="http://schemas.openxmlformats.org/drawingml/2006/main">
            <a:ext uri="{FF2B5EF4-FFF2-40B4-BE49-F238E27FC236}">
              <a16:creationId xmlns:a16="http://schemas.microsoft.com/office/drawing/2014/main" xmlns="" id="{65EFF928-EE80-461D-B27B-6C1CE61A999B}"/>
            </a:ext>
          </a:extLst>
        </cdr:cNvPr>
        <cdr:cNvSpPr txBox="1"/>
      </cdr:nvSpPr>
      <cdr:spPr>
        <a:xfrm xmlns:a="http://schemas.openxmlformats.org/drawingml/2006/main">
          <a:off x="190500" y="88900"/>
          <a:ext cx="635000"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（人）</a:t>
          </a:r>
        </a:p>
      </cdr:txBody>
    </cdr:sp>
  </cdr:relSizeAnchor>
  <cdr:relSizeAnchor xmlns:cdr="http://schemas.openxmlformats.org/drawingml/2006/chartDrawing">
    <cdr:from>
      <cdr:x>0.71365</cdr:x>
      <cdr:y>0.90049</cdr:y>
    </cdr:from>
    <cdr:to>
      <cdr:x>0.98073</cdr:x>
      <cdr:y>1</cdr:y>
    </cdr:to>
    <cdr:sp macro="" textlink="">
      <cdr:nvSpPr>
        <cdr:cNvPr id="3" name="テキスト ボックス 1">
          <a:extLst xmlns:a="http://schemas.openxmlformats.org/drawingml/2006/main">
            <a:ext uri="{FF2B5EF4-FFF2-40B4-BE49-F238E27FC236}">
              <a16:creationId xmlns:a16="http://schemas.microsoft.com/office/drawing/2014/main" xmlns="" id="{C96239B8-4499-4D4B-9820-1F1049336200}"/>
            </a:ext>
          </a:extLst>
        </cdr:cNvPr>
        <cdr:cNvSpPr txBox="1"/>
      </cdr:nvSpPr>
      <cdr:spPr>
        <a:xfrm xmlns:a="http://schemas.openxmlformats.org/drawingml/2006/main">
          <a:off x="6108701" y="4711701"/>
          <a:ext cx="2286152" cy="5206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100"/>
            <a:t>※</a:t>
          </a:r>
          <a:r>
            <a:rPr lang="ja-JP" altLang="en-US" sz="1100"/>
            <a:t>各年</a:t>
          </a:r>
          <a:r>
            <a:rPr lang="en-US" altLang="ja-JP" sz="1100"/>
            <a:t>4</a:t>
          </a:r>
          <a:r>
            <a:rPr lang="ja-JP" altLang="en-US" sz="1100"/>
            <a:t>月</a:t>
          </a:r>
          <a:r>
            <a:rPr lang="en-US" altLang="ja-JP" sz="1100"/>
            <a:t>1</a:t>
          </a:r>
          <a:r>
            <a:rPr lang="ja-JP" altLang="en-US" sz="1100"/>
            <a:t>日現在</a:t>
          </a:r>
          <a:endParaRPr lang="en-US" altLang="ja-JP" sz="1100"/>
        </a:p>
        <a:p xmlns:a="http://schemas.openxmlformats.org/drawingml/2006/main">
          <a:pPr algn="r"/>
          <a:r>
            <a:rPr lang="ja-JP" altLang="en-US" sz="1100"/>
            <a:t>資料：大津市人口統計データ</a:t>
          </a:r>
        </a:p>
      </cdr:txBody>
    </cdr:sp>
  </cdr:relSizeAnchor>
</c:userShapes>
</file>

<file path=xl/drawings/drawing55.xml><?xml version="1.0" encoding="utf-8"?>
<xdr:wsDr xmlns:xdr="http://schemas.openxmlformats.org/drawingml/2006/spreadsheetDrawing" xmlns:a="http://schemas.openxmlformats.org/drawingml/2006/main">
  <xdr:twoCellAnchor>
    <xdr:from>
      <xdr:col>2</xdr:col>
      <xdr:colOff>200024</xdr:colOff>
      <xdr:row>8</xdr:row>
      <xdr:rowOff>28574</xdr:rowOff>
    </xdr:from>
    <xdr:to>
      <xdr:col>9</xdr:col>
      <xdr:colOff>523874</xdr:colOff>
      <xdr:row>22</xdr:row>
      <xdr:rowOff>171449</xdr:rowOff>
    </xdr:to>
    <xdr:graphicFrame macro="">
      <xdr:nvGraphicFramePr>
        <xdr:cNvPr id="2" name="グラフ 1">
          <a:extLst>
            <a:ext uri="{FF2B5EF4-FFF2-40B4-BE49-F238E27FC236}">
              <a16:creationId xmlns:a16="http://schemas.microsoft.com/office/drawing/2014/main" xmlns="" id="{C0C1C428-BF61-44C5-B386-6FE269B045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cdr:x>
      <cdr:y>0.03562</cdr:y>
    </cdr:from>
    <cdr:to>
      <cdr:x>0.09216</cdr:x>
      <cdr:y>0.10685</cdr:y>
    </cdr:to>
    <cdr:sp macro="" textlink="">
      <cdr:nvSpPr>
        <cdr:cNvPr id="2" name="テキスト ボックス 1">
          <a:extLst xmlns:a="http://schemas.openxmlformats.org/drawingml/2006/main">
            <a:ext uri="{FF2B5EF4-FFF2-40B4-BE49-F238E27FC236}">
              <a16:creationId xmlns:a16="http://schemas.microsoft.com/office/drawing/2014/main" xmlns="" id="{6EC1C08B-EEF7-4320-BBE7-5E1BAE35A7AB}"/>
            </a:ext>
          </a:extLst>
        </cdr:cNvPr>
        <cdr:cNvSpPr txBox="1"/>
      </cdr:nvSpPr>
      <cdr:spPr>
        <a:xfrm xmlns:a="http://schemas.openxmlformats.org/drawingml/2006/main">
          <a:off x="0" y="123826"/>
          <a:ext cx="63817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（人）</a:t>
          </a:r>
        </a:p>
      </cdr:txBody>
    </cdr:sp>
  </cdr:relSizeAnchor>
  <cdr:relSizeAnchor xmlns:cdr="http://schemas.openxmlformats.org/drawingml/2006/chartDrawing">
    <cdr:from>
      <cdr:x>0.68134</cdr:x>
      <cdr:y>0.82867</cdr:y>
    </cdr:from>
    <cdr:to>
      <cdr:x>0.98945</cdr:x>
      <cdr:y>1</cdr:y>
    </cdr:to>
    <cdr:sp macro="" textlink="">
      <cdr:nvSpPr>
        <cdr:cNvPr id="3" name="テキスト ボックス 1">
          <a:extLst xmlns:a="http://schemas.openxmlformats.org/drawingml/2006/main">
            <a:ext uri="{FF2B5EF4-FFF2-40B4-BE49-F238E27FC236}">
              <a16:creationId xmlns:a16="http://schemas.microsoft.com/office/drawing/2014/main" xmlns="" id="{C02395C0-47F8-4A9C-90DE-71BBD9CAF6C9}"/>
            </a:ext>
          </a:extLst>
        </cdr:cNvPr>
        <cdr:cNvSpPr txBox="1"/>
      </cdr:nvSpPr>
      <cdr:spPr>
        <a:xfrm xmlns:a="http://schemas.openxmlformats.org/drawingml/2006/main">
          <a:off x="4728874" y="2917826"/>
          <a:ext cx="2138453" cy="6032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altLang="ja-JP" sz="1100"/>
            <a:t>※</a:t>
          </a:r>
          <a:r>
            <a:rPr lang="ja-JP" altLang="en-US" sz="1100"/>
            <a:t>各年</a:t>
          </a:r>
          <a:r>
            <a:rPr lang="en-US" altLang="ja-JP" sz="1100"/>
            <a:t>4</a:t>
          </a:r>
          <a:r>
            <a:rPr lang="ja-JP" altLang="en-US" sz="1100"/>
            <a:t>月</a:t>
          </a:r>
          <a:r>
            <a:rPr lang="en-US" altLang="ja-JP" sz="1100"/>
            <a:t>1</a:t>
          </a:r>
          <a:r>
            <a:rPr lang="ja-JP" altLang="en-US" sz="1100"/>
            <a:t>日現在</a:t>
          </a:r>
          <a:endParaRPr lang="en-US" altLang="ja-JP" sz="1100"/>
        </a:p>
        <a:p xmlns:a="http://schemas.openxmlformats.org/drawingml/2006/main">
          <a:pPr algn="r"/>
          <a:r>
            <a:rPr lang="ja-JP" altLang="en-US" sz="1100"/>
            <a:t>資料：大津市保育幼稚園課</a:t>
          </a:r>
        </a:p>
      </cdr:txBody>
    </cdr:sp>
  </cdr:relSizeAnchor>
</c:userShapes>
</file>

<file path=xl/drawings/drawing57.xml><?xml version="1.0" encoding="utf-8"?>
<xdr:wsDr xmlns:xdr="http://schemas.openxmlformats.org/drawingml/2006/spreadsheetDrawing" xmlns:a="http://schemas.openxmlformats.org/drawingml/2006/main">
  <xdr:twoCellAnchor>
    <xdr:from>
      <xdr:col>1</xdr:col>
      <xdr:colOff>342900</xdr:colOff>
      <xdr:row>2</xdr:row>
      <xdr:rowOff>177800</xdr:rowOff>
    </xdr:from>
    <xdr:to>
      <xdr:col>10</xdr:col>
      <xdr:colOff>592138</xdr:colOff>
      <xdr:row>27</xdr:row>
      <xdr:rowOff>127000</xdr:rowOff>
    </xdr:to>
    <xdr:graphicFrame macro="">
      <xdr:nvGraphicFramePr>
        <xdr:cNvPr id="6" name="グラフ 5">
          <a:extLst>
            <a:ext uri="{FF2B5EF4-FFF2-40B4-BE49-F238E27FC236}">
              <a16:creationId xmlns:a16="http://schemas.microsoft.com/office/drawing/2014/main" xmlns="" id="{20AF7A7C-98CC-4E80-BAEE-C8B6FA808D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0.04235</cdr:x>
      <cdr:y>0.0267</cdr:y>
    </cdr:from>
    <cdr:to>
      <cdr:x>0.16053</cdr:x>
      <cdr:y>0.09344</cdr:y>
    </cdr:to>
    <cdr:sp macro="" textlink="">
      <cdr:nvSpPr>
        <cdr:cNvPr id="2" name="テキスト ボックス 1">
          <a:extLst xmlns:a="http://schemas.openxmlformats.org/drawingml/2006/main">
            <a:ext uri="{FF2B5EF4-FFF2-40B4-BE49-F238E27FC236}">
              <a16:creationId xmlns:a16="http://schemas.microsoft.com/office/drawing/2014/main" xmlns="" id="{C79C9D64-B124-452C-AB26-6DE8096E4E22}"/>
            </a:ext>
          </a:extLst>
        </cdr:cNvPr>
        <cdr:cNvSpPr txBox="1"/>
      </cdr:nvSpPr>
      <cdr:spPr>
        <a:xfrm xmlns:a="http://schemas.openxmlformats.org/drawingml/2006/main">
          <a:off x="341314" y="152400"/>
          <a:ext cx="952500"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0.02817</cdr:x>
      <cdr:y>0.02169</cdr:y>
    </cdr:from>
    <cdr:to>
      <cdr:x>0.10498</cdr:x>
      <cdr:y>0.08176</cdr:y>
    </cdr:to>
    <cdr:sp macro="" textlink="">
      <cdr:nvSpPr>
        <cdr:cNvPr id="3" name="テキスト ボックス 2">
          <a:extLst xmlns:a="http://schemas.openxmlformats.org/drawingml/2006/main">
            <a:ext uri="{FF2B5EF4-FFF2-40B4-BE49-F238E27FC236}">
              <a16:creationId xmlns:a16="http://schemas.microsoft.com/office/drawing/2014/main" xmlns="" id="{BC147ACC-6FDB-4A5D-AF5E-E425DC494B4A}"/>
            </a:ext>
          </a:extLst>
        </cdr:cNvPr>
        <cdr:cNvSpPr txBox="1"/>
      </cdr:nvSpPr>
      <cdr:spPr>
        <a:xfrm xmlns:a="http://schemas.openxmlformats.org/drawingml/2006/main">
          <a:off x="227014" y="123825"/>
          <a:ext cx="619125"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（人）</a:t>
          </a:r>
        </a:p>
      </cdr:txBody>
    </cdr:sp>
  </cdr:relSizeAnchor>
  <cdr:relSizeAnchor xmlns:cdr="http://schemas.openxmlformats.org/drawingml/2006/chartDrawing">
    <cdr:from>
      <cdr:x>0.91215</cdr:x>
      <cdr:y>0.02002</cdr:y>
    </cdr:from>
    <cdr:to>
      <cdr:x>0.98779</cdr:x>
      <cdr:y>0.08176</cdr:y>
    </cdr:to>
    <cdr:sp macro="" textlink="">
      <cdr:nvSpPr>
        <cdr:cNvPr id="4" name="テキスト ボックス 3">
          <a:extLst xmlns:a="http://schemas.openxmlformats.org/drawingml/2006/main">
            <a:ext uri="{FF2B5EF4-FFF2-40B4-BE49-F238E27FC236}">
              <a16:creationId xmlns:a16="http://schemas.microsoft.com/office/drawing/2014/main" xmlns="" id="{02064488-F469-4655-AC6D-7128EE5CD9D7}"/>
            </a:ext>
          </a:extLst>
        </cdr:cNvPr>
        <cdr:cNvSpPr txBox="1"/>
      </cdr:nvSpPr>
      <cdr:spPr>
        <a:xfrm xmlns:a="http://schemas.openxmlformats.org/drawingml/2006/main">
          <a:off x="7351714" y="114300"/>
          <a:ext cx="609600"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p>
      </cdr:txBody>
    </cdr:sp>
  </cdr:relSizeAnchor>
  <cdr:relSizeAnchor xmlns:cdr="http://schemas.openxmlformats.org/drawingml/2006/chartDrawing">
    <cdr:from>
      <cdr:x>0.69695</cdr:x>
      <cdr:y>0.92227</cdr:y>
    </cdr:from>
    <cdr:to>
      <cdr:x>0.97856</cdr:x>
      <cdr:y>0.97479</cdr:y>
    </cdr:to>
    <cdr:sp macro="" textlink="">
      <cdr:nvSpPr>
        <cdr:cNvPr id="5" name="テキスト ボックス 4">
          <a:extLst xmlns:a="http://schemas.openxmlformats.org/drawingml/2006/main">
            <a:ext uri="{FF2B5EF4-FFF2-40B4-BE49-F238E27FC236}">
              <a16:creationId xmlns:a16="http://schemas.microsoft.com/office/drawing/2014/main" xmlns="" id="{D314475C-2360-4B72-B69D-D372183F5AC3}"/>
            </a:ext>
          </a:extLst>
        </cdr:cNvPr>
        <cdr:cNvSpPr txBox="1"/>
      </cdr:nvSpPr>
      <cdr:spPr>
        <a:xfrm xmlns:a="http://schemas.openxmlformats.org/drawingml/2006/main">
          <a:off x="5626100" y="5575300"/>
          <a:ext cx="2273300" cy="317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資料：国勢調査（総務省）</a:t>
          </a:r>
        </a:p>
      </cdr:txBody>
    </cdr:sp>
  </cdr:relSizeAnchor>
</c:userShapes>
</file>

<file path=xl/drawings/drawing59.xml><?xml version="1.0" encoding="utf-8"?>
<xdr:wsDr xmlns:xdr="http://schemas.openxmlformats.org/drawingml/2006/spreadsheetDrawing" xmlns:a="http://schemas.openxmlformats.org/drawingml/2006/main">
  <xdr:twoCellAnchor>
    <xdr:from>
      <xdr:col>6</xdr:col>
      <xdr:colOff>666750</xdr:colOff>
      <xdr:row>68</xdr:row>
      <xdr:rowOff>136072</xdr:rowOff>
    </xdr:from>
    <xdr:to>
      <xdr:col>12</xdr:col>
      <xdr:colOff>789216</xdr:colOff>
      <xdr:row>100</xdr:row>
      <xdr:rowOff>136071</xdr:rowOff>
    </xdr:to>
    <xdr:graphicFrame macro="">
      <xdr:nvGraphicFramePr>
        <xdr:cNvPr id="3" name="グラフ 2">
          <a:extLst>
            <a:ext uri="{FF2B5EF4-FFF2-40B4-BE49-F238E27FC236}">
              <a16:creationId xmlns:a16="http://schemas.microsoft.com/office/drawing/2014/main" xmlns="" id="{486E584B-8B2F-434C-871D-D518BA41E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13607</xdr:colOff>
      <xdr:row>31</xdr:row>
      <xdr:rowOff>13607</xdr:rowOff>
    </xdr:from>
    <xdr:to>
      <xdr:col>13</xdr:col>
      <xdr:colOff>136074</xdr:colOff>
      <xdr:row>62</xdr:row>
      <xdr:rowOff>95249</xdr:rowOff>
    </xdr:to>
    <xdr:graphicFrame macro="">
      <xdr:nvGraphicFramePr>
        <xdr:cNvPr id="4" name="グラフ 3">
          <a:extLst>
            <a:ext uri="{FF2B5EF4-FFF2-40B4-BE49-F238E27FC236}">
              <a16:creationId xmlns:a16="http://schemas.microsoft.com/office/drawing/2014/main" xmlns="" id="{486E584B-8B2F-434C-871D-D518BA41E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0.47412</cdr:x>
      <cdr:y>0.02992</cdr:y>
    </cdr:from>
    <cdr:to>
      <cdr:x>0.95445</cdr:x>
      <cdr:y>0.10117</cdr:y>
    </cdr:to>
    <cdr:sp macro="" textlink="">
      <cdr:nvSpPr>
        <cdr:cNvPr id="2" name="テキスト ボックス 1">
          <a:extLst xmlns:a="http://schemas.openxmlformats.org/drawingml/2006/main">
            <a:ext uri="{FF2B5EF4-FFF2-40B4-BE49-F238E27FC236}">
              <a16:creationId xmlns:a16="http://schemas.microsoft.com/office/drawing/2014/main" xmlns="" id="{948A0E16-23C4-4453-910A-A17BFEE8D8F6}"/>
            </a:ext>
          </a:extLst>
        </cdr:cNvPr>
        <cdr:cNvSpPr txBox="1"/>
      </cdr:nvSpPr>
      <cdr:spPr>
        <a:xfrm xmlns:a="http://schemas.openxmlformats.org/drawingml/2006/main">
          <a:off x="1454150" y="151044"/>
          <a:ext cx="1473201" cy="3596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200">
              <a:solidFill>
                <a:sysClr val="windowText" lastClr="000000"/>
              </a:solidFill>
            </a:rPr>
            <a:t>65,253,007</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60.xml><?xml version="1.0" encoding="utf-8"?>
<c:userShapes xmlns:c="http://schemas.openxmlformats.org/drawingml/2006/chart">
  <cdr:relSizeAnchor xmlns:cdr="http://schemas.openxmlformats.org/drawingml/2006/chartDrawing">
    <cdr:from>
      <cdr:x>0.49551</cdr:x>
      <cdr:y>0.92308</cdr:y>
    </cdr:from>
    <cdr:to>
      <cdr:x>0.96411</cdr:x>
      <cdr:y>0.98521</cdr:y>
    </cdr:to>
    <cdr:sp macro="" textlink="">
      <cdr:nvSpPr>
        <cdr:cNvPr id="2" name="テキスト ボックス 1">
          <a:extLst xmlns:a="http://schemas.openxmlformats.org/drawingml/2006/main">
            <a:ext uri="{FF2B5EF4-FFF2-40B4-BE49-F238E27FC236}">
              <a16:creationId xmlns:a16="http://schemas.microsoft.com/office/drawing/2014/main" xmlns="" id="{55AB2ABB-66EF-4B2E-BACD-DDC360904DBB}"/>
            </a:ext>
          </a:extLst>
        </cdr:cNvPr>
        <cdr:cNvSpPr txBox="1"/>
      </cdr:nvSpPr>
      <cdr:spPr>
        <a:xfrm xmlns:a="http://schemas.openxmlformats.org/drawingml/2006/main">
          <a:off x="3155952" y="3962400"/>
          <a:ext cx="29845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資料：就業構造基本調査（</a:t>
          </a:r>
          <a:r>
            <a:rPr lang="en-US" altLang="ja-JP" sz="1100"/>
            <a:t>H29</a:t>
          </a:r>
          <a:r>
            <a:rPr lang="ja-JP" altLang="en-US" sz="1100"/>
            <a:t>）（総務省）</a:t>
          </a:r>
        </a:p>
      </cdr:txBody>
    </cdr:sp>
  </cdr:relSizeAnchor>
  <cdr:relSizeAnchor xmlns:cdr="http://schemas.openxmlformats.org/drawingml/2006/chartDrawing">
    <cdr:from>
      <cdr:x>0.00977</cdr:x>
      <cdr:y>0.03125</cdr:y>
    </cdr:from>
    <cdr:to>
      <cdr:x>0.10112</cdr:x>
      <cdr:y>0.09896</cdr:y>
    </cdr:to>
    <cdr:sp macro="" textlink="">
      <cdr:nvSpPr>
        <cdr:cNvPr id="3" name="テキスト ボックス 2">
          <a:extLst xmlns:a="http://schemas.openxmlformats.org/drawingml/2006/main">
            <a:ext uri="{FF2B5EF4-FFF2-40B4-BE49-F238E27FC236}">
              <a16:creationId xmlns:a16="http://schemas.microsoft.com/office/drawing/2014/main" xmlns="" id="{3F3E59F8-FE55-4775-A07D-0D6B9781D2E6}"/>
            </a:ext>
          </a:extLst>
        </cdr:cNvPr>
        <cdr:cNvSpPr txBox="1"/>
      </cdr:nvSpPr>
      <cdr:spPr>
        <a:xfrm xmlns:a="http://schemas.openxmlformats.org/drawingml/2006/main">
          <a:off x="71815" y="152400"/>
          <a:ext cx="671137" cy="33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p>
      </cdr:txBody>
    </cdr:sp>
  </cdr:relSizeAnchor>
</c:userShapes>
</file>

<file path=xl/drawings/drawing61.xml><?xml version="1.0" encoding="utf-8"?>
<c:userShapes xmlns:c="http://schemas.openxmlformats.org/drawingml/2006/chart">
  <cdr:relSizeAnchor xmlns:cdr="http://schemas.openxmlformats.org/drawingml/2006/chartDrawing">
    <cdr:from>
      <cdr:x>0.49551</cdr:x>
      <cdr:y>0.92308</cdr:y>
    </cdr:from>
    <cdr:to>
      <cdr:x>0.96411</cdr:x>
      <cdr:y>0.98521</cdr:y>
    </cdr:to>
    <cdr:sp macro="" textlink="">
      <cdr:nvSpPr>
        <cdr:cNvPr id="2" name="テキスト ボックス 1">
          <a:extLst xmlns:a="http://schemas.openxmlformats.org/drawingml/2006/main">
            <a:ext uri="{FF2B5EF4-FFF2-40B4-BE49-F238E27FC236}">
              <a16:creationId xmlns:a16="http://schemas.microsoft.com/office/drawing/2014/main" xmlns="" id="{55AB2ABB-66EF-4B2E-BACD-DDC360904DBB}"/>
            </a:ext>
          </a:extLst>
        </cdr:cNvPr>
        <cdr:cNvSpPr txBox="1"/>
      </cdr:nvSpPr>
      <cdr:spPr>
        <a:xfrm xmlns:a="http://schemas.openxmlformats.org/drawingml/2006/main">
          <a:off x="3155952" y="3962400"/>
          <a:ext cx="29845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資料：就業構造基本調査（</a:t>
          </a:r>
          <a:r>
            <a:rPr lang="en-US" altLang="ja-JP" sz="1100"/>
            <a:t>H29</a:t>
          </a:r>
          <a:r>
            <a:rPr lang="ja-JP" altLang="en-US" sz="1100"/>
            <a:t>）（総務省）</a:t>
          </a:r>
        </a:p>
      </cdr:txBody>
    </cdr:sp>
  </cdr:relSizeAnchor>
  <cdr:relSizeAnchor xmlns:cdr="http://schemas.openxmlformats.org/drawingml/2006/chartDrawing">
    <cdr:from>
      <cdr:x>0.00977</cdr:x>
      <cdr:y>0.03125</cdr:y>
    </cdr:from>
    <cdr:to>
      <cdr:x>0.10112</cdr:x>
      <cdr:y>0.09896</cdr:y>
    </cdr:to>
    <cdr:sp macro="" textlink="">
      <cdr:nvSpPr>
        <cdr:cNvPr id="3" name="テキスト ボックス 2">
          <a:extLst xmlns:a="http://schemas.openxmlformats.org/drawingml/2006/main">
            <a:ext uri="{FF2B5EF4-FFF2-40B4-BE49-F238E27FC236}">
              <a16:creationId xmlns:a16="http://schemas.microsoft.com/office/drawing/2014/main" xmlns="" id="{3F3E59F8-FE55-4775-A07D-0D6B9781D2E6}"/>
            </a:ext>
          </a:extLst>
        </cdr:cNvPr>
        <cdr:cNvSpPr txBox="1"/>
      </cdr:nvSpPr>
      <cdr:spPr>
        <a:xfrm xmlns:a="http://schemas.openxmlformats.org/drawingml/2006/main">
          <a:off x="71815" y="152400"/>
          <a:ext cx="671137" cy="33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p>
      </cdr:txBody>
    </cdr:sp>
  </cdr:relSizeAnchor>
</c:userShapes>
</file>

<file path=xl/drawings/drawing62.xml><?xml version="1.0" encoding="utf-8"?>
<xdr:wsDr xmlns:xdr="http://schemas.openxmlformats.org/drawingml/2006/spreadsheetDrawing" xmlns:a="http://schemas.openxmlformats.org/drawingml/2006/main">
  <xdr:twoCellAnchor>
    <xdr:from>
      <xdr:col>7</xdr:col>
      <xdr:colOff>13607</xdr:colOff>
      <xdr:row>29</xdr:row>
      <xdr:rowOff>13607</xdr:rowOff>
    </xdr:from>
    <xdr:to>
      <xdr:col>13</xdr:col>
      <xdr:colOff>136074</xdr:colOff>
      <xdr:row>60</xdr:row>
      <xdr:rowOff>95249</xdr:rowOff>
    </xdr:to>
    <xdr:graphicFrame macro="">
      <xdr:nvGraphicFramePr>
        <xdr:cNvPr id="3" name="グラフ 2">
          <a:extLst>
            <a:ext uri="{FF2B5EF4-FFF2-40B4-BE49-F238E27FC236}">
              <a16:creationId xmlns:a16="http://schemas.microsoft.com/office/drawing/2014/main" xmlns="" id="{486E584B-8B2F-434C-871D-D518BA41E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65</xdr:row>
      <xdr:rowOff>0</xdr:rowOff>
    </xdr:from>
    <xdr:to>
      <xdr:col>13</xdr:col>
      <xdr:colOff>122467</xdr:colOff>
      <xdr:row>96</xdr:row>
      <xdr:rowOff>81642</xdr:rowOff>
    </xdr:to>
    <xdr:graphicFrame macro="">
      <xdr:nvGraphicFramePr>
        <xdr:cNvPr id="4" name="グラフ 3">
          <a:extLst>
            <a:ext uri="{FF2B5EF4-FFF2-40B4-BE49-F238E27FC236}">
              <a16:creationId xmlns:a16="http://schemas.microsoft.com/office/drawing/2014/main" xmlns="" id="{486E584B-8B2F-434C-871D-D518BA41E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101</xdr:row>
      <xdr:rowOff>0</xdr:rowOff>
    </xdr:from>
    <xdr:to>
      <xdr:col>13</xdr:col>
      <xdr:colOff>122467</xdr:colOff>
      <xdr:row>132</xdr:row>
      <xdr:rowOff>81641</xdr:rowOff>
    </xdr:to>
    <xdr:graphicFrame macro="">
      <xdr:nvGraphicFramePr>
        <xdr:cNvPr id="5" name="グラフ 4">
          <a:extLst>
            <a:ext uri="{FF2B5EF4-FFF2-40B4-BE49-F238E27FC236}">
              <a16:creationId xmlns:a16="http://schemas.microsoft.com/office/drawing/2014/main" xmlns="" id="{486E584B-8B2F-434C-871D-D518BA41E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0.49551</cdr:x>
      <cdr:y>0.92308</cdr:y>
    </cdr:from>
    <cdr:to>
      <cdr:x>0.96411</cdr:x>
      <cdr:y>0.98521</cdr:y>
    </cdr:to>
    <cdr:sp macro="" textlink="">
      <cdr:nvSpPr>
        <cdr:cNvPr id="2" name="テキスト ボックス 1">
          <a:extLst xmlns:a="http://schemas.openxmlformats.org/drawingml/2006/main">
            <a:ext uri="{FF2B5EF4-FFF2-40B4-BE49-F238E27FC236}">
              <a16:creationId xmlns:a16="http://schemas.microsoft.com/office/drawing/2014/main" xmlns="" id="{55AB2ABB-66EF-4B2E-BACD-DDC360904DBB}"/>
            </a:ext>
          </a:extLst>
        </cdr:cNvPr>
        <cdr:cNvSpPr txBox="1"/>
      </cdr:nvSpPr>
      <cdr:spPr>
        <a:xfrm xmlns:a="http://schemas.openxmlformats.org/drawingml/2006/main">
          <a:off x="3155952" y="3962400"/>
          <a:ext cx="29845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資料：就業構造基本調査（</a:t>
          </a:r>
          <a:r>
            <a:rPr lang="en-US" altLang="ja-JP" sz="1100"/>
            <a:t>H29</a:t>
          </a:r>
          <a:r>
            <a:rPr lang="ja-JP" altLang="en-US" sz="1100"/>
            <a:t>）（総務省）</a:t>
          </a:r>
        </a:p>
      </cdr:txBody>
    </cdr:sp>
  </cdr:relSizeAnchor>
  <cdr:relSizeAnchor xmlns:cdr="http://schemas.openxmlformats.org/drawingml/2006/chartDrawing">
    <cdr:from>
      <cdr:x>0.00977</cdr:x>
      <cdr:y>0.03125</cdr:y>
    </cdr:from>
    <cdr:to>
      <cdr:x>0.10112</cdr:x>
      <cdr:y>0.09896</cdr:y>
    </cdr:to>
    <cdr:sp macro="" textlink="">
      <cdr:nvSpPr>
        <cdr:cNvPr id="3" name="テキスト ボックス 2">
          <a:extLst xmlns:a="http://schemas.openxmlformats.org/drawingml/2006/main">
            <a:ext uri="{FF2B5EF4-FFF2-40B4-BE49-F238E27FC236}">
              <a16:creationId xmlns:a16="http://schemas.microsoft.com/office/drawing/2014/main" xmlns="" id="{3F3E59F8-FE55-4775-A07D-0D6B9781D2E6}"/>
            </a:ext>
          </a:extLst>
        </cdr:cNvPr>
        <cdr:cNvSpPr txBox="1"/>
      </cdr:nvSpPr>
      <cdr:spPr>
        <a:xfrm xmlns:a="http://schemas.openxmlformats.org/drawingml/2006/main">
          <a:off x="71815" y="152400"/>
          <a:ext cx="671137" cy="33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p>
      </cdr:txBody>
    </cdr:sp>
  </cdr:relSizeAnchor>
</c:userShapes>
</file>

<file path=xl/drawings/drawing64.xml><?xml version="1.0" encoding="utf-8"?>
<c:userShapes xmlns:c="http://schemas.openxmlformats.org/drawingml/2006/chart">
  <cdr:relSizeAnchor xmlns:cdr="http://schemas.openxmlformats.org/drawingml/2006/chartDrawing">
    <cdr:from>
      <cdr:x>0.49551</cdr:x>
      <cdr:y>0.92308</cdr:y>
    </cdr:from>
    <cdr:to>
      <cdr:x>0.96411</cdr:x>
      <cdr:y>0.98521</cdr:y>
    </cdr:to>
    <cdr:sp macro="" textlink="">
      <cdr:nvSpPr>
        <cdr:cNvPr id="2" name="テキスト ボックス 1">
          <a:extLst xmlns:a="http://schemas.openxmlformats.org/drawingml/2006/main">
            <a:ext uri="{FF2B5EF4-FFF2-40B4-BE49-F238E27FC236}">
              <a16:creationId xmlns:a16="http://schemas.microsoft.com/office/drawing/2014/main" xmlns="" id="{55AB2ABB-66EF-4B2E-BACD-DDC360904DBB}"/>
            </a:ext>
          </a:extLst>
        </cdr:cNvPr>
        <cdr:cNvSpPr txBox="1"/>
      </cdr:nvSpPr>
      <cdr:spPr>
        <a:xfrm xmlns:a="http://schemas.openxmlformats.org/drawingml/2006/main">
          <a:off x="3155952" y="3962400"/>
          <a:ext cx="29845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資料：就業構造基本調査（</a:t>
          </a:r>
          <a:r>
            <a:rPr lang="en-US" altLang="ja-JP" sz="1100"/>
            <a:t>H29</a:t>
          </a:r>
          <a:r>
            <a:rPr lang="ja-JP" altLang="en-US" sz="1100"/>
            <a:t>）（総務省）</a:t>
          </a:r>
        </a:p>
      </cdr:txBody>
    </cdr:sp>
  </cdr:relSizeAnchor>
  <cdr:relSizeAnchor xmlns:cdr="http://schemas.openxmlformats.org/drawingml/2006/chartDrawing">
    <cdr:from>
      <cdr:x>0.00977</cdr:x>
      <cdr:y>0.03125</cdr:y>
    </cdr:from>
    <cdr:to>
      <cdr:x>0.10112</cdr:x>
      <cdr:y>0.09896</cdr:y>
    </cdr:to>
    <cdr:sp macro="" textlink="">
      <cdr:nvSpPr>
        <cdr:cNvPr id="3" name="テキスト ボックス 2">
          <a:extLst xmlns:a="http://schemas.openxmlformats.org/drawingml/2006/main">
            <a:ext uri="{FF2B5EF4-FFF2-40B4-BE49-F238E27FC236}">
              <a16:creationId xmlns:a16="http://schemas.microsoft.com/office/drawing/2014/main" xmlns="" id="{3F3E59F8-FE55-4775-A07D-0D6B9781D2E6}"/>
            </a:ext>
          </a:extLst>
        </cdr:cNvPr>
        <cdr:cNvSpPr txBox="1"/>
      </cdr:nvSpPr>
      <cdr:spPr>
        <a:xfrm xmlns:a="http://schemas.openxmlformats.org/drawingml/2006/main">
          <a:off x="71815" y="152400"/>
          <a:ext cx="671137" cy="33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p>
      </cdr:txBody>
    </cdr:sp>
  </cdr:relSizeAnchor>
</c:userShapes>
</file>

<file path=xl/drawings/drawing65.xml><?xml version="1.0" encoding="utf-8"?>
<c:userShapes xmlns:c="http://schemas.openxmlformats.org/drawingml/2006/chart">
  <cdr:relSizeAnchor xmlns:cdr="http://schemas.openxmlformats.org/drawingml/2006/chartDrawing">
    <cdr:from>
      <cdr:x>0.49551</cdr:x>
      <cdr:y>0.92308</cdr:y>
    </cdr:from>
    <cdr:to>
      <cdr:x>0.96411</cdr:x>
      <cdr:y>0.98521</cdr:y>
    </cdr:to>
    <cdr:sp macro="" textlink="">
      <cdr:nvSpPr>
        <cdr:cNvPr id="2" name="テキスト ボックス 1">
          <a:extLst xmlns:a="http://schemas.openxmlformats.org/drawingml/2006/main">
            <a:ext uri="{FF2B5EF4-FFF2-40B4-BE49-F238E27FC236}">
              <a16:creationId xmlns:a16="http://schemas.microsoft.com/office/drawing/2014/main" xmlns="" id="{55AB2ABB-66EF-4B2E-BACD-DDC360904DBB}"/>
            </a:ext>
          </a:extLst>
        </cdr:cNvPr>
        <cdr:cNvSpPr txBox="1"/>
      </cdr:nvSpPr>
      <cdr:spPr>
        <a:xfrm xmlns:a="http://schemas.openxmlformats.org/drawingml/2006/main">
          <a:off x="3155952" y="3962400"/>
          <a:ext cx="298450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資料：就業構造基本調査（</a:t>
          </a:r>
          <a:r>
            <a:rPr lang="en-US" altLang="ja-JP" sz="1100"/>
            <a:t>H29</a:t>
          </a:r>
          <a:r>
            <a:rPr lang="ja-JP" altLang="en-US" sz="1100"/>
            <a:t>）（総務省）</a:t>
          </a:r>
        </a:p>
      </cdr:txBody>
    </cdr:sp>
  </cdr:relSizeAnchor>
  <cdr:relSizeAnchor xmlns:cdr="http://schemas.openxmlformats.org/drawingml/2006/chartDrawing">
    <cdr:from>
      <cdr:x>0.00977</cdr:x>
      <cdr:y>0.03125</cdr:y>
    </cdr:from>
    <cdr:to>
      <cdr:x>0.10112</cdr:x>
      <cdr:y>0.09896</cdr:y>
    </cdr:to>
    <cdr:sp macro="" textlink="">
      <cdr:nvSpPr>
        <cdr:cNvPr id="3" name="テキスト ボックス 2">
          <a:extLst xmlns:a="http://schemas.openxmlformats.org/drawingml/2006/main">
            <a:ext uri="{FF2B5EF4-FFF2-40B4-BE49-F238E27FC236}">
              <a16:creationId xmlns:a16="http://schemas.microsoft.com/office/drawing/2014/main" xmlns="" id="{3F3E59F8-FE55-4775-A07D-0D6B9781D2E6}"/>
            </a:ext>
          </a:extLst>
        </cdr:cNvPr>
        <cdr:cNvSpPr txBox="1"/>
      </cdr:nvSpPr>
      <cdr:spPr>
        <a:xfrm xmlns:a="http://schemas.openxmlformats.org/drawingml/2006/main">
          <a:off x="71815" y="152400"/>
          <a:ext cx="671137" cy="330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p>
      </cdr:txBody>
    </cdr:sp>
  </cdr:relSizeAnchor>
</c:userShapes>
</file>

<file path=xl/drawings/drawing66.xml><?xml version="1.0" encoding="utf-8"?>
<xdr:wsDr xmlns:xdr="http://schemas.openxmlformats.org/drawingml/2006/spreadsheetDrawing" xmlns:a="http://schemas.openxmlformats.org/drawingml/2006/main">
  <xdr:twoCellAnchor>
    <xdr:from>
      <xdr:col>23</xdr:col>
      <xdr:colOff>863600</xdr:colOff>
      <xdr:row>125</xdr:row>
      <xdr:rowOff>50800</xdr:rowOff>
    </xdr:from>
    <xdr:to>
      <xdr:col>32</xdr:col>
      <xdr:colOff>12700</xdr:colOff>
      <xdr:row>156</xdr:row>
      <xdr:rowOff>114300</xdr:rowOff>
    </xdr:to>
    <xdr:graphicFrame macro="">
      <xdr:nvGraphicFramePr>
        <xdr:cNvPr id="2" name="グラフ 1">
          <a:extLst>
            <a:ext uri="{FF2B5EF4-FFF2-40B4-BE49-F238E27FC236}">
              <a16:creationId xmlns:a16="http://schemas.microsoft.com/office/drawing/2014/main" xmlns="" id="{327BC75B-14A4-4584-8D48-F3A621193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0.0339</cdr:x>
      <cdr:y>0.00775</cdr:y>
    </cdr:from>
    <cdr:to>
      <cdr:x>0.12881</cdr:x>
      <cdr:y>0.07284</cdr:y>
    </cdr:to>
    <cdr:sp macro="" textlink="">
      <cdr:nvSpPr>
        <cdr:cNvPr id="2" name="テキスト ボックス 1">
          <a:extLst xmlns:a="http://schemas.openxmlformats.org/drawingml/2006/main">
            <a:ext uri="{FF2B5EF4-FFF2-40B4-BE49-F238E27FC236}">
              <a16:creationId xmlns:a16="http://schemas.microsoft.com/office/drawing/2014/main" xmlns="" id="{DB9CD631-25CD-421E-818D-399DDAD6571C}"/>
            </a:ext>
          </a:extLst>
        </cdr:cNvPr>
        <cdr:cNvSpPr txBox="1"/>
      </cdr:nvSpPr>
      <cdr:spPr>
        <a:xfrm xmlns:a="http://schemas.openxmlformats.org/drawingml/2006/main">
          <a:off x="254017" y="37130"/>
          <a:ext cx="711160" cy="3116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p>
      </cdr:txBody>
    </cdr:sp>
  </cdr:relSizeAnchor>
  <cdr:relSizeAnchor xmlns:cdr="http://schemas.openxmlformats.org/drawingml/2006/chartDrawing">
    <cdr:from>
      <cdr:x>0.1678</cdr:x>
      <cdr:y>0.85146</cdr:y>
    </cdr:from>
    <cdr:to>
      <cdr:x>0.97458</cdr:x>
      <cdr:y>0.98408</cdr:y>
    </cdr:to>
    <cdr:sp macro="" textlink="">
      <cdr:nvSpPr>
        <cdr:cNvPr id="3" name="テキスト ボックス 2">
          <a:extLst xmlns:a="http://schemas.openxmlformats.org/drawingml/2006/main">
            <a:ext uri="{FF2B5EF4-FFF2-40B4-BE49-F238E27FC236}">
              <a16:creationId xmlns:a16="http://schemas.microsoft.com/office/drawing/2014/main" xmlns="" id="{2FDA8AF7-182C-4DBF-A918-427F161BB556}"/>
            </a:ext>
          </a:extLst>
        </cdr:cNvPr>
        <cdr:cNvSpPr txBox="1"/>
      </cdr:nvSpPr>
      <cdr:spPr>
        <a:xfrm xmlns:a="http://schemas.openxmlformats.org/drawingml/2006/main">
          <a:off x="1257300" y="4076705"/>
          <a:ext cx="6045228" cy="6349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注：滋賀県の「</a:t>
          </a:r>
          <a:r>
            <a:rPr lang="en-US" altLang="ja-JP" sz="1100"/>
            <a:t>50</a:t>
          </a:r>
          <a:r>
            <a:rPr lang="ja-JP" altLang="en-US" sz="1100"/>
            <a:t>歳以上」および大津市の「</a:t>
          </a:r>
          <a:r>
            <a:rPr lang="en-US" altLang="ja-JP" sz="1100"/>
            <a:t>16</a:t>
          </a:r>
          <a:r>
            <a:rPr lang="ja-JP" altLang="en-US" sz="1100"/>
            <a:t>－</a:t>
          </a:r>
          <a:r>
            <a:rPr lang="en-US" altLang="ja-JP" sz="1100"/>
            <a:t>19</a:t>
          </a:r>
          <a:r>
            <a:rPr lang="ja-JP" altLang="en-US" sz="1100"/>
            <a:t>歳」「</a:t>
          </a:r>
          <a:r>
            <a:rPr lang="en-US" altLang="ja-JP" sz="1100"/>
            <a:t>50</a:t>
          </a:r>
          <a:r>
            <a:rPr lang="ja-JP" altLang="en-US" sz="1100"/>
            <a:t>歳以上のデータ件数なし」</a:t>
          </a:r>
          <a:endParaRPr lang="en-US" altLang="ja-JP" sz="1100"/>
        </a:p>
        <a:p xmlns:a="http://schemas.openxmlformats.org/drawingml/2006/main">
          <a:pPr algn="r"/>
          <a:r>
            <a:rPr lang="ja-JP" altLang="en-US" sz="1100"/>
            <a:t>資料：就業構造基本調査（</a:t>
          </a:r>
          <a:r>
            <a:rPr lang="en-US" altLang="ja-JP" sz="1100"/>
            <a:t>H29</a:t>
          </a:r>
          <a:r>
            <a:rPr lang="ja-JP" altLang="en-US" sz="1100"/>
            <a:t>）（総務省）</a:t>
          </a:r>
          <a:endParaRPr lang="en-US" altLang="ja-JP" sz="11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482600</xdr:colOff>
      <xdr:row>20</xdr:row>
      <xdr:rowOff>126999</xdr:rowOff>
    </xdr:from>
    <xdr:to>
      <xdr:col>10</xdr:col>
      <xdr:colOff>673099</xdr:colOff>
      <xdr:row>39</xdr:row>
      <xdr:rowOff>26828</xdr:rowOff>
    </xdr:to>
    <xdr:pic>
      <xdr:nvPicPr>
        <xdr:cNvPr id="3" name="図 2">
          <a:extLst>
            <a:ext uri="{FF2B5EF4-FFF2-40B4-BE49-F238E27FC236}">
              <a16:creationId xmlns:a16="http://schemas.microsoft.com/office/drawing/2014/main" xmlns="" id="{4655455E-916C-4E99-96BC-E2D0F1DE01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400" y="4952999"/>
          <a:ext cx="6616699" cy="448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349248</xdr:colOff>
      <xdr:row>1</xdr:row>
      <xdr:rowOff>165100</xdr:rowOff>
    </xdr:from>
    <xdr:to>
      <xdr:col>24</xdr:col>
      <xdr:colOff>609600</xdr:colOff>
      <xdr:row>17</xdr:row>
      <xdr:rowOff>215900</xdr:rowOff>
    </xdr:to>
    <xdr:graphicFrame macro="">
      <xdr:nvGraphicFramePr>
        <xdr:cNvPr id="4" name="グラフ 3">
          <a:extLst>
            <a:ext uri="{FF2B5EF4-FFF2-40B4-BE49-F238E27FC236}">
              <a16:creationId xmlns:a16="http://schemas.microsoft.com/office/drawing/2014/main" xmlns="" id="{9C02290F-C4A8-4144-8E60-C4601CF9B6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349248</xdr:colOff>
      <xdr:row>23</xdr:row>
      <xdr:rowOff>50800</xdr:rowOff>
    </xdr:from>
    <xdr:to>
      <xdr:col>24</xdr:col>
      <xdr:colOff>609600</xdr:colOff>
      <xdr:row>38</xdr:row>
      <xdr:rowOff>215900</xdr:rowOff>
    </xdr:to>
    <xdr:graphicFrame macro="">
      <xdr:nvGraphicFramePr>
        <xdr:cNvPr id="6" name="グラフ 5">
          <a:extLst>
            <a:ext uri="{FF2B5EF4-FFF2-40B4-BE49-F238E27FC236}">
              <a16:creationId xmlns:a16="http://schemas.microsoft.com/office/drawing/2014/main" xmlns="" id="{480C41A6-7551-48A3-AE8D-AC59216AAA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0.40232</cdr:x>
      <cdr:y>0.90909</cdr:y>
    </cdr:from>
    <cdr:to>
      <cdr:x>0.95183</cdr:x>
      <cdr:y>0.98701</cdr:y>
    </cdr:to>
    <cdr:sp macro="" textlink="">
      <cdr:nvSpPr>
        <cdr:cNvPr id="2" name="テキスト ボックス 1">
          <a:extLst xmlns:a="http://schemas.openxmlformats.org/drawingml/2006/main">
            <a:ext uri="{FF2B5EF4-FFF2-40B4-BE49-F238E27FC236}">
              <a16:creationId xmlns:a16="http://schemas.microsoft.com/office/drawing/2014/main" xmlns="" id="{3EF92F63-01F9-4C7C-8228-CA5FBDE0E2DD}"/>
            </a:ext>
          </a:extLst>
        </cdr:cNvPr>
        <cdr:cNvSpPr txBox="1"/>
      </cdr:nvSpPr>
      <cdr:spPr>
        <a:xfrm xmlns:a="http://schemas.openxmlformats.org/drawingml/2006/main">
          <a:off x="2863852" y="3556000"/>
          <a:ext cx="391160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資料：大津市女性活躍に関する市民意識調査報告書（</a:t>
          </a:r>
          <a:r>
            <a:rPr lang="en-US" altLang="ja-JP" sz="1100"/>
            <a:t>H28</a:t>
          </a:r>
          <a:r>
            <a:rPr lang="ja-JP" altLang="en-US" sz="1100"/>
            <a:t>）</a:t>
          </a:r>
        </a:p>
      </cdr:txBody>
    </cdr:sp>
  </cdr:relSizeAnchor>
</c:userShapes>
</file>

<file path=xl/drawings/drawing7.xml><?xml version="1.0" encoding="utf-8"?>
<c:userShapes xmlns:c="http://schemas.openxmlformats.org/drawingml/2006/chart">
  <cdr:relSizeAnchor xmlns:cdr="http://schemas.openxmlformats.org/drawingml/2006/chartDrawing">
    <cdr:from>
      <cdr:x>0.45963</cdr:x>
      <cdr:y>0.02558</cdr:y>
    </cdr:from>
    <cdr:to>
      <cdr:x>0.92133</cdr:x>
      <cdr:y>0.09719</cdr:y>
    </cdr:to>
    <cdr:sp macro="" textlink="">
      <cdr:nvSpPr>
        <cdr:cNvPr id="2" name="テキスト ボックス 1">
          <a:extLst xmlns:a="http://schemas.openxmlformats.org/drawingml/2006/main">
            <a:ext uri="{FF2B5EF4-FFF2-40B4-BE49-F238E27FC236}">
              <a16:creationId xmlns:a16="http://schemas.microsoft.com/office/drawing/2014/main" xmlns="" id="{ADE1EBBC-8BCC-44CE-803A-466F96BFDFBA}"/>
            </a:ext>
          </a:extLst>
        </cdr:cNvPr>
        <cdr:cNvSpPr txBox="1"/>
      </cdr:nvSpPr>
      <cdr:spPr>
        <a:xfrm xmlns:a="http://schemas.openxmlformats.org/drawingml/2006/main">
          <a:off x="1409709" y="128477"/>
          <a:ext cx="1416042" cy="3596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200">
              <a:solidFill>
                <a:sysClr val="windowText" lastClr="000000"/>
              </a:solidFill>
            </a:rPr>
            <a:t>61,841,738</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0.45049</cdr:x>
      <cdr:y>0.91946</cdr:y>
    </cdr:from>
    <cdr:to>
      <cdr:x>1</cdr:x>
      <cdr:y>1</cdr:y>
    </cdr:to>
    <cdr:sp macro="" textlink="">
      <cdr:nvSpPr>
        <cdr:cNvPr id="3" name="テキスト ボックス 1">
          <a:extLst xmlns:a="http://schemas.openxmlformats.org/drawingml/2006/main">
            <a:ext uri="{FF2B5EF4-FFF2-40B4-BE49-F238E27FC236}">
              <a16:creationId xmlns:a16="http://schemas.microsoft.com/office/drawing/2014/main" xmlns="" id="{ED38F484-DB28-4859-BF27-311D88B6F4F0}"/>
            </a:ext>
          </a:extLst>
        </cdr:cNvPr>
        <cdr:cNvSpPr txBox="1"/>
      </cdr:nvSpPr>
      <cdr:spPr>
        <a:xfrm xmlns:a="http://schemas.openxmlformats.org/drawingml/2006/main">
          <a:off x="3206752" y="3479800"/>
          <a:ext cx="3911600"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資料：大津市女性活躍に関する市民意識調査報告書（</a:t>
          </a:r>
          <a:r>
            <a:rPr lang="en-US" altLang="ja-JP" sz="1100"/>
            <a:t>H28</a:t>
          </a:r>
          <a:r>
            <a:rPr lang="ja-JP" altLang="en-US" sz="1100"/>
            <a:t>）</a:t>
          </a:r>
        </a:p>
      </cdr:txBody>
    </cdr:sp>
  </cdr:relSizeAnchor>
</c:userShapes>
</file>

<file path=xl/drawings/drawing71.xml><?xml version="1.0" encoding="utf-8"?>
<xdr:wsDr xmlns:xdr="http://schemas.openxmlformats.org/drawingml/2006/spreadsheetDrawing" xmlns:a="http://schemas.openxmlformats.org/drawingml/2006/main">
  <xdr:twoCellAnchor>
    <xdr:from>
      <xdr:col>6</xdr:col>
      <xdr:colOff>88900</xdr:colOff>
      <xdr:row>1</xdr:row>
      <xdr:rowOff>165100</xdr:rowOff>
    </xdr:from>
    <xdr:to>
      <xdr:col>16</xdr:col>
      <xdr:colOff>469900</xdr:colOff>
      <xdr:row>28</xdr:row>
      <xdr:rowOff>177800</xdr:rowOff>
    </xdr:to>
    <xdr:graphicFrame macro="">
      <xdr:nvGraphicFramePr>
        <xdr:cNvPr id="2" name="グラフ 1">
          <a:extLst>
            <a:ext uri="{FF2B5EF4-FFF2-40B4-BE49-F238E27FC236}">
              <a16:creationId xmlns:a16="http://schemas.microsoft.com/office/drawing/2014/main" xmlns="" id="{DFC6498D-7A39-4D9C-85B7-10CAF8164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0.02978</cdr:x>
      <cdr:y>0.02336</cdr:y>
    </cdr:from>
    <cdr:to>
      <cdr:x>0.99729</cdr:x>
      <cdr:y>0.09971</cdr:y>
    </cdr:to>
    <cdr:sp macro="" textlink="">
      <cdr:nvSpPr>
        <cdr:cNvPr id="2" name="テキスト ボックス 1">
          <a:extLst xmlns:a="http://schemas.openxmlformats.org/drawingml/2006/main">
            <a:ext uri="{FF2B5EF4-FFF2-40B4-BE49-F238E27FC236}">
              <a16:creationId xmlns:a16="http://schemas.microsoft.com/office/drawing/2014/main" xmlns="" id="{45CA562C-4C18-4BF9-8F95-AEA86EFD4167}"/>
            </a:ext>
          </a:extLst>
        </cdr:cNvPr>
        <cdr:cNvSpPr txBox="1"/>
      </cdr:nvSpPr>
      <cdr:spPr>
        <a:xfrm xmlns:a="http://schemas.openxmlformats.org/drawingml/2006/main">
          <a:off x="215577" y="205297"/>
          <a:ext cx="7003805" cy="6710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200" b="1"/>
            <a:t> 男性が女性とともに家事、育児、介護等の家庭生活に積極的に参加していくためには、</a:t>
          </a:r>
          <a:r>
            <a:rPr lang="en-US" altLang="ja-JP" sz="1200" b="1"/>
            <a:t> </a:t>
          </a:r>
          <a:r>
            <a:rPr lang="ja-JP" altLang="en-US" sz="1200" b="1"/>
            <a:t>どのようなことが必要と思いますか　（</a:t>
          </a:r>
          <a:r>
            <a:rPr lang="en-US" altLang="ja-JP" sz="1200" b="1"/>
            <a:t>3</a:t>
          </a:r>
          <a:r>
            <a:rPr lang="ja-JP" altLang="en-US" sz="1200" b="1"/>
            <a:t>つ選択）（大津市）</a:t>
          </a:r>
        </a:p>
      </cdr:txBody>
    </cdr:sp>
  </cdr:relSizeAnchor>
  <cdr:relSizeAnchor xmlns:cdr="http://schemas.openxmlformats.org/drawingml/2006/chartDrawing">
    <cdr:from>
      <cdr:x>0.25316</cdr:x>
      <cdr:y>0.31439</cdr:y>
    </cdr:from>
    <cdr:to>
      <cdr:x>0.35199</cdr:x>
      <cdr:y>0.34885</cdr:y>
    </cdr:to>
    <cdr:sp macro="" textlink="">
      <cdr:nvSpPr>
        <cdr:cNvPr id="3" name="テキスト ボックス 2">
          <a:extLst xmlns:a="http://schemas.openxmlformats.org/drawingml/2006/main">
            <a:ext uri="{FF2B5EF4-FFF2-40B4-BE49-F238E27FC236}">
              <a16:creationId xmlns:a16="http://schemas.microsoft.com/office/drawing/2014/main" xmlns="" id="{37DAC85D-5F31-4B38-A74C-9495A2FFA6D3}"/>
            </a:ext>
          </a:extLst>
        </cdr:cNvPr>
        <cdr:cNvSpPr txBox="1"/>
      </cdr:nvSpPr>
      <cdr:spPr>
        <a:xfrm xmlns:a="http://schemas.openxmlformats.org/drawingml/2006/main">
          <a:off x="1781175" y="1651000"/>
          <a:ext cx="69532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0.89123</cdr:x>
      <cdr:y>0.08237</cdr:y>
    </cdr:from>
    <cdr:to>
      <cdr:x>0.98961</cdr:x>
      <cdr:y>0.12436</cdr:y>
    </cdr:to>
    <cdr:sp macro="" textlink="">
      <cdr:nvSpPr>
        <cdr:cNvPr id="10" name="テキスト ボックス 9">
          <a:extLst xmlns:a="http://schemas.openxmlformats.org/drawingml/2006/main">
            <a:ext uri="{FF2B5EF4-FFF2-40B4-BE49-F238E27FC236}">
              <a16:creationId xmlns:a16="http://schemas.microsoft.com/office/drawing/2014/main" xmlns="" id="{8B945222-4E20-4F02-A0FB-A1E7E7CCD1F7}"/>
            </a:ext>
          </a:extLst>
        </cdr:cNvPr>
        <cdr:cNvSpPr txBox="1"/>
      </cdr:nvSpPr>
      <cdr:spPr>
        <a:xfrm xmlns:a="http://schemas.openxmlformats.org/drawingml/2006/main">
          <a:off x="6451600" y="723899"/>
          <a:ext cx="712187" cy="3690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000"/>
            <a:t>（％）</a:t>
          </a:r>
        </a:p>
      </cdr:txBody>
    </cdr:sp>
  </cdr:relSizeAnchor>
  <cdr:relSizeAnchor xmlns:cdr="http://schemas.openxmlformats.org/drawingml/2006/chartDrawing">
    <cdr:from>
      <cdr:x>0.12166</cdr:x>
      <cdr:y>0.81818</cdr:y>
    </cdr:from>
    <cdr:to>
      <cdr:x>0.29377</cdr:x>
      <cdr:y>0.88283</cdr:y>
    </cdr:to>
    <cdr:sp macro="" textlink="">
      <cdr:nvSpPr>
        <cdr:cNvPr id="11" name="テキスト ボックス 10">
          <a:extLst xmlns:a="http://schemas.openxmlformats.org/drawingml/2006/main">
            <a:ext uri="{FF2B5EF4-FFF2-40B4-BE49-F238E27FC236}">
              <a16:creationId xmlns:a16="http://schemas.microsoft.com/office/drawing/2014/main" xmlns="" id="{1AAB47EC-F494-44B1-85D7-EF2B403AA277}"/>
            </a:ext>
          </a:extLst>
        </cdr:cNvPr>
        <cdr:cNvSpPr txBox="1"/>
      </cdr:nvSpPr>
      <cdr:spPr>
        <a:xfrm xmlns:a="http://schemas.openxmlformats.org/drawingml/2006/main">
          <a:off x="1041400" y="5143500"/>
          <a:ext cx="1473200" cy="406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0.79621</cdr:x>
      <cdr:y>0.90029</cdr:y>
    </cdr:from>
    <cdr:to>
      <cdr:x>0.99205</cdr:x>
      <cdr:y>0.93586</cdr:y>
    </cdr:to>
    <cdr:sp macro="" textlink="">
      <cdr:nvSpPr>
        <cdr:cNvPr id="12" name="テキスト ボックス 11">
          <a:extLst xmlns:a="http://schemas.openxmlformats.org/drawingml/2006/main">
            <a:ext uri="{FF2B5EF4-FFF2-40B4-BE49-F238E27FC236}">
              <a16:creationId xmlns:a16="http://schemas.microsoft.com/office/drawing/2014/main" xmlns="" id="{F674E0BF-09AD-440F-AABD-E985FDC3CAA0}"/>
            </a:ext>
          </a:extLst>
        </cdr:cNvPr>
        <cdr:cNvSpPr txBox="1"/>
      </cdr:nvSpPr>
      <cdr:spPr>
        <a:xfrm xmlns:a="http://schemas.openxmlformats.org/drawingml/2006/main">
          <a:off x="5763760" y="7912081"/>
          <a:ext cx="1417686" cy="3126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a:t>
          </a:r>
          <a:r>
            <a:rPr lang="en-US" altLang="ja-JP" sz="1100"/>
            <a:t>N=1,185</a:t>
          </a:r>
          <a:r>
            <a:rPr lang="ja-JP" altLang="en-US" sz="1100"/>
            <a:t>）</a:t>
          </a:r>
        </a:p>
      </cdr:txBody>
    </cdr:sp>
  </cdr:relSizeAnchor>
  <cdr:relSizeAnchor xmlns:cdr="http://schemas.openxmlformats.org/drawingml/2006/chartDrawing">
    <cdr:from>
      <cdr:x>0.54737</cdr:x>
      <cdr:y>0.95231</cdr:y>
    </cdr:from>
    <cdr:to>
      <cdr:x>0.98152</cdr:x>
      <cdr:y>0.98788</cdr:y>
    </cdr:to>
    <cdr:sp macro="" textlink="">
      <cdr:nvSpPr>
        <cdr:cNvPr id="7" name="テキスト ボックス 6">
          <a:extLst xmlns:a="http://schemas.openxmlformats.org/drawingml/2006/main">
            <a:ext uri="{FF2B5EF4-FFF2-40B4-BE49-F238E27FC236}">
              <a16:creationId xmlns:a16="http://schemas.microsoft.com/office/drawing/2014/main" xmlns="" id="{DB8D1D4A-90F7-42EE-BFDF-BF068E666BB2}"/>
            </a:ext>
          </a:extLst>
        </cdr:cNvPr>
        <cdr:cNvSpPr txBox="1"/>
      </cdr:nvSpPr>
      <cdr:spPr>
        <a:xfrm xmlns:a="http://schemas.openxmlformats.org/drawingml/2006/main">
          <a:off x="3962400" y="8369281"/>
          <a:ext cx="3142846" cy="3126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資料：大津市男女共同参画意識調査（</a:t>
          </a:r>
          <a:r>
            <a:rPr lang="en-US" altLang="ja-JP" sz="1100"/>
            <a:t>H26</a:t>
          </a:r>
          <a:r>
            <a:rPr lang="ja-JP" altLang="en-US" sz="1100"/>
            <a:t>）</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44448</xdr:colOff>
      <xdr:row>59</xdr:row>
      <xdr:rowOff>88900</xdr:rowOff>
    </xdr:from>
    <xdr:to>
      <xdr:col>15</xdr:col>
      <xdr:colOff>736600</xdr:colOff>
      <xdr:row>88</xdr:row>
      <xdr:rowOff>0</xdr:rowOff>
    </xdr:to>
    <xdr:graphicFrame macro="">
      <xdr:nvGraphicFramePr>
        <xdr:cNvPr id="5" name="グラフ 4">
          <a:extLst>
            <a:ext uri="{FF2B5EF4-FFF2-40B4-BE49-F238E27FC236}">
              <a16:creationId xmlns:a16="http://schemas.microsoft.com/office/drawing/2014/main" xmlns="" id="{CA99540E-5558-48E2-8ABE-AC481A85DB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60</xdr:row>
      <xdr:rowOff>0</xdr:rowOff>
    </xdr:from>
    <xdr:to>
      <xdr:col>8</xdr:col>
      <xdr:colOff>1073152</xdr:colOff>
      <xdr:row>88</xdr:row>
      <xdr:rowOff>63500</xdr:rowOff>
    </xdr:to>
    <xdr:graphicFrame macro="">
      <xdr:nvGraphicFramePr>
        <xdr:cNvPr id="7" name="グラフ 6">
          <a:extLst>
            <a:ext uri="{FF2B5EF4-FFF2-40B4-BE49-F238E27FC236}">
              <a16:creationId xmlns:a16="http://schemas.microsoft.com/office/drawing/2014/main" xmlns="" id="{DC5E9A90-DB0D-401C-BBB2-F0719BAC7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438148</xdr:colOff>
      <xdr:row>134</xdr:row>
      <xdr:rowOff>127000</xdr:rowOff>
    </xdr:from>
    <xdr:to>
      <xdr:col>9</xdr:col>
      <xdr:colOff>508000</xdr:colOff>
      <xdr:row>165</xdr:row>
      <xdr:rowOff>50800</xdr:rowOff>
    </xdr:to>
    <xdr:graphicFrame macro="">
      <xdr:nvGraphicFramePr>
        <xdr:cNvPr id="9" name="グラフ 8">
          <a:extLst>
            <a:ext uri="{FF2B5EF4-FFF2-40B4-BE49-F238E27FC236}">
              <a16:creationId xmlns:a16="http://schemas.microsoft.com/office/drawing/2014/main" xmlns="" id="{FC48391B-7F07-408A-87F0-4D0C9B34E6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0.01335</cdr:x>
      <cdr:y>0.01173</cdr:y>
    </cdr:from>
    <cdr:to>
      <cdr:x>0.11949</cdr:x>
      <cdr:y>0.09677</cdr:y>
    </cdr:to>
    <cdr:sp macro="" textlink="">
      <cdr:nvSpPr>
        <cdr:cNvPr id="2" name="テキスト ボックス 1">
          <a:extLst xmlns:a="http://schemas.openxmlformats.org/drawingml/2006/main">
            <a:ext uri="{FF2B5EF4-FFF2-40B4-BE49-F238E27FC236}">
              <a16:creationId xmlns:a16="http://schemas.microsoft.com/office/drawing/2014/main" xmlns="" id="{A9605EFA-07C3-48E3-9CC5-62F9E4C1039D}"/>
            </a:ext>
          </a:extLst>
        </cdr:cNvPr>
        <cdr:cNvSpPr txBox="1"/>
      </cdr:nvSpPr>
      <cdr:spPr>
        <a:xfrm xmlns:a="http://schemas.openxmlformats.org/drawingml/2006/main">
          <a:off x="88923" y="50800"/>
          <a:ext cx="707014" cy="3682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1100"/>
            <a:t>（％）</a:t>
          </a:r>
        </a:p>
      </cdr:txBody>
    </cdr:sp>
  </cdr:relSizeAnchor>
  <cdr:relSizeAnchor xmlns:cdr="http://schemas.openxmlformats.org/drawingml/2006/chartDrawing">
    <cdr:from>
      <cdr:x>0.52145</cdr:x>
      <cdr:y>0.92082</cdr:y>
    </cdr:from>
    <cdr:to>
      <cdr:x>0.97521</cdr:x>
      <cdr:y>0.98827</cdr:y>
    </cdr:to>
    <cdr:sp macro="" textlink="">
      <cdr:nvSpPr>
        <cdr:cNvPr id="3" name="テキスト ボックス 2">
          <a:extLst xmlns:a="http://schemas.openxmlformats.org/drawingml/2006/main">
            <a:ext uri="{FF2B5EF4-FFF2-40B4-BE49-F238E27FC236}">
              <a16:creationId xmlns:a16="http://schemas.microsoft.com/office/drawing/2014/main" xmlns="" id="{F8487050-5DC0-4A79-B79F-86780A147311}"/>
            </a:ext>
          </a:extLst>
        </cdr:cNvPr>
        <cdr:cNvSpPr txBox="1"/>
      </cdr:nvSpPr>
      <cdr:spPr>
        <a:xfrm xmlns:a="http://schemas.openxmlformats.org/drawingml/2006/main">
          <a:off x="3473452" y="3987800"/>
          <a:ext cx="302257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資料：就業構造基本調査（</a:t>
          </a:r>
          <a:r>
            <a:rPr lang="en-US" altLang="ja-JP" sz="1100"/>
            <a:t>H29</a:t>
          </a:r>
          <a:r>
            <a:rPr lang="ja-JP" altLang="en-US" sz="1100"/>
            <a:t>）（総務省）</a:t>
          </a:r>
        </a:p>
      </cdr:txBody>
    </cdr:sp>
  </cdr:relSizeAnchor>
</c:userShapes>
</file>

<file path=xl/drawings/drawing75.xml><?xml version="1.0" encoding="utf-8"?>
<c:userShapes xmlns:c="http://schemas.openxmlformats.org/drawingml/2006/chart">
  <cdr:relSizeAnchor xmlns:cdr="http://schemas.openxmlformats.org/drawingml/2006/chartDrawing">
    <cdr:from>
      <cdr:x>0.02098</cdr:x>
      <cdr:y>0.0088</cdr:y>
    </cdr:from>
    <cdr:to>
      <cdr:x>0.12712</cdr:x>
      <cdr:y>0.09384</cdr:y>
    </cdr:to>
    <cdr:sp macro="" textlink="">
      <cdr:nvSpPr>
        <cdr:cNvPr id="2" name="テキスト ボックス 1">
          <a:extLst xmlns:a="http://schemas.openxmlformats.org/drawingml/2006/main">
            <a:ext uri="{FF2B5EF4-FFF2-40B4-BE49-F238E27FC236}">
              <a16:creationId xmlns:a16="http://schemas.microsoft.com/office/drawing/2014/main" xmlns="" id="{A9605EFA-07C3-48E3-9CC5-62F9E4C1039D}"/>
            </a:ext>
          </a:extLst>
        </cdr:cNvPr>
        <cdr:cNvSpPr txBox="1"/>
      </cdr:nvSpPr>
      <cdr:spPr>
        <a:xfrm xmlns:a="http://schemas.openxmlformats.org/drawingml/2006/main">
          <a:off x="139723" y="38100"/>
          <a:ext cx="707014" cy="3682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1100"/>
            <a:t>（％）</a:t>
          </a:r>
        </a:p>
      </cdr:txBody>
    </cdr:sp>
  </cdr:relSizeAnchor>
  <cdr:relSizeAnchor xmlns:cdr="http://schemas.openxmlformats.org/drawingml/2006/chartDrawing">
    <cdr:from>
      <cdr:x>0.47474</cdr:x>
      <cdr:y>0.93548</cdr:y>
    </cdr:from>
    <cdr:to>
      <cdr:x>0.9714</cdr:x>
      <cdr:y>1</cdr:y>
    </cdr:to>
    <cdr:sp macro="" textlink="">
      <cdr:nvSpPr>
        <cdr:cNvPr id="3" name="テキスト ボックス 2">
          <a:extLst xmlns:a="http://schemas.openxmlformats.org/drawingml/2006/main">
            <a:ext uri="{FF2B5EF4-FFF2-40B4-BE49-F238E27FC236}">
              <a16:creationId xmlns:a16="http://schemas.microsoft.com/office/drawing/2014/main" xmlns="" id="{F8487050-5DC0-4A79-B79F-86780A147311}"/>
            </a:ext>
          </a:extLst>
        </cdr:cNvPr>
        <cdr:cNvSpPr txBox="1"/>
      </cdr:nvSpPr>
      <cdr:spPr>
        <a:xfrm xmlns:a="http://schemas.openxmlformats.org/drawingml/2006/main">
          <a:off x="3162300" y="4051300"/>
          <a:ext cx="3308322" cy="279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資料：就業構造基本調査（</a:t>
          </a:r>
          <a:r>
            <a:rPr lang="en-US" altLang="ja-JP" sz="1100"/>
            <a:t>H29</a:t>
          </a:r>
          <a:r>
            <a:rPr lang="ja-JP" altLang="en-US" sz="1100"/>
            <a:t>）（総務省）</a:t>
          </a:r>
        </a:p>
      </cdr:txBody>
    </cdr:sp>
  </cdr:relSizeAnchor>
</c:userShapes>
</file>

<file path=xl/drawings/drawing76.xml><?xml version="1.0" encoding="utf-8"?>
<c:userShapes xmlns:c="http://schemas.openxmlformats.org/drawingml/2006/chart">
  <cdr:relSizeAnchor xmlns:cdr="http://schemas.openxmlformats.org/drawingml/2006/chartDrawing">
    <cdr:from>
      <cdr:x>0.01297</cdr:x>
      <cdr:y>0</cdr:y>
    </cdr:from>
    <cdr:to>
      <cdr:x>0.12792</cdr:x>
      <cdr:y>0.0607</cdr:y>
    </cdr:to>
    <cdr:sp macro="" textlink="">
      <cdr:nvSpPr>
        <cdr:cNvPr id="2" name="テキスト ボックス 1">
          <a:extLst xmlns:a="http://schemas.openxmlformats.org/drawingml/2006/main">
            <a:ext uri="{FF2B5EF4-FFF2-40B4-BE49-F238E27FC236}">
              <a16:creationId xmlns:a16="http://schemas.microsoft.com/office/drawing/2014/main" xmlns="" id="{29D6DDE9-02EE-488B-B9BE-C53F764E8B41}"/>
            </a:ext>
          </a:extLst>
        </cdr:cNvPr>
        <cdr:cNvSpPr txBox="1"/>
      </cdr:nvSpPr>
      <cdr:spPr>
        <a:xfrm xmlns:a="http://schemas.openxmlformats.org/drawingml/2006/main">
          <a:off x="88900" y="0"/>
          <a:ext cx="787546" cy="282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ja-JP" altLang="en-US" sz="1100"/>
            <a:t>（％）</a:t>
          </a:r>
        </a:p>
      </cdr:txBody>
    </cdr:sp>
  </cdr:relSizeAnchor>
  <cdr:relSizeAnchor xmlns:cdr="http://schemas.openxmlformats.org/drawingml/2006/chartDrawing">
    <cdr:from>
      <cdr:x>0.61817</cdr:x>
      <cdr:y>0.91803</cdr:y>
    </cdr:from>
    <cdr:to>
      <cdr:x>1</cdr:x>
      <cdr:y>0.99522</cdr:y>
    </cdr:to>
    <cdr:sp macro="" textlink="">
      <cdr:nvSpPr>
        <cdr:cNvPr id="3" name="テキスト ボックス 2">
          <a:extLst xmlns:a="http://schemas.openxmlformats.org/drawingml/2006/main">
            <a:ext uri="{FF2B5EF4-FFF2-40B4-BE49-F238E27FC236}">
              <a16:creationId xmlns:a16="http://schemas.microsoft.com/office/drawing/2014/main" xmlns="" id="{EA3073D2-B8F5-4558-B055-72EBCD305AB2}"/>
            </a:ext>
          </a:extLst>
        </cdr:cNvPr>
        <cdr:cNvSpPr txBox="1"/>
      </cdr:nvSpPr>
      <cdr:spPr>
        <a:xfrm xmlns:a="http://schemas.openxmlformats.org/drawingml/2006/main">
          <a:off x="4235452" y="4267187"/>
          <a:ext cx="2616200" cy="3587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資料：就業構造基本調査（総務省）</a:t>
          </a:r>
        </a:p>
      </cdr:txBody>
    </cdr:sp>
  </cdr:relSizeAnchor>
</c:userShapes>
</file>

<file path=xl/drawings/drawing77.xml><?xml version="1.0" encoding="utf-8"?>
<xdr:wsDr xmlns:xdr="http://schemas.openxmlformats.org/drawingml/2006/spreadsheetDrawing" xmlns:a="http://schemas.openxmlformats.org/drawingml/2006/main">
  <xdr:twoCellAnchor>
    <xdr:from>
      <xdr:col>40</xdr:col>
      <xdr:colOff>406400</xdr:colOff>
      <xdr:row>1</xdr:row>
      <xdr:rowOff>139700</xdr:rowOff>
    </xdr:from>
    <xdr:to>
      <xdr:col>50</xdr:col>
      <xdr:colOff>444500</xdr:colOff>
      <xdr:row>19</xdr:row>
      <xdr:rowOff>228600</xdr:rowOff>
    </xdr:to>
    <xdr:graphicFrame macro="">
      <xdr:nvGraphicFramePr>
        <xdr:cNvPr id="3" name="グラフ 2">
          <a:extLst>
            <a:ext uri="{FF2B5EF4-FFF2-40B4-BE49-F238E27FC236}">
              <a16:creationId xmlns:a16="http://schemas.microsoft.com/office/drawing/2014/main" xmlns="" id="{07282771-5A0D-48DD-81B2-38155D47F0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0.02369</cdr:x>
      <cdr:y>0.00893</cdr:y>
    </cdr:from>
    <cdr:to>
      <cdr:x>0.12302</cdr:x>
      <cdr:y>0.06572</cdr:y>
    </cdr:to>
    <cdr:sp macro="" textlink="">
      <cdr:nvSpPr>
        <cdr:cNvPr id="2" name="テキスト ボックス 1">
          <a:extLst xmlns:a="http://schemas.openxmlformats.org/drawingml/2006/main">
            <a:ext uri="{FF2B5EF4-FFF2-40B4-BE49-F238E27FC236}">
              <a16:creationId xmlns:a16="http://schemas.microsoft.com/office/drawing/2014/main" xmlns="" id="{920AB053-4CC5-4B4D-8058-17FC5EE1CAF7}"/>
            </a:ext>
          </a:extLst>
        </cdr:cNvPr>
        <cdr:cNvSpPr txBox="1"/>
      </cdr:nvSpPr>
      <cdr:spPr>
        <a:xfrm xmlns:a="http://schemas.openxmlformats.org/drawingml/2006/main">
          <a:off x="183256" y="52381"/>
          <a:ext cx="768248" cy="3332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t>（％）</a:t>
          </a:r>
        </a:p>
      </cdr:txBody>
    </cdr:sp>
  </cdr:relSizeAnchor>
  <cdr:relSizeAnchor xmlns:cdr="http://schemas.openxmlformats.org/drawingml/2006/chartDrawing">
    <cdr:from>
      <cdr:x>0.51381</cdr:x>
      <cdr:y>0.92641</cdr:y>
    </cdr:from>
    <cdr:to>
      <cdr:x>0.95238</cdr:x>
      <cdr:y>0.98847</cdr:y>
    </cdr:to>
    <cdr:sp macro="" textlink="">
      <cdr:nvSpPr>
        <cdr:cNvPr id="4" name="テキスト ボックス 1">
          <a:extLst xmlns:a="http://schemas.openxmlformats.org/drawingml/2006/main">
            <a:ext uri="{FF2B5EF4-FFF2-40B4-BE49-F238E27FC236}">
              <a16:creationId xmlns:a16="http://schemas.microsoft.com/office/drawing/2014/main" xmlns="" id="{7265C19B-4DED-4581-94E4-31B561675190}"/>
            </a:ext>
          </a:extLst>
        </cdr:cNvPr>
        <cdr:cNvSpPr txBox="1"/>
      </cdr:nvSpPr>
      <cdr:spPr>
        <a:xfrm xmlns:a="http://schemas.openxmlformats.org/drawingml/2006/main">
          <a:off x="3543300" y="4082596"/>
          <a:ext cx="3024408" cy="2735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1100"/>
            <a:t>資料：就業構造基本調査（</a:t>
          </a:r>
          <a:r>
            <a:rPr lang="en-US" altLang="ja-JP" sz="1100"/>
            <a:t>H29</a:t>
          </a:r>
          <a:r>
            <a:rPr lang="ja-JP" altLang="en-US" sz="1100"/>
            <a:t>）（総務省）</a:t>
          </a:r>
        </a:p>
      </cdr:txBody>
    </cdr:sp>
  </cdr:relSizeAnchor>
  <cdr:relSizeAnchor xmlns:cdr="http://schemas.openxmlformats.org/drawingml/2006/chartDrawing">
    <cdr:from>
      <cdr:x>0.47783</cdr:x>
      <cdr:y>0.32251</cdr:y>
    </cdr:from>
    <cdr:to>
      <cdr:x>0.58785</cdr:x>
      <cdr:y>0.38745</cdr:y>
    </cdr:to>
    <cdr:sp macro="" textlink="">
      <cdr:nvSpPr>
        <cdr:cNvPr id="5" name="テキスト ボックス 4">
          <a:extLst xmlns:a="http://schemas.openxmlformats.org/drawingml/2006/main">
            <a:ext uri="{FF2B5EF4-FFF2-40B4-BE49-F238E27FC236}">
              <a16:creationId xmlns:a16="http://schemas.microsoft.com/office/drawing/2014/main" xmlns="" id="{1FC6C9D3-F812-4193-B541-1327A5859707}"/>
            </a:ext>
          </a:extLst>
        </cdr:cNvPr>
        <cdr:cNvSpPr txBox="1"/>
      </cdr:nvSpPr>
      <cdr:spPr>
        <a:xfrm xmlns:a="http://schemas.openxmlformats.org/drawingml/2006/main">
          <a:off x="3695700" y="1892300"/>
          <a:ext cx="850900"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0.49097</cdr:x>
      <cdr:y>0.39556</cdr:y>
    </cdr:from>
    <cdr:to>
      <cdr:x>0.59853</cdr:x>
      <cdr:y>0.47917</cdr:y>
    </cdr:to>
    <cdr:sp macro="" textlink="">
      <cdr:nvSpPr>
        <cdr:cNvPr id="6" name="テキスト ボックス 5">
          <a:extLst xmlns:a="http://schemas.openxmlformats.org/drawingml/2006/main">
            <a:ext uri="{FF2B5EF4-FFF2-40B4-BE49-F238E27FC236}">
              <a16:creationId xmlns:a16="http://schemas.microsoft.com/office/drawing/2014/main" xmlns="" id="{03735F19-DF5B-4FF6-B435-AE477BC5459B}"/>
            </a:ext>
          </a:extLst>
        </cdr:cNvPr>
        <cdr:cNvSpPr txBox="1"/>
      </cdr:nvSpPr>
      <cdr:spPr>
        <a:xfrm xmlns:a="http://schemas.openxmlformats.org/drawingml/2006/main">
          <a:off x="3385778" y="1743193"/>
          <a:ext cx="741722" cy="368461"/>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パート</a:t>
          </a:r>
        </a:p>
      </cdr:txBody>
    </cdr:sp>
  </cdr:relSizeAnchor>
  <cdr:relSizeAnchor xmlns:cdr="http://schemas.openxmlformats.org/drawingml/2006/chartDrawing">
    <cdr:from>
      <cdr:x>0.21839</cdr:x>
      <cdr:y>0.56575</cdr:y>
    </cdr:from>
    <cdr:to>
      <cdr:x>0.48768</cdr:x>
      <cdr:y>0.64286</cdr:y>
    </cdr:to>
    <cdr:sp macro="" textlink="">
      <cdr:nvSpPr>
        <cdr:cNvPr id="7" name="テキスト ボックス 6">
          <a:extLst xmlns:a="http://schemas.openxmlformats.org/drawingml/2006/main">
            <a:ext uri="{FF2B5EF4-FFF2-40B4-BE49-F238E27FC236}">
              <a16:creationId xmlns:a16="http://schemas.microsoft.com/office/drawing/2014/main" xmlns="" id="{BF3829EC-2A9F-4A05-B0C2-634CF4FED4C9}"/>
            </a:ext>
          </a:extLst>
        </cdr:cNvPr>
        <cdr:cNvSpPr txBox="1"/>
      </cdr:nvSpPr>
      <cdr:spPr>
        <a:xfrm xmlns:a="http://schemas.openxmlformats.org/drawingml/2006/main">
          <a:off x="1689100" y="2414155"/>
          <a:ext cx="2082800" cy="32904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ja-JP" altLang="en-US" sz="1100"/>
            <a:t>正規の職員・従業員</a:t>
          </a:r>
        </a:p>
      </cdr:txBody>
    </cdr:sp>
  </cdr:relSizeAnchor>
</c:userShapes>
</file>

<file path=xl/drawings/drawing79.xml><?xml version="1.0" encoding="utf-8"?>
<xdr:wsDr xmlns:xdr="http://schemas.openxmlformats.org/drawingml/2006/spreadsheetDrawing" xmlns:a="http://schemas.openxmlformats.org/drawingml/2006/main">
  <xdr:twoCellAnchor>
    <xdr:from>
      <xdr:col>5</xdr:col>
      <xdr:colOff>146048</xdr:colOff>
      <xdr:row>7</xdr:row>
      <xdr:rowOff>165100</xdr:rowOff>
    </xdr:from>
    <xdr:to>
      <xdr:col>18</xdr:col>
      <xdr:colOff>0</xdr:colOff>
      <xdr:row>34</xdr:row>
      <xdr:rowOff>76200</xdr:rowOff>
    </xdr:to>
    <xdr:grpSp>
      <xdr:nvGrpSpPr>
        <xdr:cNvPr id="9" name="グループ化 8">
          <a:extLst>
            <a:ext uri="{FF2B5EF4-FFF2-40B4-BE49-F238E27FC236}">
              <a16:creationId xmlns:a16="http://schemas.microsoft.com/office/drawing/2014/main" xmlns="" id="{5C28DE0E-D38A-4366-9D67-901313AD7A5E}"/>
            </a:ext>
          </a:extLst>
        </xdr:cNvPr>
        <xdr:cNvGrpSpPr/>
      </xdr:nvGrpSpPr>
      <xdr:grpSpPr>
        <a:xfrm>
          <a:off x="6160405" y="1403350"/>
          <a:ext cx="8698595" cy="5353957"/>
          <a:chOff x="6160405" y="2859314"/>
          <a:chExt cx="8698595" cy="7231743"/>
        </a:xfrm>
      </xdr:grpSpPr>
      <xdr:graphicFrame macro="">
        <xdr:nvGraphicFramePr>
          <xdr:cNvPr id="2" name="グラフ 1">
            <a:extLst>
              <a:ext uri="{FF2B5EF4-FFF2-40B4-BE49-F238E27FC236}">
                <a16:creationId xmlns:a16="http://schemas.microsoft.com/office/drawing/2014/main" xmlns="" id="{F7C73C10-54F5-41D8-9413-E2C5FA434805}"/>
              </a:ext>
            </a:extLst>
          </xdr:cNvPr>
          <xdr:cNvGraphicFramePr>
            <a:graphicFrameLocks/>
          </xdr:cNvGraphicFramePr>
        </xdr:nvGraphicFramePr>
        <xdr:xfrm>
          <a:off x="6160405" y="2859314"/>
          <a:ext cx="7769680" cy="7231743"/>
        </xdr:xfrm>
        <a:graphic>
          <a:graphicData uri="http://schemas.openxmlformats.org/drawingml/2006/chart">
            <c:chart xmlns:c="http://schemas.openxmlformats.org/drawingml/2006/chart" xmlns:r="http://schemas.openxmlformats.org/officeDocument/2006/relationships" r:id="rId1"/>
          </a:graphicData>
        </a:graphic>
      </xdr:graphicFrame>
      <xdr:grpSp>
        <xdr:nvGrpSpPr>
          <xdr:cNvPr id="4" name="グループ化 3">
            <a:extLst>
              <a:ext uri="{FF2B5EF4-FFF2-40B4-BE49-F238E27FC236}">
                <a16:creationId xmlns:a16="http://schemas.microsoft.com/office/drawing/2014/main" xmlns="" id="{AE9FDD63-B078-4400-89CF-E321029E00D2}"/>
              </a:ext>
            </a:extLst>
          </xdr:cNvPr>
          <xdr:cNvGrpSpPr/>
        </xdr:nvGrpSpPr>
        <xdr:grpSpPr>
          <a:xfrm>
            <a:off x="13389429" y="3067755"/>
            <a:ext cx="1469571" cy="4265588"/>
            <a:chOff x="13389429" y="3067755"/>
            <a:chExt cx="1469571" cy="4265588"/>
          </a:xfrm>
        </xdr:grpSpPr>
        <xdr:sp macro="" textlink="">
          <xdr:nvSpPr>
            <xdr:cNvPr id="3" name="テキスト ボックス 2">
              <a:extLst>
                <a:ext uri="{FF2B5EF4-FFF2-40B4-BE49-F238E27FC236}">
                  <a16:creationId xmlns:a16="http://schemas.microsoft.com/office/drawing/2014/main" xmlns="" id="{6BDBA5BF-AE38-4B82-9DBC-86C90A2C5657}"/>
                </a:ext>
              </a:extLst>
            </xdr:cNvPr>
            <xdr:cNvSpPr txBox="1"/>
          </xdr:nvSpPr>
          <xdr:spPr>
            <a:xfrm>
              <a:off x="13389429" y="3067755"/>
              <a:ext cx="667657" cy="3201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a:t>
              </a:r>
            </a:p>
          </xdr:txBody>
        </xdr:sp>
        <xdr:sp macro="" textlink="">
          <xdr:nvSpPr>
            <xdr:cNvPr id="7" name="右中かっこ 6">
              <a:extLst>
                <a:ext uri="{FF2B5EF4-FFF2-40B4-BE49-F238E27FC236}">
                  <a16:creationId xmlns:a16="http://schemas.microsoft.com/office/drawing/2014/main" xmlns="" id="{7E3156D7-0939-4A1F-BC99-29ACF9363883}"/>
                </a:ext>
              </a:extLst>
            </xdr:cNvPr>
            <xdr:cNvSpPr/>
          </xdr:nvSpPr>
          <xdr:spPr>
            <a:xfrm>
              <a:off x="13574486" y="4881336"/>
              <a:ext cx="419100" cy="2452007"/>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xmlns="" id="{29830D0A-61A1-427F-8E86-9286F4E55A94}"/>
                </a:ext>
              </a:extLst>
            </xdr:cNvPr>
            <xdr:cNvSpPr txBox="1"/>
          </xdr:nvSpPr>
          <xdr:spPr>
            <a:xfrm>
              <a:off x="14120586" y="5952671"/>
              <a:ext cx="738414" cy="32112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a:solidFill>
                    <a:srgbClr val="FF0000"/>
                  </a:solidFill>
                </a:rPr>
                <a:t>57.3</a:t>
              </a:r>
              <a:r>
                <a:rPr kumimoji="1" lang="ja-JP" altLang="en-US" sz="1100">
                  <a:solidFill>
                    <a:srgbClr val="FF0000"/>
                  </a:solidFill>
                </a:rPr>
                <a:t>％</a:t>
              </a:r>
            </a:p>
          </xdr:txBody>
        </xdr:sp>
      </xdr:grpSp>
    </xdr:grpSp>
    <xdr:clientData/>
  </xdr:twoCellAnchor>
</xdr:wsDr>
</file>

<file path=xl/drawings/drawing8.xml><?xml version="1.0" encoding="utf-8"?>
<c:userShapes xmlns:c="http://schemas.openxmlformats.org/drawingml/2006/chart">
  <cdr:relSizeAnchor xmlns:cdr="http://schemas.openxmlformats.org/drawingml/2006/chartDrawing">
    <cdr:from>
      <cdr:x>0.47412</cdr:x>
      <cdr:y>0.00751</cdr:y>
    </cdr:from>
    <cdr:to>
      <cdr:x>0.95445</cdr:x>
      <cdr:y>0.07876</cdr:y>
    </cdr:to>
    <cdr:sp macro="" textlink="">
      <cdr:nvSpPr>
        <cdr:cNvPr id="2" name="テキスト ボックス 1">
          <a:extLst xmlns:a="http://schemas.openxmlformats.org/drawingml/2006/main">
            <a:ext uri="{FF2B5EF4-FFF2-40B4-BE49-F238E27FC236}">
              <a16:creationId xmlns:a16="http://schemas.microsoft.com/office/drawing/2014/main" xmlns="" id="{948A0E16-23C4-4453-910A-A17BFEE8D8F6}"/>
            </a:ext>
          </a:extLst>
        </cdr:cNvPr>
        <cdr:cNvSpPr txBox="1"/>
      </cdr:nvSpPr>
      <cdr:spPr>
        <a:xfrm xmlns:a="http://schemas.openxmlformats.org/drawingml/2006/main">
          <a:off x="2104938" y="32872"/>
          <a:ext cx="2132509" cy="3117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en-US" altLang="ja-JP" sz="1200">
              <a:solidFill>
                <a:sysClr val="windowText" lastClr="000000"/>
              </a:solidFill>
            </a:rPr>
            <a:t>176,174</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0.87186</cdr:x>
      <cdr:y>0.89739</cdr:y>
    </cdr:from>
    <cdr:to>
      <cdr:x>0.96431</cdr:x>
      <cdr:y>0.928</cdr:y>
    </cdr:to>
    <cdr:sp macro="" textlink="">
      <cdr:nvSpPr>
        <cdr:cNvPr id="2" name="テキスト ボックス 1">
          <a:extLst xmlns:a="http://schemas.openxmlformats.org/drawingml/2006/main">
            <a:ext uri="{FF2B5EF4-FFF2-40B4-BE49-F238E27FC236}">
              <a16:creationId xmlns:a16="http://schemas.microsoft.com/office/drawing/2014/main" xmlns="" id="{EE570844-D521-441A-A846-E7A1A57C498F}"/>
            </a:ext>
          </a:extLst>
        </cdr:cNvPr>
        <cdr:cNvSpPr txBox="1"/>
      </cdr:nvSpPr>
      <cdr:spPr>
        <a:xfrm xmlns:a="http://schemas.openxmlformats.org/drawingml/2006/main">
          <a:off x="6826288" y="6405053"/>
          <a:ext cx="723842" cy="2184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100"/>
            <a:t>N=1,171</a:t>
          </a:r>
          <a:endParaRPr lang="ja-JP" altLang="en-US" sz="1100"/>
        </a:p>
      </cdr:txBody>
    </cdr:sp>
  </cdr:relSizeAnchor>
  <cdr:relSizeAnchor xmlns:cdr="http://schemas.openxmlformats.org/drawingml/2006/chartDrawing">
    <cdr:from>
      <cdr:x>0.27656</cdr:x>
      <cdr:y>0.93832</cdr:y>
    </cdr:from>
    <cdr:to>
      <cdr:x>0.9562</cdr:x>
      <cdr:y>0.9911</cdr:y>
    </cdr:to>
    <cdr:sp macro="" textlink="">
      <cdr:nvSpPr>
        <cdr:cNvPr id="4" name="テキスト ボックス 3">
          <a:extLst xmlns:a="http://schemas.openxmlformats.org/drawingml/2006/main">
            <a:ext uri="{FF2B5EF4-FFF2-40B4-BE49-F238E27FC236}">
              <a16:creationId xmlns:a16="http://schemas.microsoft.com/office/drawing/2014/main" xmlns="" id="{DB18C4C2-15AC-4FE6-912E-9B9A53377DD2}"/>
            </a:ext>
          </a:extLst>
        </cdr:cNvPr>
        <cdr:cNvSpPr txBox="1"/>
      </cdr:nvSpPr>
      <cdr:spPr>
        <a:xfrm xmlns:a="http://schemas.openxmlformats.org/drawingml/2006/main">
          <a:off x="2148783" y="6785689"/>
          <a:ext cx="5280585" cy="3816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ja-JP" altLang="en-US" sz="1100"/>
            <a:t>資料：大津市　</a:t>
          </a:r>
          <a:r>
            <a:rPr lang="en-US" altLang="ja-JP" sz="1100"/>
            <a:t>H25</a:t>
          </a:r>
          <a:r>
            <a:rPr lang="ja-JP" altLang="en-US" sz="1100"/>
            <a:t>年「合計特殊出生率」が向上した要因分析調査（</a:t>
          </a:r>
          <a:r>
            <a:rPr lang="en-US" altLang="ja-JP" sz="1100"/>
            <a:t>H27</a:t>
          </a:r>
          <a:r>
            <a:rPr lang="ja-JP" altLang="en-US" sz="1100"/>
            <a:t>）</a:t>
          </a:r>
        </a:p>
      </cdr:txBody>
    </cdr:sp>
  </cdr:relSizeAnchor>
  <cdr:relSizeAnchor xmlns:cdr="http://schemas.openxmlformats.org/drawingml/2006/chartDrawing">
    <cdr:from>
      <cdr:x>0.68208</cdr:x>
      <cdr:y>0.30322</cdr:y>
    </cdr:from>
    <cdr:to>
      <cdr:x>0.94891</cdr:x>
      <cdr:y>0.62996</cdr:y>
    </cdr:to>
    <cdr:grpSp>
      <cdr:nvGrpSpPr>
        <cdr:cNvPr id="6" name="グループ化 5">
          <a:extLst xmlns:a="http://schemas.openxmlformats.org/drawingml/2006/main">
            <a:ext uri="{FF2B5EF4-FFF2-40B4-BE49-F238E27FC236}">
              <a16:creationId xmlns:a16="http://schemas.microsoft.com/office/drawing/2014/main" xmlns="" id="{A13D1FDA-6F59-4991-9426-0F08D8DD9B64}"/>
            </a:ext>
          </a:extLst>
        </cdr:cNvPr>
        <cdr:cNvGrpSpPr/>
      </cdr:nvGrpSpPr>
      <cdr:grpSpPr>
        <a:xfrm xmlns:a="http://schemas.openxmlformats.org/drawingml/2006/main">
          <a:off x="5299543" y="1623427"/>
          <a:ext cx="2073184" cy="1749331"/>
          <a:chOff x="5299543" y="2192808"/>
          <a:chExt cx="2073184" cy="2362870"/>
        </a:xfrm>
      </cdr:grpSpPr>
      <cdr:cxnSp macro="">
        <cdr:nvCxnSpPr>
          <cdr:cNvPr id="7" name="直線矢印コネクタ 6">
            <a:extLst xmlns:a="http://schemas.openxmlformats.org/drawingml/2006/main">
              <a:ext uri="{FF2B5EF4-FFF2-40B4-BE49-F238E27FC236}">
                <a16:creationId xmlns:a16="http://schemas.microsoft.com/office/drawing/2014/main" xmlns="" id="{45D9D40E-7F93-4E97-A99E-FF60478B5174}"/>
              </a:ext>
            </a:extLst>
          </cdr:cNvPr>
          <cdr:cNvCxnSpPr/>
        </cdr:nvCxnSpPr>
        <cdr:spPr>
          <a:xfrm xmlns:a="http://schemas.openxmlformats.org/drawingml/2006/main" flipV="1">
            <a:off x="5299543" y="4141475"/>
            <a:ext cx="344974" cy="1952"/>
          </a:xfrm>
          <a:prstGeom xmlns:a="http://schemas.openxmlformats.org/drawingml/2006/main" prst="straightConnector1">
            <a:avLst/>
          </a:prstGeom>
          <a:ln xmlns:a="http://schemas.openxmlformats.org/drawingml/2006/main" w="1270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sp macro="" textlink="">
        <cdr:nvSpPr>
          <cdr:cNvPr id="3" name="テキスト ボックス 2">
            <a:extLst xmlns:a="http://schemas.openxmlformats.org/drawingml/2006/main">
              <a:ext uri="{FF2B5EF4-FFF2-40B4-BE49-F238E27FC236}">
                <a16:creationId xmlns:a16="http://schemas.microsoft.com/office/drawing/2014/main" xmlns="" id="{EED93C15-7464-4B6A-9D62-B8689BE17F47}"/>
              </a:ext>
            </a:extLst>
          </cdr:cNvPr>
          <cdr:cNvSpPr txBox="1"/>
        </cdr:nvSpPr>
        <cdr:spPr>
          <a:xfrm xmlns:a="http://schemas.openxmlformats.org/drawingml/2006/main">
            <a:off x="6360375" y="3066934"/>
            <a:ext cx="894834" cy="616703"/>
          </a:xfrm>
          <a:prstGeom xmlns:a="http://schemas.openxmlformats.org/drawingml/2006/main" prst="rect">
            <a:avLst/>
          </a:prstGeom>
          <a:solidFill xmlns:a="http://schemas.openxmlformats.org/drawingml/2006/main">
            <a:schemeClr val="bg1"/>
          </a:solidFill>
          <a:ln xmlns:a="http://schemas.openxmlformats.org/drawingml/2006/main">
            <a:solidFill>
              <a:schemeClr val="tx1">
                <a:lumMod val="50000"/>
                <a:lumOff val="50000"/>
              </a:schemeClr>
            </a:solidFill>
          </a:ln>
        </cdr:spPr>
        <cdr:txBody>
          <a:bodyPr xmlns:a="http://schemas.openxmlformats.org/drawingml/2006/main" vertOverflow="clip" wrap="square" rtlCol="0"/>
          <a:lstStyle xmlns:a="http://schemas.openxmlformats.org/drawingml/2006/main"/>
          <a:p xmlns:a="http://schemas.openxmlformats.org/drawingml/2006/main">
            <a:pPr algn="ctr">
              <a:lnSpc>
                <a:spcPts val="1320"/>
              </a:lnSpc>
            </a:pPr>
            <a:r>
              <a:rPr lang="ja-JP" altLang="en-US" sz="1100"/>
              <a:t>出産離職</a:t>
            </a:r>
            <a:endParaRPr lang="en-US" altLang="ja-JP" sz="1100"/>
          </a:p>
          <a:p xmlns:a="http://schemas.openxmlformats.org/drawingml/2006/main">
            <a:pPr algn="ctr">
              <a:lnSpc>
                <a:spcPts val="1320"/>
              </a:lnSpc>
            </a:pPr>
            <a:r>
              <a:rPr lang="en-US" altLang="ja-JP" sz="1100"/>
              <a:t>28.8</a:t>
            </a:r>
            <a:r>
              <a:rPr lang="ja-JP" altLang="en-US" sz="1100"/>
              <a:t>％</a:t>
            </a:r>
          </a:p>
        </cdr:txBody>
      </cdr:sp>
      <cdr:sp macro="" textlink="">
        <cdr:nvSpPr>
          <cdr:cNvPr id="5" name="テキスト ボックス 4">
            <a:extLst xmlns:a="http://schemas.openxmlformats.org/drawingml/2006/main">
              <a:ext uri="{FF2B5EF4-FFF2-40B4-BE49-F238E27FC236}">
                <a16:creationId xmlns:a16="http://schemas.microsoft.com/office/drawing/2014/main" xmlns="" id="{9AA193A9-7D0C-4DAC-854F-B7572E7E3194}"/>
              </a:ext>
            </a:extLst>
          </cdr:cNvPr>
          <cdr:cNvSpPr txBox="1"/>
        </cdr:nvSpPr>
        <cdr:spPr>
          <a:xfrm xmlns:a="http://schemas.openxmlformats.org/drawingml/2006/main">
            <a:off x="5753215" y="3949152"/>
            <a:ext cx="1600554" cy="606526"/>
          </a:xfrm>
          <a:prstGeom xmlns:a="http://schemas.openxmlformats.org/drawingml/2006/main" prst="rect">
            <a:avLst/>
          </a:prstGeom>
          <a:solidFill xmlns:a="http://schemas.openxmlformats.org/drawingml/2006/main">
            <a:schemeClr val="bg1"/>
          </a:solidFill>
          <a:ln xmlns:a="http://schemas.openxmlformats.org/drawingml/2006/main">
            <a:solidFill>
              <a:schemeClr val="tx1">
                <a:lumMod val="50000"/>
                <a:lumOff val="50000"/>
              </a:schemeClr>
            </a:solidFill>
          </a:ln>
        </cdr:spPr>
        <cdr:txBody>
          <a:bodyPr xmlns:a="http://schemas.openxmlformats.org/drawingml/2006/main" vertOverflow="clip" wrap="square" rtlCol="0"/>
          <a:lstStyle xmlns:a="http://schemas.openxmlformats.org/drawingml/2006/main"/>
          <a:p xmlns:a="http://schemas.openxmlformats.org/drawingml/2006/main">
            <a:pPr algn="ctr">
              <a:lnSpc>
                <a:spcPts val="1320"/>
              </a:lnSpc>
            </a:pPr>
            <a:r>
              <a:rPr lang="ja-JP" altLang="en-US" sz="1100"/>
              <a:t>出産離職・再就職</a:t>
            </a:r>
            <a:endParaRPr lang="en-US" altLang="ja-JP" sz="1100"/>
          </a:p>
          <a:p xmlns:a="http://schemas.openxmlformats.org/drawingml/2006/main">
            <a:pPr algn="ctr">
              <a:lnSpc>
                <a:spcPts val="1320"/>
              </a:lnSpc>
            </a:pPr>
            <a:r>
              <a:rPr lang="en-US" altLang="ja-JP" sz="1100"/>
              <a:t>14.2</a:t>
            </a:r>
            <a:r>
              <a:rPr lang="ja-JP" altLang="en-US" sz="1100"/>
              <a:t>％</a:t>
            </a:r>
          </a:p>
        </cdr:txBody>
      </cdr:sp>
      <cdr:cxnSp macro="">
        <cdr:nvCxnSpPr>
          <cdr:cNvPr id="10" name="直線矢印コネクタ 9">
            <a:extLst xmlns:a="http://schemas.openxmlformats.org/drawingml/2006/main">
              <a:ext uri="{FF2B5EF4-FFF2-40B4-BE49-F238E27FC236}">
                <a16:creationId xmlns:a16="http://schemas.microsoft.com/office/drawing/2014/main" xmlns="" id="{53E77218-C840-40DA-B515-AB096A95F612}"/>
              </a:ext>
            </a:extLst>
          </cdr:cNvPr>
          <cdr:cNvCxnSpPr/>
        </cdr:nvCxnSpPr>
        <cdr:spPr>
          <a:xfrm xmlns:a="http://schemas.openxmlformats.org/drawingml/2006/main">
            <a:off x="5327903" y="2395732"/>
            <a:ext cx="803385" cy="2893"/>
          </a:xfrm>
          <a:prstGeom xmlns:a="http://schemas.openxmlformats.org/drawingml/2006/main" prst="straightConnector1">
            <a:avLst/>
          </a:prstGeom>
          <a:ln xmlns:a="http://schemas.openxmlformats.org/drawingml/2006/main" w="12700">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sp macro="" textlink="">
        <cdr:nvSpPr>
          <cdr:cNvPr id="9" name="テキスト ボックス 8">
            <a:extLst xmlns:a="http://schemas.openxmlformats.org/drawingml/2006/main">
              <a:ext uri="{FF2B5EF4-FFF2-40B4-BE49-F238E27FC236}">
                <a16:creationId xmlns:a16="http://schemas.microsoft.com/office/drawing/2014/main" xmlns="" id="{4D932014-FBBC-44C5-8F77-3DF279515700}"/>
              </a:ext>
            </a:extLst>
          </cdr:cNvPr>
          <cdr:cNvSpPr txBox="1"/>
        </cdr:nvSpPr>
        <cdr:spPr>
          <a:xfrm xmlns:a="http://schemas.openxmlformats.org/drawingml/2006/main">
            <a:off x="6244725" y="2192808"/>
            <a:ext cx="1128002" cy="635192"/>
          </a:xfrm>
          <a:prstGeom xmlns:a="http://schemas.openxmlformats.org/drawingml/2006/main" prst="rect">
            <a:avLst/>
          </a:prstGeom>
          <a:solidFill xmlns:a="http://schemas.openxmlformats.org/drawingml/2006/main">
            <a:schemeClr val="bg1"/>
          </a:solidFill>
          <a:ln xmlns:a="http://schemas.openxmlformats.org/drawingml/2006/main">
            <a:solidFill>
              <a:schemeClr val="tx1">
                <a:lumMod val="50000"/>
                <a:lumOff val="50000"/>
              </a:schemeClr>
            </a:solidFill>
          </a:ln>
        </cdr:spPr>
        <cdr:txBody>
          <a:bodyPr xmlns:a="http://schemas.openxmlformats.org/drawingml/2006/main" vertOverflow="clip" wrap="square" rtlCol="0"/>
          <a:lstStyle xmlns:a="http://schemas.openxmlformats.org/drawingml/2006/main"/>
          <a:p xmlns:a="http://schemas.openxmlformats.org/drawingml/2006/main">
            <a:pPr algn="ctr">
              <a:lnSpc>
                <a:spcPts val="1320"/>
              </a:lnSpc>
            </a:pPr>
            <a:r>
              <a:rPr lang="ja-JP" altLang="en-US" sz="1100"/>
              <a:t>結婚離職</a:t>
            </a:r>
            <a:endParaRPr lang="en-US" altLang="ja-JP" sz="1100"/>
          </a:p>
          <a:p xmlns:a="http://schemas.openxmlformats.org/drawingml/2006/main">
            <a:pPr algn="ctr">
              <a:lnSpc>
                <a:spcPts val="1320"/>
              </a:lnSpc>
            </a:pPr>
            <a:r>
              <a:rPr lang="en-US" altLang="ja-JP" sz="1100"/>
              <a:t>14.3</a:t>
            </a:r>
            <a:r>
              <a:rPr lang="ja-JP" altLang="en-US" sz="1100"/>
              <a:t>％</a:t>
            </a:r>
          </a:p>
        </cdr:txBody>
      </cdr:sp>
    </cdr:grpSp>
  </cdr:relSizeAnchor>
  <cdr:relSizeAnchor xmlns:cdr="http://schemas.openxmlformats.org/drawingml/2006/chartDrawing">
    <cdr:from>
      <cdr:x>0.7833</cdr:x>
      <cdr:y>0.39676</cdr:y>
    </cdr:from>
    <cdr:to>
      <cdr:x>0.80782</cdr:x>
      <cdr:y>0.53224</cdr:y>
    </cdr:to>
    <cdr:sp macro="" textlink="">
      <cdr:nvSpPr>
        <cdr:cNvPr id="8" name="右中かっこ 7">
          <a:extLst xmlns:a="http://schemas.openxmlformats.org/drawingml/2006/main">
            <a:ext uri="{FF2B5EF4-FFF2-40B4-BE49-F238E27FC236}">
              <a16:creationId xmlns:a16="http://schemas.microsoft.com/office/drawing/2014/main" xmlns="" id="{49BE8A27-1200-4985-8621-137E25DB8C76}"/>
            </a:ext>
          </a:extLst>
        </cdr:cNvPr>
        <cdr:cNvSpPr/>
      </cdr:nvSpPr>
      <cdr:spPr>
        <a:xfrm xmlns:a="http://schemas.openxmlformats.org/drawingml/2006/main">
          <a:off x="6086024" y="2124256"/>
          <a:ext cx="190500" cy="725323"/>
        </a:xfrm>
        <a:prstGeom xmlns:a="http://schemas.openxmlformats.org/drawingml/2006/main" prst="rightBrace">
          <a:avLst/>
        </a:prstGeom>
        <a:ln xmlns:a="http://schemas.openxmlformats.org/drawingml/2006/main" w="12700"/>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ja-JP"/>
        </a:p>
      </cdr:txBody>
    </cdr:sp>
  </cdr:relSizeAnchor>
</c:userShapes>
</file>

<file path=xl/drawings/drawing9.xml><?xml version="1.0" encoding="utf-8"?>
<c:userShapes xmlns:c="http://schemas.openxmlformats.org/drawingml/2006/chart">
  <cdr:relSizeAnchor xmlns:cdr="http://schemas.openxmlformats.org/drawingml/2006/chartDrawing">
    <cdr:from>
      <cdr:x>0.49913</cdr:x>
      <cdr:y>0.0306</cdr:y>
    </cdr:from>
    <cdr:to>
      <cdr:x>0.78276</cdr:x>
      <cdr:y>0.10221</cdr:y>
    </cdr:to>
    <cdr:sp macro="" textlink="">
      <cdr:nvSpPr>
        <cdr:cNvPr id="2" name="テキスト ボックス 1">
          <a:extLst xmlns:a="http://schemas.openxmlformats.org/drawingml/2006/main">
            <a:ext uri="{FF2B5EF4-FFF2-40B4-BE49-F238E27FC236}">
              <a16:creationId xmlns:a16="http://schemas.microsoft.com/office/drawing/2014/main" xmlns="" id="{ADE1EBBC-8BCC-44CE-803A-466F96BFDFBA}"/>
            </a:ext>
          </a:extLst>
        </cdr:cNvPr>
        <cdr:cNvSpPr txBox="1"/>
      </cdr:nvSpPr>
      <cdr:spPr>
        <a:xfrm xmlns:a="http://schemas.openxmlformats.org/drawingml/2006/main">
          <a:off x="2100907" y="154916"/>
          <a:ext cx="1193800" cy="3625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US" altLang="ja-JP" sz="1200">
              <a:solidFill>
                <a:sysClr val="windowText" lastClr="000000"/>
              </a:solidFill>
            </a:rPr>
            <a:t>164,799</a:t>
          </a:r>
          <a:r>
            <a:rPr lang="ja-JP" altLang="en-US" sz="1200">
              <a:solidFill>
                <a:sysClr val="windowText" lastClr="000000"/>
              </a:solidFill>
            </a:rPr>
            <a:t>人（</a:t>
          </a:r>
          <a:r>
            <a:rPr lang="en-US" altLang="ja-JP" sz="1200">
              <a:solidFill>
                <a:sysClr val="windowText" lastClr="000000"/>
              </a:solidFill>
            </a:rPr>
            <a:t>※</a:t>
          </a:r>
          <a:r>
            <a:rPr lang="ja-JP" altLang="en-US" sz="1200">
              <a:solidFill>
                <a:sysClr val="windowText" lastClr="000000"/>
              </a:solidFill>
            </a:rPr>
            <a:t>）</a:t>
          </a:r>
          <a:r>
            <a:rPr lang="en-US" altLang="ja-JP" sz="1200">
              <a:solidFill>
                <a:sysClr val="windowText" lastClr="000000"/>
              </a:solidFill>
            </a:rPr>
            <a:t> </a:t>
          </a:r>
          <a:endParaRPr lang="ja-JP" altLang="en-US" sz="11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OW18_&#22823;&#27941;&#24066;&#22899;&#24615;&#27963;&#36493;&#12487;&#12540;&#12479;&#20998;&#26512;/&#9632;&#22522;&#30990;&#12487;&#12540;&#12479;/&#23601;&#26989;&#27083;&#36896;&#22522;&#26412;&#35519;&#26619;&#65288;&#32946;&#20816;&#38306;&#2041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9_39-1"/>
      <sheetName val="H24_35-2"/>
    </sheetNames>
    <sheetDataSet>
      <sheetData sheetId="0">
        <row r="125">
          <cell r="AB125" t="str">
            <v>15-19歳</v>
          </cell>
          <cell r="AC125" t="str">
            <v>20-29歳</v>
          </cell>
          <cell r="AD125" t="str">
            <v>30-39歳</v>
          </cell>
          <cell r="AE125" t="str">
            <v>40-49歳</v>
          </cell>
          <cell r="AF125" t="str">
            <v>50歳以上</v>
          </cell>
        </row>
        <row r="126">
          <cell r="Z126" t="str">
            <v>全国</v>
          </cell>
          <cell r="AB126">
            <v>24.271844660194176</v>
          </cell>
          <cell r="AC126">
            <v>57.712050843314586</v>
          </cell>
          <cell r="AD126">
            <v>63.160387873383861</v>
          </cell>
          <cell r="AE126">
            <v>69.279991396461796</v>
          </cell>
          <cell r="AF126">
            <v>63.684210526315788</v>
          </cell>
        </row>
        <row r="127">
          <cell r="Z127" t="str">
            <v>滋賀県</v>
          </cell>
          <cell r="AC127">
            <v>53.921568627450981</v>
          </cell>
          <cell r="AD127">
            <v>64.516129032258064</v>
          </cell>
          <cell r="AE127">
            <v>67.713004484304932</v>
          </cell>
          <cell r="AF127">
            <v>50</v>
          </cell>
        </row>
        <row r="128">
          <cell r="Z128" t="str">
            <v>大津市</v>
          </cell>
          <cell r="AC128">
            <v>57.692307692307686</v>
          </cell>
          <cell r="AD128">
            <v>70.652173913043484</v>
          </cell>
          <cell r="AE128">
            <v>66.666666666666657</v>
          </cell>
        </row>
      </sheetData>
      <sheetData sheetId="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7"/>
  <sheetViews>
    <sheetView showGridLines="0" tabSelected="1" zoomScale="70" zoomScaleNormal="70" workbookViewId="0">
      <selection activeCell="AT11" sqref="AT11"/>
    </sheetView>
  </sheetViews>
  <sheetFormatPr defaultColWidth="2.25" defaultRowHeight="13.5"/>
  <cols>
    <col min="1" max="2" width="2.25" style="131"/>
    <col min="3" max="7" width="2.5" style="131" customWidth="1"/>
    <col min="8" max="13" width="2.125" style="131" customWidth="1"/>
    <col min="14" max="17" width="2.25" style="131"/>
    <col min="18" max="24" width="2.125" style="131" customWidth="1"/>
    <col min="25" max="28" width="2.25" style="131"/>
    <col min="29" max="36" width="2.125" style="131" customWidth="1"/>
    <col min="37" max="45" width="2.25" style="131"/>
    <col min="46" max="46" width="9.125" style="131" customWidth="1"/>
    <col min="47" max="53" width="13.375" style="72" customWidth="1"/>
    <col min="54" max="55" width="13.375" style="136" customWidth="1"/>
    <col min="56" max="123" width="9.125" style="131" customWidth="1"/>
    <col min="124" max="16384" width="2.25" style="131"/>
  </cols>
  <sheetData>
    <row r="1" spans="1:58" ht="20.25" customHeight="1">
      <c r="A1" s="269" t="s">
        <v>693</v>
      </c>
      <c r="B1" s="269"/>
      <c r="C1" s="269"/>
      <c r="D1" s="269"/>
      <c r="E1" s="269"/>
      <c r="F1" s="269"/>
      <c r="G1" s="269"/>
      <c r="H1" s="269"/>
      <c r="I1" s="269"/>
      <c r="J1" s="269"/>
      <c r="K1" s="269"/>
      <c r="L1" s="269"/>
      <c r="M1" s="269"/>
      <c r="N1" s="269"/>
      <c r="O1" s="269"/>
      <c r="P1" s="269"/>
      <c r="Q1" s="270"/>
      <c r="R1" s="270"/>
      <c r="S1" s="270"/>
      <c r="T1" s="270"/>
      <c r="U1" s="270"/>
      <c r="V1" s="270"/>
      <c r="W1" s="270"/>
      <c r="X1" s="270"/>
      <c r="Y1" s="270"/>
      <c r="Z1" s="270"/>
      <c r="AA1" s="270"/>
      <c r="AB1" s="270"/>
      <c r="AC1" s="270"/>
      <c r="AD1" s="270"/>
      <c r="AE1" s="270"/>
      <c r="AF1" s="270"/>
      <c r="AG1" s="270"/>
      <c r="AH1" s="270"/>
      <c r="AI1" s="270"/>
      <c r="AJ1" s="270"/>
      <c r="AK1" s="270"/>
      <c r="AL1" s="270"/>
      <c r="AM1" s="270"/>
      <c r="AN1" s="270"/>
      <c r="AU1"/>
      <c r="AV1"/>
      <c r="AW1"/>
      <c r="AX1"/>
      <c r="AY1"/>
      <c r="AZ1"/>
      <c r="BA1"/>
      <c r="BB1" s="131"/>
      <c r="BC1" s="131"/>
      <c r="BD1" s="135"/>
      <c r="BE1" s="135"/>
      <c r="BF1" s="135"/>
    </row>
    <row r="2" spans="1:58" ht="20.25" customHeight="1">
      <c r="A2" s="269"/>
      <c r="B2" s="269"/>
      <c r="C2" s="269"/>
      <c r="D2" s="269"/>
      <c r="E2" s="269"/>
      <c r="F2" s="269"/>
      <c r="G2" s="269"/>
      <c r="H2" s="269"/>
      <c r="I2" s="269"/>
      <c r="J2" s="269"/>
      <c r="K2" s="269"/>
      <c r="L2" s="269"/>
      <c r="M2" s="269"/>
      <c r="N2" s="269"/>
      <c r="O2" s="269"/>
      <c r="P2" s="269"/>
      <c r="Q2" s="270"/>
      <c r="R2" s="270"/>
      <c r="S2" s="270"/>
      <c r="T2" s="270"/>
      <c r="U2" s="270"/>
      <c r="V2" s="270"/>
      <c r="W2" s="270"/>
      <c r="X2" s="270"/>
      <c r="Y2" s="270"/>
      <c r="Z2" s="270"/>
      <c r="AA2" s="270"/>
      <c r="AB2" s="270"/>
      <c r="AC2" s="270"/>
      <c r="AD2" s="270"/>
      <c r="AE2" s="270"/>
      <c r="AF2" s="270"/>
      <c r="AG2" s="270"/>
      <c r="AH2" s="270"/>
      <c r="AI2" s="270"/>
      <c r="AJ2" s="270"/>
      <c r="AK2" s="270"/>
      <c r="AL2" s="270"/>
      <c r="AM2" s="270"/>
      <c r="AN2" s="270"/>
      <c r="AU2"/>
      <c r="AV2"/>
      <c r="AW2"/>
      <c r="AX2"/>
      <c r="AY2"/>
      <c r="AZ2"/>
      <c r="BA2"/>
      <c r="BB2" s="131"/>
      <c r="BC2" s="131"/>
      <c r="BD2" s="135"/>
      <c r="BE2" s="135"/>
      <c r="BF2" s="135"/>
    </row>
    <row r="3" spans="1:58" ht="15" thickBot="1">
      <c r="A3" s="271" t="s">
        <v>694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U3" t="s">
        <v>728</v>
      </c>
      <c r="AV3"/>
      <c r="AW3"/>
      <c r="AX3"/>
      <c r="AY3"/>
      <c r="AZ3"/>
      <c r="BA3"/>
      <c r="BB3" s="131"/>
      <c r="BC3" s="131"/>
      <c r="BD3" s="135"/>
      <c r="BE3" s="135"/>
      <c r="BF3" s="135"/>
    </row>
    <row r="4" spans="1:58" ht="14.25" customHeight="1">
      <c r="A4" s="273" t="s">
        <v>695</v>
      </c>
      <c r="B4" s="274"/>
      <c r="C4" s="277" t="s">
        <v>696</v>
      </c>
      <c r="D4" s="278"/>
      <c r="E4" s="278"/>
      <c r="F4" s="278"/>
      <c r="G4" s="279"/>
      <c r="H4" s="283" t="s">
        <v>697</v>
      </c>
      <c r="I4" s="284"/>
      <c r="J4" s="284"/>
      <c r="K4" s="284"/>
      <c r="L4" s="284"/>
      <c r="M4" s="284"/>
      <c r="N4" s="284"/>
      <c r="O4" s="284"/>
      <c r="P4" s="284"/>
      <c r="Q4" s="285"/>
      <c r="R4" s="283" t="s">
        <v>698</v>
      </c>
      <c r="S4" s="284"/>
      <c r="T4" s="284"/>
      <c r="U4" s="284"/>
      <c r="V4" s="284"/>
      <c r="W4" s="284"/>
      <c r="X4" s="284"/>
      <c r="Y4" s="284"/>
      <c r="Z4" s="284"/>
      <c r="AA4" s="284"/>
      <c r="AB4" s="285"/>
      <c r="AC4" s="283" t="s">
        <v>699</v>
      </c>
      <c r="AD4" s="284"/>
      <c r="AE4" s="284"/>
      <c r="AF4" s="284"/>
      <c r="AG4" s="284"/>
      <c r="AH4" s="284"/>
      <c r="AI4" s="284"/>
      <c r="AJ4" s="284"/>
      <c r="AK4" s="284"/>
      <c r="AL4" s="284"/>
      <c r="AM4" s="284"/>
      <c r="AN4" s="284"/>
      <c r="AU4"/>
      <c r="AV4"/>
      <c r="AW4"/>
      <c r="AX4"/>
      <c r="AY4"/>
      <c r="AZ4"/>
      <c r="BA4"/>
      <c r="BB4" s="131"/>
      <c r="BC4" s="131"/>
      <c r="BD4" s="135"/>
      <c r="BE4" s="135"/>
      <c r="BF4" s="135"/>
    </row>
    <row r="5" spans="1:58" ht="14.25" customHeight="1">
      <c r="A5" s="275"/>
      <c r="B5" s="276"/>
      <c r="C5" s="280"/>
      <c r="D5" s="281"/>
      <c r="E5" s="281"/>
      <c r="F5" s="281"/>
      <c r="G5" s="282"/>
      <c r="H5" s="286" t="s">
        <v>700</v>
      </c>
      <c r="I5" s="287"/>
      <c r="J5" s="287"/>
      <c r="K5" s="287"/>
      <c r="L5" s="287"/>
      <c r="M5" s="288"/>
      <c r="N5" s="289" t="s">
        <v>701</v>
      </c>
      <c r="O5" s="290"/>
      <c r="P5" s="290"/>
      <c r="Q5" s="291"/>
      <c r="R5" s="286" t="s">
        <v>700</v>
      </c>
      <c r="S5" s="287"/>
      <c r="T5" s="287"/>
      <c r="U5" s="287"/>
      <c r="V5" s="287"/>
      <c r="W5" s="287"/>
      <c r="X5" s="288"/>
      <c r="Y5" s="289" t="s">
        <v>701</v>
      </c>
      <c r="Z5" s="290"/>
      <c r="AA5" s="290"/>
      <c r="AB5" s="291"/>
      <c r="AC5" s="286" t="s">
        <v>700</v>
      </c>
      <c r="AD5" s="287"/>
      <c r="AE5" s="287"/>
      <c r="AF5" s="287"/>
      <c r="AG5" s="287"/>
      <c r="AH5" s="287"/>
      <c r="AI5" s="287"/>
      <c r="AJ5" s="288"/>
      <c r="AK5" s="289" t="s">
        <v>701</v>
      </c>
      <c r="AL5" s="290"/>
      <c r="AM5" s="290"/>
      <c r="AN5" s="290"/>
      <c r="AU5"/>
      <c r="AV5"/>
      <c r="AW5"/>
      <c r="AX5"/>
      <c r="AY5"/>
      <c r="AZ5"/>
      <c r="BA5"/>
      <c r="BB5" s="131"/>
      <c r="BC5" s="131"/>
      <c r="BD5" s="135"/>
      <c r="BE5" s="135"/>
      <c r="BF5" s="135"/>
    </row>
    <row r="6" spans="1:58" ht="15" customHeight="1">
      <c r="A6" s="292">
        <v>1</v>
      </c>
      <c r="B6" s="293"/>
      <c r="C6" s="294" t="s">
        <v>702</v>
      </c>
      <c r="D6" s="295"/>
      <c r="E6" s="295"/>
      <c r="F6" s="295"/>
      <c r="G6" s="296"/>
      <c r="H6" s="257">
        <v>85759</v>
      </c>
      <c r="I6" s="258"/>
      <c r="J6" s="258"/>
      <c r="K6" s="258"/>
      <c r="L6" s="258"/>
      <c r="M6" s="258"/>
      <c r="N6" s="297">
        <v>0</v>
      </c>
      <c r="O6" s="297"/>
      <c r="P6" s="297"/>
      <c r="Q6" s="298"/>
      <c r="R6" s="299">
        <v>651050</v>
      </c>
      <c r="S6" s="300"/>
      <c r="T6" s="300"/>
      <c r="U6" s="300"/>
      <c r="V6" s="300"/>
      <c r="W6" s="300"/>
      <c r="X6" s="300"/>
      <c r="Y6" s="297">
        <v>0</v>
      </c>
      <c r="Z6" s="297"/>
      <c r="AA6" s="297"/>
      <c r="AB6" s="298"/>
      <c r="AC6" s="299">
        <v>55963053</v>
      </c>
      <c r="AD6" s="300"/>
      <c r="AE6" s="300"/>
      <c r="AF6" s="300"/>
      <c r="AG6" s="300"/>
      <c r="AH6" s="300"/>
      <c r="AI6" s="300"/>
      <c r="AJ6" s="300"/>
      <c r="AK6" s="297">
        <v>0</v>
      </c>
      <c r="AL6" s="297"/>
      <c r="AM6" s="297"/>
      <c r="AN6" s="297"/>
      <c r="AU6" s="137"/>
      <c r="AV6" s="137" t="s">
        <v>729</v>
      </c>
      <c r="AW6" s="137" t="s">
        <v>732</v>
      </c>
      <c r="AX6" s="137" t="s">
        <v>733</v>
      </c>
      <c r="AY6" s="137" t="s">
        <v>734</v>
      </c>
      <c r="AZ6"/>
      <c r="BA6"/>
      <c r="BB6" s="135"/>
      <c r="BC6" s="135"/>
      <c r="BD6" s="135"/>
    </row>
    <row r="7" spans="1:58" ht="15" customHeight="1">
      <c r="A7" s="260">
        <v>2</v>
      </c>
      <c r="B7" s="266"/>
      <c r="C7" s="261" t="s">
        <v>703</v>
      </c>
      <c r="D7" s="262"/>
      <c r="E7" s="262"/>
      <c r="F7" s="262"/>
      <c r="G7" s="263"/>
      <c r="H7" s="257">
        <v>91308</v>
      </c>
      <c r="I7" s="258"/>
      <c r="J7" s="258"/>
      <c r="K7" s="258"/>
      <c r="L7" s="258"/>
      <c r="M7" s="258"/>
      <c r="N7" s="264">
        <v>6.4704579111230318</v>
      </c>
      <c r="O7" s="264"/>
      <c r="P7" s="264"/>
      <c r="Q7" s="265"/>
      <c r="R7" s="257">
        <v>662412</v>
      </c>
      <c r="S7" s="258"/>
      <c r="T7" s="258"/>
      <c r="U7" s="258"/>
      <c r="V7" s="258"/>
      <c r="W7" s="258"/>
      <c r="X7" s="258"/>
      <c r="Y7" s="265">
        <v>1.75</v>
      </c>
      <c r="Z7" s="265"/>
      <c r="AA7" s="265"/>
      <c r="AB7" s="265"/>
      <c r="AC7" s="257">
        <v>59736822</v>
      </c>
      <c r="AD7" s="258"/>
      <c r="AE7" s="258"/>
      <c r="AF7" s="258"/>
      <c r="AG7" s="258"/>
      <c r="AH7" s="258"/>
      <c r="AI7" s="258"/>
      <c r="AJ7" s="258"/>
      <c r="AK7" s="259">
        <v>6.74</v>
      </c>
      <c r="AL7" s="259"/>
      <c r="AM7" s="259"/>
      <c r="AN7" s="259"/>
      <c r="AU7" s="138" t="s">
        <v>730</v>
      </c>
      <c r="AV7" s="139">
        <v>166764</v>
      </c>
      <c r="AW7" s="140">
        <v>7.5106051033433472</v>
      </c>
      <c r="AX7" s="140">
        <v>1.27</v>
      </c>
      <c r="AY7" s="141">
        <v>5.2</v>
      </c>
      <c r="AZ7"/>
      <c r="BA7"/>
      <c r="BB7" s="131"/>
      <c r="BC7" s="135"/>
      <c r="BD7" s="135"/>
      <c r="BE7" s="135"/>
    </row>
    <row r="8" spans="1:58" ht="15" customHeight="1">
      <c r="A8" s="260">
        <v>3</v>
      </c>
      <c r="B8" s="266"/>
      <c r="C8" s="261" t="s">
        <v>704</v>
      </c>
      <c r="D8" s="262"/>
      <c r="E8" s="262"/>
      <c r="F8" s="262"/>
      <c r="G8" s="263"/>
      <c r="H8" s="257">
        <v>105585</v>
      </c>
      <c r="I8" s="258"/>
      <c r="J8" s="258"/>
      <c r="K8" s="258"/>
      <c r="L8" s="258"/>
      <c r="M8" s="258"/>
      <c r="N8" s="264">
        <v>15.6360888421606</v>
      </c>
      <c r="O8" s="264"/>
      <c r="P8" s="264"/>
      <c r="Q8" s="265"/>
      <c r="R8" s="257">
        <v>691631</v>
      </c>
      <c r="S8" s="258"/>
      <c r="T8" s="258"/>
      <c r="U8" s="258"/>
      <c r="V8" s="258"/>
      <c r="W8" s="258"/>
      <c r="X8" s="258"/>
      <c r="Y8" s="265">
        <v>4.41</v>
      </c>
      <c r="Z8" s="265"/>
      <c r="AA8" s="265"/>
      <c r="AB8" s="265"/>
      <c r="AC8" s="257">
        <v>64450005</v>
      </c>
      <c r="AD8" s="258"/>
      <c r="AE8" s="258"/>
      <c r="AF8" s="258"/>
      <c r="AG8" s="258"/>
      <c r="AH8" s="258"/>
      <c r="AI8" s="258"/>
      <c r="AJ8" s="258"/>
      <c r="AK8" s="259">
        <v>7.89</v>
      </c>
      <c r="AL8" s="259"/>
      <c r="AM8" s="259"/>
      <c r="AN8" s="259"/>
      <c r="AU8" s="138">
        <v>45</v>
      </c>
      <c r="AV8" s="139">
        <v>181164</v>
      </c>
      <c r="AW8" s="140">
        <v>8.6349571850039588</v>
      </c>
      <c r="AX8" s="140">
        <v>4.26</v>
      </c>
      <c r="AY8" s="141">
        <v>5.5</v>
      </c>
      <c r="AZ8"/>
      <c r="BA8"/>
      <c r="BB8" s="131"/>
      <c r="BC8" s="135"/>
      <c r="BD8" s="135"/>
      <c r="BE8" s="135"/>
    </row>
    <row r="9" spans="1:58" ht="15" customHeight="1">
      <c r="A9" s="260">
        <v>4</v>
      </c>
      <c r="B9" s="266"/>
      <c r="C9" s="261" t="s">
        <v>705</v>
      </c>
      <c r="D9" s="262"/>
      <c r="E9" s="262"/>
      <c r="F9" s="262"/>
      <c r="G9" s="263"/>
      <c r="H9" s="257">
        <v>120567</v>
      </c>
      <c r="I9" s="258"/>
      <c r="J9" s="258"/>
      <c r="K9" s="258"/>
      <c r="L9" s="258"/>
      <c r="M9" s="258"/>
      <c r="N9" s="264">
        <v>14.189515556186958</v>
      </c>
      <c r="O9" s="264"/>
      <c r="P9" s="264"/>
      <c r="Q9" s="265"/>
      <c r="R9" s="257">
        <v>711436</v>
      </c>
      <c r="S9" s="258"/>
      <c r="T9" s="258"/>
      <c r="U9" s="258"/>
      <c r="V9" s="258"/>
      <c r="W9" s="258"/>
      <c r="X9" s="258"/>
      <c r="Y9" s="265">
        <v>2.86</v>
      </c>
      <c r="Z9" s="265"/>
      <c r="AA9" s="265"/>
      <c r="AB9" s="265"/>
      <c r="AC9" s="257">
        <v>69254148</v>
      </c>
      <c r="AD9" s="258"/>
      <c r="AE9" s="258"/>
      <c r="AF9" s="258"/>
      <c r="AG9" s="258"/>
      <c r="AH9" s="258"/>
      <c r="AI9" s="258"/>
      <c r="AJ9" s="258"/>
      <c r="AK9" s="259">
        <v>7.45</v>
      </c>
      <c r="AL9" s="259"/>
      <c r="AM9" s="259"/>
      <c r="AN9" s="259"/>
      <c r="AU9" s="138">
        <v>50</v>
      </c>
      <c r="AV9" s="139">
        <v>201599</v>
      </c>
      <c r="AW9" s="140">
        <v>11.279834845775099</v>
      </c>
      <c r="AX9" s="140">
        <v>10.77</v>
      </c>
      <c r="AY9" s="141">
        <v>6.95</v>
      </c>
      <c r="AZ9"/>
      <c r="BA9"/>
      <c r="BB9" s="131"/>
      <c r="BC9" s="131"/>
      <c r="BD9" s="135"/>
      <c r="BE9" s="135"/>
      <c r="BF9" s="135"/>
    </row>
    <row r="10" spans="1:58" ht="15" customHeight="1">
      <c r="A10" s="260">
        <v>5</v>
      </c>
      <c r="B10" s="266"/>
      <c r="C10" s="261" t="s">
        <v>706</v>
      </c>
      <c r="D10" s="262"/>
      <c r="E10" s="262"/>
      <c r="F10" s="262"/>
      <c r="G10" s="263"/>
      <c r="H10" s="257">
        <v>117697</v>
      </c>
      <c r="I10" s="258"/>
      <c r="J10" s="258"/>
      <c r="K10" s="258"/>
      <c r="L10" s="258"/>
      <c r="M10" s="258"/>
      <c r="N10" s="268" t="s">
        <v>707</v>
      </c>
      <c r="O10" s="268"/>
      <c r="P10" s="268"/>
      <c r="Q10" s="267"/>
      <c r="R10" s="257">
        <v>703679</v>
      </c>
      <c r="S10" s="258"/>
      <c r="T10" s="258"/>
      <c r="U10" s="258"/>
      <c r="V10" s="258"/>
      <c r="W10" s="258"/>
      <c r="X10" s="258"/>
      <c r="Y10" s="267" t="s">
        <v>708</v>
      </c>
      <c r="Z10" s="267"/>
      <c r="AA10" s="267"/>
      <c r="AB10" s="267"/>
      <c r="AC10" s="257">
        <v>73114308</v>
      </c>
      <c r="AD10" s="258"/>
      <c r="AE10" s="258"/>
      <c r="AF10" s="258"/>
      <c r="AG10" s="258"/>
      <c r="AH10" s="258"/>
      <c r="AI10" s="258"/>
      <c r="AJ10" s="258"/>
      <c r="AK10" s="259">
        <v>5.57</v>
      </c>
      <c r="AL10" s="259"/>
      <c r="AM10" s="259"/>
      <c r="AN10" s="259"/>
      <c r="AU10" s="138">
        <v>55</v>
      </c>
      <c r="AV10" s="139">
        <v>228982</v>
      </c>
      <c r="AW10" s="140">
        <v>13.582904677106534</v>
      </c>
      <c r="AX10" s="140">
        <v>9.57</v>
      </c>
      <c r="AY10" s="141">
        <v>4.57</v>
      </c>
      <c r="AZ10"/>
      <c r="BA10"/>
      <c r="BB10" s="131"/>
      <c r="BC10" s="131"/>
      <c r="BD10" s="135"/>
      <c r="BE10" s="135"/>
      <c r="BF10" s="135"/>
    </row>
    <row r="11" spans="1:58" ht="15" customHeight="1">
      <c r="A11" s="260">
        <v>6</v>
      </c>
      <c r="B11" s="266"/>
      <c r="C11" s="261" t="s">
        <v>709</v>
      </c>
      <c r="D11" s="262"/>
      <c r="E11" s="262"/>
      <c r="F11" s="262"/>
      <c r="G11" s="263"/>
      <c r="H11" s="257">
        <v>140142</v>
      </c>
      <c r="I11" s="258"/>
      <c r="J11" s="258"/>
      <c r="K11" s="258"/>
      <c r="L11" s="258"/>
      <c r="M11" s="258"/>
      <c r="N11" s="264">
        <v>19.070154719321646</v>
      </c>
      <c r="O11" s="264"/>
      <c r="P11" s="264"/>
      <c r="Q11" s="265"/>
      <c r="R11" s="257">
        <v>858367</v>
      </c>
      <c r="S11" s="258"/>
      <c r="T11" s="258"/>
      <c r="U11" s="258"/>
      <c r="V11" s="258"/>
      <c r="W11" s="258"/>
      <c r="X11" s="258"/>
      <c r="Y11" s="265">
        <v>21.98</v>
      </c>
      <c r="Z11" s="265"/>
      <c r="AA11" s="265"/>
      <c r="AB11" s="265"/>
      <c r="AC11" s="257">
        <v>78101473</v>
      </c>
      <c r="AD11" s="258"/>
      <c r="AE11" s="258"/>
      <c r="AF11" s="258"/>
      <c r="AG11" s="258"/>
      <c r="AH11" s="258"/>
      <c r="AI11" s="258"/>
      <c r="AJ11" s="258"/>
      <c r="AK11" s="259">
        <v>6.82</v>
      </c>
      <c r="AL11" s="259"/>
      <c r="AM11" s="259"/>
      <c r="AN11" s="259"/>
      <c r="AU11" s="138">
        <v>60</v>
      </c>
      <c r="AV11" s="139">
        <v>250715</v>
      </c>
      <c r="AW11" s="140">
        <v>9.4911390414967123</v>
      </c>
      <c r="AX11" s="140">
        <v>7.03</v>
      </c>
      <c r="AY11" s="141">
        <v>3.41</v>
      </c>
    </row>
    <row r="12" spans="1:58" ht="15" customHeight="1">
      <c r="A12" s="260">
        <v>7</v>
      </c>
      <c r="B12" s="266"/>
      <c r="C12" s="261" t="s">
        <v>710</v>
      </c>
      <c r="D12" s="262"/>
      <c r="E12" s="262"/>
      <c r="F12" s="262"/>
      <c r="G12" s="263"/>
      <c r="H12" s="257">
        <v>144629</v>
      </c>
      <c r="I12" s="258"/>
      <c r="J12" s="258"/>
      <c r="K12" s="258"/>
      <c r="L12" s="258"/>
      <c r="M12" s="258"/>
      <c r="N12" s="264">
        <v>3.2017525081702845</v>
      </c>
      <c r="O12" s="264"/>
      <c r="P12" s="264"/>
      <c r="Q12" s="265"/>
      <c r="R12" s="257">
        <v>861180</v>
      </c>
      <c r="S12" s="258"/>
      <c r="T12" s="258"/>
      <c r="U12" s="258"/>
      <c r="V12" s="258"/>
      <c r="W12" s="258"/>
      <c r="X12" s="258"/>
      <c r="Y12" s="265">
        <v>0.33</v>
      </c>
      <c r="Z12" s="265"/>
      <c r="AA12" s="265"/>
      <c r="AB12" s="265"/>
      <c r="AC12" s="257">
        <v>84114574</v>
      </c>
      <c r="AD12" s="258"/>
      <c r="AE12" s="258"/>
      <c r="AF12" s="258"/>
      <c r="AG12" s="258"/>
      <c r="AH12" s="258"/>
      <c r="AI12" s="258"/>
      <c r="AJ12" s="258"/>
      <c r="AK12" s="259">
        <v>7.7</v>
      </c>
      <c r="AL12" s="259"/>
      <c r="AM12" s="259"/>
      <c r="AN12" s="259"/>
      <c r="AU12" s="138" t="s">
        <v>731</v>
      </c>
      <c r="AV12" s="139">
        <v>277290</v>
      </c>
      <c r="AW12" s="140">
        <v>10.599684901182618</v>
      </c>
      <c r="AX12" s="140">
        <v>5.76</v>
      </c>
      <c r="AY12" s="141">
        <v>2.12</v>
      </c>
    </row>
    <row r="13" spans="1:58" ht="15" customHeight="1">
      <c r="A13" s="260">
        <v>8</v>
      </c>
      <c r="B13" s="266"/>
      <c r="C13" s="261" t="s">
        <v>711</v>
      </c>
      <c r="D13" s="262"/>
      <c r="E13" s="262"/>
      <c r="F13" s="262"/>
      <c r="G13" s="263"/>
      <c r="H13" s="257">
        <v>149744</v>
      </c>
      <c r="I13" s="258"/>
      <c r="J13" s="258"/>
      <c r="K13" s="258"/>
      <c r="L13" s="258"/>
      <c r="M13" s="258"/>
      <c r="N13" s="264">
        <v>3.536635114672714</v>
      </c>
      <c r="O13" s="264"/>
      <c r="P13" s="264"/>
      <c r="Q13" s="265"/>
      <c r="R13" s="257">
        <v>853734</v>
      </c>
      <c r="S13" s="258"/>
      <c r="T13" s="258"/>
      <c r="U13" s="258"/>
      <c r="V13" s="258"/>
      <c r="W13" s="258"/>
      <c r="X13" s="258"/>
      <c r="Y13" s="267" t="s">
        <v>712</v>
      </c>
      <c r="Z13" s="267"/>
      <c r="AA13" s="267"/>
      <c r="AB13" s="267"/>
      <c r="AC13" s="257">
        <v>90076594</v>
      </c>
      <c r="AD13" s="258"/>
      <c r="AE13" s="258"/>
      <c r="AF13" s="258"/>
      <c r="AG13" s="258"/>
      <c r="AH13" s="258"/>
      <c r="AI13" s="258"/>
      <c r="AJ13" s="258"/>
      <c r="AK13" s="259">
        <v>7.09</v>
      </c>
      <c r="AL13" s="259"/>
      <c r="AM13" s="259"/>
      <c r="AN13" s="259"/>
      <c r="AU13" s="138">
        <v>7</v>
      </c>
      <c r="AV13" s="139">
        <v>295574</v>
      </c>
      <c r="AW13" s="140">
        <v>6.5938187457174795</v>
      </c>
      <c r="AX13" s="140">
        <v>5.28</v>
      </c>
      <c r="AY13" s="141">
        <v>1.58</v>
      </c>
    </row>
    <row r="14" spans="1:58" ht="15" customHeight="1">
      <c r="A14" s="260">
        <v>9</v>
      </c>
      <c r="B14" s="266"/>
      <c r="C14" s="261" t="s">
        <v>713</v>
      </c>
      <c r="D14" s="262"/>
      <c r="E14" s="262"/>
      <c r="F14" s="262"/>
      <c r="G14" s="263"/>
      <c r="H14" s="257">
        <v>155114</v>
      </c>
      <c r="I14" s="258"/>
      <c r="J14" s="258"/>
      <c r="K14" s="258"/>
      <c r="L14" s="258"/>
      <c r="M14" s="258"/>
      <c r="N14" s="264">
        <v>3.5861203119991454</v>
      </c>
      <c r="O14" s="264"/>
      <c r="P14" s="264"/>
      <c r="Q14" s="265"/>
      <c r="R14" s="257">
        <v>842695</v>
      </c>
      <c r="S14" s="258"/>
      <c r="T14" s="258"/>
      <c r="U14" s="258"/>
      <c r="V14" s="258"/>
      <c r="W14" s="258"/>
      <c r="X14" s="258"/>
      <c r="Y14" s="267" t="s">
        <v>714</v>
      </c>
      <c r="Z14" s="267"/>
      <c r="AA14" s="267"/>
      <c r="AB14" s="267"/>
      <c r="AC14" s="257">
        <v>94301623</v>
      </c>
      <c r="AD14" s="258"/>
      <c r="AE14" s="258"/>
      <c r="AF14" s="258"/>
      <c r="AG14" s="258"/>
      <c r="AH14" s="258"/>
      <c r="AI14" s="258"/>
      <c r="AJ14" s="258"/>
      <c r="AK14" s="259">
        <v>4.6900000000000004</v>
      </c>
      <c r="AL14" s="259"/>
      <c r="AM14" s="259"/>
      <c r="AN14" s="259"/>
      <c r="AU14" s="138">
        <v>12</v>
      </c>
      <c r="AV14" s="139">
        <v>309793</v>
      </c>
      <c r="AW14" s="140">
        <v>4.810639636774547</v>
      </c>
      <c r="AX14" s="140">
        <v>4.34</v>
      </c>
      <c r="AY14" s="141">
        <v>1.08</v>
      </c>
    </row>
    <row r="15" spans="1:58" ht="15" customHeight="1">
      <c r="A15" s="260">
        <v>10</v>
      </c>
      <c r="B15" s="260"/>
      <c r="C15" s="261" t="s">
        <v>715</v>
      </c>
      <c r="D15" s="262"/>
      <c r="E15" s="262"/>
      <c r="F15" s="262"/>
      <c r="G15" s="263"/>
      <c r="H15" s="257">
        <v>166764</v>
      </c>
      <c r="I15" s="258"/>
      <c r="J15" s="258"/>
      <c r="K15" s="258"/>
      <c r="L15" s="258"/>
      <c r="M15" s="258"/>
      <c r="N15" s="264">
        <v>7.5106051033433472</v>
      </c>
      <c r="O15" s="264"/>
      <c r="P15" s="264"/>
      <c r="Q15" s="265"/>
      <c r="R15" s="257">
        <v>853385</v>
      </c>
      <c r="S15" s="258"/>
      <c r="T15" s="258"/>
      <c r="U15" s="258"/>
      <c r="V15" s="258"/>
      <c r="W15" s="258"/>
      <c r="X15" s="258"/>
      <c r="Y15" s="265">
        <v>1.27</v>
      </c>
      <c r="Z15" s="265"/>
      <c r="AA15" s="265"/>
      <c r="AB15" s="265"/>
      <c r="AC15" s="257">
        <v>99209137</v>
      </c>
      <c r="AD15" s="258"/>
      <c r="AE15" s="258"/>
      <c r="AF15" s="258"/>
      <c r="AG15" s="258"/>
      <c r="AH15" s="258"/>
      <c r="AI15" s="258"/>
      <c r="AJ15" s="258"/>
      <c r="AK15" s="259">
        <v>5.2</v>
      </c>
      <c r="AL15" s="259"/>
      <c r="AM15" s="259"/>
      <c r="AN15" s="259"/>
      <c r="AU15" s="138">
        <v>17</v>
      </c>
      <c r="AV15" s="139">
        <v>323719</v>
      </c>
      <c r="AW15" s="140">
        <v>4.4952597379540533</v>
      </c>
      <c r="AX15" s="140">
        <v>2.7947650934740906</v>
      </c>
      <c r="AY15" s="141">
        <v>0.66</v>
      </c>
    </row>
    <row r="16" spans="1:58" ht="15" customHeight="1">
      <c r="A16" s="260">
        <v>11</v>
      </c>
      <c r="B16" s="260"/>
      <c r="C16" s="261" t="s">
        <v>716</v>
      </c>
      <c r="D16" s="262"/>
      <c r="E16" s="262"/>
      <c r="F16" s="262"/>
      <c r="G16" s="263"/>
      <c r="H16" s="257">
        <v>181164</v>
      </c>
      <c r="I16" s="258"/>
      <c r="J16" s="258"/>
      <c r="K16" s="258"/>
      <c r="L16" s="258"/>
      <c r="M16" s="258"/>
      <c r="N16" s="264">
        <v>8.6349571850039588</v>
      </c>
      <c r="O16" s="264"/>
      <c r="P16" s="264"/>
      <c r="Q16" s="265"/>
      <c r="R16" s="257">
        <v>889768</v>
      </c>
      <c r="S16" s="258"/>
      <c r="T16" s="258"/>
      <c r="U16" s="258"/>
      <c r="V16" s="258"/>
      <c r="W16" s="258"/>
      <c r="X16" s="258"/>
      <c r="Y16" s="265">
        <v>4.26</v>
      </c>
      <c r="Z16" s="265"/>
      <c r="AA16" s="265"/>
      <c r="AB16" s="265"/>
      <c r="AC16" s="257">
        <v>104665171</v>
      </c>
      <c r="AD16" s="258"/>
      <c r="AE16" s="258"/>
      <c r="AF16" s="258"/>
      <c r="AG16" s="258"/>
      <c r="AH16" s="258"/>
      <c r="AI16" s="258"/>
      <c r="AJ16" s="258"/>
      <c r="AK16" s="259">
        <v>5.5</v>
      </c>
      <c r="AL16" s="259"/>
      <c r="AM16" s="259"/>
      <c r="AN16" s="259"/>
      <c r="AU16" s="138">
        <v>22</v>
      </c>
      <c r="AV16" s="139">
        <v>337634</v>
      </c>
      <c r="AW16" s="140">
        <v>4.2984810901000001</v>
      </c>
      <c r="AX16" s="140">
        <v>2.203481553</v>
      </c>
      <c r="AY16" s="141">
        <v>0.2264714276</v>
      </c>
    </row>
    <row r="17" spans="1:51" ht="15" customHeight="1">
      <c r="A17" s="260">
        <v>12</v>
      </c>
      <c r="B17" s="260"/>
      <c r="C17" s="261" t="s">
        <v>717</v>
      </c>
      <c r="D17" s="262"/>
      <c r="E17" s="262"/>
      <c r="F17" s="262"/>
      <c r="G17" s="263"/>
      <c r="H17" s="257">
        <v>201599</v>
      </c>
      <c r="I17" s="258"/>
      <c r="J17" s="258"/>
      <c r="K17" s="258"/>
      <c r="L17" s="258"/>
      <c r="M17" s="258"/>
      <c r="N17" s="264">
        <v>11.279834845775099</v>
      </c>
      <c r="O17" s="264"/>
      <c r="P17" s="264"/>
      <c r="Q17" s="265"/>
      <c r="R17" s="257">
        <v>985621</v>
      </c>
      <c r="S17" s="258"/>
      <c r="T17" s="258"/>
      <c r="U17" s="258"/>
      <c r="V17" s="258"/>
      <c r="W17" s="258"/>
      <c r="X17" s="258"/>
      <c r="Y17" s="265">
        <v>10.77</v>
      </c>
      <c r="Z17" s="265"/>
      <c r="AA17" s="265"/>
      <c r="AB17" s="265"/>
      <c r="AC17" s="257">
        <v>111939643</v>
      </c>
      <c r="AD17" s="258"/>
      <c r="AE17" s="258"/>
      <c r="AF17" s="258"/>
      <c r="AG17" s="258"/>
      <c r="AH17" s="258"/>
      <c r="AI17" s="258"/>
      <c r="AJ17" s="258"/>
      <c r="AK17" s="259">
        <v>6.95</v>
      </c>
      <c r="AL17" s="259"/>
      <c r="AM17" s="259"/>
      <c r="AN17" s="259"/>
      <c r="AU17" s="138">
        <v>27</v>
      </c>
      <c r="AV17" s="139">
        <v>340973</v>
      </c>
      <c r="AW17" s="140">
        <v>0.99</v>
      </c>
      <c r="AX17" s="140">
        <v>0.15</v>
      </c>
      <c r="AY17" s="142">
        <v>-0.75</v>
      </c>
    </row>
    <row r="18" spans="1:51" ht="15" customHeight="1">
      <c r="A18" s="260">
        <v>13</v>
      </c>
      <c r="B18" s="260"/>
      <c r="C18" s="261" t="s">
        <v>718</v>
      </c>
      <c r="D18" s="262"/>
      <c r="E18" s="262"/>
      <c r="F18" s="262"/>
      <c r="G18" s="263"/>
      <c r="H18" s="257">
        <v>228982</v>
      </c>
      <c r="I18" s="258"/>
      <c r="J18" s="258"/>
      <c r="K18" s="258"/>
      <c r="L18" s="258"/>
      <c r="M18" s="258"/>
      <c r="N18" s="264">
        <v>13.582904677106534</v>
      </c>
      <c r="O18" s="264"/>
      <c r="P18" s="264"/>
      <c r="Q18" s="265"/>
      <c r="R18" s="257">
        <v>1079898</v>
      </c>
      <c r="S18" s="258"/>
      <c r="T18" s="258"/>
      <c r="U18" s="258"/>
      <c r="V18" s="258"/>
      <c r="W18" s="258"/>
      <c r="X18" s="258"/>
      <c r="Y18" s="265">
        <v>9.57</v>
      </c>
      <c r="Z18" s="265"/>
      <c r="AA18" s="265"/>
      <c r="AB18" s="265"/>
      <c r="AC18" s="257">
        <v>117060396</v>
      </c>
      <c r="AD18" s="258"/>
      <c r="AE18" s="258"/>
      <c r="AF18" s="258"/>
      <c r="AG18" s="258"/>
      <c r="AH18" s="258"/>
      <c r="AI18" s="258"/>
      <c r="AJ18" s="258"/>
      <c r="AK18" s="259">
        <v>4.57</v>
      </c>
      <c r="AL18" s="259"/>
      <c r="AM18" s="259"/>
      <c r="AN18" s="259"/>
      <c r="AU18" s="138"/>
    </row>
    <row r="19" spans="1:51" ht="15" customHeight="1">
      <c r="A19" s="260">
        <v>14</v>
      </c>
      <c r="B19" s="260"/>
      <c r="C19" s="261" t="s">
        <v>719</v>
      </c>
      <c r="D19" s="262"/>
      <c r="E19" s="262"/>
      <c r="F19" s="262"/>
      <c r="G19" s="263"/>
      <c r="H19" s="257">
        <v>250715</v>
      </c>
      <c r="I19" s="258"/>
      <c r="J19" s="258"/>
      <c r="K19" s="258"/>
      <c r="L19" s="258"/>
      <c r="M19" s="258"/>
      <c r="N19" s="264">
        <v>9.4911390414967123</v>
      </c>
      <c r="O19" s="264"/>
      <c r="P19" s="264"/>
      <c r="Q19" s="265"/>
      <c r="R19" s="257">
        <v>1155844</v>
      </c>
      <c r="S19" s="258"/>
      <c r="T19" s="258"/>
      <c r="U19" s="258"/>
      <c r="V19" s="258"/>
      <c r="W19" s="258"/>
      <c r="X19" s="258"/>
      <c r="Y19" s="265">
        <v>7.03</v>
      </c>
      <c r="Z19" s="265"/>
      <c r="AA19" s="265"/>
      <c r="AB19" s="265"/>
      <c r="AC19" s="257">
        <v>121048923</v>
      </c>
      <c r="AD19" s="258"/>
      <c r="AE19" s="258"/>
      <c r="AF19" s="258"/>
      <c r="AG19" s="258"/>
      <c r="AH19" s="258"/>
      <c r="AI19" s="258"/>
      <c r="AJ19" s="258"/>
      <c r="AK19" s="259">
        <v>3.41</v>
      </c>
      <c r="AL19" s="259"/>
      <c r="AM19" s="259"/>
      <c r="AN19" s="259"/>
      <c r="AU19" s="138"/>
    </row>
    <row r="20" spans="1:51" ht="15" customHeight="1">
      <c r="A20" s="260">
        <v>15</v>
      </c>
      <c r="B20" s="260"/>
      <c r="C20" s="261" t="s">
        <v>720</v>
      </c>
      <c r="D20" s="262"/>
      <c r="E20" s="262"/>
      <c r="F20" s="262"/>
      <c r="G20" s="263"/>
      <c r="H20" s="257">
        <v>277290</v>
      </c>
      <c r="I20" s="258"/>
      <c r="J20" s="258"/>
      <c r="K20" s="258"/>
      <c r="L20" s="258"/>
      <c r="M20" s="258"/>
      <c r="N20" s="264">
        <v>10.599684901182618</v>
      </c>
      <c r="O20" s="264"/>
      <c r="P20" s="264"/>
      <c r="Q20" s="265"/>
      <c r="R20" s="257">
        <v>1222411</v>
      </c>
      <c r="S20" s="258"/>
      <c r="T20" s="258"/>
      <c r="U20" s="258"/>
      <c r="V20" s="258"/>
      <c r="W20" s="258"/>
      <c r="X20" s="258"/>
      <c r="Y20" s="265">
        <v>5.76</v>
      </c>
      <c r="Z20" s="265"/>
      <c r="AA20" s="265"/>
      <c r="AB20" s="265"/>
      <c r="AC20" s="257">
        <v>123611167</v>
      </c>
      <c r="AD20" s="258"/>
      <c r="AE20" s="258"/>
      <c r="AF20" s="258"/>
      <c r="AG20" s="258"/>
      <c r="AH20" s="258"/>
      <c r="AI20" s="258"/>
      <c r="AJ20" s="258"/>
      <c r="AK20" s="259">
        <v>2.12</v>
      </c>
      <c r="AL20" s="259"/>
      <c r="AM20" s="259"/>
      <c r="AN20" s="259"/>
      <c r="AU20" s="138"/>
    </row>
    <row r="21" spans="1:51" ht="15" customHeight="1">
      <c r="A21" s="260">
        <v>16</v>
      </c>
      <c r="B21" s="260"/>
      <c r="C21" s="261" t="s">
        <v>721</v>
      </c>
      <c r="D21" s="262"/>
      <c r="E21" s="262"/>
      <c r="F21" s="262"/>
      <c r="G21" s="263"/>
      <c r="H21" s="257">
        <v>295574</v>
      </c>
      <c r="I21" s="258"/>
      <c r="J21" s="258"/>
      <c r="K21" s="258"/>
      <c r="L21" s="258"/>
      <c r="M21" s="258"/>
      <c r="N21" s="264">
        <v>6.5938187457174795</v>
      </c>
      <c r="O21" s="264"/>
      <c r="P21" s="264"/>
      <c r="Q21" s="265"/>
      <c r="R21" s="257">
        <v>1287005</v>
      </c>
      <c r="S21" s="258"/>
      <c r="T21" s="258"/>
      <c r="U21" s="258"/>
      <c r="V21" s="258"/>
      <c r="W21" s="258"/>
      <c r="X21" s="258"/>
      <c r="Y21" s="265">
        <v>5.28</v>
      </c>
      <c r="Z21" s="265"/>
      <c r="AA21" s="265"/>
      <c r="AB21" s="265"/>
      <c r="AC21" s="257">
        <v>125570246</v>
      </c>
      <c r="AD21" s="258"/>
      <c r="AE21" s="258"/>
      <c r="AF21" s="258"/>
      <c r="AG21" s="258"/>
      <c r="AH21" s="258"/>
      <c r="AI21" s="258"/>
      <c r="AJ21" s="258"/>
      <c r="AK21" s="259">
        <v>1.58</v>
      </c>
      <c r="AL21" s="259"/>
      <c r="AM21" s="259"/>
      <c r="AN21" s="259"/>
      <c r="AU21" s="138"/>
    </row>
    <row r="22" spans="1:51" ht="15" customHeight="1">
      <c r="A22" s="260">
        <v>17</v>
      </c>
      <c r="B22" s="260"/>
      <c r="C22" s="261" t="s">
        <v>722</v>
      </c>
      <c r="D22" s="262"/>
      <c r="E22" s="262"/>
      <c r="F22" s="262"/>
      <c r="G22" s="263"/>
      <c r="H22" s="257">
        <v>309793</v>
      </c>
      <c r="I22" s="258"/>
      <c r="J22" s="258"/>
      <c r="K22" s="258"/>
      <c r="L22" s="258"/>
      <c r="M22" s="258"/>
      <c r="N22" s="264">
        <v>4.810639636774547</v>
      </c>
      <c r="O22" s="264"/>
      <c r="P22" s="264"/>
      <c r="Q22" s="265"/>
      <c r="R22" s="257">
        <v>1342832</v>
      </c>
      <c r="S22" s="258"/>
      <c r="T22" s="258"/>
      <c r="U22" s="258"/>
      <c r="V22" s="258"/>
      <c r="W22" s="258"/>
      <c r="X22" s="258"/>
      <c r="Y22" s="265">
        <v>4.34</v>
      </c>
      <c r="Z22" s="265"/>
      <c r="AA22" s="265"/>
      <c r="AB22" s="265"/>
      <c r="AC22" s="257">
        <v>126925843</v>
      </c>
      <c r="AD22" s="258"/>
      <c r="AE22" s="258"/>
      <c r="AF22" s="258"/>
      <c r="AG22" s="258"/>
      <c r="AH22" s="258"/>
      <c r="AI22" s="258"/>
      <c r="AJ22" s="258"/>
      <c r="AK22" s="259">
        <v>1.08</v>
      </c>
      <c r="AL22" s="259"/>
      <c r="AM22" s="259"/>
      <c r="AN22" s="259"/>
      <c r="AU22" s="138"/>
    </row>
    <row r="23" spans="1:51" ht="15" customHeight="1">
      <c r="A23" s="260">
        <v>18</v>
      </c>
      <c r="B23" s="260"/>
      <c r="C23" s="261" t="s">
        <v>723</v>
      </c>
      <c r="D23" s="262"/>
      <c r="E23" s="262"/>
      <c r="F23" s="262"/>
      <c r="G23" s="263"/>
      <c r="H23" s="257">
        <v>323719</v>
      </c>
      <c r="I23" s="258"/>
      <c r="J23" s="258"/>
      <c r="K23" s="258"/>
      <c r="L23" s="258"/>
      <c r="M23" s="258"/>
      <c r="N23" s="264">
        <v>4.4952597379540533</v>
      </c>
      <c r="O23" s="264"/>
      <c r="P23" s="264"/>
      <c r="Q23" s="265"/>
      <c r="R23" s="257">
        <v>1380361</v>
      </c>
      <c r="S23" s="258"/>
      <c r="T23" s="258"/>
      <c r="U23" s="258"/>
      <c r="V23" s="258"/>
      <c r="W23" s="258"/>
      <c r="X23" s="258"/>
      <c r="Y23" s="265">
        <v>2.7947650934740906</v>
      </c>
      <c r="Z23" s="265"/>
      <c r="AA23" s="265"/>
      <c r="AB23" s="265"/>
      <c r="AC23" s="257">
        <v>127767994</v>
      </c>
      <c r="AD23" s="258"/>
      <c r="AE23" s="258"/>
      <c r="AF23" s="258"/>
      <c r="AG23" s="258"/>
      <c r="AH23" s="258"/>
      <c r="AI23" s="258"/>
      <c r="AJ23" s="258"/>
      <c r="AK23" s="259">
        <v>0.66</v>
      </c>
      <c r="AL23" s="259"/>
      <c r="AM23" s="259"/>
      <c r="AN23" s="259"/>
      <c r="AU23" s="138"/>
    </row>
    <row r="24" spans="1:51" ht="15" customHeight="1">
      <c r="A24" s="260">
        <v>19</v>
      </c>
      <c r="B24" s="260"/>
      <c r="C24" s="261" t="s">
        <v>709</v>
      </c>
      <c r="D24" s="262"/>
      <c r="E24" s="262"/>
      <c r="F24" s="262"/>
      <c r="G24" s="263"/>
      <c r="H24" s="257">
        <v>337634</v>
      </c>
      <c r="I24" s="258"/>
      <c r="J24" s="258"/>
      <c r="K24" s="258"/>
      <c r="L24" s="258"/>
      <c r="M24" s="258"/>
      <c r="N24" s="264">
        <v>4.2984810901000001</v>
      </c>
      <c r="O24" s="264"/>
      <c r="P24" s="264"/>
      <c r="Q24" s="264"/>
      <c r="R24" s="257">
        <v>1410777</v>
      </c>
      <c r="S24" s="258"/>
      <c r="T24" s="258"/>
      <c r="U24" s="258"/>
      <c r="V24" s="258"/>
      <c r="W24" s="258"/>
      <c r="X24" s="258"/>
      <c r="Y24" s="264">
        <v>2.203481553</v>
      </c>
      <c r="Z24" s="264"/>
      <c r="AA24" s="264"/>
      <c r="AB24" s="264"/>
      <c r="AC24" s="257">
        <v>128057352</v>
      </c>
      <c r="AD24" s="258"/>
      <c r="AE24" s="258"/>
      <c r="AF24" s="258"/>
      <c r="AG24" s="258"/>
      <c r="AH24" s="258"/>
      <c r="AI24" s="258"/>
      <c r="AJ24" s="258"/>
      <c r="AK24" s="259">
        <v>0.2264714276</v>
      </c>
      <c r="AL24" s="259"/>
      <c r="AM24" s="259"/>
      <c r="AN24" s="259"/>
      <c r="AU24" s="138"/>
    </row>
    <row r="25" spans="1:51" ht="15" customHeight="1" thickBot="1">
      <c r="A25" s="249">
        <v>20</v>
      </c>
      <c r="B25" s="249"/>
      <c r="C25" s="250" t="s">
        <v>724</v>
      </c>
      <c r="D25" s="251"/>
      <c r="E25" s="251"/>
      <c r="F25" s="251"/>
      <c r="G25" s="252"/>
      <c r="H25" s="244">
        <v>340973</v>
      </c>
      <c r="I25" s="245"/>
      <c r="J25" s="245"/>
      <c r="K25" s="245"/>
      <c r="L25" s="245"/>
      <c r="M25" s="245"/>
      <c r="N25" s="253">
        <v>0.99</v>
      </c>
      <c r="O25" s="253"/>
      <c r="P25" s="253"/>
      <c r="Q25" s="254"/>
      <c r="R25" s="244">
        <v>1412916</v>
      </c>
      <c r="S25" s="245"/>
      <c r="T25" s="245"/>
      <c r="U25" s="245"/>
      <c r="V25" s="245"/>
      <c r="W25" s="245"/>
      <c r="X25" s="245"/>
      <c r="Y25" s="255">
        <v>0.15</v>
      </c>
      <c r="Z25" s="255"/>
      <c r="AA25" s="255"/>
      <c r="AB25" s="256"/>
      <c r="AC25" s="244">
        <v>127094745</v>
      </c>
      <c r="AD25" s="245"/>
      <c r="AE25" s="245"/>
      <c r="AF25" s="245"/>
      <c r="AG25" s="245"/>
      <c r="AH25" s="245"/>
      <c r="AI25" s="245"/>
      <c r="AJ25" s="245"/>
      <c r="AK25" s="246" t="s">
        <v>725</v>
      </c>
      <c r="AL25" s="246"/>
      <c r="AM25" s="246"/>
      <c r="AN25" s="246"/>
    </row>
    <row r="26" spans="1:51">
      <c r="A26" s="247" t="s">
        <v>726</v>
      </c>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132"/>
    </row>
    <row r="27" spans="1:51">
      <c r="A27" s="247" t="s">
        <v>727</v>
      </c>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132"/>
    </row>
    <row r="28" spans="1:51">
      <c r="A28" s="133"/>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c r="AC28" s="134"/>
      <c r="AD28" s="134"/>
      <c r="AE28" s="134"/>
      <c r="AF28" s="134"/>
      <c r="AG28" s="134"/>
      <c r="AH28" s="134"/>
      <c r="AI28" s="134"/>
      <c r="AJ28" s="134"/>
      <c r="AK28" s="134"/>
      <c r="AL28" s="134"/>
      <c r="AM28" s="134"/>
      <c r="AN28" s="132"/>
    </row>
    <row r="54" spans="34:50" ht="14.25">
      <c r="AX54" s="143" t="s">
        <v>1003</v>
      </c>
    </row>
    <row r="57" spans="34:50">
      <c r="AH57" s="130"/>
    </row>
  </sheetData>
  <mergeCells count="175">
    <mergeCell ref="N6:Q6"/>
    <mergeCell ref="R6:X6"/>
    <mergeCell ref="Y6:AB6"/>
    <mergeCell ref="AC6:AJ6"/>
    <mergeCell ref="AK6:AN6"/>
    <mergeCell ref="A7:B7"/>
    <mergeCell ref="C7:G7"/>
    <mergeCell ref="A9:B9"/>
    <mergeCell ref="C9:G9"/>
    <mergeCell ref="H9:M9"/>
    <mergeCell ref="N9:Q9"/>
    <mergeCell ref="R9:X9"/>
    <mergeCell ref="Y9:AB9"/>
    <mergeCell ref="AC9:AJ9"/>
    <mergeCell ref="AC8:AJ8"/>
    <mergeCell ref="AK8:AN8"/>
    <mergeCell ref="H7:M7"/>
    <mergeCell ref="N7:Q7"/>
    <mergeCell ref="R7:X7"/>
    <mergeCell ref="Y7:AB7"/>
    <mergeCell ref="AC7:AJ7"/>
    <mergeCell ref="AK9:AN9"/>
    <mergeCell ref="A10:B10"/>
    <mergeCell ref="A1:AN2"/>
    <mergeCell ref="A3:AN3"/>
    <mergeCell ref="A4:B5"/>
    <mergeCell ref="C4:G5"/>
    <mergeCell ref="H4:Q4"/>
    <mergeCell ref="R4:AB4"/>
    <mergeCell ref="AC4:AN4"/>
    <mergeCell ref="H5:M5"/>
    <mergeCell ref="N5:Q5"/>
    <mergeCell ref="R5:X5"/>
    <mergeCell ref="Y5:AB5"/>
    <mergeCell ref="AC5:AJ5"/>
    <mergeCell ref="AK5:AN5"/>
    <mergeCell ref="A6:B6"/>
    <mergeCell ref="C6:G6"/>
    <mergeCell ref="H6:M6"/>
    <mergeCell ref="AK7:AN7"/>
    <mergeCell ref="A8:B8"/>
    <mergeCell ref="C8:G8"/>
    <mergeCell ref="H8:M8"/>
    <mergeCell ref="N8:Q8"/>
    <mergeCell ref="R8:X8"/>
    <mergeCell ref="Y8:AB8"/>
    <mergeCell ref="C10:G10"/>
    <mergeCell ref="H10:M10"/>
    <mergeCell ref="N10:Q10"/>
    <mergeCell ref="R10:X10"/>
    <mergeCell ref="Y10:AB10"/>
    <mergeCell ref="AC10:AJ10"/>
    <mergeCell ref="AK10:AN10"/>
    <mergeCell ref="AC11:AJ11"/>
    <mergeCell ref="AK11:AN11"/>
    <mergeCell ref="A12:B12"/>
    <mergeCell ref="C12:G12"/>
    <mergeCell ref="H12:M12"/>
    <mergeCell ref="N12:Q12"/>
    <mergeCell ref="R12:X12"/>
    <mergeCell ref="Y12:AB12"/>
    <mergeCell ref="AC12:AJ12"/>
    <mergeCell ref="AK12:AN12"/>
    <mergeCell ref="A11:B11"/>
    <mergeCell ref="C11:G11"/>
    <mergeCell ref="H11:M11"/>
    <mergeCell ref="N11:Q11"/>
    <mergeCell ref="R11:X11"/>
    <mergeCell ref="Y11:AB11"/>
    <mergeCell ref="AC13:AJ13"/>
    <mergeCell ref="AK13:AN13"/>
    <mergeCell ref="A14:B14"/>
    <mergeCell ref="C14:G14"/>
    <mergeCell ref="H14:M14"/>
    <mergeCell ref="N14:Q14"/>
    <mergeCell ref="R14:X14"/>
    <mergeCell ref="Y14:AB14"/>
    <mergeCell ref="AC14:AJ14"/>
    <mergeCell ref="AK14:AN14"/>
    <mergeCell ref="A13:B13"/>
    <mergeCell ref="C13:G13"/>
    <mergeCell ref="H13:M13"/>
    <mergeCell ref="N13:Q13"/>
    <mergeCell ref="R13:X13"/>
    <mergeCell ref="Y13:AB13"/>
    <mergeCell ref="AC15:AJ15"/>
    <mergeCell ref="AK15:AN15"/>
    <mergeCell ref="A16:B16"/>
    <mergeCell ref="C16:G16"/>
    <mergeCell ref="H16:M16"/>
    <mergeCell ref="N16:Q16"/>
    <mergeCell ref="R16:X16"/>
    <mergeCell ref="Y16:AB16"/>
    <mergeCell ref="AC16:AJ16"/>
    <mergeCell ref="AK16:AN16"/>
    <mergeCell ref="A15:B15"/>
    <mergeCell ref="C15:G15"/>
    <mergeCell ref="H15:M15"/>
    <mergeCell ref="N15:Q15"/>
    <mergeCell ref="R15:X15"/>
    <mergeCell ref="Y15:AB15"/>
    <mergeCell ref="AC17:AJ17"/>
    <mergeCell ref="AK17:AN17"/>
    <mergeCell ref="A18:B18"/>
    <mergeCell ref="C18:G18"/>
    <mergeCell ref="H18:M18"/>
    <mergeCell ref="N18:Q18"/>
    <mergeCell ref="R18:X18"/>
    <mergeCell ref="Y18:AB18"/>
    <mergeCell ref="AC18:AJ18"/>
    <mergeCell ref="AK18:AN18"/>
    <mergeCell ref="A17:B17"/>
    <mergeCell ref="C17:G17"/>
    <mergeCell ref="H17:M17"/>
    <mergeCell ref="N17:Q17"/>
    <mergeCell ref="R17:X17"/>
    <mergeCell ref="Y17:AB17"/>
    <mergeCell ref="AC19:AJ19"/>
    <mergeCell ref="AK19:AN19"/>
    <mergeCell ref="A20:B20"/>
    <mergeCell ref="C20:G20"/>
    <mergeCell ref="H20:M20"/>
    <mergeCell ref="N20:Q20"/>
    <mergeCell ref="R20:X20"/>
    <mergeCell ref="Y20:AB20"/>
    <mergeCell ref="AC20:AJ20"/>
    <mergeCell ref="AK20:AN20"/>
    <mergeCell ref="A19:B19"/>
    <mergeCell ref="C19:G19"/>
    <mergeCell ref="H19:M19"/>
    <mergeCell ref="N19:Q19"/>
    <mergeCell ref="R19:X19"/>
    <mergeCell ref="Y19:AB19"/>
    <mergeCell ref="AC21:AJ21"/>
    <mergeCell ref="AK21:AN21"/>
    <mergeCell ref="A22:B22"/>
    <mergeCell ref="C22:G22"/>
    <mergeCell ref="H22:M22"/>
    <mergeCell ref="N22:Q22"/>
    <mergeCell ref="R22:X22"/>
    <mergeCell ref="Y22:AB22"/>
    <mergeCell ref="AC22:AJ22"/>
    <mergeCell ref="AK22:AN22"/>
    <mergeCell ref="A21:B21"/>
    <mergeCell ref="C21:G21"/>
    <mergeCell ref="H21:M21"/>
    <mergeCell ref="N21:Q21"/>
    <mergeCell ref="R21:X21"/>
    <mergeCell ref="Y21:AB21"/>
    <mergeCell ref="AC23:AJ23"/>
    <mergeCell ref="AK23:AN23"/>
    <mergeCell ref="A24:B24"/>
    <mergeCell ref="C24:G24"/>
    <mergeCell ref="H24:M24"/>
    <mergeCell ref="N24:Q24"/>
    <mergeCell ref="R24:X24"/>
    <mergeCell ref="Y24:AB24"/>
    <mergeCell ref="AC24:AJ24"/>
    <mergeCell ref="AK24:AN24"/>
    <mergeCell ref="A23:B23"/>
    <mergeCell ref="C23:G23"/>
    <mergeCell ref="H23:M23"/>
    <mergeCell ref="N23:Q23"/>
    <mergeCell ref="R23:X23"/>
    <mergeCell ref="Y23:AB23"/>
    <mergeCell ref="AC25:AJ25"/>
    <mergeCell ref="AK25:AN25"/>
    <mergeCell ref="A26:AM26"/>
    <mergeCell ref="A27:AM27"/>
    <mergeCell ref="A25:B25"/>
    <mergeCell ref="C25:G25"/>
    <mergeCell ref="H25:M25"/>
    <mergeCell ref="N25:Q25"/>
    <mergeCell ref="R25:X25"/>
    <mergeCell ref="Y25:AB25"/>
  </mergeCells>
  <phoneticPr fontId="2"/>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1"/>
  <sheetViews>
    <sheetView showGridLines="0" topLeftCell="A13" zoomScale="75" zoomScaleNormal="75" workbookViewId="0">
      <selection activeCell="P37" sqref="P37"/>
    </sheetView>
  </sheetViews>
  <sheetFormatPr defaultRowHeight="13.5"/>
  <cols>
    <col min="2" max="2" width="16.875" customWidth="1"/>
    <col min="14" max="14" width="10" customWidth="1"/>
  </cols>
  <sheetData>
    <row r="1" spans="1:13">
      <c r="A1" t="s">
        <v>1018</v>
      </c>
    </row>
    <row r="3" spans="1:13">
      <c r="M3" s="9"/>
    </row>
    <row r="25" spans="1:28" ht="21.75" customHeight="1">
      <c r="N25" s="9"/>
    </row>
    <row r="27" spans="1:28" ht="17.25">
      <c r="L27" s="115" t="s">
        <v>394</v>
      </c>
    </row>
    <row r="29" spans="1:28">
      <c r="N29" s="9"/>
    </row>
    <row r="30" spans="1:28">
      <c r="N30" s="9"/>
    </row>
    <row r="31" spans="1:28">
      <c r="N31" s="9"/>
    </row>
    <row r="32" spans="1:28">
      <c r="A32" t="s">
        <v>394</v>
      </c>
      <c r="N32" t="s">
        <v>841</v>
      </c>
      <c r="AB32" s="9" t="s">
        <v>679</v>
      </c>
    </row>
    <row r="33" spans="2:14" ht="27">
      <c r="C33" s="54" t="s">
        <v>397</v>
      </c>
      <c r="D33" s="54" t="s">
        <v>398</v>
      </c>
      <c r="E33" t="s">
        <v>399</v>
      </c>
      <c r="F33" t="s">
        <v>400</v>
      </c>
      <c r="G33" t="s">
        <v>401</v>
      </c>
      <c r="H33" t="s">
        <v>402</v>
      </c>
      <c r="I33" t="s">
        <v>403</v>
      </c>
      <c r="J33" t="s">
        <v>404</v>
      </c>
      <c r="K33" s="235" t="s">
        <v>405</v>
      </c>
      <c r="L33" s="235" t="s">
        <v>406</v>
      </c>
      <c r="M33" s="235" t="s">
        <v>407</v>
      </c>
      <c r="N33" s="235" t="s">
        <v>408</v>
      </c>
    </row>
    <row r="34" spans="2:14">
      <c r="B34" t="s">
        <v>39</v>
      </c>
      <c r="C34">
        <v>28.6</v>
      </c>
      <c r="D34">
        <v>29.8</v>
      </c>
      <c r="E34">
        <v>29.5</v>
      </c>
      <c r="F34">
        <v>26.8</v>
      </c>
      <c r="G34">
        <v>27.6</v>
      </c>
      <c r="H34">
        <v>27.2</v>
      </c>
      <c r="I34">
        <v>28.3</v>
      </c>
      <c r="J34">
        <v>28.5</v>
      </c>
      <c r="K34" s="236">
        <v>28.4</v>
      </c>
      <c r="L34" s="236">
        <v>27.6</v>
      </c>
      <c r="M34" s="236">
        <v>27.1</v>
      </c>
      <c r="N34" s="236">
        <v>29</v>
      </c>
    </row>
    <row r="35" spans="2:14">
      <c r="B35" t="s">
        <v>395</v>
      </c>
      <c r="C35">
        <v>24.7</v>
      </c>
      <c r="D35">
        <v>24.7</v>
      </c>
      <c r="E35">
        <v>25.3</v>
      </c>
      <c r="F35">
        <v>26.4</v>
      </c>
      <c r="G35">
        <v>26.7</v>
      </c>
      <c r="H35">
        <v>27.5</v>
      </c>
      <c r="I35">
        <v>28.1</v>
      </c>
      <c r="J35">
        <v>29.1</v>
      </c>
      <c r="K35" s="236">
        <v>29.3</v>
      </c>
      <c r="L35" s="236">
        <v>30.5</v>
      </c>
      <c r="M35" s="236">
        <v>29.9</v>
      </c>
      <c r="N35" s="236">
        <v>30.8</v>
      </c>
    </row>
    <row r="36" spans="2:14">
      <c r="B36" t="s">
        <v>396</v>
      </c>
      <c r="C36">
        <v>32.6</v>
      </c>
      <c r="D36">
        <v>32.6</v>
      </c>
      <c r="E36">
        <v>33.1</v>
      </c>
      <c r="F36">
        <v>33.9</v>
      </c>
      <c r="G36">
        <v>34.6</v>
      </c>
      <c r="H36">
        <v>34.700000000000003</v>
      </c>
      <c r="I36">
        <v>34.5</v>
      </c>
      <c r="J36" s="26">
        <v>33</v>
      </c>
      <c r="K36" s="236">
        <v>33</v>
      </c>
      <c r="L36" s="236">
        <v>33.700000000000003</v>
      </c>
      <c r="M36" s="236">
        <v>34.1</v>
      </c>
      <c r="N36" s="236">
        <v>34.6</v>
      </c>
    </row>
    <row r="37" spans="2:14">
      <c r="N37" s="9" t="s">
        <v>750</v>
      </c>
    </row>
    <row r="38" spans="2:14">
      <c r="N38" s="9" t="s">
        <v>751</v>
      </c>
    </row>
    <row r="41" spans="2:14">
      <c r="N41" s="9"/>
    </row>
  </sheetData>
  <phoneticPr fontId="2"/>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showGridLines="0" topLeftCell="A34" zoomScale="55" zoomScaleNormal="55" workbookViewId="0">
      <selection activeCell="P26" sqref="P26"/>
    </sheetView>
  </sheetViews>
  <sheetFormatPr defaultRowHeight="13.5"/>
  <sheetData>
    <row r="1" spans="1:6">
      <c r="A1" t="s">
        <v>1019</v>
      </c>
    </row>
    <row r="3" spans="1:6">
      <c r="B3" s="24"/>
      <c r="F3" s="24"/>
    </row>
    <row r="36" spans="1:11">
      <c r="K36" s="9" t="s">
        <v>678</v>
      </c>
    </row>
    <row r="40" spans="1:11">
      <c r="A40" t="s">
        <v>1020</v>
      </c>
    </row>
    <row r="72" spans="11:11">
      <c r="K72" s="9" t="s">
        <v>678</v>
      </c>
    </row>
  </sheetData>
  <phoneticPr fontId="2"/>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9"/>
  <sheetViews>
    <sheetView showGridLines="0" zoomScale="70" zoomScaleNormal="70" workbookViewId="0">
      <selection activeCell="I24" sqref="I24"/>
    </sheetView>
  </sheetViews>
  <sheetFormatPr defaultRowHeight="13.5"/>
  <cols>
    <col min="9" max="9" width="12.5" customWidth="1"/>
  </cols>
  <sheetData>
    <row r="1" spans="1:4">
      <c r="A1" t="s">
        <v>1022</v>
      </c>
    </row>
    <row r="3" spans="1:4">
      <c r="D3" s="9" t="s">
        <v>677</v>
      </c>
    </row>
    <row r="4" spans="1:4">
      <c r="A4" s="74"/>
      <c r="B4" s="74" t="s">
        <v>46</v>
      </c>
      <c r="C4" s="74" t="s">
        <v>51</v>
      </c>
      <c r="D4" s="74" t="s">
        <v>56</v>
      </c>
    </row>
    <row r="5" spans="1:4">
      <c r="A5" s="74" t="s">
        <v>331</v>
      </c>
      <c r="B5" s="74">
        <v>11.9</v>
      </c>
      <c r="C5" s="11">
        <v>14</v>
      </c>
      <c r="D5" s="74">
        <v>16.399999999999999</v>
      </c>
    </row>
    <row r="6" spans="1:4">
      <c r="A6" s="74" t="s">
        <v>43</v>
      </c>
      <c r="B6" s="74">
        <v>9.8000000000000007</v>
      </c>
      <c r="C6" s="11">
        <f>K75/K73*100</f>
        <v>11.686934389140271</v>
      </c>
      <c r="D6" s="11">
        <f>K55</f>
        <v>14.686840253342718</v>
      </c>
    </row>
    <row r="7" spans="1:4">
      <c r="A7" s="74" t="s">
        <v>39</v>
      </c>
      <c r="B7" s="74">
        <v>10.1</v>
      </c>
      <c r="C7" s="11">
        <f>K79/K77*100</f>
        <v>13.061872025383394</v>
      </c>
      <c r="D7" s="11">
        <f>K56</f>
        <v>15.187760778859527</v>
      </c>
    </row>
    <row r="19" spans="1:35" ht="17.25">
      <c r="M19" s="117"/>
      <c r="N19" s="51"/>
    </row>
    <row r="21" spans="1:35" ht="17.25">
      <c r="N21" s="115" t="s">
        <v>1021</v>
      </c>
    </row>
    <row r="23" spans="1:35">
      <c r="A23" s="34"/>
    </row>
    <row r="24" spans="1:35">
      <c r="I24" s="24" t="s">
        <v>383</v>
      </c>
    </row>
    <row r="25" spans="1:35">
      <c r="A25">
        <v>1</v>
      </c>
      <c r="B25" t="s">
        <v>339</v>
      </c>
    </row>
    <row r="26" spans="1:35">
      <c r="A26">
        <v>2</v>
      </c>
      <c r="J26" t="s">
        <v>340</v>
      </c>
    </row>
    <row r="27" spans="1:35">
      <c r="A27">
        <v>3</v>
      </c>
      <c r="J27" t="s">
        <v>341</v>
      </c>
    </row>
    <row r="28" spans="1:35">
      <c r="A28">
        <v>4</v>
      </c>
    </row>
    <row r="29" spans="1:35">
      <c r="A29">
        <v>5</v>
      </c>
      <c r="J29" t="s">
        <v>342</v>
      </c>
      <c r="K29" t="s">
        <v>342</v>
      </c>
      <c r="L29" t="s">
        <v>342</v>
      </c>
      <c r="M29" t="s">
        <v>342</v>
      </c>
      <c r="N29" t="s">
        <v>342</v>
      </c>
      <c r="O29" t="s">
        <v>342</v>
      </c>
      <c r="P29" t="s">
        <v>342</v>
      </c>
      <c r="Q29" t="s">
        <v>342</v>
      </c>
      <c r="R29" t="s">
        <v>342</v>
      </c>
      <c r="S29" t="s">
        <v>342</v>
      </c>
      <c r="T29" t="s">
        <v>342</v>
      </c>
      <c r="U29" t="s">
        <v>342</v>
      </c>
      <c r="V29" t="s">
        <v>342</v>
      </c>
      <c r="W29" t="s">
        <v>343</v>
      </c>
      <c r="X29" t="s">
        <v>343</v>
      </c>
      <c r="Y29" t="s">
        <v>343</v>
      </c>
      <c r="Z29" t="s">
        <v>343</v>
      </c>
      <c r="AA29" t="s">
        <v>343</v>
      </c>
      <c r="AB29" t="s">
        <v>343</v>
      </c>
      <c r="AC29" t="s">
        <v>343</v>
      </c>
      <c r="AD29" t="s">
        <v>343</v>
      </c>
      <c r="AE29" t="s">
        <v>343</v>
      </c>
      <c r="AF29" t="s">
        <v>343</v>
      </c>
      <c r="AG29" t="s">
        <v>343</v>
      </c>
      <c r="AH29" t="s">
        <v>343</v>
      </c>
      <c r="AI29" t="s">
        <v>343</v>
      </c>
    </row>
    <row r="30" spans="1:35">
      <c r="A30">
        <v>6</v>
      </c>
      <c r="J30">
        <v>0</v>
      </c>
      <c r="K30">
        <v>0</v>
      </c>
      <c r="L30">
        <v>0</v>
      </c>
      <c r="M30">
        <v>0</v>
      </c>
      <c r="N30">
        <v>0</v>
      </c>
      <c r="O30">
        <v>0</v>
      </c>
      <c r="P30">
        <v>0</v>
      </c>
      <c r="Q30">
        <v>0</v>
      </c>
      <c r="R30">
        <v>0</v>
      </c>
      <c r="S30">
        <v>0</v>
      </c>
      <c r="T30">
        <v>0</v>
      </c>
      <c r="U30">
        <v>0</v>
      </c>
      <c r="V30">
        <v>0</v>
      </c>
      <c r="W30">
        <v>1</v>
      </c>
      <c r="X30">
        <v>1</v>
      </c>
      <c r="Y30">
        <v>1</v>
      </c>
      <c r="Z30">
        <v>1</v>
      </c>
      <c r="AA30">
        <v>1</v>
      </c>
      <c r="AB30">
        <v>1</v>
      </c>
      <c r="AC30">
        <v>1</v>
      </c>
      <c r="AD30">
        <v>1</v>
      </c>
      <c r="AE30">
        <v>1</v>
      </c>
      <c r="AF30">
        <v>1</v>
      </c>
      <c r="AG30">
        <v>1</v>
      </c>
      <c r="AH30">
        <v>1</v>
      </c>
      <c r="AI30">
        <v>1</v>
      </c>
    </row>
    <row r="31" spans="1:35">
      <c r="A31">
        <v>7</v>
      </c>
      <c r="J31" t="s">
        <v>344</v>
      </c>
      <c r="K31" t="s">
        <v>345</v>
      </c>
      <c r="L31" t="s">
        <v>346</v>
      </c>
      <c r="M31" t="s">
        <v>347</v>
      </c>
      <c r="N31" t="s">
        <v>348</v>
      </c>
      <c r="O31" t="s">
        <v>349</v>
      </c>
      <c r="P31" t="s">
        <v>350</v>
      </c>
      <c r="Q31" t="s">
        <v>351</v>
      </c>
      <c r="R31" t="s">
        <v>352</v>
      </c>
      <c r="S31" t="s">
        <v>353</v>
      </c>
      <c r="T31" t="s">
        <v>354</v>
      </c>
      <c r="U31" t="s">
        <v>355</v>
      </c>
      <c r="V31" t="s">
        <v>356</v>
      </c>
      <c r="W31" t="s">
        <v>344</v>
      </c>
      <c r="X31" t="s">
        <v>345</v>
      </c>
      <c r="Y31" t="s">
        <v>346</v>
      </c>
      <c r="Z31" t="s">
        <v>347</v>
      </c>
      <c r="AA31" t="s">
        <v>348</v>
      </c>
      <c r="AB31" t="s">
        <v>349</v>
      </c>
      <c r="AC31" t="s">
        <v>350</v>
      </c>
      <c r="AD31" t="s">
        <v>351</v>
      </c>
      <c r="AE31" t="s">
        <v>352</v>
      </c>
      <c r="AF31" t="s">
        <v>353</v>
      </c>
      <c r="AG31" t="s">
        <v>354</v>
      </c>
      <c r="AH31" t="s">
        <v>355</v>
      </c>
      <c r="AI31" t="s">
        <v>356</v>
      </c>
    </row>
    <row r="32" spans="1:35">
      <c r="A32">
        <v>8</v>
      </c>
      <c r="J32">
        <v>0</v>
      </c>
      <c r="K32">
        <v>1</v>
      </c>
      <c r="L32">
        <v>1</v>
      </c>
      <c r="M32">
        <v>1</v>
      </c>
      <c r="N32">
        <v>1</v>
      </c>
      <c r="O32">
        <v>1</v>
      </c>
      <c r="P32">
        <v>1</v>
      </c>
      <c r="Q32">
        <v>1</v>
      </c>
      <c r="R32">
        <v>1</v>
      </c>
      <c r="S32">
        <v>1</v>
      </c>
      <c r="T32">
        <v>1</v>
      </c>
      <c r="U32">
        <v>1</v>
      </c>
      <c r="V32">
        <v>1</v>
      </c>
      <c r="W32">
        <v>0</v>
      </c>
      <c r="X32">
        <v>1</v>
      </c>
      <c r="Y32">
        <v>1</v>
      </c>
      <c r="Z32">
        <v>1</v>
      </c>
      <c r="AA32">
        <v>1</v>
      </c>
      <c r="AB32">
        <v>1</v>
      </c>
      <c r="AC32">
        <v>1</v>
      </c>
      <c r="AD32">
        <v>1</v>
      </c>
      <c r="AE32">
        <v>1</v>
      </c>
      <c r="AF32">
        <v>1</v>
      </c>
      <c r="AG32">
        <v>1</v>
      </c>
      <c r="AH32">
        <v>1</v>
      </c>
      <c r="AI32">
        <v>1</v>
      </c>
    </row>
    <row r="33" spans="1:35">
      <c r="A33">
        <v>9</v>
      </c>
      <c r="J33" t="s">
        <v>357</v>
      </c>
      <c r="W33" t="s">
        <v>358</v>
      </c>
    </row>
    <row r="34" spans="1:35">
      <c r="A34">
        <v>10</v>
      </c>
      <c r="B34" t="s">
        <v>88</v>
      </c>
      <c r="C34" t="s">
        <v>247</v>
      </c>
      <c r="D34" t="s">
        <v>248</v>
      </c>
      <c r="J34" t="s">
        <v>359</v>
      </c>
      <c r="K34" t="s">
        <v>360</v>
      </c>
      <c r="L34" t="s">
        <v>361</v>
      </c>
      <c r="M34" t="s">
        <v>362</v>
      </c>
      <c r="N34" t="s">
        <v>363</v>
      </c>
      <c r="O34" t="s">
        <v>364</v>
      </c>
      <c r="P34" t="s">
        <v>365</v>
      </c>
      <c r="Q34" t="s">
        <v>366</v>
      </c>
      <c r="R34" t="s">
        <v>367</v>
      </c>
      <c r="S34" t="s">
        <v>368</v>
      </c>
      <c r="T34" t="s">
        <v>369</v>
      </c>
      <c r="U34" t="s">
        <v>370</v>
      </c>
      <c r="V34" t="s">
        <v>371</v>
      </c>
      <c r="W34" t="s">
        <v>359</v>
      </c>
      <c r="X34" t="s">
        <v>360</v>
      </c>
      <c r="Y34" t="s">
        <v>361</v>
      </c>
      <c r="Z34" t="s">
        <v>362</v>
      </c>
      <c r="AA34" t="s">
        <v>363</v>
      </c>
      <c r="AB34" t="s">
        <v>364</v>
      </c>
      <c r="AC34" t="s">
        <v>365</v>
      </c>
      <c r="AD34" t="s">
        <v>366</v>
      </c>
      <c r="AE34" t="s">
        <v>367</v>
      </c>
      <c r="AF34" t="s">
        <v>368</v>
      </c>
      <c r="AG34" t="s">
        <v>369</v>
      </c>
      <c r="AH34" t="s">
        <v>370</v>
      </c>
      <c r="AI34" t="s">
        <v>371</v>
      </c>
    </row>
    <row r="35" spans="1:35">
      <c r="A35">
        <v>11</v>
      </c>
      <c r="I35" t="s">
        <v>372</v>
      </c>
    </row>
    <row r="36" spans="1:35">
      <c r="A36">
        <v>12</v>
      </c>
      <c r="C36">
        <v>25000</v>
      </c>
      <c r="D36" t="s">
        <v>275</v>
      </c>
      <c r="E36" t="s">
        <v>373</v>
      </c>
      <c r="F36">
        <v>0</v>
      </c>
      <c r="G36" t="s">
        <v>374</v>
      </c>
      <c r="H36">
        <v>0</v>
      </c>
      <c r="I36" t="s">
        <v>375</v>
      </c>
      <c r="J36">
        <v>677976</v>
      </c>
      <c r="K36">
        <v>14210</v>
      </c>
      <c r="L36">
        <v>110109</v>
      </c>
      <c r="M36">
        <v>124398</v>
      </c>
      <c r="N36">
        <v>76822</v>
      </c>
      <c r="O36">
        <v>73393</v>
      </c>
      <c r="P36">
        <v>10515</v>
      </c>
      <c r="Q36">
        <v>18513</v>
      </c>
      <c r="R36">
        <v>137616</v>
      </c>
      <c r="S36">
        <v>19585</v>
      </c>
      <c r="T36">
        <v>24563</v>
      </c>
      <c r="U36">
        <v>44768</v>
      </c>
      <c r="V36">
        <v>23484</v>
      </c>
      <c r="W36">
        <v>590114</v>
      </c>
      <c r="X36">
        <v>13201</v>
      </c>
      <c r="Y36">
        <v>99750</v>
      </c>
      <c r="Z36">
        <v>119916</v>
      </c>
      <c r="AA36">
        <v>69078</v>
      </c>
      <c r="AB36">
        <v>63354</v>
      </c>
      <c r="AC36">
        <v>10414</v>
      </c>
      <c r="AD36">
        <v>5282</v>
      </c>
      <c r="AE36">
        <v>126456</v>
      </c>
      <c r="AF36">
        <v>18714</v>
      </c>
      <c r="AG36">
        <v>15467</v>
      </c>
      <c r="AH36">
        <v>40331</v>
      </c>
      <c r="AI36">
        <v>8151</v>
      </c>
    </row>
    <row r="37" spans="1:35">
      <c r="A37">
        <v>31</v>
      </c>
      <c r="C37">
        <v>25000</v>
      </c>
      <c r="D37" t="s">
        <v>275</v>
      </c>
      <c r="E37" t="s">
        <v>376</v>
      </c>
      <c r="F37">
        <v>1</v>
      </c>
      <c r="G37" t="s">
        <v>374</v>
      </c>
      <c r="H37">
        <v>0</v>
      </c>
      <c r="I37" t="s">
        <v>377</v>
      </c>
      <c r="J37">
        <v>386246</v>
      </c>
      <c r="K37">
        <v>12123</v>
      </c>
      <c r="L37">
        <v>57345</v>
      </c>
      <c r="M37">
        <v>52158</v>
      </c>
      <c r="N37">
        <v>40704</v>
      </c>
      <c r="O37">
        <v>22472</v>
      </c>
      <c r="P37">
        <v>9997</v>
      </c>
      <c r="Q37">
        <v>13193</v>
      </c>
      <c r="R37">
        <v>98597</v>
      </c>
      <c r="S37">
        <v>18917</v>
      </c>
      <c r="T37">
        <v>23827</v>
      </c>
      <c r="U37">
        <v>23463</v>
      </c>
      <c r="V37">
        <v>13450</v>
      </c>
      <c r="W37">
        <v>331127</v>
      </c>
      <c r="X37">
        <v>11301</v>
      </c>
      <c r="Y37">
        <v>50435</v>
      </c>
      <c r="Z37">
        <v>51588</v>
      </c>
      <c r="AA37">
        <v>36049</v>
      </c>
      <c r="AB37">
        <v>18008</v>
      </c>
      <c r="AC37">
        <v>9900</v>
      </c>
      <c r="AD37">
        <v>4307</v>
      </c>
      <c r="AE37">
        <v>91130</v>
      </c>
      <c r="AF37">
        <v>18097</v>
      </c>
      <c r="AG37">
        <v>15112</v>
      </c>
      <c r="AH37">
        <v>20976</v>
      </c>
      <c r="AI37">
        <v>4224</v>
      </c>
    </row>
    <row r="38" spans="1:35">
      <c r="A38">
        <v>50</v>
      </c>
      <c r="C38">
        <v>25000</v>
      </c>
      <c r="D38" t="s">
        <v>275</v>
      </c>
      <c r="E38" t="s">
        <v>378</v>
      </c>
      <c r="F38">
        <v>1</v>
      </c>
      <c r="G38" t="s">
        <v>374</v>
      </c>
      <c r="H38">
        <v>0</v>
      </c>
      <c r="I38" t="s">
        <v>379</v>
      </c>
      <c r="J38">
        <v>291730</v>
      </c>
      <c r="K38">
        <v>2087</v>
      </c>
      <c r="L38">
        <v>52764</v>
      </c>
      <c r="M38">
        <v>72240</v>
      </c>
      <c r="N38">
        <v>36118</v>
      </c>
      <c r="O38">
        <v>50921</v>
      </c>
      <c r="P38">
        <v>518</v>
      </c>
      <c r="Q38">
        <v>5320</v>
      </c>
      <c r="R38">
        <v>39019</v>
      </c>
      <c r="S38">
        <v>668</v>
      </c>
      <c r="T38">
        <v>736</v>
      </c>
      <c r="U38">
        <v>21305</v>
      </c>
      <c r="V38">
        <v>10034</v>
      </c>
      <c r="W38">
        <v>258987</v>
      </c>
      <c r="X38">
        <v>1900</v>
      </c>
      <c r="Y38">
        <v>49315</v>
      </c>
      <c r="Z38">
        <v>68328</v>
      </c>
      <c r="AA38">
        <v>33029</v>
      </c>
      <c r="AB38">
        <v>45346</v>
      </c>
      <c r="AC38">
        <v>514</v>
      </c>
      <c r="AD38">
        <v>975</v>
      </c>
      <c r="AE38">
        <v>35326</v>
      </c>
      <c r="AF38">
        <v>617</v>
      </c>
      <c r="AG38">
        <v>355</v>
      </c>
      <c r="AH38">
        <v>19355</v>
      </c>
      <c r="AI38">
        <v>3927</v>
      </c>
    </row>
    <row r="39" spans="1:35">
      <c r="A39">
        <v>69</v>
      </c>
      <c r="I39" t="s">
        <v>380</v>
      </c>
    </row>
    <row r="40" spans="1:35">
      <c r="A40">
        <v>70</v>
      </c>
      <c r="C40">
        <v>25201</v>
      </c>
      <c r="D40">
        <v>2</v>
      </c>
      <c r="E40" t="s">
        <v>373</v>
      </c>
      <c r="F40">
        <v>0</v>
      </c>
      <c r="G40" t="s">
        <v>374</v>
      </c>
      <c r="H40">
        <v>0</v>
      </c>
      <c r="I40" t="s">
        <v>375</v>
      </c>
      <c r="J40">
        <v>153125</v>
      </c>
      <c r="K40">
        <v>3595</v>
      </c>
      <c r="L40">
        <v>29866</v>
      </c>
      <c r="M40">
        <v>30804</v>
      </c>
      <c r="N40">
        <v>21033</v>
      </c>
      <c r="O40">
        <v>18901</v>
      </c>
      <c r="P40">
        <v>3332</v>
      </c>
      <c r="Q40">
        <v>1748</v>
      </c>
      <c r="R40">
        <v>18311</v>
      </c>
      <c r="S40">
        <v>3960</v>
      </c>
      <c r="T40">
        <v>5660</v>
      </c>
      <c r="U40">
        <v>8718</v>
      </c>
      <c r="V40">
        <v>7197</v>
      </c>
      <c r="W40">
        <v>133144</v>
      </c>
      <c r="X40">
        <v>3356</v>
      </c>
      <c r="Y40">
        <v>26505</v>
      </c>
      <c r="Z40">
        <v>29690</v>
      </c>
      <c r="AA40">
        <v>19171</v>
      </c>
      <c r="AB40">
        <v>16641</v>
      </c>
      <c r="AC40">
        <v>3320</v>
      </c>
      <c r="AD40">
        <v>521</v>
      </c>
      <c r="AE40">
        <v>16395</v>
      </c>
      <c r="AF40">
        <v>3732</v>
      </c>
      <c r="AG40">
        <v>3630</v>
      </c>
      <c r="AH40">
        <v>7961</v>
      </c>
      <c r="AI40">
        <v>2222</v>
      </c>
    </row>
    <row r="41" spans="1:35">
      <c r="A41">
        <v>89</v>
      </c>
      <c r="C41">
        <v>25201</v>
      </c>
      <c r="D41">
        <v>2</v>
      </c>
      <c r="E41" t="s">
        <v>376</v>
      </c>
      <c r="F41">
        <v>1</v>
      </c>
      <c r="G41" t="s">
        <v>374</v>
      </c>
      <c r="H41">
        <v>0</v>
      </c>
      <c r="I41" t="s">
        <v>377</v>
      </c>
      <c r="J41">
        <v>86049</v>
      </c>
      <c r="K41">
        <v>3049</v>
      </c>
      <c r="L41">
        <v>16263</v>
      </c>
      <c r="M41">
        <v>13153</v>
      </c>
      <c r="N41">
        <v>11743</v>
      </c>
      <c r="O41">
        <v>6264</v>
      </c>
      <c r="P41">
        <v>3170</v>
      </c>
      <c r="Q41">
        <v>1312</v>
      </c>
      <c r="R41">
        <v>13220</v>
      </c>
      <c r="S41">
        <v>3831</v>
      </c>
      <c r="T41">
        <v>5516</v>
      </c>
      <c r="U41">
        <v>4514</v>
      </c>
      <c r="V41">
        <v>4014</v>
      </c>
      <c r="W41">
        <v>73548</v>
      </c>
      <c r="X41">
        <v>2866</v>
      </c>
      <c r="Y41">
        <v>14018</v>
      </c>
      <c r="Z41">
        <v>13001</v>
      </c>
      <c r="AA41">
        <v>10601</v>
      </c>
      <c r="AB41">
        <v>5248</v>
      </c>
      <c r="AC41">
        <v>3158</v>
      </c>
      <c r="AD41">
        <v>451</v>
      </c>
      <c r="AE41">
        <v>11886</v>
      </c>
      <c r="AF41">
        <v>3612</v>
      </c>
      <c r="AG41">
        <v>3549</v>
      </c>
      <c r="AH41">
        <v>4061</v>
      </c>
      <c r="AI41">
        <v>1097</v>
      </c>
    </row>
    <row r="42" spans="1:35">
      <c r="A42">
        <v>108</v>
      </c>
      <c r="C42">
        <v>25201</v>
      </c>
      <c r="D42">
        <v>2</v>
      </c>
      <c r="E42" t="s">
        <v>378</v>
      </c>
      <c r="F42">
        <v>1</v>
      </c>
      <c r="G42" t="s">
        <v>374</v>
      </c>
      <c r="H42">
        <v>0</v>
      </c>
      <c r="I42" t="s">
        <v>379</v>
      </c>
      <c r="J42">
        <v>67076</v>
      </c>
      <c r="K42">
        <v>546</v>
      </c>
      <c r="L42">
        <v>13603</v>
      </c>
      <c r="M42">
        <v>17651</v>
      </c>
      <c r="N42">
        <v>9290</v>
      </c>
      <c r="O42">
        <v>12637</v>
      </c>
      <c r="P42">
        <v>162</v>
      </c>
      <c r="Q42">
        <v>436</v>
      </c>
      <c r="R42">
        <v>5091</v>
      </c>
      <c r="S42">
        <v>129</v>
      </c>
      <c r="T42">
        <v>144</v>
      </c>
      <c r="U42">
        <v>4204</v>
      </c>
      <c r="V42">
        <v>3183</v>
      </c>
      <c r="W42">
        <v>59596</v>
      </c>
      <c r="X42">
        <v>490</v>
      </c>
      <c r="Y42">
        <v>12487</v>
      </c>
      <c r="Z42">
        <v>16689</v>
      </c>
      <c r="AA42">
        <v>8570</v>
      </c>
      <c r="AB42">
        <v>11393</v>
      </c>
      <c r="AC42">
        <v>162</v>
      </c>
      <c r="AD42">
        <v>70</v>
      </c>
      <c r="AE42">
        <v>4509</v>
      </c>
      <c r="AF42">
        <v>120</v>
      </c>
      <c r="AG42">
        <v>81</v>
      </c>
      <c r="AH42">
        <v>3900</v>
      </c>
      <c r="AI42">
        <v>1125</v>
      </c>
    </row>
    <row r="43" spans="1:35">
      <c r="A43">
        <v>127</v>
      </c>
      <c r="I43" t="s">
        <v>381</v>
      </c>
    </row>
    <row r="44" spans="1:35">
      <c r="A44">
        <v>128</v>
      </c>
      <c r="C44">
        <v>25201</v>
      </c>
      <c r="D44">
        <v>9</v>
      </c>
      <c r="E44" t="s">
        <v>373</v>
      </c>
      <c r="F44">
        <v>0</v>
      </c>
      <c r="G44" t="s">
        <v>374</v>
      </c>
      <c r="H44">
        <v>0</v>
      </c>
      <c r="I44" t="s">
        <v>375</v>
      </c>
      <c r="J44">
        <v>143466</v>
      </c>
      <c r="K44">
        <v>3381</v>
      </c>
      <c r="L44">
        <v>28069</v>
      </c>
      <c r="M44">
        <v>29039</v>
      </c>
      <c r="N44">
        <v>19767</v>
      </c>
      <c r="O44">
        <v>17509</v>
      </c>
      <c r="P44">
        <v>3115</v>
      </c>
      <c r="Q44">
        <v>1489</v>
      </c>
      <c r="R44">
        <v>17150</v>
      </c>
      <c r="S44">
        <v>3729</v>
      </c>
      <c r="T44">
        <v>5258</v>
      </c>
      <c r="U44">
        <v>8155</v>
      </c>
      <c r="V44">
        <v>6805</v>
      </c>
      <c r="W44">
        <v>125142</v>
      </c>
      <c r="X44">
        <v>3153</v>
      </c>
      <c r="Y44">
        <v>24987</v>
      </c>
      <c r="Z44">
        <v>28003</v>
      </c>
      <c r="AA44">
        <v>18065</v>
      </c>
      <c r="AB44">
        <v>15440</v>
      </c>
      <c r="AC44">
        <v>3104</v>
      </c>
      <c r="AD44">
        <v>464</v>
      </c>
      <c r="AE44">
        <v>15460</v>
      </c>
      <c r="AF44">
        <v>3507</v>
      </c>
      <c r="AG44">
        <v>3395</v>
      </c>
      <c r="AH44">
        <v>7460</v>
      </c>
      <c r="AI44">
        <v>2104</v>
      </c>
    </row>
    <row r="45" spans="1:35">
      <c r="A45">
        <v>147</v>
      </c>
      <c r="C45">
        <v>25201</v>
      </c>
      <c r="D45">
        <v>9</v>
      </c>
      <c r="E45" t="s">
        <v>376</v>
      </c>
      <c r="F45">
        <v>1</v>
      </c>
      <c r="G45" t="s">
        <v>374</v>
      </c>
      <c r="H45">
        <v>0</v>
      </c>
      <c r="I45" t="s">
        <v>377</v>
      </c>
      <c r="J45">
        <v>80727</v>
      </c>
      <c r="K45">
        <v>2865</v>
      </c>
      <c r="L45">
        <v>15341</v>
      </c>
      <c r="M45">
        <v>12346</v>
      </c>
      <c r="N45">
        <v>11087</v>
      </c>
      <c r="O45">
        <v>5822</v>
      </c>
      <c r="P45">
        <v>2953</v>
      </c>
      <c r="Q45">
        <v>1122</v>
      </c>
      <c r="R45">
        <v>12429</v>
      </c>
      <c r="S45">
        <v>3608</v>
      </c>
      <c r="T45">
        <v>5132</v>
      </c>
      <c r="U45">
        <v>4210</v>
      </c>
      <c r="V45">
        <v>3812</v>
      </c>
      <c r="W45">
        <v>69269</v>
      </c>
      <c r="X45">
        <v>2690</v>
      </c>
      <c r="Y45">
        <v>13283</v>
      </c>
      <c r="Z45">
        <v>12206</v>
      </c>
      <c r="AA45">
        <v>10048</v>
      </c>
      <c r="AB45">
        <v>4894</v>
      </c>
      <c r="AC45">
        <v>2942</v>
      </c>
      <c r="AD45">
        <v>410</v>
      </c>
      <c r="AE45">
        <v>11244</v>
      </c>
      <c r="AF45">
        <v>3395</v>
      </c>
      <c r="AG45">
        <v>3323</v>
      </c>
      <c r="AH45">
        <v>3792</v>
      </c>
      <c r="AI45">
        <v>1042</v>
      </c>
    </row>
    <row r="46" spans="1:35">
      <c r="A46">
        <v>166</v>
      </c>
      <c r="C46">
        <v>25201</v>
      </c>
      <c r="D46">
        <v>9</v>
      </c>
      <c r="E46" t="s">
        <v>378</v>
      </c>
      <c r="F46">
        <v>1</v>
      </c>
      <c r="G46" t="s">
        <v>374</v>
      </c>
      <c r="H46">
        <v>0</v>
      </c>
      <c r="I46" t="s">
        <v>379</v>
      </c>
      <c r="J46">
        <v>62739</v>
      </c>
      <c r="K46">
        <v>516</v>
      </c>
      <c r="L46">
        <v>12728</v>
      </c>
      <c r="M46">
        <v>16693</v>
      </c>
      <c r="N46">
        <v>8680</v>
      </c>
      <c r="O46">
        <v>11687</v>
      </c>
      <c r="P46">
        <v>162</v>
      </c>
      <c r="Q46">
        <v>367</v>
      </c>
      <c r="R46">
        <v>4721</v>
      </c>
      <c r="S46">
        <v>121</v>
      </c>
      <c r="T46">
        <v>126</v>
      </c>
      <c r="U46">
        <v>3945</v>
      </c>
      <c r="V46">
        <v>2993</v>
      </c>
      <c r="W46">
        <v>55873</v>
      </c>
      <c r="X46">
        <v>463</v>
      </c>
      <c r="Y46">
        <v>11704</v>
      </c>
      <c r="Z46">
        <v>15797</v>
      </c>
      <c r="AA46">
        <v>8017</v>
      </c>
      <c r="AB46">
        <v>10546</v>
      </c>
      <c r="AC46">
        <v>162</v>
      </c>
      <c r="AD46">
        <v>54</v>
      </c>
      <c r="AE46">
        <v>4216</v>
      </c>
      <c r="AF46">
        <v>112</v>
      </c>
      <c r="AG46">
        <v>72</v>
      </c>
      <c r="AH46">
        <v>3668</v>
      </c>
      <c r="AI46">
        <v>1062</v>
      </c>
    </row>
    <row r="47" spans="1:35">
      <c r="A47">
        <v>185</v>
      </c>
      <c r="I47" t="s">
        <v>382</v>
      </c>
    </row>
    <row r="48" spans="1:35">
      <c r="A48">
        <v>186</v>
      </c>
      <c r="C48">
        <v>25201</v>
      </c>
      <c r="D48">
        <v>9</v>
      </c>
      <c r="E48" t="s">
        <v>373</v>
      </c>
      <c r="F48">
        <v>0</v>
      </c>
      <c r="G48" t="s">
        <v>374</v>
      </c>
      <c r="H48">
        <v>0</v>
      </c>
      <c r="I48" t="s">
        <v>375</v>
      </c>
      <c r="J48">
        <v>9659</v>
      </c>
      <c r="K48">
        <v>214</v>
      </c>
      <c r="L48">
        <v>1797</v>
      </c>
      <c r="M48">
        <v>1765</v>
      </c>
      <c r="N48">
        <v>1266</v>
      </c>
      <c r="O48">
        <v>1392</v>
      </c>
      <c r="P48">
        <v>217</v>
      </c>
      <c r="Q48">
        <v>259</v>
      </c>
      <c r="R48">
        <v>1161</v>
      </c>
      <c r="S48">
        <v>231</v>
      </c>
      <c r="T48">
        <v>402</v>
      </c>
      <c r="U48">
        <v>563</v>
      </c>
      <c r="V48">
        <v>392</v>
      </c>
      <c r="W48">
        <v>8002</v>
      </c>
      <c r="X48">
        <v>203</v>
      </c>
      <c r="Y48">
        <v>1518</v>
      </c>
      <c r="Z48">
        <v>1687</v>
      </c>
      <c r="AA48">
        <v>1106</v>
      </c>
      <c r="AB48">
        <v>1201</v>
      </c>
      <c r="AC48">
        <v>216</v>
      </c>
      <c r="AD48">
        <v>57</v>
      </c>
      <c r="AE48">
        <v>935</v>
      </c>
      <c r="AF48">
        <v>225</v>
      </c>
      <c r="AG48">
        <v>235</v>
      </c>
      <c r="AH48">
        <v>501</v>
      </c>
      <c r="AI48">
        <v>118</v>
      </c>
    </row>
    <row r="49" spans="1:35">
      <c r="A49">
        <v>205</v>
      </c>
      <c r="C49">
        <v>25201</v>
      </c>
      <c r="D49">
        <v>9</v>
      </c>
      <c r="E49" t="s">
        <v>376</v>
      </c>
      <c r="F49">
        <v>1</v>
      </c>
      <c r="G49" t="s">
        <v>374</v>
      </c>
      <c r="H49">
        <v>0</v>
      </c>
      <c r="I49" t="s">
        <v>377</v>
      </c>
      <c r="J49">
        <v>5322</v>
      </c>
      <c r="K49">
        <v>184</v>
      </c>
      <c r="L49">
        <v>922</v>
      </c>
      <c r="M49">
        <v>807</v>
      </c>
      <c r="N49">
        <v>656</v>
      </c>
      <c r="O49">
        <v>442</v>
      </c>
      <c r="P49">
        <v>217</v>
      </c>
      <c r="Q49">
        <v>190</v>
      </c>
      <c r="R49">
        <v>791</v>
      </c>
      <c r="S49">
        <v>223</v>
      </c>
      <c r="T49">
        <v>384</v>
      </c>
      <c r="U49">
        <v>304</v>
      </c>
      <c r="V49">
        <v>202</v>
      </c>
      <c r="W49">
        <v>4279</v>
      </c>
      <c r="X49">
        <v>176</v>
      </c>
      <c r="Y49">
        <v>735</v>
      </c>
      <c r="Z49">
        <v>795</v>
      </c>
      <c r="AA49">
        <v>553</v>
      </c>
      <c r="AB49">
        <v>354</v>
      </c>
      <c r="AC49">
        <v>216</v>
      </c>
      <c r="AD49">
        <v>41</v>
      </c>
      <c r="AE49">
        <v>642</v>
      </c>
      <c r="AF49">
        <v>217</v>
      </c>
      <c r="AG49">
        <v>226</v>
      </c>
      <c r="AH49">
        <v>269</v>
      </c>
      <c r="AI49">
        <v>55</v>
      </c>
    </row>
    <row r="50" spans="1:35">
      <c r="A50">
        <v>224</v>
      </c>
      <c r="C50">
        <v>25201</v>
      </c>
      <c r="D50">
        <v>9</v>
      </c>
      <c r="E50" t="s">
        <v>378</v>
      </c>
      <c r="F50">
        <v>1</v>
      </c>
      <c r="G50" t="s">
        <v>374</v>
      </c>
      <c r="H50">
        <v>0</v>
      </c>
      <c r="I50" t="s">
        <v>379</v>
      </c>
      <c r="J50">
        <v>4337</v>
      </c>
      <c r="K50">
        <v>30</v>
      </c>
      <c r="L50">
        <v>875</v>
      </c>
      <c r="M50">
        <v>958</v>
      </c>
      <c r="N50">
        <v>610</v>
      </c>
      <c r="O50">
        <v>950</v>
      </c>
      <c r="P50" t="s">
        <v>278</v>
      </c>
      <c r="Q50">
        <v>69</v>
      </c>
      <c r="R50">
        <v>370</v>
      </c>
      <c r="S50">
        <v>8</v>
      </c>
      <c r="T50">
        <v>18</v>
      </c>
      <c r="U50">
        <v>259</v>
      </c>
      <c r="V50">
        <v>190</v>
      </c>
      <c r="W50">
        <v>3723</v>
      </c>
      <c r="X50">
        <v>27</v>
      </c>
      <c r="Y50">
        <v>783</v>
      </c>
      <c r="Z50">
        <v>892</v>
      </c>
      <c r="AA50">
        <v>553</v>
      </c>
      <c r="AB50">
        <v>847</v>
      </c>
      <c r="AC50" t="s">
        <v>278</v>
      </c>
      <c r="AD50">
        <v>16</v>
      </c>
      <c r="AE50">
        <v>293</v>
      </c>
      <c r="AF50">
        <v>8</v>
      </c>
      <c r="AG50">
        <v>9</v>
      </c>
      <c r="AH50">
        <v>232</v>
      </c>
      <c r="AI50">
        <v>63</v>
      </c>
    </row>
    <row r="54" spans="1:35">
      <c r="I54" t="s">
        <v>387</v>
      </c>
    </row>
    <row r="55" spans="1:35">
      <c r="G55" t="s">
        <v>384</v>
      </c>
      <c r="I55" t="s">
        <v>43</v>
      </c>
      <c r="K55" s="26">
        <f>K38/K36*100</f>
        <v>14.686840253342718</v>
      </c>
    </row>
    <row r="56" spans="1:35">
      <c r="I56" t="s">
        <v>39</v>
      </c>
      <c r="K56" s="26">
        <f>K42/K40*100</f>
        <v>15.187760778859527</v>
      </c>
    </row>
    <row r="57" spans="1:35">
      <c r="I57" t="s">
        <v>385</v>
      </c>
      <c r="K57" s="26">
        <f>K46/K44*100</f>
        <v>15.261756876663709</v>
      </c>
    </row>
    <row r="58" spans="1:35">
      <c r="I58" t="s">
        <v>386</v>
      </c>
      <c r="K58" s="26">
        <f>K50/K48*100</f>
        <v>14.018691588785046</v>
      </c>
    </row>
    <row r="61" spans="1:35">
      <c r="A61">
        <v>1</v>
      </c>
      <c r="B61" t="s">
        <v>388</v>
      </c>
      <c r="I61" s="24" t="s">
        <v>676</v>
      </c>
    </row>
    <row r="62" spans="1:35">
      <c r="A62">
        <v>2</v>
      </c>
      <c r="J62" t="s">
        <v>389</v>
      </c>
    </row>
    <row r="63" spans="1:35">
      <c r="A63">
        <v>3</v>
      </c>
      <c r="J63" t="s">
        <v>390</v>
      </c>
    </row>
    <row r="64" spans="1:35">
      <c r="A64">
        <v>4</v>
      </c>
    </row>
    <row r="65" spans="1:35">
      <c r="A65">
        <v>5</v>
      </c>
    </row>
    <row r="66" spans="1:35">
      <c r="A66">
        <v>6</v>
      </c>
      <c r="J66" t="s">
        <v>342</v>
      </c>
      <c r="K66" t="s">
        <v>342</v>
      </c>
      <c r="L66" t="s">
        <v>342</v>
      </c>
      <c r="M66" t="s">
        <v>342</v>
      </c>
      <c r="N66" t="s">
        <v>342</v>
      </c>
      <c r="O66" t="s">
        <v>342</v>
      </c>
      <c r="P66" t="s">
        <v>342</v>
      </c>
      <c r="Q66" t="s">
        <v>342</v>
      </c>
      <c r="R66" t="s">
        <v>342</v>
      </c>
      <c r="S66" t="s">
        <v>342</v>
      </c>
      <c r="T66" t="s">
        <v>342</v>
      </c>
      <c r="U66" t="s">
        <v>342</v>
      </c>
      <c r="V66" t="s">
        <v>342</v>
      </c>
      <c r="W66" t="s">
        <v>343</v>
      </c>
      <c r="X66" t="s">
        <v>343</v>
      </c>
      <c r="Y66" t="s">
        <v>343</v>
      </c>
      <c r="Z66" t="s">
        <v>343</v>
      </c>
      <c r="AA66" t="s">
        <v>343</v>
      </c>
      <c r="AB66" t="s">
        <v>343</v>
      </c>
      <c r="AC66" t="s">
        <v>343</v>
      </c>
      <c r="AD66" t="s">
        <v>343</v>
      </c>
      <c r="AE66" t="s">
        <v>343</v>
      </c>
      <c r="AF66" t="s">
        <v>343</v>
      </c>
      <c r="AG66" t="s">
        <v>343</v>
      </c>
      <c r="AH66" t="s">
        <v>343</v>
      </c>
      <c r="AI66" t="s">
        <v>343</v>
      </c>
    </row>
    <row r="67" spans="1:35">
      <c r="A67">
        <v>7</v>
      </c>
      <c r="J67">
        <v>0</v>
      </c>
      <c r="K67">
        <v>0</v>
      </c>
      <c r="L67">
        <v>0</v>
      </c>
      <c r="M67">
        <v>0</v>
      </c>
      <c r="N67">
        <v>0</v>
      </c>
      <c r="O67">
        <v>0</v>
      </c>
      <c r="P67">
        <v>0</v>
      </c>
      <c r="Q67">
        <v>0</v>
      </c>
      <c r="R67">
        <v>0</v>
      </c>
      <c r="S67">
        <v>0</v>
      </c>
      <c r="T67">
        <v>0</v>
      </c>
      <c r="U67">
        <v>0</v>
      </c>
      <c r="V67">
        <v>0</v>
      </c>
      <c r="W67">
        <v>1</v>
      </c>
      <c r="X67">
        <v>1</v>
      </c>
      <c r="Y67">
        <v>1</v>
      </c>
      <c r="Z67">
        <v>1</v>
      </c>
      <c r="AA67">
        <v>1</v>
      </c>
      <c r="AB67">
        <v>1</v>
      </c>
      <c r="AC67">
        <v>1</v>
      </c>
      <c r="AD67">
        <v>1</v>
      </c>
      <c r="AE67">
        <v>1</v>
      </c>
      <c r="AF67">
        <v>1</v>
      </c>
      <c r="AG67">
        <v>1</v>
      </c>
      <c r="AH67">
        <v>1</v>
      </c>
      <c r="AI67">
        <v>1</v>
      </c>
    </row>
    <row r="68" spans="1:35">
      <c r="A68">
        <v>8</v>
      </c>
      <c r="J68" t="s">
        <v>344</v>
      </c>
      <c r="K68" t="s">
        <v>345</v>
      </c>
      <c r="L68" t="s">
        <v>346</v>
      </c>
      <c r="M68" t="s">
        <v>347</v>
      </c>
      <c r="N68" t="s">
        <v>348</v>
      </c>
      <c r="O68" t="s">
        <v>349</v>
      </c>
      <c r="P68" t="s">
        <v>350</v>
      </c>
      <c r="Q68" t="s">
        <v>351</v>
      </c>
      <c r="R68" t="s">
        <v>352</v>
      </c>
      <c r="S68" t="s">
        <v>353</v>
      </c>
      <c r="T68" t="s">
        <v>354</v>
      </c>
      <c r="U68" t="s">
        <v>355</v>
      </c>
      <c r="V68" t="s">
        <v>356</v>
      </c>
      <c r="W68" t="s">
        <v>344</v>
      </c>
      <c r="X68" t="s">
        <v>345</v>
      </c>
      <c r="Y68" t="s">
        <v>346</v>
      </c>
      <c r="Z68" t="s">
        <v>347</v>
      </c>
      <c r="AA68" t="s">
        <v>348</v>
      </c>
      <c r="AB68" t="s">
        <v>349</v>
      </c>
      <c r="AC68" t="s">
        <v>350</v>
      </c>
      <c r="AD68" t="s">
        <v>351</v>
      </c>
      <c r="AE68" t="s">
        <v>352</v>
      </c>
      <c r="AF68" t="s">
        <v>353</v>
      </c>
      <c r="AG68" t="s">
        <v>354</v>
      </c>
      <c r="AH68" t="s">
        <v>355</v>
      </c>
      <c r="AI68" t="s">
        <v>356</v>
      </c>
    </row>
    <row r="69" spans="1:35">
      <c r="A69">
        <v>9</v>
      </c>
      <c r="J69">
        <v>0</v>
      </c>
      <c r="K69">
        <v>1</v>
      </c>
      <c r="L69">
        <v>1</v>
      </c>
      <c r="M69">
        <v>1</v>
      </c>
      <c r="N69">
        <v>1</v>
      </c>
      <c r="O69">
        <v>1</v>
      </c>
      <c r="P69">
        <v>1</v>
      </c>
      <c r="Q69">
        <v>1</v>
      </c>
      <c r="R69">
        <v>1</v>
      </c>
      <c r="S69">
        <v>1</v>
      </c>
      <c r="T69">
        <v>1</v>
      </c>
      <c r="U69">
        <v>1</v>
      </c>
      <c r="V69">
        <v>1</v>
      </c>
      <c r="W69">
        <v>0</v>
      </c>
      <c r="X69">
        <v>1</v>
      </c>
      <c r="Y69">
        <v>1</v>
      </c>
      <c r="Z69">
        <v>1</v>
      </c>
      <c r="AA69">
        <v>1</v>
      </c>
      <c r="AB69">
        <v>1</v>
      </c>
      <c r="AC69">
        <v>1</v>
      </c>
      <c r="AD69">
        <v>1</v>
      </c>
      <c r="AE69">
        <v>1</v>
      </c>
      <c r="AF69">
        <v>1</v>
      </c>
      <c r="AG69">
        <v>1</v>
      </c>
      <c r="AH69">
        <v>1</v>
      </c>
      <c r="AI69">
        <v>1</v>
      </c>
    </row>
    <row r="70" spans="1:35">
      <c r="A70">
        <v>10</v>
      </c>
      <c r="J70" t="s">
        <v>357</v>
      </c>
      <c r="W70" t="s">
        <v>391</v>
      </c>
    </row>
    <row r="71" spans="1:35">
      <c r="A71">
        <v>11</v>
      </c>
      <c r="B71" t="s">
        <v>88</v>
      </c>
      <c r="C71" t="s">
        <v>247</v>
      </c>
      <c r="D71" t="s">
        <v>248</v>
      </c>
      <c r="J71" t="s">
        <v>359</v>
      </c>
      <c r="K71" t="s">
        <v>360</v>
      </c>
      <c r="L71" t="s">
        <v>361</v>
      </c>
      <c r="M71" t="s">
        <v>362</v>
      </c>
      <c r="N71" t="s">
        <v>363</v>
      </c>
      <c r="O71" t="s">
        <v>364</v>
      </c>
      <c r="P71" t="s">
        <v>365</v>
      </c>
      <c r="Q71" t="s">
        <v>366</v>
      </c>
      <c r="R71" t="s">
        <v>367</v>
      </c>
      <c r="S71" t="s">
        <v>368</v>
      </c>
      <c r="T71" t="s">
        <v>369</v>
      </c>
      <c r="U71" t="s">
        <v>370</v>
      </c>
      <c r="V71" t="s">
        <v>371</v>
      </c>
      <c r="W71" t="s">
        <v>359</v>
      </c>
      <c r="X71" t="s">
        <v>360</v>
      </c>
      <c r="Y71" t="s">
        <v>361</v>
      </c>
      <c r="Z71" t="s">
        <v>362</v>
      </c>
      <c r="AA71" t="s">
        <v>363</v>
      </c>
      <c r="AB71" t="s">
        <v>364</v>
      </c>
      <c r="AC71" t="s">
        <v>365</v>
      </c>
      <c r="AD71" t="s">
        <v>366</v>
      </c>
      <c r="AE71" t="s">
        <v>367</v>
      </c>
      <c r="AF71" t="s">
        <v>368</v>
      </c>
      <c r="AG71" t="s">
        <v>369</v>
      </c>
      <c r="AH71" t="s">
        <v>370</v>
      </c>
      <c r="AI71" t="s">
        <v>371</v>
      </c>
    </row>
    <row r="72" spans="1:35">
      <c r="A72">
        <v>12</v>
      </c>
      <c r="I72" t="s">
        <v>372</v>
      </c>
    </row>
    <row r="73" spans="1:35">
      <c r="A73">
        <v>13</v>
      </c>
      <c r="C73">
        <v>25000</v>
      </c>
      <c r="D73" t="s">
        <v>275</v>
      </c>
      <c r="E73" t="s">
        <v>373</v>
      </c>
      <c r="F73">
        <v>0</v>
      </c>
      <c r="G73" t="s">
        <v>374</v>
      </c>
      <c r="H73">
        <v>0</v>
      </c>
      <c r="I73" t="s">
        <v>375</v>
      </c>
      <c r="J73">
        <v>673612</v>
      </c>
      <c r="K73">
        <v>14144</v>
      </c>
      <c r="L73">
        <v>98798</v>
      </c>
      <c r="M73">
        <v>117431</v>
      </c>
      <c r="N73">
        <v>81060</v>
      </c>
      <c r="O73">
        <v>69466</v>
      </c>
      <c r="P73">
        <v>10224</v>
      </c>
      <c r="Q73">
        <v>19695</v>
      </c>
      <c r="R73">
        <v>142035</v>
      </c>
      <c r="S73">
        <v>19873</v>
      </c>
      <c r="T73">
        <v>26216</v>
      </c>
      <c r="U73">
        <v>41324</v>
      </c>
      <c r="V73">
        <v>33346</v>
      </c>
      <c r="W73">
        <v>576217</v>
      </c>
      <c r="X73">
        <v>13017</v>
      </c>
      <c r="Y73">
        <v>89102</v>
      </c>
      <c r="Z73">
        <v>113039</v>
      </c>
      <c r="AA73">
        <v>71716</v>
      </c>
      <c r="AB73">
        <v>59173</v>
      </c>
      <c r="AC73">
        <v>10152</v>
      </c>
      <c r="AD73">
        <v>4732</v>
      </c>
      <c r="AE73">
        <v>129770</v>
      </c>
      <c r="AF73">
        <v>18917</v>
      </c>
      <c r="AG73">
        <v>16941</v>
      </c>
      <c r="AH73">
        <v>37403</v>
      </c>
      <c r="AI73">
        <v>12255</v>
      </c>
    </row>
    <row r="74" spans="1:35">
      <c r="A74">
        <v>33</v>
      </c>
      <c r="C74">
        <v>25000</v>
      </c>
      <c r="D74" t="s">
        <v>275</v>
      </c>
      <c r="E74" t="s">
        <v>376</v>
      </c>
      <c r="F74">
        <v>1</v>
      </c>
      <c r="G74" t="s">
        <v>374</v>
      </c>
      <c r="H74">
        <v>0</v>
      </c>
      <c r="I74" t="s">
        <v>377</v>
      </c>
      <c r="J74">
        <v>392371</v>
      </c>
      <c r="K74">
        <v>12491</v>
      </c>
      <c r="L74">
        <v>52576</v>
      </c>
      <c r="M74">
        <v>49404</v>
      </c>
      <c r="N74">
        <v>44485</v>
      </c>
      <c r="O74">
        <v>22056</v>
      </c>
      <c r="P74">
        <v>9749</v>
      </c>
      <c r="Q74">
        <v>13608</v>
      </c>
      <c r="R74">
        <v>102001</v>
      </c>
      <c r="S74">
        <v>19282</v>
      </c>
      <c r="T74">
        <v>25449</v>
      </c>
      <c r="U74">
        <v>21658</v>
      </c>
      <c r="V74">
        <v>19612</v>
      </c>
      <c r="W74">
        <v>331736</v>
      </c>
      <c r="X74">
        <v>11556</v>
      </c>
      <c r="Y74">
        <v>46054</v>
      </c>
      <c r="Z74">
        <v>48981</v>
      </c>
      <c r="AA74">
        <v>38983</v>
      </c>
      <c r="AB74">
        <v>17555</v>
      </c>
      <c r="AC74">
        <v>9680</v>
      </c>
      <c r="AD74">
        <v>3910</v>
      </c>
      <c r="AE74">
        <v>94036</v>
      </c>
      <c r="AF74">
        <v>18359</v>
      </c>
      <c r="AG74">
        <v>16605</v>
      </c>
      <c r="AH74">
        <v>19411</v>
      </c>
      <c r="AI74">
        <v>6606</v>
      </c>
    </row>
    <row r="75" spans="1:35">
      <c r="A75">
        <v>53</v>
      </c>
      <c r="C75">
        <v>25000</v>
      </c>
      <c r="D75" t="s">
        <v>275</v>
      </c>
      <c r="E75" t="s">
        <v>378</v>
      </c>
      <c r="F75">
        <v>1</v>
      </c>
      <c r="G75" t="s">
        <v>374</v>
      </c>
      <c r="H75">
        <v>0</v>
      </c>
      <c r="I75" t="s">
        <v>379</v>
      </c>
      <c r="J75">
        <v>281241</v>
      </c>
      <c r="K75">
        <v>1653</v>
      </c>
      <c r="L75">
        <v>46222</v>
      </c>
      <c r="M75">
        <v>68027</v>
      </c>
      <c r="N75">
        <v>36575</v>
      </c>
      <c r="O75">
        <v>47410</v>
      </c>
      <c r="P75">
        <v>475</v>
      </c>
      <c r="Q75">
        <v>6087</v>
      </c>
      <c r="R75">
        <v>40034</v>
      </c>
      <c r="S75">
        <v>591</v>
      </c>
      <c r="T75">
        <v>767</v>
      </c>
      <c r="U75">
        <v>19666</v>
      </c>
      <c r="V75">
        <v>13734</v>
      </c>
      <c r="W75">
        <v>244481</v>
      </c>
      <c r="X75">
        <v>1461</v>
      </c>
      <c r="Y75">
        <v>43048</v>
      </c>
      <c r="Z75">
        <v>64058</v>
      </c>
      <c r="AA75">
        <v>32733</v>
      </c>
      <c r="AB75">
        <v>41618</v>
      </c>
      <c r="AC75">
        <v>472</v>
      </c>
      <c r="AD75">
        <v>822</v>
      </c>
      <c r="AE75">
        <v>35734</v>
      </c>
      <c r="AF75">
        <v>558</v>
      </c>
      <c r="AG75">
        <v>336</v>
      </c>
      <c r="AH75">
        <v>17992</v>
      </c>
      <c r="AI75">
        <v>5649</v>
      </c>
    </row>
    <row r="76" spans="1:35">
      <c r="A76">
        <v>73</v>
      </c>
      <c r="I76" t="s">
        <v>380</v>
      </c>
    </row>
    <row r="77" spans="1:35">
      <c r="A77">
        <v>74</v>
      </c>
      <c r="C77">
        <v>25201</v>
      </c>
      <c r="D77">
        <v>2</v>
      </c>
      <c r="E77" t="s">
        <v>373</v>
      </c>
      <c r="F77">
        <v>0</v>
      </c>
      <c r="G77" t="s">
        <v>374</v>
      </c>
      <c r="H77">
        <v>0</v>
      </c>
      <c r="I77" t="s">
        <v>375</v>
      </c>
      <c r="J77">
        <v>154573</v>
      </c>
      <c r="K77">
        <v>3782</v>
      </c>
      <c r="L77">
        <v>27578</v>
      </c>
      <c r="M77">
        <v>29588</v>
      </c>
      <c r="N77">
        <v>22406</v>
      </c>
      <c r="O77">
        <v>18136</v>
      </c>
      <c r="P77">
        <v>3149</v>
      </c>
      <c r="Q77">
        <v>1903</v>
      </c>
      <c r="R77">
        <v>19384</v>
      </c>
      <c r="S77">
        <v>3997</v>
      </c>
      <c r="T77">
        <v>6004</v>
      </c>
      <c r="U77">
        <v>8032</v>
      </c>
      <c r="V77">
        <v>10614</v>
      </c>
      <c r="W77">
        <v>131497</v>
      </c>
      <c r="X77">
        <v>3505</v>
      </c>
      <c r="Y77">
        <v>24472</v>
      </c>
      <c r="Z77">
        <v>28515</v>
      </c>
      <c r="AA77">
        <v>20184</v>
      </c>
      <c r="AB77">
        <v>15831</v>
      </c>
      <c r="AC77">
        <v>3141</v>
      </c>
      <c r="AD77">
        <v>458</v>
      </c>
      <c r="AE77">
        <v>17243</v>
      </c>
      <c r="AF77">
        <v>3746</v>
      </c>
      <c r="AG77">
        <v>4012</v>
      </c>
      <c r="AH77">
        <v>7387</v>
      </c>
      <c r="AI77">
        <v>3003</v>
      </c>
    </row>
    <row r="78" spans="1:35">
      <c r="A78">
        <v>94</v>
      </c>
      <c r="C78">
        <v>25201</v>
      </c>
      <c r="D78">
        <v>2</v>
      </c>
      <c r="E78" t="s">
        <v>376</v>
      </c>
      <c r="F78">
        <v>1</v>
      </c>
      <c r="G78" t="s">
        <v>374</v>
      </c>
      <c r="H78">
        <v>0</v>
      </c>
      <c r="I78" t="s">
        <v>377</v>
      </c>
      <c r="J78">
        <v>88565</v>
      </c>
      <c r="K78">
        <v>3288</v>
      </c>
      <c r="L78">
        <v>15463</v>
      </c>
      <c r="M78">
        <v>12845</v>
      </c>
      <c r="N78">
        <v>12860</v>
      </c>
      <c r="O78">
        <v>6067</v>
      </c>
      <c r="P78">
        <v>2978</v>
      </c>
      <c r="Q78">
        <v>1342</v>
      </c>
      <c r="R78">
        <v>13959</v>
      </c>
      <c r="S78">
        <v>3859</v>
      </c>
      <c r="T78">
        <v>5865</v>
      </c>
      <c r="U78">
        <v>4171</v>
      </c>
      <c r="V78">
        <v>5868</v>
      </c>
      <c r="W78">
        <v>74471</v>
      </c>
      <c r="X78">
        <v>3066</v>
      </c>
      <c r="Y78">
        <v>13384</v>
      </c>
      <c r="Z78">
        <v>12721</v>
      </c>
      <c r="AA78">
        <v>11479</v>
      </c>
      <c r="AB78">
        <v>5074</v>
      </c>
      <c r="AC78">
        <v>2970</v>
      </c>
      <c r="AD78">
        <v>394</v>
      </c>
      <c r="AE78">
        <v>12510</v>
      </c>
      <c r="AF78">
        <v>3615</v>
      </c>
      <c r="AG78">
        <v>3936</v>
      </c>
      <c r="AH78">
        <v>3766</v>
      </c>
      <c r="AI78">
        <v>1556</v>
      </c>
    </row>
    <row r="79" spans="1:35">
      <c r="A79">
        <v>114</v>
      </c>
      <c r="C79">
        <v>25201</v>
      </c>
      <c r="D79">
        <v>2</v>
      </c>
      <c r="E79" t="s">
        <v>378</v>
      </c>
      <c r="F79">
        <v>1</v>
      </c>
      <c r="G79" t="s">
        <v>374</v>
      </c>
      <c r="H79">
        <v>0</v>
      </c>
      <c r="I79" t="s">
        <v>379</v>
      </c>
      <c r="J79">
        <v>66008</v>
      </c>
      <c r="K79">
        <v>494</v>
      </c>
      <c r="L79">
        <v>12115</v>
      </c>
      <c r="M79">
        <v>16743</v>
      </c>
      <c r="N79">
        <v>9546</v>
      </c>
      <c r="O79">
        <v>12069</v>
      </c>
      <c r="P79">
        <v>171</v>
      </c>
      <c r="Q79">
        <v>561</v>
      </c>
      <c r="R79">
        <v>5425</v>
      </c>
      <c r="S79">
        <v>138</v>
      </c>
      <c r="T79">
        <v>139</v>
      </c>
      <c r="U79">
        <v>3861</v>
      </c>
      <c r="V79">
        <v>4746</v>
      </c>
      <c r="W79">
        <v>57026</v>
      </c>
      <c r="X79">
        <v>439</v>
      </c>
      <c r="Y79">
        <v>11088</v>
      </c>
      <c r="Z79">
        <v>15794</v>
      </c>
      <c r="AA79">
        <v>8705</v>
      </c>
      <c r="AB79">
        <v>10757</v>
      </c>
      <c r="AC79">
        <v>171</v>
      </c>
      <c r="AD79">
        <v>64</v>
      </c>
      <c r="AE79">
        <v>4733</v>
      </c>
      <c r="AF79">
        <v>131</v>
      </c>
      <c r="AG79">
        <v>76</v>
      </c>
      <c r="AH79">
        <v>3621</v>
      </c>
      <c r="AI79">
        <v>1447</v>
      </c>
    </row>
  </sheetData>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showGridLines="0" zoomScale="75" zoomScaleNormal="75" workbookViewId="0">
      <selection activeCell="P25" sqref="P25"/>
    </sheetView>
  </sheetViews>
  <sheetFormatPr defaultRowHeight="13.5"/>
  <sheetData>
    <row r="1" spans="1:1">
      <c r="A1" t="s">
        <v>1023</v>
      </c>
    </row>
    <row r="34" spans="12:12">
      <c r="L34" s="9" t="s">
        <v>678</v>
      </c>
    </row>
  </sheetData>
  <phoneticPr fontId="2"/>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
  <sheetViews>
    <sheetView showGridLines="0" zoomScale="75" zoomScaleNormal="75" workbookViewId="0">
      <selection activeCell="U33" sqref="U33"/>
    </sheetView>
  </sheetViews>
  <sheetFormatPr defaultRowHeight="13.5"/>
  <cols>
    <col min="2" max="2" width="36.75" customWidth="1"/>
    <col min="20" max="20" width="21.875" customWidth="1"/>
    <col min="24" max="24" width="19.5" customWidth="1"/>
    <col min="27" max="27" width="21" customWidth="1"/>
  </cols>
  <sheetData>
    <row r="1" spans="1:28" ht="17.25">
      <c r="A1" t="s">
        <v>1024</v>
      </c>
      <c r="F1" s="145"/>
    </row>
    <row r="3" spans="1:28">
      <c r="B3" t="s">
        <v>415</v>
      </c>
      <c r="C3" s="322" t="s">
        <v>409</v>
      </c>
      <c r="D3" s="322"/>
      <c r="E3" s="322"/>
      <c r="T3" t="s">
        <v>763</v>
      </c>
    </row>
    <row r="4" spans="1:28">
      <c r="C4" s="9" t="s">
        <v>620</v>
      </c>
      <c r="D4" s="9" t="s">
        <v>412</v>
      </c>
      <c r="E4" s="9" t="s">
        <v>413</v>
      </c>
    </row>
    <row r="5" spans="1:28">
      <c r="B5" t="s">
        <v>621</v>
      </c>
      <c r="C5">
        <v>4.0999999999999996</v>
      </c>
      <c r="D5" s="26">
        <v>5</v>
      </c>
      <c r="E5" s="26">
        <v>3.6</v>
      </c>
      <c r="U5" t="s">
        <v>757</v>
      </c>
      <c r="V5" t="s">
        <v>758</v>
      </c>
      <c r="X5" t="s">
        <v>764</v>
      </c>
      <c r="AB5" t="s">
        <v>39</v>
      </c>
    </row>
    <row r="6" spans="1:28">
      <c r="B6" t="s">
        <v>622</v>
      </c>
      <c r="C6">
        <v>22.3</v>
      </c>
      <c r="D6" s="26">
        <v>23.9</v>
      </c>
      <c r="E6" s="26">
        <v>21.5</v>
      </c>
      <c r="T6" t="s">
        <v>752</v>
      </c>
      <c r="U6" s="26">
        <f>Y6</f>
        <v>4.5104510451045092</v>
      </c>
      <c r="V6">
        <v>5.8</v>
      </c>
      <c r="X6" t="s">
        <v>621</v>
      </c>
      <c r="Y6" s="22">
        <f>AB6*100/(100.1-6.6-2.6)</f>
        <v>4.5104510451045092</v>
      </c>
      <c r="AA6" t="s">
        <v>621</v>
      </c>
      <c r="AB6">
        <v>4.0999999999999996</v>
      </c>
    </row>
    <row r="7" spans="1:28">
      <c r="B7" t="s">
        <v>623</v>
      </c>
      <c r="C7">
        <v>35.200000000000003</v>
      </c>
      <c r="D7" s="26">
        <v>31.9</v>
      </c>
      <c r="E7" s="26">
        <v>37.200000000000003</v>
      </c>
      <c r="T7" t="s">
        <v>753</v>
      </c>
      <c r="U7" s="26">
        <f t="shared" ref="U7:U10" si="0">Y7</f>
        <v>24.532453245324533</v>
      </c>
      <c r="V7">
        <v>35.4</v>
      </c>
      <c r="X7" t="s">
        <v>622</v>
      </c>
      <c r="Y7" s="22">
        <f t="shared" ref="Y7:Y10" si="1">AB7*100/(100.1-6.6-2.6)</f>
        <v>24.532453245324533</v>
      </c>
      <c r="AA7" t="s">
        <v>622</v>
      </c>
      <c r="AB7">
        <v>22.3</v>
      </c>
    </row>
    <row r="8" spans="1:28">
      <c r="B8" t="s">
        <v>624</v>
      </c>
      <c r="C8">
        <v>17.600000000000001</v>
      </c>
      <c r="D8" s="26">
        <v>15.7</v>
      </c>
      <c r="E8" s="26">
        <v>18.899999999999999</v>
      </c>
      <c r="T8" t="s">
        <v>754</v>
      </c>
      <c r="U8" s="26">
        <f t="shared" si="0"/>
        <v>38.723872387238728</v>
      </c>
      <c r="V8">
        <v>31.4</v>
      </c>
      <c r="X8" t="s">
        <v>623</v>
      </c>
      <c r="Y8" s="22">
        <f>AB8*100/(100.1-6.6-2.6)</f>
        <v>38.723872387238728</v>
      </c>
      <c r="AA8" t="s">
        <v>623</v>
      </c>
      <c r="AB8">
        <v>35.200000000000003</v>
      </c>
    </row>
    <row r="9" spans="1:28">
      <c r="B9" t="s">
        <v>625</v>
      </c>
      <c r="C9">
        <v>11.7</v>
      </c>
      <c r="D9" s="26">
        <v>12.7</v>
      </c>
      <c r="E9" s="26">
        <v>10.8</v>
      </c>
      <c r="T9" t="s">
        <v>755</v>
      </c>
      <c r="U9" s="26">
        <f t="shared" si="0"/>
        <v>19.361936193619364</v>
      </c>
      <c r="V9">
        <v>21.8</v>
      </c>
      <c r="X9" t="s">
        <v>624</v>
      </c>
      <c r="Y9" s="22">
        <f t="shared" si="1"/>
        <v>19.361936193619364</v>
      </c>
      <c r="AA9" t="s">
        <v>624</v>
      </c>
      <c r="AB9">
        <v>17.600000000000001</v>
      </c>
    </row>
    <row r="10" spans="1:28">
      <c r="B10" t="s">
        <v>589</v>
      </c>
      <c r="C10">
        <v>6.6</v>
      </c>
      <c r="D10" s="26">
        <v>8.1999999999999993</v>
      </c>
      <c r="E10" s="26">
        <v>5.7</v>
      </c>
      <c r="T10" t="s">
        <v>756</v>
      </c>
      <c r="U10" s="26">
        <f t="shared" si="0"/>
        <v>12.87128712871287</v>
      </c>
      <c r="V10">
        <v>5.6</v>
      </c>
      <c r="X10" t="s">
        <v>625</v>
      </c>
      <c r="Y10" s="22">
        <f t="shared" si="1"/>
        <v>12.87128712871287</v>
      </c>
      <c r="AA10" t="s">
        <v>625</v>
      </c>
      <c r="AB10">
        <v>11.7</v>
      </c>
    </row>
    <row r="11" spans="1:28">
      <c r="B11" t="s">
        <v>626</v>
      </c>
      <c r="C11">
        <v>2.6</v>
      </c>
      <c r="D11" s="26">
        <v>2.5</v>
      </c>
      <c r="E11" s="26">
        <v>2.4</v>
      </c>
      <c r="U11" s="22"/>
      <c r="AA11" t="s">
        <v>589</v>
      </c>
      <c r="AB11">
        <v>6.6</v>
      </c>
    </row>
    <row r="12" spans="1:28">
      <c r="C12" s="26">
        <f>SUM(C5:C11)</f>
        <v>100.1</v>
      </c>
      <c r="D12" s="26">
        <f>SUM(D5:D11)</f>
        <v>99.9</v>
      </c>
      <c r="E12" s="26">
        <f>SUM(E5:E11)</f>
        <v>100.10000000000001</v>
      </c>
      <c r="U12" s="22"/>
      <c r="Y12" s="26">
        <v>100</v>
      </c>
      <c r="AA12" t="s">
        <v>626</v>
      </c>
      <c r="AB12">
        <v>2.6</v>
      </c>
    </row>
    <row r="13" spans="1:28">
      <c r="D13" s="26"/>
    </row>
    <row r="14" spans="1:28">
      <c r="B14" s="9" t="s">
        <v>410</v>
      </c>
      <c r="C14">
        <v>1171</v>
      </c>
      <c r="D14" s="56">
        <v>401</v>
      </c>
      <c r="E14" s="56">
        <v>753</v>
      </c>
      <c r="AA14" s="9" t="s">
        <v>410</v>
      </c>
      <c r="AB14">
        <v>1171</v>
      </c>
    </row>
    <row r="17" spans="2:17">
      <c r="B17" s="9" t="s">
        <v>411</v>
      </c>
    </row>
    <row r="25" spans="2:17" ht="17.25">
      <c r="O25" s="115"/>
    </row>
    <row r="26" spans="2:17" ht="22.5" customHeight="1">
      <c r="Q26" s="9"/>
    </row>
    <row r="33" spans="21:21" ht="17.25">
      <c r="U33" s="145"/>
    </row>
  </sheetData>
  <mergeCells count="1">
    <mergeCell ref="C3:E3"/>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showGridLines="0" topLeftCell="A4" zoomScale="75" zoomScaleNormal="75" workbookViewId="0">
      <selection activeCell="E26" sqref="E26"/>
    </sheetView>
  </sheetViews>
  <sheetFormatPr defaultRowHeight="13.5"/>
  <cols>
    <col min="2" max="2" width="45" customWidth="1"/>
    <col min="3" max="3" width="9.375" customWidth="1"/>
  </cols>
  <sheetData>
    <row r="1" spans="1:5">
      <c r="A1" t="s">
        <v>1025</v>
      </c>
    </row>
    <row r="3" spans="1:5">
      <c r="B3" s="24"/>
    </row>
    <row r="4" spans="1:5">
      <c r="B4" s="24"/>
    </row>
    <row r="6" spans="1:5">
      <c r="A6" t="s">
        <v>1026</v>
      </c>
    </row>
    <row r="8" spans="1:5" ht="48" customHeight="1">
      <c r="B8" s="54" t="s">
        <v>633</v>
      </c>
    </row>
    <row r="9" spans="1:5">
      <c r="B9" s="74"/>
      <c r="C9" s="61" t="s">
        <v>409</v>
      </c>
      <c r="D9" s="9"/>
      <c r="E9" s="9"/>
    </row>
    <row r="10" spans="1:5" ht="27">
      <c r="B10" s="116" t="s">
        <v>629</v>
      </c>
      <c r="C10" s="74">
        <v>73.400000000000006</v>
      </c>
      <c r="D10" s="26"/>
      <c r="E10" s="26"/>
    </row>
    <row r="11" spans="1:5" ht="27">
      <c r="B11" s="113" t="s">
        <v>630</v>
      </c>
      <c r="C11" s="74">
        <v>39.799999999999997</v>
      </c>
      <c r="D11" s="26"/>
      <c r="E11" s="26"/>
    </row>
    <row r="12" spans="1:5" ht="27">
      <c r="B12" s="113" t="s">
        <v>631</v>
      </c>
      <c r="C12" s="74">
        <v>10.6</v>
      </c>
      <c r="D12" s="26"/>
      <c r="E12" s="26"/>
    </row>
    <row r="13" spans="1:5">
      <c r="B13" s="76" t="s">
        <v>627</v>
      </c>
      <c r="C13" s="74">
        <v>6.9</v>
      </c>
      <c r="D13" s="26"/>
      <c r="E13" s="26"/>
    </row>
    <row r="14" spans="1:5" ht="27">
      <c r="B14" s="113" t="s">
        <v>632</v>
      </c>
      <c r="C14" s="74">
        <v>8.6999999999999993</v>
      </c>
      <c r="D14" s="26"/>
      <c r="E14" s="26"/>
    </row>
    <row r="15" spans="1:5">
      <c r="B15" s="76" t="s">
        <v>628</v>
      </c>
      <c r="C15" s="74">
        <v>32.5</v>
      </c>
      <c r="D15" s="26"/>
      <c r="E15" s="26"/>
    </row>
    <row r="16" spans="1:5">
      <c r="B16" s="76" t="s">
        <v>589</v>
      </c>
      <c r="C16" s="74">
        <v>3.2</v>
      </c>
      <c r="D16" s="26"/>
      <c r="E16" s="26"/>
    </row>
    <row r="17" spans="2:19">
      <c r="B17" s="76" t="s">
        <v>626</v>
      </c>
      <c r="C17" s="11">
        <v>3.3</v>
      </c>
      <c r="D17" s="26"/>
      <c r="E17" s="26"/>
    </row>
    <row r="18" spans="2:19">
      <c r="C18" s="9" t="s">
        <v>1027</v>
      </c>
      <c r="D18" s="26"/>
    </row>
    <row r="19" spans="2:19">
      <c r="B19" s="9"/>
      <c r="D19" s="56"/>
      <c r="E19" s="56"/>
    </row>
    <row r="20" spans="2:19">
      <c r="C20" s="9" t="s">
        <v>411</v>
      </c>
    </row>
    <row r="30" spans="2:19">
      <c r="S30" s="9"/>
    </row>
    <row r="31" spans="2:19" ht="22.5" customHeight="1"/>
    <row r="32" spans="2:19" ht="17.25">
      <c r="P32" s="115"/>
    </row>
  </sheetData>
  <phoneticPr fontId="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1"/>
  <sheetViews>
    <sheetView showGridLines="0" zoomScale="75" zoomScaleNormal="75" workbookViewId="0">
      <selection activeCell="AE13" sqref="AE13"/>
    </sheetView>
  </sheetViews>
  <sheetFormatPr defaultRowHeight="13.5"/>
  <cols>
    <col min="2" max="2" width="32.25" customWidth="1"/>
    <col min="3" max="16" width="9.5" customWidth="1"/>
    <col min="17" max="17" width="10.625" customWidth="1"/>
  </cols>
  <sheetData>
    <row r="1" spans="1:17">
      <c r="A1" t="s">
        <v>1028</v>
      </c>
    </row>
    <row r="3" spans="1:17">
      <c r="B3" t="s">
        <v>602</v>
      </c>
    </row>
    <row r="4" spans="1:17">
      <c r="B4" s="74"/>
      <c r="C4" s="74" t="s">
        <v>617</v>
      </c>
      <c r="D4" s="304"/>
      <c r="E4" s="304"/>
      <c r="F4" s="304"/>
      <c r="G4" s="304"/>
      <c r="H4" s="304"/>
      <c r="I4" s="304"/>
      <c r="J4" s="304" t="s">
        <v>618</v>
      </c>
      <c r="K4" s="304"/>
      <c r="L4" s="304"/>
      <c r="M4" s="304"/>
      <c r="N4" s="304"/>
      <c r="O4" s="304"/>
      <c r="P4" s="304"/>
      <c r="Q4" s="55"/>
    </row>
    <row r="5" spans="1:17" ht="93" customHeight="1">
      <c r="B5" s="74"/>
      <c r="C5" s="240" t="s">
        <v>29</v>
      </c>
      <c r="D5" s="241" t="s">
        <v>611</v>
      </c>
      <c r="E5" s="241" t="s">
        <v>612</v>
      </c>
      <c r="F5" s="241" t="s">
        <v>613</v>
      </c>
      <c r="G5" s="241" t="s">
        <v>614</v>
      </c>
      <c r="H5" s="241" t="s">
        <v>615</v>
      </c>
      <c r="I5" s="241" t="s">
        <v>616</v>
      </c>
      <c r="J5" s="240" t="s">
        <v>29</v>
      </c>
      <c r="K5" s="241" t="s">
        <v>611</v>
      </c>
      <c r="L5" s="241" t="s">
        <v>612</v>
      </c>
      <c r="M5" s="241" t="s">
        <v>613</v>
      </c>
      <c r="N5" s="114" t="s">
        <v>614</v>
      </c>
      <c r="O5" s="114" t="s">
        <v>615</v>
      </c>
      <c r="P5" s="114" t="s">
        <v>619</v>
      </c>
      <c r="Q5" s="112"/>
    </row>
    <row r="6" spans="1:17">
      <c r="B6" s="74" t="s">
        <v>603</v>
      </c>
      <c r="C6" s="124">
        <v>1185</v>
      </c>
      <c r="D6" s="124">
        <v>135</v>
      </c>
      <c r="E6" s="124">
        <v>439</v>
      </c>
      <c r="F6" s="124">
        <v>353</v>
      </c>
      <c r="G6" s="124">
        <v>88</v>
      </c>
      <c r="H6" s="124">
        <v>31</v>
      </c>
      <c r="I6" s="124">
        <v>139</v>
      </c>
      <c r="J6" s="242">
        <f>SUM(K6:P6)</f>
        <v>100</v>
      </c>
      <c r="K6" s="243">
        <f t="shared" ref="K6:P6" si="0">D6/$C6*100</f>
        <v>11.39240506329114</v>
      </c>
      <c r="L6" s="243">
        <f t="shared" si="0"/>
        <v>37.046413502109701</v>
      </c>
      <c r="M6" s="243">
        <f t="shared" si="0"/>
        <v>29.78902953586498</v>
      </c>
      <c r="N6" s="11">
        <f t="shared" si="0"/>
        <v>7.4261603375527425</v>
      </c>
      <c r="O6" s="11">
        <f t="shared" si="0"/>
        <v>2.6160337552742616</v>
      </c>
      <c r="P6" s="11">
        <f t="shared" si="0"/>
        <v>11.729957805907173</v>
      </c>
    </row>
    <row r="7" spans="1:17">
      <c r="B7" s="74" t="s">
        <v>604</v>
      </c>
      <c r="C7" s="124">
        <v>1185</v>
      </c>
      <c r="D7" s="124">
        <v>259</v>
      </c>
      <c r="E7" s="124">
        <v>525</v>
      </c>
      <c r="F7" s="124">
        <v>172</v>
      </c>
      <c r="G7" s="124">
        <v>40</v>
      </c>
      <c r="H7" s="124">
        <v>14</v>
      </c>
      <c r="I7" s="124">
        <v>175</v>
      </c>
      <c r="J7" s="242">
        <f t="shared" ref="J7:J13" si="1">SUM(K7:P7)</f>
        <v>100</v>
      </c>
      <c r="K7" s="243">
        <f t="shared" ref="K7:K13" si="2">D7/$C7*100</f>
        <v>21.856540084388186</v>
      </c>
      <c r="L7" s="243">
        <f t="shared" ref="L7:P13" si="3">E7/$C7*100</f>
        <v>44.303797468354425</v>
      </c>
      <c r="M7" s="243">
        <f t="shared" si="3"/>
        <v>14.51476793248945</v>
      </c>
      <c r="N7" s="11">
        <f t="shared" si="3"/>
        <v>3.3755274261603372</v>
      </c>
      <c r="O7" s="11">
        <f t="shared" si="3"/>
        <v>1.1814345991561181</v>
      </c>
      <c r="P7" s="11">
        <f t="shared" si="3"/>
        <v>14.767932489451477</v>
      </c>
      <c r="Q7" s="26"/>
    </row>
    <row r="8" spans="1:17">
      <c r="B8" s="74" t="s">
        <v>605</v>
      </c>
      <c r="C8" s="124">
        <v>1185</v>
      </c>
      <c r="D8" s="124">
        <v>34</v>
      </c>
      <c r="E8" s="124">
        <v>122</v>
      </c>
      <c r="F8" s="124">
        <v>663</v>
      </c>
      <c r="G8" s="124">
        <v>33</v>
      </c>
      <c r="H8" s="124">
        <v>14</v>
      </c>
      <c r="I8" s="124">
        <v>319</v>
      </c>
      <c r="J8" s="242">
        <f t="shared" si="1"/>
        <v>100</v>
      </c>
      <c r="K8" s="243">
        <f t="shared" si="2"/>
        <v>2.869198312236287</v>
      </c>
      <c r="L8" s="243">
        <f t="shared" si="3"/>
        <v>10.29535864978903</v>
      </c>
      <c r="M8" s="243">
        <f t="shared" si="3"/>
        <v>55.949367088607595</v>
      </c>
      <c r="N8" s="11">
        <f t="shared" si="3"/>
        <v>2.7848101265822782</v>
      </c>
      <c r="O8" s="11">
        <f t="shared" si="3"/>
        <v>1.1814345991561181</v>
      </c>
      <c r="P8" s="11">
        <f t="shared" si="3"/>
        <v>26.919831223628695</v>
      </c>
      <c r="Q8" s="26"/>
    </row>
    <row r="9" spans="1:17">
      <c r="B9" s="74" t="s">
        <v>606</v>
      </c>
      <c r="C9" s="124">
        <v>1185</v>
      </c>
      <c r="D9" s="124">
        <v>98</v>
      </c>
      <c r="E9" s="124">
        <v>408</v>
      </c>
      <c r="F9" s="124">
        <v>385</v>
      </c>
      <c r="G9" s="124">
        <v>67</v>
      </c>
      <c r="H9" s="124">
        <v>15</v>
      </c>
      <c r="I9" s="124">
        <v>212</v>
      </c>
      <c r="J9" s="242">
        <f t="shared" si="1"/>
        <v>100</v>
      </c>
      <c r="K9" s="243">
        <f t="shared" si="2"/>
        <v>8.2700421940928273</v>
      </c>
      <c r="L9" s="243">
        <f t="shared" si="3"/>
        <v>34.430379746835442</v>
      </c>
      <c r="M9" s="243">
        <f t="shared" si="3"/>
        <v>32.489451476793249</v>
      </c>
      <c r="N9" s="11">
        <f t="shared" si="3"/>
        <v>5.6540084388185656</v>
      </c>
      <c r="O9" s="11">
        <f t="shared" si="3"/>
        <v>1.2658227848101267</v>
      </c>
      <c r="P9" s="11">
        <f t="shared" si="3"/>
        <v>17.890295358649787</v>
      </c>
      <c r="Q9" s="26"/>
    </row>
    <row r="10" spans="1:17">
      <c r="B10" s="74" t="s">
        <v>607</v>
      </c>
      <c r="C10" s="124">
        <v>1185</v>
      </c>
      <c r="D10" s="124">
        <v>403</v>
      </c>
      <c r="E10" s="124">
        <v>462</v>
      </c>
      <c r="F10" s="124">
        <v>126</v>
      </c>
      <c r="G10" s="124">
        <v>14</v>
      </c>
      <c r="H10" s="124">
        <v>8</v>
      </c>
      <c r="I10" s="124">
        <v>172</v>
      </c>
      <c r="J10" s="242">
        <f t="shared" si="1"/>
        <v>100</v>
      </c>
      <c r="K10" s="243">
        <f t="shared" si="2"/>
        <v>34.008438818565402</v>
      </c>
      <c r="L10" s="243">
        <f t="shared" si="3"/>
        <v>38.9873417721519</v>
      </c>
      <c r="M10" s="243">
        <f t="shared" si="3"/>
        <v>10.632911392405063</v>
      </c>
      <c r="N10" s="11">
        <f t="shared" si="3"/>
        <v>1.1814345991561181</v>
      </c>
      <c r="O10" s="11">
        <f t="shared" si="3"/>
        <v>0.67510548523206748</v>
      </c>
      <c r="P10" s="11">
        <f t="shared" si="3"/>
        <v>14.51476793248945</v>
      </c>
      <c r="Q10" s="26"/>
    </row>
    <row r="11" spans="1:17">
      <c r="B11" s="74" t="s">
        <v>608</v>
      </c>
      <c r="C11" s="124">
        <v>1185</v>
      </c>
      <c r="D11" s="124">
        <v>144</v>
      </c>
      <c r="E11" s="124">
        <v>323</v>
      </c>
      <c r="F11" s="124">
        <v>398</v>
      </c>
      <c r="G11" s="124">
        <v>63</v>
      </c>
      <c r="H11" s="124">
        <v>20</v>
      </c>
      <c r="I11" s="124">
        <v>237</v>
      </c>
      <c r="J11" s="242">
        <f t="shared" si="1"/>
        <v>99.999999999999986</v>
      </c>
      <c r="K11" s="243">
        <f t="shared" si="2"/>
        <v>12.151898734177214</v>
      </c>
      <c r="L11" s="243">
        <f t="shared" si="3"/>
        <v>27.257383966244724</v>
      </c>
      <c r="M11" s="243">
        <f t="shared" si="3"/>
        <v>33.586497890295355</v>
      </c>
      <c r="N11" s="11">
        <f t="shared" si="3"/>
        <v>5.3164556962025316</v>
      </c>
      <c r="O11" s="11">
        <f t="shared" si="3"/>
        <v>1.6877637130801686</v>
      </c>
      <c r="P11" s="11">
        <f t="shared" si="3"/>
        <v>20</v>
      </c>
      <c r="Q11" s="26"/>
    </row>
    <row r="12" spans="1:17">
      <c r="B12" s="74" t="s">
        <v>609</v>
      </c>
      <c r="C12" s="124">
        <v>1185</v>
      </c>
      <c r="D12" s="124">
        <v>334</v>
      </c>
      <c r="E12" s="124">
        <v>554</v>
      </c>
      <c r="F12" s="124">
        <v>122</v>
      </c>
      <c r="G12" s="124">
        <v>19</v>
      </c>
      <c r="H12" s="124">
        <v>5</v>
      </c>
      <c r="I12" s="124">
        <v>151</v>
      </c>
      <c r="J12" s="242">
        <f t="shared" si="1"/>
        <v>100</v>
      </c>
      <c r="K12" s="243">
        <f t="shared" si="2"/>
        <v>28.185654008438821</v>
      </c>
      <c r="L12" s="243">
        <f t="shared" si="3"/>
        <v>46.751054852320671</v>
      </c>
      <c r="M12" s="243">
        <f t="shared" si="3"/>
        <v>10.29535864978903</v>
      </c>
      <c r="N12" s="11">
        <f t="shared" si="3"/>
        <v>1.6033755274261603</v>
      </c>
      <c r="O12" s="11">
        <f t="shared" si="3"/>
        <v>0.42194092827004215</v>
      </c>
      <c r="P12" s="11">
        <f t="shared" si="3"/>
        <v>12.742616033755274</v>
      </c>
      <c r="Q12" s="26"/>
    </row>
    <row r="13" spans="1:17">
      <c r="B13" s="74" t="s">
        <v>610</v>
      </c>
      <c r="C13" s="124">
        <v>1185</v>
      </c>
      <c r="D13" s="124">
        <v>199</v>
      </c>
      <c r="E13" s="124">
        <v>628</v>
      </c>
      <c r="F13" s="124">
        <v>146</v>
      </c>
      <c r="G13" s="124">
        <v>40</v>
      </c>
      <c r="H13" s="124">
        <v>14</v>
      </c>
      <c r="I13" s="124">
        <v>158</v>
      </c>
      <c r="J13" s="242">
        <f t="shared" si="1"/>
        <v>100</v>
      </c>
      <c r="K13" s="243">
        <f t="shared" si="2"/>
        <v>16.793248945147678</v>
      </c>
      <c r="L13" s="243">
        <f t="shared" si="3"/>
        <v>52.995780590717303</v>
      </c>
      <c r="M13" s="243">
        <f t="shared" si="3"/>
        <v>12.320675105485233</v>
      </c>
      <c r="N13" s="11">
        <f t="shared" si="3"/>
        <v>3.3755274261603372</v>
      </c>
      <c r="O13" s="11">
        <f t="shared" si="3"/>
        <v>1.1814345991561181</v>
      </c>
      <c r="P13" s="11">
        <f t="shared" si="3"/>
        <v>13.333333333333334</v>
      </c>
      <c r="Q13" s="26"/>
    </row>
    <row r="14" spans="1:17">
      <c r="E14" s="26"/>
      <c r="P14" s="9" t="s">
        <v>601</v>
      </c>
    </row>
    <row r="15" spans="1:17">
      <c r="B15" s="9"/>
      <c r="C15" s="9"/>
      <c r="D15" s="9"/>
      <c r="E15" s="9"/>
      <c r="F15" s="9"/>
      <c r="G15" s="9"/>
      <c r="H15" s="56"/>
      <c r="I15" s="56"/>
      <c r="J15" s="56"/>
      <c r="K15" s="56"/>
      <c r="L15" s="56"/>
      <c r="M15" s="56"/>
      <c r="N15" s="56"/>
      <c r="O15" s="56"/>
      <c r="P15" s="56"/>
      <c r="Q15" s="56"/>
    </row>
    <row r="17" spans="3:29">
      <c r="C17" s="9"/>
    </row>
    <row r="25" spans="3:29" ht="14.25">
      <c r="Z25" s="57"/>
    </row>
    <row r="30" spans="3:29" ht="17.25">
      <c r="AA30" s="119"/>
    </row>
    <row r="31" spans="3:29">
      <c r="AC31" s="9"/>
    </row>
  </sheetData>
  <mergeCells count="2">
    <mergeCell ref="D4:I4"/>
    <mergeCell ref="J4:P4"/>
  </mergeCells>
  <phoneticPr fontId="2"/>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showGridLines="0" zoomScale="75" zoomScaleNormal="75" workbookViewId="0">
      <selection activeCell="P31" sqref="P31"/>
    </sheetView>
  </sheetViews>
  <sheetFormatPr defaultRowHeight="13.5"/>
  <cols>
    <col min="2" max="2" width="74.375" customWidth="1"/>
    <col min="3" max="5" width="15.625" customWidth="1"/>
  </cols>
  <sheetData>
    <row r="1" spans="1:5">
      <c r="A1" t="s">
        <v>1029</v>
      </c>
    </row>
    <row r="3" spans="1:5">
      <c r="B3" t="s">
        <v>416</v>
      </c>
      <c r="C3" s="322" t="s">
        <v>409</v>
      </c>
      <c r="D3" s="322"/>
      <c r="E3" s="322"/>
    </row>
    <row r="4" spans="1:5">
      <c r="C4" s="9" t="s">
        <v>414</v>
      </c>
      <c r="D4" s="9" t="s">
        <v>412</v>
      </c>
      <c r="E4" s="9" t="s">
        <v>413</v>
      </c>
    </row>
    <row r="5" spans="1:5">
      <c r="B5" s="74" t="s">
        <v>672</v>
      </c>
      <c r="C5" s="74">
        <v>1.8</v>
      </c>
      <c r="D5" s="11">
        <v>2</v>
      </c>
      <c r="E5" s="11">
        <v>1.7</v>
      </c>
    </row>
    <row r="6" spans="1:5">
      <c r="B6" s="74" t="s">
        <v>673</v>
      </c>
      <c r="C6" s="74">
        <v>3.5</v>
      </c>
      <c r="D6" s="11">
        <v>4.7</v>
      </c>
      <c r="E6" s="11">
        <v>2.8</v>
      </c>
    </row>
    <row r="7" spans="1:5">
      <c r="B7" s="74" t="s">
        <v>759</v>
      </c>
      <c r="C7" s="74">
        <v>27.6</v>
      </c>
      <c r="D7" s="11">
        <v>25.9</v>
      </c>
      <c r="E7" s="11">
        <v>28.6</v>
      </c>
    </row>
    <row r="8" spans="1:5">
      <c r="B8" s="74" t="s">
        <v>674</v>
      </c>
      <c r="C8" s="74">
        <v>11.2</v>
      </c>
      <c r="D8" s="11">
        <v>10.5</v>
      </c>
      <c r="E8" s="11">
        <v>11.4</v>
      </c>
    </row>
    <row r="9" spans="1:5">
      <c r="B9" s="74" t="s">
        <v>675</v>
      </c>
      <c r="C9" s="74">
        <v>35.5</v>
      </c>
      <c r="D9" s="11">
        <v>35.200000000000003</v>
      </c>
      <c r="E9" s="11">
        <v>36</v>
      </c>
    </row>
    <row r="10" spans="1:5">
      <c r="B10" s="74" t="s">
        <v>650</v>
      </c>
      <c r="C10" s="74">
        <v>0.4</v>
      </c>
      <c r="D10" s="11">
        <v>0.7</v>
      </c>
      <c r="E10" s="11">
        <v>0.3</v>
      </c>
    </row>
    <row r="11" spans="1:5">
      <c r="B11" s="74" t="s">
        <v>589</v>
      </c>
      <c r="C11" s="74">
        <v>16.100000000000001</v>
      </c>
      <c r="D11" s="11">
        <v>17.2</v>
      </c>
      <c r="E11" s="11">
        <v>15.4</v>
      </c>
    </row>
    <row r="12" spans="1:5">
      <c r="B12" s="74" t="s">
        <v>626</v>
      </c>
      <c r="C12" s="74">
        <v>3.8</v>
      </c>
      <c r="D12" s="11">
        <v>3.7</v>
      </c>
      <c r="E12" s="11">
        <v>3.9</v>
      </c>
    </row>
    <row r="13" spans="1:5">
      <c r="B13" s="120"/>
      <c r="C13" s="126"/>
      <c r="D13" s="126"/>
      <c r="E13" s="126"/>
    </row>
    <row r="14" spans="1:5">
      <c r="D14" s="26"/>
      <c r="E14" s="9" t="s">
        <v>411</v>
      </c>
    </row>
    <row r="15" spans="1:5">
      <c r="B15" s="9"/>
      <c r="D15" s="56"/>
    </row>
    <row r="25" spans="14:18" ht="17.25">
      <c r="N25" s="115"/>
    </row>
    <row r="26" spans="14:18" ht="9.75" customHeight="1"/>
    <row r="27" spans="14:18">
      <c r="R27" s="9"/>
    </row>
  </sheetData>
  <mergeCells count="1">
    <mergeCell ref="C3:E3"/>
  </mergeCells>
  <phoneticPr fontId="2"/>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I43"/>
  <sheetViews>
    <sheetView showGridLines="0" zoomScale="75" zoomScaleNormal="75" workbookViewId="0">
      <selection activeCell="F8" sqref="F8"/>
    </sheetView>
  </sheetViews>
  <sheetFormatPr defaultRowHeight="13.5"/>
  <cols>
    <col min="3" max="3" width="24.875" customWidth="1"/>
    <col min="4" max="9" width="17.5" customWidth="1"/>
  </cols>
  <sheetData>
    <row r="3" spans="2:9">
      <c r="B3" t="s">
        <v>765</v>
      </c>
    </row>
    <row r="4" spans="2:9">
      <c r="E4" t="s">
        <v>1032</v>
      </c>
    </row>
    <row r="7" spans="2:9">
      <c r="C7" t="s">
        <v>1031</v>
      </c>
    </row>
    <row r="10" spans="2:9" ht="17.25">
      <c r="D10" s="323" t="s">
        <v>767</v>
      </c>
      <c r="E10" s="323"/>
      <c r="F10" s="323"/>
      <c r="G10" s="323"/>
      <c r="H10" s="323"/>
      <c r="I10" s="323"/>
    </row>
    <row r="11" spans="2:9">
      <c r="D11" s="9" t="s">
        <v>777</v>
      </c>
      <c r="E11" s="9" t="s">
        <v>778</v>
      </c>
      <c r="F11" s="9" t="s">
        <v>779</v>
      </c>
      <c r="G11" s="9" t="s">
        <v>780</v>
      </c>
      <c r="H11" s="9" t="s">
        <v>781</v>
      </c>
      <c r="I11" s="9" t="s">
        <v>626</v>
      </c>
    </row>
    <row r="12" spans="2:9">
      <c r="C12" t="s">
        <v>783</v>
      </c>
      <c r="D12" s="26">
        <v>10.5</v>
      </c>
      <c r="E12" s="26">
        <v>1.3</v>
      </c>
      <c r="F12" s="26">
        <v>84.6</v>
      </c>
      <c r="G12" s="26">
        <v>0.7</v>
      </c>
      <c r="H12" s="26">
        <v>0.3</v>
      </c>
      <c r="I12" s="26">
        <v>2.7</v>
      </c>
    </row>
    <row r="13" spans="2:9">
      <c r="C13" t="s">
        <v>768</v>
      </c>
      <c r="D13" s="26">
        <v>18.7</v>
      </c>
      <c r="E13" s="26">
        <v>6</v>
      </c>
      <c r="F13" s="26">
        <v>70.5</v>
      </c>
      <c r="G13" s="26">
        <v>0.8</v>
      </c>
      <c r="H13" s="26">
        <v>1</v>
      </c>
      <c r="I13" s="26">
        <v>2.9</v>
      </c>
    </row>
    <row r="14" spans="2:9">
      <c r="C14" t="s">
        <v>769</v>
      </c>
      <c r="D14" s="26">
        <v>15.4</v>
      </c>
      <c r="E14" s="26">
        <v>2.7</v>
      </c>
      <c r="F14" s="26">
        <v>78.400000000000006</v>
      </c>
      <c r="G14" s="26">
        <v>0.6</v>
      </c>
      <c r="H14" s="26">
        <v>0.4</v>
      </c>
      <c r="I14" s="26">
        <v>2.7</v>
      </c>
    </row>
    <row r="15" spans="2:9">
      <c r="C15" t="s">
        <v>770</v>
      </c>
      <c r="D15" s="26">
        <v>23.2</v>
      </c>
      <c r="E15" s="26">
        <v>2.9</v>
      </c>
      <c r="F15" s="26">
        <v>70.099999999999994</v>
      </c>
      <c r="G15" s="26">
        <v>0.4</v>
      </c>
      <c r="H15" s="26">
        <v>0.7</v>
      </c>
      <c r="I15" s="26">
        <v>2.7</v>
      </c>
    </row>
    <row r="16" spans="2:9">
      <c r="C16" t="s">
        <v>771</v>
      </c>
      <c r="D16" s="26">
        <v>19.399999999999999</v>
      </c>
      <c r="E16" s="26">
        <v>32</v>
      </c>
      <c r="F16" s="26">
        <v>43.4</v>
      </c>
      <c r="G16" s="26">
        <v>2.1</v>
      </c>
      <c r="H16" s="26">
        <v>0.4</v>
      </c>
      <c r="I16" s="26">
        <v>2.7</v>
      </c>
    </row>
    <row r="17" spans="3:9">
      <c r="C17" t="s">
        <v>772</v>
      </c>
      <c r="D17" s="26">
        <v>18.899999999999999</v>
      </c>
      <c r="E17" s="26">
        <v>12.6</v>
      </c>
      <c r="F17" s="26">
        <v>63.5</v>
      </c>
      <c r="G17" s="26">
        <v>0.1</v>
      </c>
      <c r="H17" s="26">
        <v>2.2000000000000002</v>
      </c>
      <c r="I17" s="26">
        <v>2.7</v>
      </c>
    </row>
    <row r="18" spans="3:9">
      <c r="C18" t="s">
        <v>773</v>
      </c>
      <c r="D18" s="26">
        <v>27.2</v>
      </c>
      <c r="E18" s="26">
        <v>2.2000000000000002</v>
      </c>
      <c r="F18" s="26">
        <v>66.8</v>
      </c>
      <c r="G18" s="26">
        <v>0.4</v>
      </c>
      <c r="H18" s="26">
        <v>0.6</v>
      </c>
      <c r="I18" s="26">
        <v>2.8</v>
      </c>
    </row>
    <row r="19" spans="3:9">
      <c r="C19" t="s">
        <v>774</v>
      </c>
      <c r="D19" s="26">
        <v>22.5</v>
      </c>
      <c r="E19" s="26">
        <v>0.6</v>
      </c>
      <c r="F19" s="26">
        <v>44.8</v>
      </c>
      <c r="G19" s="26">
        <v>0.3</v>
      </c>
      <c r="H19" s="26">
        <v>25.3</v>
      </c>
      <c r="I19" s="26">
        <v>6.6</v>
      </c>
    </row>
    <row r="20" spans="3:9">
      <c r="C20" t="s">
        <v>775</v>
      </c>
      <c r="D20" s="26">
        <v>12.2</v>
      </c>
      <c r="E20" s="26">
        <v>1.3</v>
      </c>
      <c r="F20" s="26">
        <v>15.1</v>
      </c>
      <c r="G20" s="26">
        <v>0.6</v>
      </c>
      <c r="H20" s="26">
        <v>63.3</v>
      </c>
      <c r="I20" s="26">
        <v>7.7</v>
      </c>
    </row>
    <row r="21" spans="3:9">
      <c r="C21" t="s">
        <v>776</v>
      </c>
      <c r="D21" s="26">
        <v>27.2</v>
      </c>
      <c r="E21" s="26">
        <v>18.7</v>
      </c>
      <c r="F21" s="26">
        <v>30</v>
      </c>
      <c r="G21" s="26">
        <v>0.6</v>
      </c>
      <c r="H21" s="26">
        <v>19.8</v>
      </c>
      <c r="I21" s="26">
        <v>3.6</v>
      </c>
    </row>
    <row r="27" spans="3:9">
      <c r="C27" t="s">
        <v>1030</v>
      </c>
    </row>
    <row r="30" spans="3:9" ht="17.25">
      <c r="D30" s="323" t="s">
        <v>782</v>
      </c>
      <c r="E30" s="323"/>
      <c r="F30" s="323"/>
      <c r="G30" s="323"/>
      <c r="H30" s="323"/>
      <c r="I30" s="323"/>
    </row>
    <row r="31" spans="3:9">
      <c r="D31" s="9" t="s">
        <v>777</v>
      </c>
      <c r="E31" s="9" t="s">
        <v>778</v>
      </c>
      <c r="F31" s="9" t="s">
        <v>779</v>
      </c>
      <c r="G31" s="9" t="s">
        <v>780</v>
      </c>
      <c r="H31" s="9" t="s">
        <v>781</v>
      </c>
      <c r="I31" s="9" t="s">
        <v>626</v>
      </c>
    </row>
    <row r="32" spans="3:9">
      <c r="C32" t="s">
        <v>783</v>
      </c>
      <c r="D32" s="26">
        <v>47.3</v>
      </c>
      <c r="E32" s="26">
        <v>0.7</v>
      </c>
      <c r="F32" s="26">
        <v>43</v>
      </c>
      <c r="G32" s="26">
        <v>0.4</v>
      </c>
      <c r="H32" s="26">
        <v>1.5</v>
      </c>
      <c r="I32" s="26">
        <v>7</v>
      </c>
    </row>
    <row r="33" spans="3:9">
      <c r="C33" t="s">
        <v>768</v>
      </c>
      <c r="D33" s="26">
        <v>61</v>
      </c>
      <c r="E33" s="26">
        <v>4.9000000000000004</v>
      </c>
      <c r="F33" s="26">
        <v>23.2</v>
      </c>
      <c r="G33" s="26">
        <v>1.4</v>
      </c>
      <c r="H33" s="26">
        <v>2.2000000000000002</v>
      </c>
      <c r="I33">
        <v>7.3</v>
      </c>
    </row>
    <row r="34" spans="3:9">
      <c r="C34" t="s">
        <v>769</v>
      </c>
      <c r="D34" s="26">
        <v>47.3</v>
      </c>
      <c r="E34" s="26">
        <v>1.4</v>
      </c>
      <c r="F34" s="26">
        <v>40.799999999999997</v>
      </c>
      <c r="G34" s="26">
        <v>1</v>
      </c>
      <c r="H34" s="26">
        <v>2</v>
      </c>
      <c r="I34" s="26">
        <v>7.5</v>
      </c>
    </row>
    <row r="35" spans="3:9">
      <c r="C35" t="s">
        <v>770</v>
      </c>
      <c r="D35" s="26">
        <v>64.900000000000006</v>
      </c>
      <c r="E35" s="26">
        <v>1.4</v>
      </c>
      <c r="F35" s="26">
        <v>40.799999999999997</v>
      </c>
      <c r="G35" s="26">
        <v>1</v>
      </c>
      <c r="H35" s="26">
        <v>2</v>
      </c>
      <c r="I35" s="26">
        <v>7.5</v>
      </c>
    </row>
    <row r="36" spans="3:9">
      <c r="C36" t="s">
        <v>771</v>
      </c>
      <c r="D36" s="26">
        <v>54.7</v>
      </c>
      <c r="E36" s="26">
        <v>21.5</v>
      </c>
      <c r="F36" s="26">
        <v>13</v>
      </c>
      <c r="G36" s="26">
        <v>2</v>
      </c>
      <c r="H36" s="26">
        <v>1.5</v>
      </c>
      <c r="I36" s="26">
        <v>7.3</v>
      </c>
    </row>
    <row r="37" spans="3:9">
      <c r="C37" t="s">
        <v>772</v>
      </c>
      <c r="D37" s="26">
        <v>45.9</v>
      </c>
      <c r="E37" s="26">
        <v>8</v>
      </c>
      <c r="F37" s="26">
        <v>37.299999999999997</v>
      </c>
      <c r="G37" s="26">
        <v>0</v>
      </c>
      <c r="H37" s="26">
        <v>1.7</v>
      </c>
      <c r="I37" s="26">
        <v>7.1</v>
      </c>
    </row>
    <row r="38" spans="3:9">
      <c r="C38" t="s">
        <v>773</v>
      </c>
      <c r="D38" s="26">
        <v>57.1</v>
      </c>
      <c r="E38" s="26">
        <v>0.4</v>
      </c>
      <c r="F38" s="26">
        <v>33.1</v>
      </c>
      <c r="G38" s="26">
        <v>0.4</v>
      </c>
      <c r="H38" s="26">
        <v>1.8</v>
      </c>
      <c r="I38" s="26">
        <v>7.1</v>
      </c>
    </row>
    <row r="39" spans="3:9">
      <c r="C39" t="s">
        <v>774</v>
      </c>
      <c r="D39" s="26">
        <v>64.400000000000006</v>
      </c>
      <c r="E39" s="26">
        <v>0.3</v>
      </c>
      <c r="F39" s="26">
        <v>9.5</v>
      </c>
      <c r="G39" s="26">
        <v>0.1</v>
      </c>
      <c r="H39" s="26">
        <v>16.5</v>
      </c>
      <c r="I39" s="26">
        <v>9.1999999999999993</v>
      </c>
    </row>
    <row r="40" spans="3:9">
      <c r="C40" t="s">
        <v>775</v>
      </c>
      <c r="D40" s="26">
        <v>53.1</v>
      </c>
      <c r="E40" s="26">
        <v>0.3</v>
      </c>
      <c r="F40" s="26">
        <v>3.1</v>
      </c>
      <c r="G40" s="26">
        <v>0.8</v>
      </c>
      <c r="H40" s="26">
        <v>34.1</v>
      </c>
      <c r="I40" s="26">
        <v>8.6999999999999993</v>
      </c>
    </row>
    <row r="41" spans="3:9">
      <c r="C41" t="s">
        <v>776</v>
      </c>
      <c r="D41" s="26">
        <v>61.3</v>
      </c>
      <c r="E41" s="26">
        <v>13.1</v>
      </c>
      <c r="F41" s="26">
        <v>5</v>
      </c>
      <c r="G41" s="26">
        <v>0.1</v>
      </c>
      <c r="H41" s="26">
        <v>13.1</v>
      </c>
      <c r="I41" s="26">
        <v>7.3</v>
      </c>
    </row>
    <row r="43" spans="3:9">
      <c r="I43" s="9" t="s">
        <v>766</v>
      </c>
    </row>
  </sheetData>
  <mergeCells count="2">
    <mergeCell ref="D10:I10"/>
    <mergeCell ref="D30:I30"/>
  </mergeCells>
  <phoneticPr fontId="2"/>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9"/>
  <sheetViews>
    <sheetView showGridLines="0" zoomScale="75" zoomScaleNormal="75" workbookViewId="0">
      <selection activeCell="F27" sqref="F27:F28"/>
    </sheetView>
  </sheetViews>
  <sheetFormatPr defaultRowHeight="13.5"/>
  <cols>
    <col min="3" max="3" width="44.5" customWidth="1"/>
  </cols>
  <sheetData>
    <row r="3" spans="2:5">
      <c r="B3" t="s">
        <v>1035</v>
      </c>
    </row>
    <row r="4" spans="2:5">
      <c r="E4" t="s">
        <v>1034</v>
      </c>
    </row>
    <row r="7" spans="2:5">
      <c r="C7" t="s">
        <v>1033</v>
      </c>
    </row>
    <row r="8" spans="2:5">
      <c r="D8" t="s">
        <v>786</v>
      </c>
    </row>
    <row r="9" spans="2:5" ht="27">
      <c r="C9" s="116" t="s">
        <v>788</v>
      </c>
      <c r="D9" s="11">
        <v>12.8</v>
      </c>
    </row>
    <row r="10" spans="2:5" ht="27">
      <c r="C10" s="116" t="s">
        <v>785</v>
      </c>
      <c r="D10" s="11">
        <v>29.3</v>
      </c>
    </row>
    <row r="11" spans="2:5" ht="40.5">
      <c r="C11" s="116" t="s">
        <v>787</v>
      </c>
      <c r="D11" s="11">
        <v>2.1</v>
      </c>
    </row>
    <row r="12" spans="2:5" ht="27">
      <c r="C12" s="116" t="s">
        <v>789</v>
      </c>
      <c r="D12" s="11">
        <v>47.1</v>
      </c>
    </row>
    <row r="13" spans="2:5">
      <c r="C13" s="74" t="s">
        <v>589</v>
      </c>
      <c r="D13" s="11">
        <v>2</v>
      </c>
    </row>
    <row r="14" spans="2:5">
      <c r="C14" s="74" t="s">
        <v>626</v>
      </c>
      <c r="D14" s="11">
        <v>6.7</v>
      </c>
    </row>
    <row r="15" spans="2:5">
      <c r="D15" s="26">
        <f>SUM(D9:D14)</f>
        <v>100.00000000000001</v>
      </c>
    </row>
    <row r="17" spans="3:4">
      <c r="C17" s="9" t="s">
        <v>784</v>
      </c>
      <c r="D17" s="56">
        <v>1171</v>
      </c>
    </row>
    <row r="19" spans="3:4">
      <c r="D19" s="9" t="s">
        <v>1034</v>
      </c>
    </row>
  </sheetData>
  <phoneticPr fontId="2"/>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8"/>
  <sheetViews>
    <sheetView showGridLines="0" zoomScale="75" zoomScaleNormal="75" workbookViewId="0">
      <selection activeCell="B34" sqref="B34"/>
    </sheetView>
  </sheetViews>
  <sheetFormatPr defaultRowHeight="13.5"/>
  <cols>
    <col min="2" max="2" width="17.875" customWidth="1"/>
    <col min="3" max="9" width="12.625" customWidth="1"/>
  </cols>
  <sheetData>
    <row r="1" spans="2:9">
      <c r="B1" t="s">
        <v>1004</v>
      </c>
    </row>
    <row r="2" spans="2:9" ht="39" customHeight="1">
      <c r="B2" s="301"/>
      <c r="C2" s="10" t="s">
        <v>792</v>
      </c>
      <c r="D2" s="303" t="s">
        <v>747</v>
      </c>
      <c r="E2" s="304"/>
      <c r="F2" s="303" t="s">
        <v>748</v>
      </c>
      <c r="G2" s="304"/>
      <c r="H2" s="303" t="s">
        <v>749</v>
      </c>
      <c r="I2" s="304"/>
    </row>
    <row r="3" spans="2:9">
      <c r="B3" s="302"/>
      <c r="C3" s="61" t="s">
        <v>746</v>
      </c>
      <c r="D3" s="61" t="s">
        <v>746</v>
      </c>
      <c r="E3" s="74" t="s">
        <v>745</v>
      </c>
      <c r="F3" s="61" t="s">
        <v>746</v>
      </c>
      <c r="G3" s="74" t="s">
        <v>745</v>
      </c>
      <c r="H3" s="61" t="s">
        <v>746</v>
      </c>
      <c r="I3" s="74" t="s">
        <v>745</v>
      </c>
    </row>
    <row r="4" spans="2:9">
      <c r="B4" s="61" t="s">
        <v>56</v>
      </c>
      <c r="C4" s="16">
        <v>340973</v>
      </c>
      <c r="D4" s="16">
        <v>47815</v>
      </c>
      <c r="E4" s="74">
        <v>14.1</v>
      </c>
      <c r="F4" s="16">
        <v>207110</v>
      </c>
      <c r="G4" s="74">
        <v>61.3</v>
      </c>
      <c r="H4" s="16">
        <v>83118</v>
      </c>
      <c r="I4" s="74">
        <v>24.6</v>
      </c>
    </row>
    <row r="5" spans="2:9">
      <c r="B5" s="61" t="s">
        <v>51</v>
      </c>
      <c r="C5" s="16">
        <v>337634</v>
      </c>
      <c r="D5" s="16">
        <v>49390</v>
      </c>
      <c r="E5" s="74">
        <v>14.8</v>
      </c>
      <c r="F5" s="16">
        <v>216319</v>
      </c>
      <c r="G5" s="74">
        <v>64.7</v>
      </c>
      <c r="H5" s="16">
        <v>68825</v>
      </c>
      <c r="I5" s="74">
        <v>20.6</v>
      </c>
    </row>
    <row r="6" spans="2:9">
      <c r="B6" s="376" t="s">
        <v>46</v>
      </c>
      <c r="C6" s="377">
        <v>301672</v>
      </c>
      <c r="D6" s="377">
        <v>45994</v>
      </c>
      <c r="E6" s="378">
        <v>15.3</v>
      </c>
      <c r="F6" s="377">
        <v>203257</v>
      </c>
      <c r="G6" s="378">
        <v>67.400000000000006</v>
      </c>
      <c r="H6" s="377">
        <v>52212</v>
      </c>
      <c r="I6" s="378">
        <v>17.3</v>
      </c>
    </row>
    <row r="7" spans="2:9">
      <c r="I7" s="9" t="s">
        <v>793</v>
      </c>
    </row>
    <row r="8" spans="2:9">
      <c r="I8" s="9" t="s">
        <v>791</v>
      </c>
    </row>
    <row r="11" spans="2:9">
      <c r="B11" t="s">
        <v>1005</v>
      </c>
    </row>
    <row r="12" spans="2:9" ht="27">
      <c r="B12" s="301"/>
      <c r="C12" s="215" t="s">
        <v>792</v>
      </c>
      <c r="D12" s="303" t="s">
        <v>747</v>
      </c>
      <c r="E12" s="304"/>
      <c r="F12" s="303" t="s">
        <v>748</v>
      </c>
      <c r="G12" s="304"/>
      <c r="H12" s="303" t="s">
        <v>749</v>
      </c>
      <c r="I12" s="304"/>
    </row>
    <row r="13" spans="2:9">
      <c r="B13" s="302"/>
      <c r="C13" s="216" t="s">
        <v>746</v>
      </c>
      <c r="D13" s="216" t="s">
        <v>746</v>
      </c>
      <c r="E13" s="74" t="s">
        <v>745</v>
      </c>
      <c r="F13" s="216" t="s">
        <v>746</v>
      </c>
      <c r="G13" s="74" t="s">
        <v>745</v>
      </c>
      <c r="H13" s="216" t="s">
        <v>746</v>
      </c>
      <c r="I13" s="74" t="s">
        <v>745</v>
      </c>
    </row>
    <row r="14" spans="2:9">
      <c r="B14" s="216" t="s">
        <v>56</v>
      </c>
      <c r="C14" s="377">
        <v>127094745</v>
      </c>
      <c r="D14" s="377">
        <v>15886810</v>
      </c>
      <c r="E14" s="378">
        <v>12.6</v>
      </c>
      <c r="F14" s="377">
        <v>76288736</v>
      </c>
      <c r="G14" s="378">
        <v>60.7</v>
      </c>
      <c r="H14" s="377">
        <v>33465441</v>
      </c>
      <c r="I14" s="378">
        <v>26.6</v>
      </c>
    </row>
    <row r="15" spans="2:9">
      <c r="B15" s="216" t="s">
        <v>51</v>
      </c>
      <c r="C15" s="377">
        <v>128057352</v>
      </c>
      <c r="D15" s="377">
        <v>16803444</v>
      </c>
      <c r="E15" s="378">
        <v>13.2</v>
      </c>
      <c r="F15" s="377">
        <v>81031800</v>
      </c>
      <c r="G15" s="378">
        <v>63.8</v>
      </c>
      <c r="H15" s="377">
        <v>29245685</v>
      </c>
      <c r="I15" s="379">
        <v>23</v>
      </c>
    </row>
    <row r="16" spans="2:9">
      <c r="B16" s="216" t="s">
        <v>46</v>
      </c>
      <c r="C16" s="377">
        <v>127767994</v>
      </c>
      <c r="D16" s="377">
        <v>17521234</v>
      </c>
      <c r="E16" s="378">
        <v>13.8</v>
      </c>
      <c r="F16" s="377">
        <v>84092414</v>
      </c>
      <c r="G16" s="378">
        <v>66.099999999999994</v>
      </c>
      <c r="H16" s="377">
        <v>25672005</v>
      </c>
      <c r="I16" s="378">
        <v>20.2</v>
      </c>
    </row>
    <row r="17" spans="2:9">
      <c r="I17" s="9" t="s">
        <v>793</v>
      </c>
    </row>
    <row r="18" spans="2:9">
      <c r="I18" s="9" t="s">
        <v>791</v>
      </c>
    </row>
    <row r="21" spans="2:9">
      <c r="B21" t="s">
        <v>1006</v>
      </c>
    </row>
    <row r="22" spans="2:9" ht="27">
      <c r="B22" s="301"/>
      <c r="C22" s="215" t="s">
        <v>792</v>
      </c>
      <c r="D22" s="303" t="s">
        <v>747</v>
      </c>
      <c r="E22" s="304"/>
      <c r="F22" s="303" t="s">
        <v>748</v>
      </c>
      <c r="G22" s="304"/>
      <c r="H22" s="303" t="s">
        <v>749</v>
      </c>
      <c r="I22" s="304"/>
    </row>
    <row r="23" spans="2:9">
      <c r="B23" s="302"/>
      <c r="C23" s="216" t="s">
        <v>746</v>
      </c>
      <c r="D23" s="216" t="s">
        <v>746</v>
      </c>
      <c r="E23" s="74" t="s">
        <v>745</v>
      </c>
      <c r="F23" s="216" t="s">
        <v>746</v>
      </c>
      <c r="G23" s="74" t="s">
        <v>745</v>
      </c>
      <c r="H23" s="216" t="s">
        <v>746</v>
      </c>
      <c r="I23" s="74" t="s">
        <v>745</v>
      </c>
    </row>
    <row r="24" spans="2:9">
      <c r="B24" s="216" t="s">
        <v>56</v>
      </c>
      <c r="C24" s="377">
        <v>1412916</v>
      </c>
      <c r="D24" s="377">
        <v>203450</v>
      </c>
      <c r="E24" s="378">
        <v>14.5</v>
      </c>
      <c r="F24" s="377">
        <v>857720</v>
      </c>
      <c r="G24" s="378">
        <v>61.3</v>
      </c>
      <c r="H24" s="377">
        <v>337877</v>
      </c>
      <c r="I24" s="378">
        <v>24.2</v>
      </c>
    </row>
    <row r="25" spans="2:9">
      <c r="B25" s="216" t="s">
        <v>51</v>
      </c>
      <c r="C25" s="377">
        <v>1410777</v>
      </c>
      <c r="D25" s="377">
        <v>210753</v>
      </c>
      <c r="E25" s="378">
        <v>15.1</v>
      </c>
      <c r="F25" s="377">
        <v>897583</v>
      </c>
      <c r="G25" s="378">
        <v>64.2</v>
      </c>
      <c r="H25" s="377">
        <v>288788</v>
      </c>
      <c r="I25" s="378">
        <v>20.7</v>
      </c>
    </row>
    <row r="26" spans="2:9">
      <c r="B26" s="216" t="s">
        <v>46</v>
      </c>
      <c r="C26" s="377">
        <v>1380361</v>
      </c>
      <c r="D26" s="377">
        <v>213147</v>
      </c>
      <c r="E26" s="378">
        <v>15.5</v>
      </c>
      <c r="F26" s="377">
        <v>916572</v>
      </c>
      <c r="G26" s="378">
        <v>66.5</v>
      </c>
      <c r="H26" s="377">
        <v>249418</v>
      </c>
      <c r="I26" s="378">
        <v>18.100000000000001</v>
      </c>
    </row>
    <row r="27" spans="2:9">
      <c r="I27" s="9" t="s">
        <v>793</v>
      </c>
    </row>
    <row r="28" spans="2:9">
      <c r="I28" s="9" t="s">
        <v>791</v>
      </c>
    </row>
  </sheetData>
  <mergeCells count="12">
    <mergeCell ref="B22:B23"/>
    <mergeCell ref="D22:E22"/>
    <mergeCell ref="F22:G22"/>
    <mergeCell ref="H22:I22"/>
    <mergeCell ref="D2:E2"/>
    <mergeCell ref="F2:G2"/>
    <mergeCell ref="H2:I2"/>
    <mergeCell ref="B2:B3"/>
    <mergeCell ref="B12:B13"/>
    <mergeCell ref="D12:E12"/>
    <mergeCell ref="F12:G12"/>
    <mergeCell ref="H12:I12"/>
  </mergeCells>
  <phoneticPr fontId="2"/>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
  <sheetViews>
    <sheetView showGridLines="0" topLeftCell="C1" zoomScale="75" zoomScaleNormal="75" workbookViewId="0">
      <selection activeCell="W22" sqref="W22"/>
    </sheetView>
  </sheetViews>
  <sheetFormatPr defaultRowHeight="13.5"/>
  <cols>
    <col min="2" max="2" width="32.25" customWidth="1"/>
    <col min="3" max="9" width="9.5" customWidth="1"/>
    <col min="10" max="10" width="10.625" customWidth="1"/>
  </cols>
  <sheetData>
    <row r="1" spans="1:10" ht="14.25">
      <c r="A1" t="s">
        <v>1036</v>
      </c>
      <c r="H1" s="212"/>
    </row>
    <row r="3" spans="1:10">
      <c r="B3" t="s">
        <v>1037</v>
      </c>
    </row>
    <row r="4" spans="1:10">
      <c r="B4" t="s">
        <v>1038</v>
      </c>
    </row>
    <row r="5" spans="1:10">
      <c r="B5" s="74"/>
      <c r="C5" s="314" t="s">
        <v>409</v>
      </c>
      <c r="D5" s="315"/>
      <c r="E5" s="315"/>
      <c r="F5" s="315"/>
      <c r="G5" s="315"/>
      <c r="H5" s="316"/>
      <c r="I5" s="301" t="s">
        <v>657</v>
      </c>
      <c r="J5" s="55"/>
    </row>
    <row r="6" spans="1:10" ht="93" customHeight="1">
      <c r="B6" s="74"/>
      <c r="C6" s="114" t="s">
        <v>653</v>
      </c>
      <c r="D6" s="114" t="s">
        <v>1001</v>
      </c>
      <c r="E6" s="114" t="s">
        <v>1002</v>
      </c>
      <c r="F6" s="114" t="s">
        <v>654</v>
      </c>
      <c r="G6" s="114" t="s">
        <v>625</v>
      </c>
      <c r="H6" s="114" t="s">
        <v>626</v>
      </c>
      <c r="I6" s="302"/>
    </row>
    <row r="7" spans="1:10">
      <c r="B7" s="74" t="s">
        <v>658</v>
      </c>
      <c r="C7" s="90">
        <v>46.1</v>
      </c>
      <c r="D7" s="90">
        <v>22.4</v>
      </c>
      <c r="E7" s="90">
        <v>15.9</v>
      </c>
      <c r="F7" s="90">
        <v>12</v>
      </c>
      <c r="G7" s="90">
        <v>0.9</v>
      </c>
      <c r="H7" s="90">
        <v>2.8</v>
      </c>
      <c r="I7" s="124">
        <v>2688</v>
      </c>
    </row>
    <row r="8" spans="1:10">
      <c r="B8" s="74" t="s">
        <v>655</v>
      </c>
      <c r="C8" s="90">
        <v>27.6</v>
      </c>
      <c r="D8" s="90">
        <v>36.1</v>
      </c>
      <c r="E8" s="90">
        <v>18.3</v>
      </c>
      <c r="F8" s="90">
        <v>13.8</v>
      </c>
      <c r="G8" s="90">
        <v>1.4</v>
      </c>
      <c r="H8" s="90">
        <v>2.8</v>
      </c>
      <c r="I8" s="124">
        <v>938</v>
      </c>
    </row>
    <row r="9" spans="1:10">
      <c r="B9" s="74" t="s">
        <v>659</v>
      </c>
      <c r="C9" s="90">
        <v>5.4</v>
      </c>
      <c r="D9" s="90">
        <v>18.899999999999999</v>
      </c>
      <c r="E9" s="90">
        <v>26.5</v>
      </c>
      <c r="F9" s="90">
        <v>39</v>
      </c>
      <c r="G9" s="90">
        <v>2.4</v>
      </c>
      <c r="H9" s="90">
        <v>7.8</v>
      </c>
      <c r="I9" s="124">
        <v>2688</v>
      </c>
    </row>
    <row r="10" spans="1:10">
      <c r="B10" s="74" t="s">
        <v>656</v>
      </c>
      <c r="C10" s="90">
        <v>5.7</v>
      </c>
      <c r="D10" s="90">
        <v>18</v>
      </c>
      <c r="E10" s="90">
        <v>25.3</v>
      </c>
      <c r="F10" s="90">
        <v>38.1</v>
      </c>
      <c r="G10" s="90">
        <v>3</v>
      </c>
      <c r="H10" s="90">
        <v>10</v>
      </c>
      <c r="I10" s="124">
        <v>938</v>
      </c>
    </row>
    <row r="11" spans="1:10">
      <c r="B11" s="120"/>
      <c r="C11" s="121"/>
      <c r="D11" s="121"/>
      <c r="E11" s="121"/>
      <c r="F11" s="122"/>
      <c r="G11" s="122"/>
      <c r="H11" s="122"/>
      <c r="I11" s="122"/>
      <c r="J11" s="26"/>
    </row>
    <row r="12" spans="1:10">
      <c r="C12" s="123"/>
      <c r="D12" s="123"/>
      <c r="E12" s="123"/>
      <c r="F12" s="25"/>
      <c r="G12" s="25"/>
      <c r="H12" s="25"/>
      <c r="I12" s="9" t="s">
        <v>1000</v>
      </c>
      <c r="J12" s="26"/>
    </row>
    <row r="13" spans="1:10">
      <c r="C13" s="123"/>
      <c r="D13" s="123"/>
      <c r="E13" s="123"/>
      <c r="F13" s="25"/>
      <c r="G13" s="25"/>
      <c r="H13" s="25"/>
      <c r="I13" s="25"/>
      <c r="J13" s="26"/>
    </row>
    <row r="14" spans="1:10">
      <c r="G14" s="26"/>
      <c r="J14" s="26"/>
    </row>
    <row r="15" spans="1:10">
      <c r="B15" s="9"/>
      <c r="C15" s="9"/>
      <c r="D15" s="9"/>
      <c r="E15" s="9"/>
      <c r="F15" s="9"/>
      <c r="G15" s="9"/>
      <c r="H15" s="9"/>
      <c r="I15" s="9"/>
    </row>
    <row r="16" spans="1:10">
      <c r="J16" s="56"/>
    </row>
    <row r="17" spans="3:21">
      <c r="C17" s="9"/>
      <c r="D17" s="9"/>
      <c r="E17" s="9"/>
    </row>
    <row r="25" spans="3:21" ht="17.25">
      <c r="R25" s="119" t="s">
        <v>1039</v>
      </c>
    </row>
    <row r="26" spans="3:21" ht="14.25" customHeight="1">
      <c r="S26" s="57"/>
    </row>
    <row r="27" spans="3:21">
      <c r="U27" s="9"/>
    </row>
  </sheetData>
  <mergeCells count="2">
    <mergeCell ref="C5:H5"/>
    <mergeCell ref="I5:I6"/>
  </mergeCells>
  <phoneticPr fontId="2"/>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zoomScale="75" zoomScaleNormal="75" workbookViewId="0">
      <selection activeCell="N31" sqref="N31"/>
    </sheetView>
  </sheetViews>
  <sheetFormatPr defaultRowHeight="13.5"/>
  <cols>
    <col min="1" max="1" width="11.625" customWidth="1"/>
    <col min="2" max="2" width="15.75" customWidth="1"/>
    <col min="3" max="9" width="11.625" customWidth="1"/>
  </cols>
  <sheetData>
    <row r="1" spans="1:9">
      <c r="A1" t="s">
        <v>842</v>
      </c>
    </row>
    <row r="5" spans="1:9">
      <c r="B5" t="s">
        <v>859</v>
      </c>
      <c r="I5" s="9" t="s">
        <v>287</v>
      </c>
    </row>
    <row r="6" spans="1:9">
      <c r="B6" s="74"/>
      <c r="C6" s="61" t="s">
        <v>53</v>
      </c>
      <c r="D6" s="61" t="s">
        <v>54</v>
      </c>
      <c r="E6" s="61" t="s">
        <v>55</v>
      </c>
      <c r="F6" s="61" t="s">
        <v>56</v>
      </c>
      <c r="G6" s="61" t="s">
        <v>57</v>
      </c>
      <c r="H6" s="61" t="s">
        <v>58</v>
      </c>
      <c r="I6" s="61" t="s">
        <v>843</v>
      </c>
    </row>
    <row r="7" spans="1:9">
      <c r="B7" s="74" t="s">
        <v>844</v>
      </c>
      <c r="C7" s="16">
        <v>5528</v>
      </c>
      <c r="D7" s="16">
        <v>5768</v>
      </c>
      <c r="E7" s="16">
        <v>6146</v>
      </c>
      <c r="F7" s="16">
        <v>7081</v>
      </c>
      <c r="G7" s="16">
        <v>7463</v>
      </c>
      <c r="H7" s="16">
        <v>7591</v>
      </c>
      <c r="I7" s="16">
        <v>7823</v>
      </c>
    </row>
    <row r="8" spans="1:9">
      <c r="B8" s="74" t="s">
        <v>845</v>
      </c>
      <c r="C8" s="74">
        <v>147</v>
      </c>
      <c r="D8" s="74">
        <v>146</v>
      </c>
      <c r="E8" s="74">
        <v>69</v>
      </c>
      <c r="F8" s="74">
        <v>0</v>
      </c>
      <c r="G8" s="74">
        <v>0</v>
      </c>
      <c r="H8" s="74">
        <v>0</v>
      </c>
      <c r="I8" s="74">
        <v>58</v>
      </c>
    </row>
    <row r="9" spans="1:9">
      <c r="I9" s="9" t="s">
        <v>846</v>
      </c>
    </row>
    <row r="13" spans="1:9">
      <c r="B13" t="s">
        <v>847</v>
      </c>
    </row>
  </sheetData>
  <phoneticPr fontId="2"/>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showGridLines="0" zoomScale="75" zoomScaleNormal="75" workbookViewId="0">
      <selection activeCell="O27" sqref="O27"/>
    </sheetView>
  </sheetViews>
  <sheetFormatPr defaultRowHeight="13.5"/>
  <cols>
    <col min="3" max="3" width="14.375" customWidth="1"/>
    <col min="4" max="10" width="11.625" customWidth="1"/>
  </cols>
  <sheetData>
    <row r="1" spans="1:6">
      <c r="A1" t="s">
        <v>848</v>
      </c>
    </row>
    <row r="3" spans="1:6">
      <c r="C3" t="s">
        <v>861</v>
      </c>
      <c r="F3" s="9" t="s">
        <v>287</v>
      </c>
    </row>
    <row r="4" spans="1:6">
      <c r="C4" s="74"/>
      <c r="D4" s="61" t="s">
        <v>57</v>
      </c>
      <c r="E4" s="61" t="s">
        <v>58</v>
      </c>
      <c r="F4" s="61" t="s">
        <v>843</v>
      </c>
    </row>
    <row r="5" spans="1:6">
      <c r="C5" s="61" t="s">
        <v>858</v>
      </c>
      <c r="D5" s="159">
        <v>2922</v>
      </c>
      <c r="E5" s="159">
        <v>2760</v>
      </c>
      <c r="F5" s="159">
        <v>2659</v>
      </c>
    </row>
    <row r="6" spans="1:6">
      <c r="C6" s="61" t="s">
        <v>853</v>
      </c>
      <c r="D6" s="159">
        <v>3017</v>
      </c>
      <c r="E6" s="159">
        <v>3047</v>
      </c>
      <c r="F6" s="159">
        <v>2868</v>
      </c>
    </row>
    <row r="7" spans="1:6">
      <c r="C7" s="61" t="s">
        <v>854</v>
      </c>
      <c r="D7" s="159">
        <v>3116</v>
      </c>
      <c r="E7" s="159">
        <v>3042</v>
      </c>
      <c r="F7" s="159">
        <v>3068</v>
      </c>
    </row>
    <row r="8" spans="1:6">
      <c r="C8" s="61" t="s">
        <v>855</v>
      </c>
      <c r="D8" s="159">
        <v>3110</v>
      </c>
      <c r="E8" s="159">
        <v>3128</v>
      </c>
      <c r="F8" s="159">
        <v>3063</v>
      </c>
    </row>
    <row r="9" spans="1:6">
      <c r="C9" s="61" t="s">
        <v>856</v>
      </c>
      <c r="D9" s="159">
        <v>3142</v>
      </c>
      <c r="E9" s="159">
        <v>3122</v>
      </c>
      <c r="F9" s="159">
        <v>3147</v>
      </c>
    </row>
    <row r="10" spans="1:6">
      <c r="C10" s="61" t="s">
        <v>857</v>
      </c>
      <c r="D10" s="159">
        <v>3216</v>
      </c>
      <c r="E10" s="159">
        <v>3162</v>
      </c>
      <c r="F10" s="159">
        <v>3131</v>
      </c>
    </row>
    <row r="11" spans="1:6">
      <c r="C11" s="61" t="s">
        <v>29</v>
      </c>
      <c r="D11" s="159">
        <f>SUM(D5:D10)</f>
        <v>18523</v>
      </c>
      <c r="E11" s="159">
        <f t="shared" ref="E11:F11" si="0">SUM(E5:E10)</f>
        <v>18261</v>
      </c>
      <c r="F11" s="159">
        <f t="shared" si="0"/>
        <v>17936</v>
      </c>
    </row>
    <row r="12" spans="1:6">
      <c r="F12" s="9" t="s">
        <v>860</v>
      </c>
    </row>
    <row r="13" spans="1:6">
      <c r="F13" s="9" t="s">
        <v>846</v>
      </c>
    </row>
    <row r="15" spans="1:6">
      <c r="C15" t="s">
        <v>852</v>
      </c>
    </row>
  </sheetData>
  <phoneticPr fontId="2"/>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showGridLines="0" zoomScale="75" zoomScaleNormal="75" workbookViewId="0">
      <selection activeCell="G31" sqref="G31"/>
    </sheetView>
  </sheetViews>
  <sheetFormatPr defaultRowHeight="13.5"/>
  <cols>
    <col min="3" max="3" width="16.875" customWidth="1"/>
    <col min="4" max="10" width="11.625" customWidth="1"/>
  </cols>
  <sheetData>
    <row r="1" spans="1:10">
      <c r="A1" t="s">
        <v>849</v>
      </c>
    </row>
    <row r="3" spans="1:10">
      <c r="C3" t="s">
        <v>862</v>
      </c>
      <c r="J3" s="9" t="s">
        <v>287</v>
      </c>
    </row>
    <row r="4" spans="1:10">
      <c r="C4" s="74"/>
      <c r="D4" s="61" t="s">
        <v>53</v>
      </c>
      <c r="E4" s="61" t="s">
        <v>54</v>
      </c>
      <c r="F4" s="61" t="s">
        <v>55</v>
      </c>
      <c r="G4" s="61" t="s">
        <v>56</v>
      </c>
      <c r="H4" s="61" t="s">
        <v>57</v>
      </c>
      <c r="I4" s="61" t="s">
        <v>58</v>
      </c>
      <c r="J4" s="61" t="s">
        <v>843</v>
      </c>
    </row>
    <row r="5" spans="1:10">
      <c r="C5" s="74" t="s">
        <v>850</v>
      </c>
      <c r="D5" s="16">
        <v>5975</v>
      </c>
      <c r="E5" s="16">
        <v>6091</v>
      </c>
      <c r="F5" s="16">
        <v>6412</v>
      </c>
      <c r="G5" s="16">
        <v>6982</v>
      </c>
      <c r="H5" s="16">
        <v>7409</v>
      </c>
      <c r="I5" s="16">
        <v>7802</v>
      </c>
      <c r="J5" s="16">
        <v>7961</v>
      </c>
    </row>
    <row r="6" spans="1:10">
      <c r="J6" s="9" t="s">
        <v>867</v>
      </c>
    </row>
    <row r="7" spans="1:10">
      <c r="J7" s="9" t="s">
        <v>846</v>
      </c>
    </row>
    <row r="8" spans="1:10">
      <c r="C8" t="s">
        <v>851</v>
      </c>
    </row>
    <row r="28" spans="4:10">
      <c r="D28" s="55"/>
      <c r="E28" s="55"/>
      <c r="F28" s="55"/>
      <c r="G28" s="55"/>
      <c r="H28" s="55"/>
      <c r="I28" s="55"/>
      <c r="J28" s="55"/>
    </row>
  </sheetData>
  <phoneticPr fontId="2"/>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showGridLines="0" zoomScale="75" zoomScaleNormal="75" workbookViewId="0">
      <selection activeCell="L24" sqref="L24"/>
    </sheetView>
  </sheetViews>
  <sheetFormatPr defaultRowHeight="13.5"/>
  <cols>
    <col min="3" max="3" width="16.875" customWidth="1"/>
    <col min="4" max="8" width="11.625" customWidth="1"/>
    <col min="9" max="9" width="13" customWidth="1"/>
  </cols>
  <sheetData>
    <row r="1" spans="1:9">
      <c r="A1" t="s">
        <v>1071</v>
      </c>
    </row>
    <row r="3" spans="1:9">
      <c r="C3" t="s">
        <v>1072</v>
      </c>
      <c r="H3" s="9" t="s">
        <v>786</v>
      </c>
    </row>
    <row r="4" spans="1:9">
      <c r="C4" s="74"/>
      <c r="D4" s="216" t="s">
        <v>55</v>
      </c>
      <c r="E4" s="216" t="s">
        <v>56</v>
      </c>
      <c r="F4" s="216" t="s">
        <v>57</v>
      </c>
      <c r="G4" s="216" t="s">
        <v>58</v>
      </c>
      <c r="H4" s="216" t="s">
        <v>843</v>
      </c>
    </row>
    <row r="5" spans="1:9">
      <c r="C5" s="74" t="s">
        <v>1074</v>
      </c>
      <c r="D5" s="90">
        <v>2</v>
      </c>
      <c r="E5" s="90">
        <v>8.4</v>
      </c>
      <c r="F5" s="90">
        <v>2.9</v>
      </c>
      <c r="G5" s="90">
        <v>3.8</v>
      </c>
      <c r="H5" s="90">
        <v>3.6</v>
      </c>
    </row>
    <row r="6" spans="1:9">
      <c r="C6" s="74" t="s">
        <v>43</v>
      </c>
      <c r="D6" s="90">
        <v>2.7</v>
      </c>
      <c r="E6" s="90">
        <v>5.6</v>
      </c>
      <c r="F6" s="90">
        <v>4.8</v>
      </c>
      <c r="G6" s="90">
        <v>4.7</v>
      </c>
      <c r="H6" s="90">
        <v>2</v>
      </c>
    </row>
    <row r="7" spans="1:9">
      <c r="C7" s="74" t="s">
        <v>1075</v>
      </c>
      <c r="D7" s="90">
        <v>6.4</v>
      </c>
      <c r="E7" s="90">
        <v>15.1</v>
      </c>
      <c r="F7" s="90">
        <v>7.5</v>
      </c>
      <c r="G7" s="90">
        <v>1.7</v>
      </c>
      <c r="H7" s="90">
        <v>3.1</v>
      </c>
    </row>
    <row r="8" spans="1:9">
      <c r="H8" s="9" t="s">
        <v>867</v>
      </c>
    </row>
    <row r="9" spans="1:9">
      <c r="H9" s="9" t="s">
        <v>1073</v>
      </c>
    </row>
    <row r="11" spans="1:9">
      <c r="C11" t="s">
        <v>1076</v>
      </c>
      <c r="I11" s="9" t="s">
        <v>1077</v>
      </c>
    </row>
    <row r="12" spans="1:9">
      <c r="C12" s="74"/>
      <c r="D12" s="217" t="s">
        <v>54</v>
      </c>
      <c r="E12" s="217" t="s">
        <v>55</v>
      </c>
      <c r="F12" s="217" t="s">
        <v>56</v>
      </c>
      <c r="G12" s="217" t="s">
        <v>57</v>
      </c>
      <c r="H12" s="217" t="s">
        <v>58</v>
      </c>
      <c r="I12" s="217" t="s">
        <v>843</v>
      </c>
    </row>
    <row r="13" spans="1:9">
      <c r="C13" s="74" t="s">
        <v>1074</v>
      </c>
      <c r="D13" s="16">
        <v>2288819</v>
      </c>
      <c r="E13" s="16">
        <v>2335724</v>
      </c>
      <c r="F13" s="16">
        <v>2531692</v>
      </c>
      <c r="G13" s="16">
        <v>2604210</v>
      </c>
      <c r="H13" s="16">
        <v>2703355</v>
      </c>
      <c r="I13" s="16">
        <v>2800579</v>
      </c>
    </row>
    <row r="14" spans="1:9">
      <c r="C14" s="74" t="s">
        <v>43</v>
      </c>
      <c r="D14" s="16">
        <v>28032</v>
      </c>
      <c r="E14" s="16">
        <v>28777</v>
      </c>
      <c r="F14" s="16">
        <v>30397</v>
      </c>
      <c r="G14" s="16">
        <v>31867</v>
      </c>
      <c r="H14" s="16">
        <v>33368</v>
      </c>
      <c r="I14" s="16">
        <v>34039</v>
      </c>
    </row>
    <row r="15" spans="1:9">
      <c r="C15" s="74" t="s">
        <v>1075</v>
      </c>
      <c r="D15" s="16">
        <v>5668</v>
      </c>
      <c r="E15" s="16">
        <v>6028</v>
      </c>
      <c r="F15" s="16">
        <v>6940</v>
      </c>
      <c r="G15" s="16">
        <v>7463</v>
      </c>
      <c r="H15" s="16">
        <v>7591</v>
      </c>
      <c r="I15" s="16">
        <v>7823</v>
      </c>
    </row>
    <row r="16" spans="1:9">
      <c r="I16" s="9" t="s">
        <v>867</v>
      </c>
    </row>
    <row r="17" spans="3:9">
      <c r="I17" s="9" t="s">
        <v>1081</v>
      </c>
    </row>
    <row r="18" spans="3:9">
      <c r="I18" s="9"/>
    </row>
    <row r="19" spans="3:9">
      <c r="C19" t="s">
        <v>1078</v>
      </c>
      <c r="H19" s="9" t="s">
        <v>786</v>
      </c>
    </row>
    <row r="20" spans="3:9">
      <c r="C20" s="74"/>
      <c r="D20" s="217" t="s">
        <v>55</v>
      </c>
      <c r="E20" s="217" t="s">
        <v>56</v>
      </c>
      <c r="F20" s="217" t="s">
        <v>57</v>
      </c>
      <c r="G20" s="217" t="s">
        <v>58</v>
      </c>
      <c r="H20" s="217" t="s">
        <v>843</v>
      </c>
    </row>
    <row r="21" spans="3:9">
      <c r="C21" s="74" t="s">
        <v>1074</v>
      </c>
      <c r="D21" s="90">
        <v>2.1</v>
      </c>
      <c r="E21" s="90">
        <v>4.7</v>
      </c>
      <c r="F21" s="90">
        <v>3.6</v>
      </c>
      <c r="G21" s="90">
        <v>3.6</v>
      </c>
      <c r="H21" s="90">
        <v>2.7</v>
      </c>
    </row>
    <row r="22" spans="3:9">
      <c r="C22" s="74" t="s">
        <v>43</v>
      </c>
      <c r="D22" s="90">
        <v>2.6</v>
      </c>
      <c r="E22" s="90">
        <v>2.6</v>
      </c>
      <c r="F22" s="90">
        <v>5.5</v>
      </c>
      <c r="G22" s="90">
        <v>4.9000000000000004</v>
      </c>
      <c r="H22" s="90">
        <v>1.9</v>
      </c>
    </row>
    <row r="23" spans="3:9">
      <c r="C23" s="74" t="s">
        <v>1075</v>
      </c>
      <c r="D23" s="90">
        <v>5.3</v>
      </c>
      <c r="E23" s="90">
        <v>7.5</v>
      </c>
      <c r="F23" s="90">
        <v>7.9</v>
      </c>
      <c r="G23" s="90">
        <v>4.9000000000000004</v>
      </c>
      <c r="H23" s="90">
        <v>2</v>
      </c>
    </row>
    <row r="24" spans="3:9">
      <c r="H24" s="9" t="s">
        <v>867</v>
      </c>
    </row>
    <row r="25" spans="3:9">
      <c r="H25" s="9" t="s">
        <v>1073</v>
      </c>
    </row>
    <row r="27" spans="3:9">
      <c r="C27" t="s">
        <v>1079</v>
      </c>
      <c r="I27" s="9" t="s">
        <v>1077</v>
      </c>
    </row>
    <row r="28" spans="3:9">
      <c r="C28" s="74"/>
      <c r="D28" s="217" t="s">
        <v>54</v>
      </c>
      <c r="E28" s="217" t="s">
        <v>55</v>
      </c>
      <c r="F28" s="217" t="s">
        <v>56</v>
      </c>
      <c r="G28" s="217" t="s">
        <v>57</v>
      </c>
      <c r="H28" s="217" t="s">
        <v>58</v>
      </c>
      <c r="I28" s="217" t="s">
        <v>843</v>
      </c>
    </row>
    <row r="29" spans="3:9">
      <c r="C29" s="74" t="s">
        <v>1074</v>
      </c>
      <c r="D29" s="16">
        <v>2219581</v>
      </c>
      <c r="E29" s="16">
        <v>2266813</v>
      </c>
      <c r="F29" s="16">
        <v>2373614</v>
      </c>
      <c r="G29" s="16">
        <v>2458607</v>
      </c>
      <c r="H29" s="16">
        <v>2546669</v>
      </c>
      <c r="I29" s="16">
        <v>2614405</v>
      </c>
    </row>
    <row r="30" spans="3:9">
      <c r="C30" s="74" t="s">
        <v>43</v>
      </c>
      <c r="D30" s="16">
        <v>27895</v>
      </c>
      <c r="E30" s="16">
        <v>28612</v>
      </c>
      <c r="F30" s="16">
        <v>29361</v>
      </c>
      <c r="G30" s="16">
        <v>30985</v>
      </c>
      <c r="H30" s="16">
        <v>32496</v>
      </c>
      <c r="I30" s="16">
        <v>33108</v>
      </c>
    </row>
    <row r="31" spans="3:9">
      <c r="C31" s="74" t="s">
        <v>1075</v>
      </c>
      <c r="D31" s="16">
        <v>6084</v>
      </c>
      <c r="E31" s="16">
        <v>6406</v>
      </c>
      <c r="F31" s="16">
        <v>6886</v>
      </c>
      <c r="G31" s="16">
        <v>7431</v>
      </c>
      <c r="H31" s="16">
        <v>7795</v>
      </c>
      <c r="I31" s="16">
        <v>7952</v>
      </c>
    </row>
    <row r="32" spans="3:9">
      <c r="I32" s="9" t="s">
        <v>867</v>
      </c>
    </row>
    <row r="33" spans="3:9">
      <c r="I33" s="9" t="s">
        <v>1081</v>
      </c>
    </row>
    <row r="35" spans="3:9">
      <c r="C35" t="s">
        <v>1080</v>
      </c>
      <c r="I35" s="9" t="s">
        <v>1077</v>
      </c>
    </row>
    <row r="36" spans="3:9">
      <c r="C36" s="74"/>
      <c r="D36" s="217" t="s">
        <v>54</v>
      </c>
      <c r="E36" s="217" t="s">
        <v>55</v>
      </c>
      <c r="F36" s="217" t="s">
        <v>56</v>
      </c>
      <c r="G36" s="217" t="s">
        <v>57</v>
      </c>
      <c r="H36" s="217" t="s">
        <v>58</v>
      </c>
      <c r="I36" s="217" t="s">
        <v>843</v>
      </c>
    </row>
    <row r="37" spans="3:9">
      <c r="C37" s="74" t="s">
        <v>1074</v>
      </c>
      <c r="D37" s="16">
        <v>22741</v>
      </c>
      <c r="E37" s="16">
        <v>21371</v>
      </c>
      <c r="F37" s="16">
        <v>23167</v>
      </c>
      <c r="G37" s="16">
        <v>23553</v>
      </c>
      <c r="H37" s="16">
        <v>26081</v>
      </c>
      <c r="I37" s="16">
        <v>19895</v>
      </c>
    </row>
    <row r="38" spans="3:9">
      <c r="C38" s="74" t="s">
        <v>43</v>
      </c>
      <c r="D38" s="16">
        <v>415</v>
      </c>
      <c r="E38" s="16">
        <v>441</v>
      </c>
      <c r="F38" s="16">
        <v>346</v>
      </c>
      <c r="G38" s="16">
        <v>339</v>
      </c>
      <c r="H38" s="16">
        <v>356</v>
      </c>
      <c r="I38" s="16">
        <v>439</v>
      </c>
    </row>
    <row r="39" spans="3:9">
      <c r="C39" s="74" t="s">
        <v>1075</v>
      </c>
      <c r="D39" s="16">
        <v>146</v>
      </c>
      <c r="E39" s="16">
        <v>69</v>
      </c>
      <c r="F39" s="16">
        <v>0</v>
      </c>
      <c r="G39" s="16">
        <v>0</v>
      </c>
      <c r="H39" s="16">
        <v>0</v>
      </c>
      <c r="I39" s="16">
        <v>58</v>
      </c>
    </row>
    <row r="40" spans="3:9">
      <c r="I40" s="9" t="s">
        <v>867</v>
      </c>
    </row>
    <row r="41" spans="3:9">
      <c r="I41" s="9" t="s">
        <v>1081</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1"/>
  <sheetViews>
    <sheetView showGridLines="0" zoomScale="70" zoomScaleNormal="70" workbookViewId="0">
      <selection activeCell="L25" sqref="L25"/>
    </sheetView>
  </sheetViews>
  <sheetFormatPr defaultRowHeight="13.5"/>
  <cols>
    <col min="2" max="2" width="13.625" customWidth="1"/>
    <col min="3" max="3" width="13.75" customWidth="1"/>
    <col min="4" max="5" width="13.125" customWidth="1"/>
    <col min="6" max="6" width="12.875" customWidth="1"/>
    <col min="11" max="11" width="12.875" customWidth="1"/>
    <col min="12" max="18" width="14.25" customWidth="1"/>
    <col min="19" max="19" width="9" customWidth="1"/>
  </cols>
  <sheetData>
    <row r="1" spans="1:1">
      <c r="A1" s="128" t="s">
        <v>1040</v>
      </c>
    </row>
    <row r="17" spans="5:11">
      <c r="E17" s="59"/>
    </row>
    <row r="27" spans="5:11" ht="17.25">
      <c r="G27" s="117"/>
    </row>
    <row r="28" spans="5:11">
      <c r="K28" s="9"/>
    </row>
    <row r="30" spans="5:11" ht="17.25">
      <c r="E30" s="117" t="s">
        <v>1041</v>
      </c>
    </row>
    <row r="34" spans="1:38">
      <c r="A34">
        <v>1</v>
      </c>
      <c r="B34" t="s">
        <v>339</v>
      </c>
    </row>
    <row r="35" spans="1:38">
      <c r="A35">
        <v>2</v>
      </c>
      <c r="F35" t="s">
        <v>422</v>
      </c>
    </row>
    <row r="36" spans="1:38">
      <c r="A36">
        <v>3</v>
      </c>
      <c r="F36" t="s">
        <v>423</v>
      </c>
    </row>
    <row r="37" spans="1:38">
      <c r="A37">
        <v>4</v>
      </c>
    </row>
    <row r="38" spans="1:38">
      <c r="A38">
        <v>5</v>
      </c>
      <c r="F38" t="s">
        <v>373</v>
      </c>
      <c r="G38" t="s">
        <v>373</v>
      </c>
      <c r="H38" t="s">
        <v>373</v>
      </c>
      <c r="I38" t="s">
        <v>373</v>
      </c>
      <c r="J38" t="s">
        <v>373</v>
      </c>
      <c r="K38" t="s">
        <v>373</v>
      </c>
      <c r="L38" t="s">
        <v>373</v>
      </c>
      <c r="M38" t="s">
        <v>373</v>
      </c>
      <c r="N38" t="s">
        <v>373</v>
      </c>
      <c r="O38" t="s">
        <v>373</v>
      </c>
      <c r="P38" t="s">
        <v>373</v>
      </c>
      <c r="Q38" t="s">
        <v>376</v>
      </c>
      <c r="R38" t="s">
        <v>376</v>
      </c>
      <c r="S38" t="s">
        <v>376</v>
      </c>
      <c r="T38" t="s">
        <v>376</v>
      </c>
      <c r="U38" t="s">
        <v>376</v>
      </c>
      <c r="V38" t="s">
        <v>376</v>
      </c>
      <c r="W38" t="s">
        <v>376</v>
      </c>
      <c r="X38" t="s">
        <v>376</v>
      </c>
      <c r="Y38" t="s">
        <v>376</v>
      </c>
      <c r="Z38" t="s">
        <v>376</v>
      </c>
      <c r="AA38" t="s">
        <v>376</v>
      </c>
      <c r="AB38" t="s">
        <v>378</v>
      </c>
      <c r="AC38" t="s">
        <v>378</v>
      </c>
      <c r="AD38" t="s">
        <v>378</v>
      </c>
      <c r="AE38" t="s">
        <v>378</v>
      </c>
      <c r="AF38" t="s">
        <v>378</v>
      </c>
      <c r="AG38" t="s">
        <v>378</v>
      </c>
      <c r="AH38" t="s">
        <v>378</v>
      </c>
      <c r="AI38" t="s">
        <v>378</v>
      </c>
      <c r="AJ38" t="s">
        <v>378</v>
      </c>
      <c r="AK38" t="s">
        <v>378</v>
      </c>
      <c r="AL38" t="s">
        <v>378</v>
      </c>
    </row>
    <row r="39" spans="1:38">
      <c r="A39">
        <v>6</v>
      </c>
      <c r="F39">
        <v>0</v>
      </c>
      <c r="G39">
        <v>0</v>
      </c>
      <c r="H39">
        <v>0</v>
      </c>
      <c r="I39">
        <v>0</v>
      </c>
      <c r="J39">
        <v>0</v>
      </c>
      <c r="K39">
        <v>0</v>
      </c>
      <c r="L39">
        <v>0</v>
      </c>
      <c r="M39">
        <v>0</v>
      </c>
      <c r="N39">
        <v>0</v>
      </c>
      <c r="O39">
        <v>0</v>
      </c>
      <c r="P39">
        <v>0</v>
      </c>
      <c r="Q39">
        <v>1</v>
      </c>
      <c r="R39">
        <v>1</v>
      </c>
      <c r="S39">
        <v>1</v>
      </c>
      <c r="T39">
        <v>1</v>
      </c>
      <c r="U39">
        <v>1</v>
      </c>
      <c r="V39">
        <v>1</v>
      </c>
      <c r="W39">
        <v>1</v>
      </c>
      <c r="X39">
        <v>1</v>
      </c>
      <c r="Y39">
        <v>1</v>
      </c>
      <c r="Z39">
        <v>1</v>
      </c>
      <c r="AA39">
        <v>1</v>
      </c>
      <c r="AB39">
        <v>1</v>
      </c>
      <c r="AC39">
        <v>1</v>
      </c>
      <c r="AD39">
        <v>1</v>
      </c>
      <c r="AE39">
        <v>1</v>
      </c>
      <c r="AF39">
        <v>1</v>
      </c>
      <c r="AG39">
        <v>1</v>
      </c>
      <c r="AH39">
        <v>1</v>
      </c>
      <c r="AI39">
        <v>1</v>
      </c>
      <c r="AJ39">
        <v>1</v>
      </c>
      <c r="AK39">
        <v>1</v>
      </c>
      <c r="AL39">
        <v>1</v>
      </c>
    </row>
    <row r="40" spans="1:38">
      <c r="A40">
        <v>7</v>
      </c>
      <c r="F40" t="s">
        <v>424</v>
      </c>
      <c r="G40" t="s">
        <v>425</v>
      </c>
      <c r="H40" t="s">
        <v>426</v>
      </c>
      <c r="I40" t="s">
        <v>427</v>
      </c>
      <c r="J40" t="s">
        <v>428</v>
      </c>
      <c r="K40" t="s">
        <v>429</v>
      </c>
      <c r="L40" t="s">
        <v>430</v>
      </c>
      <c r="M40" t="s">
        <v>431</v>
      </c>
      <c r="N40" t="s">
        <v>432</v>
      </c>
      <c r="O40" t="s">
        <v>433</v>
      </c>
      <c r="P40" t="s">
        <v>434</v>
      </c>
      <c r="Q40" t="s">
        <v>424</v>
      </c>
      <c r="R40" t="s">
        <v>425</v>
      </c>
      <c r="S40" t="s">
        <v>426</v>
      </c>
      <c r="T40" t="s">
        <v>427</v>
      </c>
      <c r="U40" t="s">
        <v>428</v>
      </c>
      <c r="V40" t="s">
        <v>429</v>
      </c>
      <c r="W40" t="s">
        <v>430</v>
      </c>
      <c r="X40" t="s">
        <v>431</v>
      </c>
      <c r="Y40" t="s">
        <v>432</v>
      </c>
      <c r="Z40" t="s">
        <v>433</v>
      </c>
      <c r="AA40" t="s">
        <v>434</v>
      </c>
      <c r="AB40" t="s">
        <v>424</v>
      </c>
      <c r="AC40" t="s">
        <v>425</v>
      </c>
      <c r="AD40" t="s">
        <v>426</v>
      </c>
      <c r="AE40" t="s">
        <v>427</v>
      </c>
      <c r="AF40" t="s">
        <v>428</v>
      </c>
      <c r="AG40" t="s">
        <v>429</v>
      </c>
      <c r="AH40" t="s">
        <v>430</v>
      </c>
      <c r="AI40" t="s">
        <v>431</v>
      </c>
      <c r="AJ40" t="s">
        <v>432</v>
      </c>
      <c r="AK40" t="s">
        <v>433</v>
      </c>
      <c r="AL40" t="s">
        <v>434</v>
      </c>
    </row>
    <row r="41" spans="1:38">
      <c r="A41">
        <v>8</v>
      </c>
      <c r="F41">
        <v>0</v>
      </c>
      <c r="G41">
        <v>1</v>
      </c>
      <c r="H41">
        <v>2</v>
      </c>
      <c r="I41">
        <v>2</v>
      </c>
      <c r="J41">
        <v>2</v>
      </c>
      <c r="K41">
        <v>1</v>
      </c>
      <c r="L41">
        <v>1</v>
      </c>
      <c r="M41">
        <v>1</v>
      </c>
      <c r="N41">
        <v>1</v>
      </c>
      <c r="O41">
        <v>1</v>
      </c>
      <c r="P41">
        <v>1</v>
      </c>
      <c r="Q41">
        <v>0</v>
      </c>
      <c r="R41">
        <v>1</v>
      </c>
      <c r="S41">
        <v>2</v>
      </c>
      <c r="T41">
        <v>2</v>
      </c>
      <c r="U41">
        <v>2</v>
      </c>
      <c r="V41">
        <v>1</v>
      </c>
      <c r="W41">
        <v>1</v>
      </c>
      <c r="X41">
        <v>1</v>
      </c>
      <c r="Y41">
        <v>1</v>
      </c>
      <c r="Z41">
        <v>1</v>
      </c>
      <c r="AA41">
        <v>1</v>
      </c>
      <c r="AB41">
        <v>0</v>
      </c>
      <c r="AC41">
        <v>1</v>
      </c>
      <c r="AD41">
        <v>2</v>
      </c>
      <c r="AE41">
        <v>2</v>
      </c>
      <c r="AF41">
        <v>2</v>
      </c>
      <c r="AG41">
        <v>1</v>
      </c>
      <c r="AH41">
        <v>1</v>
      </c>
      <c r="AI41">
        <v>1</v>
      </c>
      <c r="AJ41">
        <v>1</v>
      </c>
      <c r="AK41">
        <v>1</v>
      </c>
      <c r="AL41">
        <v>1</v>
      </c>
    </row>
    <row r="42" spans="1:38">
      <c r="A42">
        <v>9</v>
      </c>
      <c r="F42" t="s">
        <v>375</v>
      </c>
      <c r="Q42" s="23" t="s">
        <v>23</v>
      </c>
      <c r="AB42" s="23" t="s">
        <v>24</v>
      </c>
    </row>
    <row r="43" spans="1:38">
      <c r="A43">
        <v>10</v>
      </c>
      <c r="B43" t="s">
        <v>88</v>
      </c>
      <c r="C43" t="s">
        <v>247</v>
      </c>
      <c r="D43" t="s">
        <v>248</v>
      </c>
      <c r="F43" t="s">
        <v>435</v>
      </c>
      <c r="G43" t="s">
        <v>436</v>
      </c>
      <c r="H43" t="s">
        <v>437</v>
      </c>
      <c r="I43" t="s">
        <v>438</v>
      </c>
      <c r="J43" t="s">
        <v>439</v>
      </c>
      <c r="K43" t="s">
        <v>440</v>
      </c>
      <c r="L43" t="s">
        <v>441</v>
      </c>
      <c r="M43" t="s">
        <v>442</v>
      </c>
      <c r="N43" t="s">
        <v>443</v>
      </c>
      <c r="O43" t="s">
        <v>444</v>
      </c>
      <c r="P43" t="s">
        <v>445</v>
      </c>
      <c r="Q43" t="s">
        <v>435</v>
      </c>
      <c r="R43" t="s">
        <v>436</v>
      </c>
      <c r="S43" t="s">
        <v>437</v>
      </c>
      <c r="T43" t="s">
        <v>438</v>
      </c>
      <c r="U43" t="s">
        <v>439</v>
      </c>
      <c r="V43" t="s">
        <v>440</v>
      </c>
      <c r="W43" t="s">
        <v>441</v>
      </c>
      <c r="X43" t="s">
        <v>442</v>
      </c>
      <c r="Y43" t="s">
        <v>443</v>
      </c>
      <c r="Z43" t="s">
        <v>444</v>
      </c>
      <c r="AA43" t="s">
        <v>445</v>
      </c>
      <c r="AB43" t="s">
        <v>435</v>
      </c>
      <c r="AC43" t="s">
        <v>436</v>
      </c>
      <c r="AD43" t="s">
        <v>437</v>
      </c>
      <c r="AE43" t="s">
        <v>438</v>
      </c>
      <c r="AF43" t="s">
        <v>439</v>
      </c>
      <c r="AG43" t="s">
        <v>440</v>
      </c>
      <c r="AH43" t="s">
        <v>441</v>
      </c>
      <c r="AI43" t="s">
        <v>442</v>
      </c>
      <c r="AJ43" t="s">
        <v>443</v>
      </c>
      <c r="AK43" t="s">
        <v>444</v>
      </c>
      <c r="AL43" t="s">
        <v>445</v>
      </c>
    </row>
    <row r="44" spans="1:38">
      <c r="A44">
        <v>11</v>
      </c>
      <c r="C44">
        <v>0</v>
      </c>
      <c r="D44" t="s">
        <v>275</v>
      </c>
      <c r="E44" t="s">
        <v>276</v>
      </c>
      <c r="F44" s="52">
        <v>58919036</v>
      </c>
      <c r="G44" s="52">
        <v>46605130</v>
      </c>
      <c r="H44">
        <v>30333371</v>
      </c>
      <c r="I44">
        <v>1543683</v>
      </c>
      <c r="J44">
        <v>14728076</v>
      </c>
      <c r="K44">
        <v>2883844</v>
      </c>
      <c r="L44">
        <v>1154651</v>
      </c>
      <c r="M44">
        <v>3942215</v>
      </c>
      <c r="N44">
        <v>1947053</v>
      </c>
      <c r="O44">
        <v>99608</v>
      </c>
      <c r="P44">
        <v>2286535</v>
      </c>
      <c r="Q44">
        <v>33077703</v>
      </c>
      <c r="R44" s="23">
        <v>25161767</v>
      </c>
      <c r="S44">
        <v>20585204</v>
      </c>
      <c r="T44">
        <v>660120</v>
      </c>
      <c r="U44">
        <v>3916443</v>
      </c>
      <c r="V44">
        <v>2179507</v>
      </c>
      <c r="W44">
        <v>952268</v>
      </c>
      <c r="X44">
        <v>2982708</v>
      </c>
      <c r="Y44">
        <v>412763</v>
      </c>
      <c r="Z44">
        <v>11651</v>
      </c>
      <c r="AA44">
        <v>1377039</v>
      </c>
      <c r="AB44">
        <v>25841333</v>
      </c>
      <c r="AC44" s="23">
        <v>21443363</v>
      </c>
      <c r="AD44">
        <v>9748167</v>
      </c>
      <c r="AE44">
        <v>883563</v>
      </c>
      <c r="AF44">
        <v>10811633</v>
      </c>
      <c r="AG44">
        <v>704337</v>
      </c>
      <c r="AH44">
        <v>202383</v>
      </c>
      <c r="AI44">
        <v>959507</v>
      </c>
      <c r="AJ44">
        <v>1534290</v>
      </c>
      <c r="AK44">
        <v>87957</v>
      </c>
      <c r="AL44">
        <v>909496</v>
      </c>
    </row>
    <row r="47" spans="1:38">
      <c r="A47">
        <v>1</v>
      </c>
      <c r="B47" t="s">
        <v>339</v>
      </c>
    </row>
    <row r="48" spans="1:38">
      <c r="A48">
        <v>2</v>
      </c>
      <c r="F48" t="s">
        <v>422</v>
      </c>
    </row>
    <row r="49" spans="1:38">
      <c r="A49">
        <v>3</v>
      </c>
      <c r="F49" t="s">
        <v>423</v>
      </c>
    </row>
    <row r="50" spans="1:38">
      <c r="A50">
        <v>4</v>
      </c>
    </row>
    <row r="51" spans="1:38">
      <c r="A51">
        <v>5</v>
      </c>
      <c r="F51" t="s">
        <v>373</v>
      </c>
      <c r="G51" t="s">
        <v>373</v>
      </c>
      <c r="H51" t="s">
        <v>373</v>
      </c>
      <c r="I51" t="s">
        <v>373</v>
      </c>
      <c r="J51" t="s">
        <v>373</v>
      </c>
      <c r="K51" t="s">
        <v>373</v>
      </c>
      <c r="L51" t="s">
        <v>373</v>
      </c>
      <c r="M51" t="s">
        <v>373</v>
      </c>
      <c r="N51" t="s">
        <v>373</v>
      </c>
      <c r="O51" t="s">
        <v>373</v>
      </c>
      <c r="P51" t="s">
        <v>373</v>
      </c>
      <c r="Q51" t="s">
        <v>376</v>
      </c>
      <c r="R51" t="s">
        <v>376</v>
      </c>
      <c r="S51" t="s">
        <v>376</v>
      </c>
      <c r="T51" t="s">
        <v>376</v>
      </c>
      <c r="U51" t="s">
        <v>376</v>
      </c>
      <c r="V51" t="s">
        <v>376</v>
      </c>
      <c r="W51" t="s">
        <v>376</v>
      </c>
      <c r="X51" t="s">
        <v>376</v>
      </c>
      <c r="Y51" t="s">
        <v>376</v>
      </c>
      <c r="Z51" t="s">
        <v>376</v>
      </c>
      <c r="AA51" t="s">
        <v>376</v>
      </c>
      <c r="AB51" t="s">
        <v>378</v>
      </c>
      <c r="AC51" t="s">
        <v>378</v>
      </c>
      <c r="AD51" t="s">
        <v>378</v>
      </c>
      <c r="AE51" t="s">
        <v>378</v>
      </c>
      <c r="AF51" t="s">
        <v>378</v>
      </c>
      <c r="AG51" t="s">
        <v>378</v>
      </c>
      <c r="AH51" t="s">
        <v>378</v>
      </c>
      <c r="AI51" t="s">
        <v>378</v>
      </c>
      <c r="AJ51" t="s">
        <v>378</v>
      </c>
      <c r="AK51" t="s">
        <v>378</v>
      </c>
      <c r="AL51" t="s">
        <v>378</v>
      </c>
    </row>
    <row r="52" spans="1:38">
      <c r="A52">
        <v>6</v>
      </c>
      <c r="F52">
        <v>0</v>
      </c>
      <c r="G52">
        <v>0</v>
      </c>
      <c r="H52">
        <v>0</v>
      </c>
      <c r="I52">
        <v>0</v>
      </c>
      <c r="J52">
        <v>0</v>
      </c>
      <c r="K52">
        <v>0</v>
      </c>
      <c r="L52">
        <v>0</v>
      </c>
      <c r="M52">
        <v>0</v>
      </c>
      <c r="N52">
        <v>0</v>
      </c>
      <c r="O52">
        <v>0</v>
      </c>
      <c r="P52">
        <v>0</v>
      </c>
      <c r="Q52">
        <v>1</v>
      </c>
      <c r="R52">
        <v>1</v>
      </c>
      <c r="S52">
        <v>1</v>
      </c>
      <c r="T52">
        <v>1</v>
      </c>
      <c r="U52">
        <v>1</v>
      </c>
      <c r="V52">
        <v>1</v>
      </c>
      <c r="W52">
        <v>1</v>
      </c>
      <c r="X52">
        <v>1</v>
      </c>
      <c r="Y52">
        <v>1</v>
      </c>
      <c r="Z52">
        <v>1</v>
      </c>
      <c r="AA52">
        <v>1</v>
      </c>
      <c r="AB52">
        <v>1</v>
      </c>
      <c r="AC52">
        <v>1</v>
      </c>
      <c r="AD52">
        <v>1</v>
      </c>
      <c r="AE52">
        <v>1</v>
      </c>
      <c r="AF52">
        <v>1</v>
      </c>
      <c r="AG52">
        <v>1</v>
      </c>
      <c r="AH52">
        <v>1</v>
      </c>
      <c r="AI52">
        <v>1</v>
      </c>
      <c r="AJ52">
        <v>1</v>
      </c>
      <c r="AK52">
        <v>1</v>
      </c>
      <c r="AL52">
        <v>1</v>
      </c>
    </row>
    <row r="53" spans="1:38">
      <c r="A53">
        <v>7</v>
      </c>
      <c r="F53" t="s">
        <v>424</v>
      </c>
      <c r="G53" t="s">
        <v>425</v>
      </c>
      <c r="H53" t="s">
        <v>426</v>
      </c>
      <c r="I53" t="s">
        <v>427</v>
      </c>
      <c r="J53" t="s">
        <v>428</v>
      </c>
      <c r="K53" t="s">
        <v>429</v>
      </c>
      <c r="L53" t="s">
        <v>430</v>
      </c>
      <c r="M53" t="s">
        <v>431</v>
      </c>
      <c r="N53" t="s">
        <v>432</v>
      </c>
      <c r="O53" t="s">
        <v>433</v>
      </c>
      <c r="P53" t="s">
        <v>434</v>
      </c>
      <c r="Q53" t="s">
        <v>424</v>
      </c>
      <c r="R53" t="s">
        <v>425</v>
      </c>
      <c r="S53" t="s">
        <v>426</v>
      </c>
      <c r="T53" t="s">
        <v>427</v>
      </c>
      <c r="U53" t="s">
        <v>428</v>
      </c>
      <c r="V53" t="s">
        <v>429</v>
      </c>
      <c r="W53" t="s">
        <v>430</v>
      </c>
      <c r="X53" t="s">
        <v>431</v>
      </c>
      <c r="Y53" t="s">
        <v>432</v>
      </c>
      <c r="Z53" t="s">
        <v>433</v>
      </c>
      <c r="AA53" t="s">
        <v>434</v>
      </c>
      <c r="AB53" t="s">
        <v>424</v>
      </c>
      <c r="AC53" t="s">
        <v>425</v>
      </c>
      <c r="AD53" t="s">
        <v>426</v>
      </c>
      <c r="AE53" t="s">
        <v>427</v>
      </c>
      <c r="AF53" t="s">
        <v>428</v>
      </c>
      <c r="AG53" t="s">
        <v>429</v>
      </c>
      <c r="AH53" t="s">
        <v>430</v>
      </c>
      <c r="AI53" t="s">
        <v>431</v>
      </c>
      <c r="AJ53" t="s">
        <v>432</v>
      </c>
      <c r="AK53" t="s">
        <v>433</v>
      </c>
      <c r="AL53" t="s">
        <v>434</v>
      </c>
    </row>
    <row r="54" spans="1:38">
      <c r="A54">
        <v>8</v>
      </c>
      <c r="F54">
        <v>0</v>
      </c>
      <c r="G54">
        <v>1</v>
      </c>
      <c r="H54">
        <v>2</v>
      </c>
      <c r="I54">
        <v>2</v>
      </c>
      <c r="J54">
        <v>2</v>
      </c>
      <c r="K54">
        <v>1</v>
      </c>
      <c r="L54">
        <v>1</v>
      </c>
      <c r="M54">
        <v>1</v>
      </c>
      <c r="N54">
        <v>1</v>
      </c>
      <c r="O54">
        <v>1</v>
      </c>
      <c r="P54">
        <v>1</v>
      </c>
      <c r="Q54">
        <v>0</v>
      </c>
      <c r="R54">
        <v>1</v>
      </c>
      <c r="S54">
        <v>2</v>
      </c>
      <c r="T54">
        <v>2</v>
      </c>
      <c r="U54">
        <v>2</v>
      </c>
      <c r="V54">
        <v>1</v>
      </c>
      <c r="W54">
        <v>1</v>
      </c>
      <c r="X54">
        <v>1</v>
      </c>
      <c r="Y54">
        <v>1</v>
      </c>
      <c r="Z54">
        <v>1</v>
      </c>
      <c r="AA54">
        <v>1</v>
      </c>
      <c r="AB54">
        <v>0</v>
      </c>
      <c r="AC54">
        <v>1</v>
      </c>
      <c r="AD54">
        <v>2</v>
      </c>
      <c r="AE54">
        <v>2</v>
      </c>
      <c r="AF54">
        <v>2</v>
      </c>
      <c r="AG54">
        <v>1</v>
      </c>
      <c r="AH54">
        <v>1</v>
      </c>
      <c r="AI54">
        <v>1</v>
      </c>
      <c r="AJ54">
        <v>1</v>
      </c>
      <c r="AK54">
        <v>1</v>
      </c>
      <c r="AL54">
        <v>1</v>
      </c>
    </row>
    <row r="55" spans="1:38">
      <c r="A55">
        <v>9</v>
      </c>
      <c r="F55" s="52" t="s">
        <v>375</v>
      </c>
      <c r="Q55" s="23" t="s">
        <v>23</v>
      </c>
      <c r="AB55" s="23" t="s">
        <v>24</v>
      </c>
    </row>
    <row r="56" spans="1:38">
      <c r="A56">
        <v>10</v>
      </c>
      <c r="B56" t="s">
        <v>88</v>
      </c>
      <c r="C56" t="s">
        <v>247</v>
      </c>
      <c r="D56" t="s">
        <v>248</v>
      </c>
      <c r="F56" t="s">
        <v>435</v>
      </c>
      <c r="G56" s="52" t="s">
        <v>436</v>
      </c>
      <c r="H56" t="s">
        <v>437</v>
      </c>
      <c r="I56" t="s">
        <v>438</v>
      </c>
      <c r="J56" t="s">
        <v>439</v>
      </c>
      <c r="K56" t="s">
        <v>440</v>
      </c>
      <c r="L56" t="s">
        <v>441</v>
      </c>
      <c r="M56" t="s">
        <v>442</v>
      </c>
      <c r="N56" t="s">
        <v>443</v>
      </c>
      <c r="O56" t="s">
        <v>444</v>
      </c>
      <c r="P56" t="s">
        <v>445</v>
      </c>
      <c r="Q56" t="s">
        <v>435</v>
      </c>
      <c r="R56" s="23" t="s">
        <v>436</v>
      </c>
      <c r="S56" t="s">
        <v>437</v>
      </c>
      <c r="T56" t="s">
        <v>438</v>
      </c>
      <c r="U56" t="s">
        <v>439</v>
      </c>
      <c r="V56" t="s">
        <v>440</v>
      </c>
      <c r="W56" t="s">
        <v>441</v>
      </c>
      <c r="X56" t="s">
        <v>442</v>
      </c>
      <c r="Y56" t="s">
        <v>443</v>
      </c>
      <c r="Z56" t="s">
        <v>444</v>
      </c>
      <c r="AA56" t="s">
        <v>445</v>
      </c>
      <c r="AB56" t="s">
        <v>435</v>
      </c>
      <c r="AC56" t="s">
        <v>436</v>
      </c>
      <c r="AD56" t="s">
        <v>437</v>
      </c>
      <c r="AE56" t="s">
        <v>438</v>
      </c>
      <c r="AF56" t="s">
        <v>439</v>
      </c>
      <c r="AG56" t="s">
        <v>440</v>
      </c>
      <c r="AH56" t="s">
        <v>441</v>
      </c>
      <c r="AI56" t="s">
        <v>442</v>
      </c>
      <c r="AJ56" t="s">
        <v>443</v>
      </c>
      <c r="AK56" t="s">
        <v>444</v>
      </c>
      <c r="AL56" t="s">
        <v>445</v>
      </c>
    </row>
    <row r="57" spans="1:38">
      <c r="A57">
        <v>11</v>
      </c>
      <c r="C57">
        <v>0</v>
      </c>
      <c r="D57" t="s">
        <v>275</v>
      </c>
      <c r="E57" t="s">
        <v>276</v>
      </c>
      <c r="F57" s="52">
        <v>58919036</v>
      </c>
      <c r="G57" s="52">
        <v>46605130</v>
      </c>
      <c r="H57">
        <v>30333371</v>
      </c>
      <c r="I57">
        <v>1543683</v>
      </c>
      <c r="J57">
        <v>14728076</v>
      </c>
      <c r="K57">
        <v>2883844</v>
      </c>
      <c r="L57">
        <v>1154651</v>
      </c>
      <c r="M57">
        <v>3942215</v>
      </c>
      <c r="N57">
        <v>1947053</v>
      </c>
      <c r="O57">
        <v>99608</v>
      </c>
      <c r="P57">
        <v>2286535</v>
      </c>
      <c r="Q57">
        <v>33077703</v>
      </c>
      <c r="R57" s="23">
        <v>25161767</v>
      </c>
      <c r="S57">
        <v>20585204</v>
      </c>
      <c r="T57">
        <v>660120</v>
      </c>
      <c r="U57">
        <v>3916443</v>
      </c>
      <c r="V57">
        <v>2179507</v>
      </c>
      <c r="W57">
        <v>952268</v>
      </c>
      <c r="X57">
        <v>2982708</v>
      </c>
      <c r="Y57">
        <v>412763</v>
      </c>
      <c r="Z57">
        <v>11651</v>
      </c>
      <c r="AA57">
        <v>1377039</v>
      </c>
      <c r="AB57">
        <v>25841333</v>
      </c>
      <c r="AC57" s="23">
        <v>21443363</v>
      </c>
      <c r="AD57">
        <v>9748167</v>
      </c>
      <c r="AE57">
        <v>883563</v>
      </c>
      <c r="AF57">
        <v>10811633</v>
      </c>
      <c r="AG57">
        <v>704337</v>
      </c>
      <c r="AH57">
        <v>202383</v>
      </c>
      <c r="AI57">
        <v>959507</v>
      </c>
      <c r="AJ57">
        <v>1534290</v>
      </c>
      <c r="AK57">
        <v>87957</v>
      </c>
      <c r="AL57">
        <v>909496</v>
      </c>
    </row>
    <row r="58" spans="1:38">
      <c r="A58">
        <v>11</v>
      </c>
      <c r="C58">
        <v>25000</v>
      </c>
      <c r="D58" t="s">
        <v>275</v>
      </c>
      <c r="E58" t="s">
        <v>277</v>
      </c>
      <c r="F58">
        <v>677976</v>
      </c>
      <c r="G58" s="52">
        <v>563100</v>
      </c>
      <c r="H58">
        <v>356750</v>
      </c>
      <c r="I58">
        <v>24606</v>
      </c>
      <c r="J58">
        <v>181744</v>
      </c>
      <c r="K58">
        <v>27014</v>
      </c>
      <c r="L58">
        <v>11907</v>
      </c>
      <c r="M58">
        <v>40928</v>
      </c>
      <c r="N58">
        <v>18592</v>
      </c>
      <c r="O58">
        <v>1590</v>
      </c>
      <c r="P58">
        <v>14845</v>
      </c>
      <c r="Q58">
        <v>386246</v>
      </c>
      <c r="R58" s="23">
        <v>310346</v>
      </c>
      <c r="S58">
        <v>251160</v>
      </c>
      <c r="T58">
        <v>12711</v>
      </c>
      <c r="U58">
        <v>46475</v>
      </c>
      <c r="V58">
        <v>20781</v>
      </c>
      <c r="W58">
        <v>9982</v>
      </c>
      <c r="X58">
        <v>31748</v>
      </c>
      <c r="Y58">
        <v>4108</v>
      </c>
      <c r="Z58">
        <v>179</v>
      </c>
      <c r="AA58">
        <v>9102</v>
      </c>
      <c r="AB58">
        <v>291730</v>
      </c>
      <c r="AC58" s="23">
        <v>252754</v>
      </c>
      <c r="AD58">
        <v>105590</v>
      </c>
      <c r="AE58">
        <v>11895</v>
      </c>
      <c r="AF58">
        <v>135269</v>
      </c>
      <c r="AG58">
        <v>6233</v>
      </c>
      <c r="AH58">
        <v>1925</v>
      </c>
      <c r="AI58">
        <v>9180</v>
      </c>
      <c r="AJ58">
        <v>14484</v>
      </c>
      <c r="AK58">
        <v>1411</v>
      </c>
      <c r="AL58">
        <v>5743</v>
      </c>
    </row>
    <row r="59" spans="1:38">
      <c r="A59">
        <v>12</v>
      </c>
      <c r="C59">
        <v>25201</v>
      </c>
      <c r="D59">
        <v>2</v>
      </c>
      <c r="E59" t="s">
        <v>285</v>
      </c>
      <c r="F59">
        <v>153125</v>
      </c>
      <c r="G59" s="52">
        <v>126237</v>
      </c>
      <c r="H59">
        <v>79469</v>
      </c>
      <c r="I59">
        <v>4631</v>
      </c>
      <c r="J59">
        <v>42137</v>
      </c>
      <c r="K59">
        <v>6907</v>
      </c>
      <c r="L59">
        <v>2827</v>
      </c>
      <c r="M59">
        <v>8734</v>
      </c>
      <c r="N59">
        <v>3235</v>
      </c>
      <c r="O59">
        <v>271</v>
      </c>
      <c r="P59">
        <v>4914</v>
      </c>
      <c r="Q59">
        <v>86049</v>
      </c>
      <c r="R59" s="23">
        <v>68149</v>
      </c>
      <c r="S59">
        <v>55280</v>
      </c>
      <c r="T59">
        <v>2019</v>
      </c>
      <c r="U59">
        <v>10850</v>
      </c>
      <c r="V59">
        <v>5399</v>
      </c>
      <c r="W59">
        <v>2339</v>
      </c>
      <c r="X59">
        <v>6543</v>
      </c>
      <c r="Y59">
        <v>633</v>
      </c>
      <c r="Z59">
        <v>25</v>
      </c>
      <c r="AA59">
        <v>2961</v>
      </c>
      <c r="AB59">
        <v>67076</v>
      </c>
      <c r="AC59" s="23">
        <v>58088</v>
      </c>
      <c r="AD59">
        <v>24189</v>
      </c>
      <c r="AE59">
        <v>2612</v>
      </c>
      <c r="AF59">
        <v>31287</v>
      </c>
      <c r="AG59">
        <v>1508</v>
      </c>
      <c r="AH59">
        <v>488</v>
      </c>
      <c r="AI59">
        <v>2191</v>
      </c>
      <c r="AJ59">
        <v>2602</v>
      </c>
      <c r="AK59">
        <v>246</v>
      </c>
      <c r="AL59">
        <v>1953</v>
      </c>
    </row>
    <row r="63" spans="1:38">
      <c r="A63">
        <v>1</v>
      </c>
      <c r="B63" t="s">
        <v>446</v>
      </c>
    </row>
    <row r="64" spans="1:38">
      <c r="A64">
        <v>2</v>
      </c>
      <c r="H64" t="s">
        <v>447</v>
      </c>
    </row>
    <row r="65" spans="1:37">
      <c r="A65">
        <v>3</v>
      </c>
      <c r="H65" t="s">
        <v>448</v>
      </c>
    </row>
    <row r="66" spans="1:37">
      <c r="A66">
        <v>4</v>
      </c>
    </row>
    <row r="67" spans="1:37">
      <c r="A67">
        <v>5</v>
      </c>
      <c r="H67" t="s">
        <v>449</v>
      </c>
    </row>
    <row r="68" spans="1:37">
      <c r="A68">
        <v>6</v>
      </c>
      <c r="H68" t="s">
        <v>373</v>
      </c>
      <c r="I68" t="s">
        <v>373</v>
      </c>
      <c r="J68" t="s">
        <v>373</v>
      </c>
      <c r="K68" t="s">
        <v>373</v>
      </c>
      <c r="L68" t="s">
        <v>373</v>
      </c>
      <c r="M68" t="s">
        <v>373</v>
      </c>
      <c r="N68" t="s">
        <v>373</v>
      </c>
      <c r="O68" t="s">
        <v>373</v>
      </c>
      <c r="P68" t="s">
        <v>373</v>
      </c>
      <c r="Q68" t="s">
        <v>373</v>
      </c>
      <c r="R68" t="s">
        <v>376</v>
      </c>
      <c r="S68" t="s">
        <v>376</v>
      </c>
      <c r="T68" t="s">
        <v>376</v>
      </c>
      <c r="U68" t="s">
        <v>376</v>
      </c>
      <c r="V68" t="s">
        <v>376</v>
      </c>
      <c r="W68" t="s">
        <v>376</v>
      </c>
      <c r="X68" t="s">
        <v>376</v>
      </c>
      <c r="Y68" t="s">
        <v>376</v>
      </c>
      <c r="Z68" t="s">
        <v>376</v>
      </c>
      <c r="AA68" t="s">
        <v>376</v>
      </c>
      <c r="AB68" t="s">
        <v>378</v>
      </c>
      <c r="AC68" t="s">
        <v>378</v>
      </c>
      <c r="AD68" t="s">
        <v>378</v>
      </c>
      <c r="AE68" t="s">
        <v>378</v>
      </c>
      <c r="AF68" t="s">
        <v>378</v>
      </c>
      <c r="AG68" t="s">
        <v>378</v>
      </c>
      <c r="AH68" t="s">
        <v>378</v>
      </c>
      <c r="AI68" t="s">
        <v>378</v>
      </c>
      <c r="AJ68" t="s">
        <v>378</v>
      </c>
      <c r="AK68" t="s">
        <v>378</v>
      </c>
    </row>
    <row r="69" spans="1:37">
      <c r="A69">
        <v>7</v>
      </c>
      <c r="H69">
        <v>0</v>
      </c>
      <c r="I69">
        <v>0</v>
      </c>
      <c r="J69">
        <v>0</v>
      </c>
      <c r="K69">
        <v>0</v>
      </c>
      <c r="L69">
        <v>0</v>
      </c>
      <c r="M69">
        <v>0</v>
      </c>
      <c r="N69">
        <v>0</v>
      </c>
      <c r="O69">
        <v>0</v>
      </c>
      <c r="P69">
        <v>0</v>
      </c>
      <c r="Q69">
        <v>0</v>
      </c>
      <c r="R69">
        <v>1</v>
      </c>
      <c r="S69">
        <v>1</v>
      </c>
      <c r="T69">
        <v>1</v>
      </c>
      <c r="U69">
        <v>1</v>
      </c>
      <c r="V69">
        <v>1</v>
      </c>
      <c r="W69">
        <v>1</v>
      </c>
      <c r="X69">
        <v>1</v>
      </c>
      <c r="Y69">
        <v>1</v>
      </c>
      <c r="Z69">
        <v>1</v>
      </c>
      <c r="AA69">
        <v>1</v>
      </c>
      <c r="AB69">
        <v>1</v>
      </c>
      <c r="AC69">
        <v>1</v>
      </c>
      <c r="AD69">
        <v>1</v>
      </c>
      <c r="AE69">
        <v>1</v>
      </c>
      <c r="AF69">
        <v>1</v>
      </c>
      <c r="AG69">
        <v>1</v>
      </c>
      <c r="AH69">
        <v>1</v>
      </c>
      <c r="AI69">
        <v>1</v>
      </c>
      <c r="AJ69">
        <v>1</v>
      </c>
      <c r="AK69">
        <v>1</v>
      </c>
    </row>
    <row r="70" spans="1:37">
      <c r="A70">
        <v>8</v>
      </c>
      <c r="H70" t="s">
        <v>424</v>
      </c>
      <c r="I70" t="s">
        <v>425</v>
      </c>
      <c r="J70" t="s">
        <v>426</v>
      </c>
      <c r="K70" t="s">
        <v>427</v>
      </c>
      <c r="L70" t="s">
        <v>428</v>
      </c>
      <c r="M70" t="s">
        <v>429</v>
      </c>
      <c r="N70" t="s">
        <v>430</v>
      </c>
      <c r="O70" t="s">
        <v>431</v>
      </c>
      <c r="P70" t="s">
        <v>432</v>
      </c>
      <c r="Q70" t="s">
        <v>433</v>
      </c>
      <c r="R70" t="s">
        <v>424</v>
      </c>
      <c r="S70" t="s">
        <v>425</v>
      </c>
      <c r="T70" t="s">
        <v>426</v>
      </c>
      <c r="U70" t="s">
        <v>427</v>
      </c>
      <c r="V70" t="s">
        <v>428</v>
      </c>
      <c r="W70" t="s">
        <v>429</v>
      </c>
      <c r="X70" t="s">
        <v>430</v>
      </c>
      <c r="Y70" t="s">
        <v>431</v>
      </c>
      <c r="Z70" t="s">
        <v>432</v>
      </c>
      <c r="AA70" t="s">
        <v>433</v>
      </c>
      <c r="AB70" t="s">
        <v>424</v>
      </c>
      <c r="AC70" t="s">
        <v>425</v>
      </c>
      <c r="AD70" t="s">
        <v>426</v>
      </c>
      <c r="AE70" t="s">
        <v>427</v>
      </c>
      <c r="AF70" t="s">
        <v>428</v>
      </c>
      <c r="AG70" t="s">
        <v>429</v>
      </c>
      <c r="AH70" t="s">
        <v>430</v>
      </c>
      <c r="AI70" t="s">
        <v>431</v>
      </c>
      <c r="AJ70" t="s">
        <v>432</v>
      </c>
      <c r="AK70" t="s">
        <v>433</v>
      </c>
    </row>
    <row r="71" spans="1:37">
      <c r="A71">
        <v>9</v>
      </c>
      <c r="H71">
        <v>0</v>
      </c>
      <c r="I71">
        <v>1</v>
      </c>
      <c r="J71">
        <v>2</v>
      </c>
      <c r="K71">
        <v>2</v>
      </c>
      <c r="L71">
        <v>2</v>
      </c>
      <c r="M71">
        <v>1</v>
      </c>
      <c r="N71">
        <v>1</v>
      </c>
      <c r="O71">
        <v>1</v>
      </c>
      <c r="P71">
        <v>1</v>
      </c>
      <c r="Q71">
        <v>1</v>
      </c>
      <c r="R71">
        <v>0</v>
      </c>
      <c r="S71">
        <v>1</v>
      </c>
      <c r="T71">
        <v>2</v>
      </c>
      <c r="U71">
        <v>2</v>
      </c>
      <c r="V71">
        <v>2</v>
      </c>
      <c r="W71">
        <v>1</v>
      </c>
      <c r="X71">
        <v>1</v>
      </c>
      <c r="Y71">
        <v>1</v>
      </c>
      <c r="Z71">
        <v>1</v>
      </c>
      <c r="AA71">
        <v>1</v>
      </c>
      <c r="AB71">
        <v>0</v>
      </c>
      <c r="AC71">
        <v>1</v>
      </c>
      <c r="AD71">
        <v>2</v>
      </c>
      <c r="AE71">
        <v>2</v>
      </c>
      <c r="AF71">
        <v>2</v>
      </c>
      <c r="AG71">
        <v>1</v>
      </c>
      <c r="AH71">
        <v>1</v>
      </c>
      <c r="AI71">
        <v>1</v>
      </c>
      <c r="AJ71">
        <v>1</v>
      </c>
      <c r="AK71">
        <v>1</v>
      </c>
    </row>
    <row r="72" spans="1:37">
      <c r="A72">
        <v>10</v>
      </c>
      <c r="H72" t="s">
        <v>375</v>
      </c>
      <c r="R72" t="s">
        <v>23</v>
      </c>
      <c r="AB72" s="23" t="s">
        <v>24</v>
      </c>
    </row>
    <row r="73" spans="1:37">
      <c r="A73">
        <v>11</v>
      </c>
      <c r="B73" t="s">
        <v>88</v>
      </c>
      <c r="C73" t="s">
        <v>247</v>
      </c>
      <c r="D73" t="s">
        <v>248</v>
      </c>
      <c r="H73" t="s">
        <v>450</v>
      </c>
      <c r="I73" t="s">
        <v>436</v>
      </c>
      <c r="J73" t="s">
        <v>437</v>
      </c>
      <c r="K73" t="s">
        <v>438</v>
      </c>
      <c r="L73" t="s">
        <v>439</v>
      </c>
      <c r="M73" t="s">
        <v>440</v>
      </c>
      <c r="N73" t="s">
        <v>441</v>
      </c>
      <c r="O73" t="s">
        <v>442</v>
      </c>
      <c r="P73" t="s">
        <v>443</v>
      </c>
      <c r="Q73" t="s">
        <v>444</v>
      </c>
      <c r="R73" t="s">
        <v>450</v>
      </c>
      <c r="S73" t="s">
        <v>436</v>
      </c>
      <c r="T73" t="s">
        <v>437</v>
      </c>
      <c r="U73" t="s">
        <v>438</v>
      </c>
      <c r="V73" t="s">
        <v>439</v>
      </c>
      <c r="W73" t="s">
        <v>440</v>
      </c>
      <c r="X73" t="s">
        <v>441</v>
      </c>
      <c r="Y73" t="s">
        <v>442</v>
      </c>
      <c r="Z73" t="s">
        <v>443</v>
      </c>
      <c r="AA73" t="s">
        <v>444</v>
      </c>
      <c r="AB73" t="s">
        <v>450</v>
      </c>
      <c r="AC73" s="23" t="s">
        <v>436</v>
      </c>
      <c r="AD73" t="s">
        <v>437</v>
      </c>
      <c r="AE73" t="s">
        <v>438</v>
      </c>
      <c r="AF73" t="s">
        <v>439</v>
      </c>
      <c r="AG73" t="s">
        <v>440</v>
      </c>
      <c r="AH73" t="s">
        <v>441</v>
      </c>
      <c r="AI73" t="s">
        <v>442</v>
      </c>
      <c r="AJ73" t="s">
        <v>443</v>
      </c>
      <c r="AK73" t="s">
        <v>444</v>
      </c>
    </row>
    <row r="74" spans="1:37">
      <c r="A74">
        <v>12</v>
      </c>
      <c r="G74" t="s">
        <v>372</v>
      </c>
    </row>
    <row r="75" spans="1:37">
      <c r="A75">
        <v>13</v>
      </c>
      <c r="C75">
        <v>25000</v>
      </c>
      <c r="D75" t="s">
        <v>275</v>
      </c>
      <c r="E75" t="s">
        <v>451</v>
      </c>
      <c r="F75">
        <v>0</v>
      </c>
      <c r="G75" t="s">
        <v>357</v>
      </c>
      <c r="H75">
        <v>673612</v>
      </c>
      <c r="I75">
        <v>547130</v>
      </c>
      <c r="J75">
        <v>352894</v>
      </c>
      <c r="K75">
        <v>23375</v>
      </c>
      <c r="L75">
        <v>170861</v>
      </c>
      <c r="M75">
        <v>29087</v>
      </c>
      <c r="N75">
        <v>13698</v>
      </c>
      <c r="O75">
        <v>41979</v>
      </c>
      <c r="P75">
        <v>22054</v>
      </c>
      <c r="Q75">
        <v>1982</v>
      </c>
      <c r="R75">
        <v>392371</v>
      </c>
      <c r="S75">
        <v>308939</v>
      </c>
      <c r="T75">
        <v>252417</v>
      </c>
      <c r="U75">
        <v>12419</v>
      </c>
      <c r="V75">
        <v>44103</v>
      </c>
      <c r="W75">
        <v>22797</v>
      </c>
      <c r="X75">
        <v>11540</v>
      </c>
      <c r="Y75">
        <v>33258</v>
      </c>
      <c r="Z75">
        <v>4623</v>
      </c>
      <c r="AA75">
        <v>222</v>
      </c>
      <c r="AB75">
        <v>281241</v>
      </c>
      <c r="AC75">
        <v>238191</v>
      </c>
      <c r="AD75">
        <v>100477</v>
      </c>
      <c r="AE75">
        <v>10956</v>
      </c>
      <c r="AF75">
        <v>126758</v>
      </c>
      <c r="AG75">
        <v>6290</v>
      </c>
      <c r="AH75">
        <v>2158</v>
      </c>
      <c r="AI75">
        <v>8721</v>
      </c>
      <c r="AJ75">
        <v>17431</v>
      </c>
      <c r="AK75">
        <v>1760</v>
      </c>
    </row>
    <row r="76" spans="1:37">
      <c r="A76">
        <v>38</v>
      </c>
      <c r="G76" t="s">
        <v>380</v>
      </c>
    </row>
    <row r="77" spans="1:37">
      <c r="A77">
        <v>39</v>
      </c>
      <c r="C77">
        <v>25201</v>
      </c>
      <c r="D77">
        <v>2</v>
      </c>
      <c r="E77" t="s">
        <v>451</v>
      </c>
      <c r="F77">
        <v>0</v>
      </c>
      <c r="G77" t="s">
        <v>357</v>
      </c>
      <c r="H77">
        <v>154573</v>
      </c>
      <c r="I77">
        <v>123941</v>
      </c>
      <c r="J77">
        <v>79035</v>
      </c>
      <c r="K77">
        <v>4720</v>
      </c>
      <c r="L77">
        <v>40186</v>
      </c>
      <c r="M77">
        <v>7556</v>
      </c>
      <c r="N77">
        <v>3332</v>
      </c>
      <c r="O77">
        <v>8774</v>
      </c>
      <c r="P77">
        <v>3853</v>
      </c>
      <c r="Q77">
        <v>333</v>
      </c>
      <c r="R77">
        <v>88565</v>
      </c>
      <c r="S77">
        <v>68502</v>
      </c>
      <c r="T77">
        <v>56099</v>
      </c>
      <c r="U77">
        <v>2022</v>
      </c>
      <c r="V77">
        <v>10381</v>
      </c>
      <c r="W77">
        <v>5969</v>
      </c>
      <c r="X77">
        <v>2746</v>
      </c>
      <c r="Y77">
        <v>6639</v>
      </c>
      <c r="Z77">
        <v>818</v>
      </c>
      <c r="AA77">
        <v>33</v>
      </c>
      <c r="AB77">
        <v>66008</v>
      </c>
      <c r="AC77">
        <v>55439</v>
      </c>
      <c r="AD77">
        <v>22936</v>
      </c>
      <c r="AE77">
        <v>2698</v>
      </c>
      <c r="AF77">
        <v>29805</v>
      </c>
      <c r="AG77">
        <v>1587</v>
      </c>
      <c r="AH77">
        <v>586</v>
      </c>
      <c r="AI77">
        <v>2135</v>
      </c>
      <c r="AJ77">
        <v>3035</v>
      </c>
      <c r="AK77">
        <v>300</v>
      </c>
    </row>
    <row r="78" spans="1:37">
      <c r="A78">
        <v>64</v>
      </c>
      <c r="G78" t="s">
        <v>452</v>
      </c>
    </row>
    <row r="79" spans="1:37">
      <c r="A79">
        <v>65</v>
      </c>
      <c r="C79">
        <v>25201</v>
      </c>
      <c r="D79">
        <v>9</v>
      </c>
      <c r="E79" t="s">
        <v>451</v>
      </c>
      <c r="F79">
        <v>0</v>
      </c>
      <c r="G79" t="s">
        <v>357</v>
      </c>
      <c r="H79">
        <v>144517</v>
      </c>
      <c r="I79">
        <v>116153</v>
      </c>
      <c r="J79">
        <v>74247</v>
      </c>
      <c r="K79">
        <v>4469</v>
      </c>
      <c r="L79">
        <v>37437</v>
      </c>
      <c r="M79">
        <v>7078</v>
      </c>
      <c r="N79">
        <v>3076</v>
      </c>
      <c r="O79">
        <v>7970</v>
      </c>
      <c r="P79">
        <v>3469</v>
      </c>
      <c r="Q79">
        <v>302</v>
      </c>
      <c r="R79">
        <v>82818</v>
      </c>
      <c r="S79">
        <v>64261</v>
      </c>
      <c r="T79">
        <v>52713</v>
      </c>
      <c r="U79">
        <v>1918</v>
      </c>
      <c r="V79">
        <v>9630</v>
      </c>
      <c r="W79">
        <v>5584</v>
      </c>
      <c r="X79">
        <v>2530</v>
      </c>
      <c r="Y79">
        <v>5990</v>
      </c>
      <c r="Z79">
        <v>737</v>
      </c>
      <c r="AA79">
        <v>32</v>
      </c>
      <c r="AB79">
        <v>61699</v>
      </c>
      <c r="AC79">
        <v>51892</v>
      </c>
      <c r="AD79">
        <v>21534</v>
      </c>
      <c r="AE79">
        <v>2551</v>
      </c>
      <c r="AF79">
        <v>27807</v>
      </c>
      <c r="AG79">
        <v>1494</v>
      </c>
      <c r="AH79">
        <v>546</v>
      </c>
      <c r="AI79">
        <v>1980</v>
      </c>
      <c r="AJ79">
        <v>2732</v>
      </c>
      <c r="AK79">
        <v>270</v>
      </c>
    </row>
    <row r="80" spans="1:37">
      <c r="A80">
        <v>90</v>
      </c>
      <c r="G80" t="s">
        <v>453</v>
      </c>
    </row>
    <row r="81" spans="1:37">
      <c r="A81">
        <v>91</v>
      </c>
      <c r="C81">
        <v>25201</v>
      </c>
      <c r="D81">
        <v>9</v>
      </c>
      <c r="E81" t="s">
        <v>451</v>
      </c>
      <c r="F81">
        <v>0</v>
      </c>
      <c r="G81" t="s">
        <v>357</v>
      </c>
      <c r="H81">
        <v>10056</v>
      </c>
      <c r="I81">
        <v>7788</v>
      </c>
      <c r="J81">
        <v>4788</v>
      </c>
      <c r="K81">
        <v>251</v>
      </c>
      <c r="L81">
        <v>2749</v>
      </c>
      <c r="M81">
        <v>478</v>
      </c>
      <c r="N81">
        <v>256</v>
      </c>
      <c r="O81">
        <v>804</v>
      </c>
      <c r="P81">
        <v>384</v>
      </c>
      <c r="Q81">
        <v>31</v>
      </c>
      <c r="R81">
        <v>5747</v>
      </c>
      <c r="S81">
        <v>4241</v>
      </c>
      <c r="T81">
        <v>3386</v>
      </c>
      <c r="U81">
        <v>104</v>
      </c>
      <c r="V81">
        <v>751</v>
      </c>
      <c r="W81">
        <v>385</v>
      </c>
      <c r="X81">
        <v>216</v>
      </c>
      <c r="Y81">
        <v>649</v>
      </c>
      <c r="Z81">
        <v>81</v>
      </c>
      <c r="AA81">
        <v>1</v>
      </c>
      <c r="AB81">
        <v>4309</v>
      </c>
      <c r="AC81">
        <v>3547</v>
      </c>
      <c r="AD81">
        <v>1402</v>
      </c>
      <c r="AE81">
        <v>147</v>
      </c>
      <c r="AF81">
        <v>1998</v>
      </c>
      <c r="AG81">
        <v>93</v>
      </c>
      <c r="AH81">
        <v>40</v>
      </c>
      <c r="AI81">
        <v>155</v>
      </c>
      <c r="AJ81">
        <v>303</v>
      </c>
      <c r="AK81">
        <v>30</v>
      </c>
    </row>
    <row r="87" spans="1:37">
      <c r="A87">
        <v>1</v>
      </c>
      <c r="B87" t="s">
        <v>446</v>
      </c>
    </row>
    <row r="88" spans="1:37">
      <c r="A88">
        <v>2</v>
      </c>
      <c r="H88" t="s">
        <v>447</v>
      </c>
    </row>
    <row r="89" spans="1:37">
      <c r="A89">
        <v>3</v>
      </c>
      <c r="H89" t="s">
        <v>448</v>
      </c>
    </row>
    <row r="90" spans="1:37">
      <c r="A90">
        <v>4</v>
      </c>
    </row>
    <row r="91" spans="1:37">
      <c r="A91">
        <v>5</v>
      </c>
      <c r="H91" t="s">
        <v>449</v>
      </c>
    </row>
    <row r="92" spans="1:37">
      <c r="A92">
        <v>6</v>
      </c>
      <c r="H92" t="s">
        <v>373</v>
      </c>
      <c r="I92" t="s">
        <v>373</v>
      </c>
      <c r="J92" t="s">
        <v>373</v>
      </c>
      <c r="K92" t="s">
        <v>373</v>
      </c>
      <c r="L92" t="s">
        <v>373</v>
      </c>
      <c r="M92" t="s">
        <v>373</v>
      </c>
      <c r="N92" t="s">
        <v>373</v>
      </c>
      <c r="O92" t="s">
        <v>373</v>
      </c>
      <c r="P92" t="s">
        <v>373</v>
      </c>
      <c r="Q92" t="s">
        <v>373</v>
      </c>
      <c r="R92" t="s">
        <v>376</v>
      </c>
      <c r="S92" t="s">
        <v>376</v>
      </c>
      <c r="T92" t="s">
        <v>376</v>
      </c>
      <c r="U92" t="s">
        <v>376</v>
      </c>
      <c r="V92" t="s">
        <v>376</v>
      </c>
      <c r="W92" t="s">
        <v>376</v>
      </c>
      <c r="X92" t="s">
        <v>376</v>
      </c>
      <c r="Y92" t="s">
        <v>376</v>
      </c>
      <c r="Z92" t="s">
        <v>376</v>
      </c>
      <c r="AA92" t="s">
        <v>376</v>
      </c>
      <c r="AB92" t="s">
        <v>378</v>
      </c>
      <c r="AC92" t="s">
        <v>378</v>
      </c>
      <c r="AD92" t="s">
        <v>378</v>
      </c>
      <c r="AE92" t="s">
        <v>378</v>
      </c>
      <c r="AF92" t="s">
        <v>378</v>
      </c>
      <c r="AG92" t="s">
        <v>378</v>
      </c>
      <c r="AH92" t="s">
        <v>378</v>
      </c>
      <c r="AI92" t="s">
        <v>378</v>
      </c>
      <c r="AJ92" t="s">
        <v>378</v>
      </c>
      <c r="AK92" t="s">
        <v>378</v>
      </c>
    </row>
    <row r="93" spans="1:37">
      <c r="A93">
        <v>7</v>
      </c>
      <c r="H93">
        <v>0</v>
      </c>
      <c r="I93">
        <v>0</v>
      </c>
      <c r="J93">
        <v>0</v>
      </c>
      <c r="K93">
        <v>0</v>
      </c>
      <c r="L93">
        <v>0</v>
      </c>
      <c r="M93">
        <v>0</v>
      </c>
      <c r="N93">
        <v>0</v>
      </c>
      <c r="O93">
        <v>0</v>
      </c>
      <c r="P93">
        <v>0</v>
      </c>
      <c r="Q93">
        <v>0</v>
      </c>
      <c r="R93">
        <v>1</v>
      </c>
      <c r="S93">
        <v>1</v>
      </c>
      <c r="T93">
        <v>1</v>
      </c>
      <c r="U93">
        <v>1</v>
      </c>
      <c r="V93">
        <v>1</v>
      </c>
      <c r="W93">
        <v>1</v>
      </c>
      <c r="X93">
        <v>1</v>
      </c>
      <c r="Y93">
        <v>1</v>
      </c>
      <c r="Z93">
        <v>1</v>
      </c>
      <c r="AA93">
        <v>1</v>
      </c>
      <c r="AB93">
        <v>1</v>
      </c>
      <c r="AC93">
        <v>1</v>
      </c>
      <c r="AD93">
        <v>1</v>
      </c>
      <c r="AE93">
        <v>1</v>
      </c>
      <c r="AF93">
        <v>1</v>
      </c>
      <c r="AG93">
        <v>1</v>
      </c>
      <c r="AH93">
        <v>1</v>
      </c>
      <c r="AI93">
        <v>1</v>
      </c>
      <c r="AJ93">
        <v>1</v>
      </c>
      <c r="AK93">
        <v>1</v>
      </c>
    </row>
    <row r="94" spans="1:37">
      <c r="A94">
        <v>8</v>
      </c>
      <c r="H94" t="s">
        <v>424</v>
      </c>
      <c r="I94" t="s">
        <v>425</v>
      </c>
      <c r="J94" t="s">
        <v>426</v>
      </c>
      <c r="K94" t="s">
        <v>427</v>
      </c>
      <c r="L94" t="s">
        <v>428</v>
      </c>
      <c r="M94" t="s">
        <v>429</v>
      </c>
      <c r="N94" t="s">
        <v>430</v>
      </c>
      <c r="O94" t="s">
        <v>431</v>
      </c>
      <c r="P94" t="s">
        <v>432</v>
      </c>
      <c r="Q94" t="s">
        <v>433</v>
      </c>
      <c r="R94" t="s">
        <v>424</v>
      </c>
      <c r="S94" t="s">
        <v>425</v>
      </c>
      <c r="T94" t="s">
        <v>426</v>
      </c>
      <c r="U94" t="s">
        <v>427</v>
      </c>
      <c r="V94" t="s">
        <v>428</v>
      </c>
      <c r="W94" t="s">
        <v>429</v>
      </c>
      <c r="X94" t="s">
        <v>430</v>
      </c>
      <c r="Y94" t="s">
        <v>431</v>
      </c>
      <c r="Z94" t="s">
        <v>432</v>
      </c>
      <c r="AA94" t="s">
        <v>433</v>
      </c>
      <c r="AB94" t="s">
        <v>424</v>
      </c>
      <c r="AC94" t="s">
        <v>425</v>
      </c>
      <c r="AD94" t="s">
        <v>426</v>
      </c>
      <c r="AE94" t="s">
        <v>427</v>
      </c>
      <c r="AF94" t="s">
        <v>428</v>
      </c>
      <c r="AG94" t="s">
        <v>429</v>
      </c>
      <c r="AH94" t="s">
        <v>430</v>
      </c>
      <c r="AI94" t="s">
        <v>431</v>
      </c>
      <c r="AJ94" t="s">
        <v>432</v>
      </c>
      <c r="AK94" t="s">
        <v>433</v>
      </c>
    </row>
    <row r="95" spans="1:37">
      <c r="A95">
        <v>9</v>
      </c>
      <c r="H95">
        <v>0</v>
      </c>
      <c r="I95">
        <v>1</v>
      </c>
      <c r="J95">
        <v>2</v>
      </c>
      <c r="K95">
        <v>2</v>
      </c>
      <c r="L95">
        <v>2</v>
      </c>
      <c r="M95">
        <v>1</v>
      </c>
      <c r="N95">
        <v>1</v>
      </c>
      <c r="O95">
        <v>1</v>
      </c>
      <c r="P95">
        <v>1</v>
      </c>
      <c r="Q95">
        <v>1</v>
      </c>
      <c r="R95">
        <v>0</v>
      </c>
      <c r="S95">
        <v>1</v>
      </c>
      <c r="T95">
        <v>2</v>
      </c>
      <c r="U95">
        <v>2</v>
      </c>
      <c r="V95">
        <v>2</v>
      </c>
      <c r="W95">
        <v>1</v>
      </c>
      <c r="X95">
        <v>1</v>
      </c>
      <c r="Y95">
        <v>1</v>
      </c>
      <c r="Z95">
        <v>1</v>
      </c>
      <c r="AA95">
        <v>1</v>
      </c>
      <c r="AB95">
        <v>0</v>
      </c>
      <c r="AC95">
        <v>1</v>
      </c>
      <c r="AD95">
        <v>2</v>
      </c>
      <c r="AE95">
        <v>2</v>
      </c>
      <c r="AF95">
        <v>2</v>
      </c>
      <c r="AG95">
        <v>1</v>
      </c>
      <c r="AH95">
        <v>1</v>
      </c>
      <c r="AI95">
        <v>1</v>
      </c>
      <c r="AJ95">
        <v>1</v>
      </c>
      <c r="AK95">
        <v>1</v>
      </c>
    </row>
    <row r="96" spans="1:37">
      <c r="A96">
        <v>10</v>
      </c>
      <c r="H96" t="s">
        <v>375</v>
      </c>
      <c r="R96" t="s">
        <v>23</v>
      </c>
      <c r="AB96" t="s">
        <v>24</v>
      </c>
    </row>
    <row r="97" spans="1:37">
      <c r="A97">
        <v>11</v>
      </c>
      <c r="B97" t="s">
        <v>88</v>
      </c>
      <c r="C97" t="s">
        <v>247</v>
      </c>
      <c r="D97" t="s">
        <v>248</v>
      </c>
      <c r="H97" t="s">
        <v>450</v>
      </c>
      <c r="I97" t="s">
        <v>436</v>
      </c>
      <c r="J97" t="s">
        <v>437</v>
      </c>
      <c r="K97" t="s">
        <v>438</v>
      </c>
      <c r="L97" t="s">
        <v>439</v>
      </c>
      <c r="M97" t="s">
        <v>440</v>
      </c>
      <c r="N97" t="s">
        <v>441</v>
      </c>
      <c r="O97" t="s">
        <v>442</v>
      </c>
      <c r="P97" t="s">
        <v>443</v>
      </c>
      <c r="Q97" t="s">
        <v>444</v>
      </c>
      <c r="R97" t="s">
        <v>450</v>
      </c>
      <c r="S97" t="s">
        <v>436</v>
      </c>
      <c r="T97" t="s">
        <v>437</v>
      </c>
      <c r="U97" t="s">
        <v>438</v>
      </c>
      <c r="V97" t="s">
        <v>439</v>
      </c>
      <c r="W97" t="s">
        <v>440</v>
      </c>
      <c r="X97" t="s">
        <v>441</v>
      </c>
      <c r="Y97" t="s">
        <v>442</v>
      </c>
      <c r="Z97" t="s">
        <v>443</v>
      </c>
      <c r="AA97" t="s">
        <v>444</v>
      </c>
      <c r="AB97" t="s">
        <v>450</v>
      </c>
      <c r="AC97" t="s">
        <v>436</v>
      </c>
      <c r="AD97" t="s">
        <v>437</v>
      </c>
      <c r="AE97" t="s">
        <v>438</v>
      </c>
      <c r="AF97" t="s">
        <v>439</v>
      </c>
      <c r="AG97" t="s">
        <v>440</v>
      </c>
      <c r="AH97" t="s">
        <v>441</v>
      </c>
      <c r="AI97" t="s">
        <v>442</v>
      </c>
      <c r="AJ97" t="s">
        <v>443</v>
      </c>
      <c r="AK97" t="s">
        <v>444</v>
      </c>
    </row>
    <row r="98" spans="1:37">
      <c r="A98">
        <v>12</v>
      </c>
      <c r="G98" t="s">
        <v>454</v>
      </c>
    </row>
    <row r="99" spans="1:37">
      <c r="A99">
        <v>13</v>
      </c>
      <c r="C99">
        <v>0</v>
      </c>
      <c r="D99" t="s">
        <v>275</v>
      </c>
      <c r="E99" t="s">
        <v>451</v>
      </c>
      <c r="F99">
        <v>0</v>
      </c>
      <c r="G99" t="s">
        <v>357</v>
      </c>
      <c r="H99">
        <v>59611311</v>
      </c>
      <c r="I99">
        <v>46286655</v>
      </c>
      <c r="J99">
        <v>30436159</v>
      </c>
      <c r="K99">
        <v>1530590</v>
      </c>
      <c r="L99">
        <v>14319906</v>
      </c>
      <c r="M99">
        <v>3180334</v>
      </c>
      <c r="N99">
        <v>1336939</v>
      </c>
      <c r="O99">
        <v>4120625</v>
      </c>
      <c r="P99">
        <v>2321536</v>
      </c>
      <c r="Q99">
        <v>120591</v>
      </c>
      <c r="R99">
        <v>34089629</v>
      </c>
      <c r="S99">
        <v>25525338</v>
      </c>
      <c r="T99">
        <v>21002407</v>
      </c>
      <c r="U99">
        <v>639470</v>
      </c>
      <c r="V99">
        <v>3883461</v>
      </c>
      <c r="W99">
        <v>2433694</v>
      </c>
      <c r="X99">
        <v>1097250</v>
      </c>
      <c r="Y99">
        <v>3181668</v>
      </c>
      <c r="Z99">
        <v>488585</v>
      </c>
      <c r="AA99">
        <v>12247</v>
      </c>
      <c r="AB99">
        <v>25521682</v>
      </c>
      <c r="AC99">
        <v>20761317</v>
      </c>
      <c r="AD99">
        <v>9433752</v>
      </c>
      <c r="AE99">
        <v>891120</v>
      </c>
      <c r="AF99">
        <v>10436445</v>
      </c>
      <c r="AG99">
        <v>746640</v>
      </c>
      <c r="AH99">
        <v>239689</v>
      </c>
      <c r="AI99">
        <v>938957</v>
      </c>
      <c r="AJ99">
        <v>1832951</v>
      </c>
      <c r="AK99">
        <v>108344</v>
      </c>
    </row>
    <row r="104" spans="1:37" s="60" customFormat="1">
      <c r="A104" s="60" t="s">
        <v>417</v>
      </c>
    </row>
    <row r="107" spans="1:37">
      <c r="C107" s="55" t="s">
        <v>420</v>
      </c>
      <c r="D107" s="58" t="s">
        <v>418</v>
      </c>
      <c r="E107" s="58" t="s">
        <v>419</v>
      </c>
      <c r="F107" s="58" t="s">
        <v>421</v>
      </c>
    </row>
    <row r="108" spans="1:37">
      <c r="A108" t="s">
        <v>384</v>
      </c>
      <c r="B108" t="s">
        <v>455</v>
      </c>
      <c r="C108" s="25">
        <v>126237</v>
      </c>
      <c r="D108" s="27">
        <v>68149</v>
      </c>
      <c r="E108" s="27">
        <v>58088</v>
      </c>
      <c r="F108" s="30">
        <f t="shared" ref="F108:F113" si="0">E108/C108*100</f>
        <v>46.015035211546532</v>
      </c>
    </row>
    <row r="109" spans="1:37">
      <c r="B109" t="s">
        <v>456</v>
      </c>
      <c r="C109" s="25">
        <v>563100</v>
      </c>
      <c r="D109" s="27">
        <v>310346</v>
      </c>
      <c r="E109" s="27">
        <v>252754</v>
      </c>
      <c r="F109" s="30">
        <f t="shared" si="0"/>
        <v>44.88616586751909</v>
      </c>
    </row>
    <row r="110" spans="1:37">
      <c r="B110" t="s">
        <v>457</v>
      </c>
      <c r="C110" s="25">
        <v>46605130</v>
      </c>
      <c r="D110" s="27">
        <v>25161767</v>
      </c>
      <c r="E110" s="27">
        <v>21443363</v>
      </c>
      <c r="F110" s="30">
        <f t="shared" si="0"/>
        <v>46.010735298882331</v>
      </c>
    </row>
    <row r="111" spans="1:37">
      <c r="A111" t="s">
        <v>392</v>
      </c>
      <c r="B111" t="s">
        <v>458</v>
      </c>
      <c r="C111" s="25">
        <v>123941</v>
      </c>
      <c r="D111" s="27">
        <v>68502</v>
      </c>
      <c r="E111" s="27">
        <v>55439</v>
      </c>
      <c r="F111" s="30">
        <f t="shared" si="0"/>
        <v>44.730153863531839</v>
      </c>
    </row>
    <row r="112" spans="1:37">
      <c r="B112" t="s">
        <v>460</v>
      </c>
      <c r="C112" s="25">
        <v>547130</v>
      </c>
      <c r="D112" s="27">
        <v>308939</v>
      </c>
      <c r="E112" s="27">
        <v>238191</v>
      </c>
      <c r="F112" s="30">
        <f t="shared" si="0"/>
        <v>43.534626140039848</v>
      </c>
      <c r="I112" s="24"/>
    </row>
    <row r="113" spans="2:8">
      <c r="B113" t="s">
        <v>459</v>
      </c>
      <c r="C113" s="25">
        <v>46286655</v>
      </c>
      <c r="D113" s="27">
        <v>25525338</v>
      </c>
      <c r="E113" s="27">
        <v>20761317</v>
      </c>
      <c r="F113" s="30">
        <f t="shared" si="0"/>
        <v>44.853785610560969</v>
      </c>
    </row>
    <row r="115" spans="2:8">
      <c r="F115" t="s">
        <v>393</v>
      </c>
    </row>
    <row r="118" spans="2:8">
      <c r="C118" t="s">
        <v>466</v>
      </c>
      <c r="D118" t="s">
        <v>464</v>
      </c>
      <c r="E118" t="s">
        <v>461</v>
      </c>
      <c r="F118" t="s">
        <v>465</v>
      </c>
      <c r="G118" t="s">
        <v>467</v>
      </c>
    </row>
    <row r="119" spans="2:8">
      <c r="B119" t="s">
        <v>462</v>
      </c>
      <c r="C119" s="25">
        <f>D111</f>
        <v>68502</v>
      </c>
      <c r="D119" s="25">
        <f>E111</f>
        <v>55439</v>
      </c>
      <c r="E119" s="26">
        <f>F111</f>
        <v>44.730153863531839</v>
      </c>
      <c r="F119" s="26">
        <f>F112</f>
        <v>43.534626140039848</v>
      </c>
      <c r="G119" s="26">
        <f>F113</f>
        <v>44.853785610560969</v>
      </c>
      <c r="H119" s="26"/>
    </row>
    <row r="120" spans="2:8">
      <c r="B120" t="s">
        <v>463</v>
      </c>
      <c r="C120" s="25">
        <f>D108</f>
        <v>68149</v>
      </c>
      <c r="D120" s="25">
        <f>E108</f>
        <v>58088</v>
      </c>
      <c r="E120" s="26">
        <f>F108</f>
        <v>46.015035211546532</v>
      </c>
      <c r="F120" s="26">
        <f>F109</f>
        <v>44.88616586751909</v>
      </c>
      <c r="G120" s="26">
        <f>F110</f>
        <v>46.010735298882331</v>
      </c>
      <c r="H120" s="26"/>
    </row>
    <row r="121" spans="2:8">
      <c r="C121" s="25"/>
      <c r="D121" s="25"/>
      <c r="E121" s="25"/>
      <c r="F121" s="25"/>
      <c r="G121" s="26"/>
      <c r="H121" s="26"/>
    </row>
  </sheetData>
  <phoneticPr fontId="2"/>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9"/>
  <sheetViews>
    <sheetView topLeftCell="A58" zoomScale="70" zoomScaleNormal="70" workbookViewId="0">
      <selection activeCell="O84" sqref="O84"/>
    </sheetView>
  </sheetViews>
  <sheetFormatPr defaultColWidth="15.625" defaultRowHeight="12"/>
  <cols>
    <col min="1" max="3" width="10.625" style="96" customWidth="1"/>
    <col min="4" max="16384" width="15.625" style="96"/>
  </cols>
  <sheetData>
    <row r="1" spans="1:17">
      <c r="A1" s="96" t="s">
        <v>1042</v>
      </c>
    </row>
    <row r="4" spans="1:17">
      <c r="A4" s="96" t="s">
        <v>469</v>
      </c>
    </row>
    <row r="5" spans="1:17">
      <c r="A5" s="96" t="s">
        <v>470</v>
      </c>
    </row>
    <row r="7" spans="1:17">
      <c r="D7" s="99" t="s">
        <v>488</v>
      </c>
      <c r="E7" s="99" t="s">
        <v>488</v>
      </c>
      <c r="F7" s="99" t="s">
        <v>488</v>
      </c>
      <c r="G7" s="99" t="s">
        <v>488</v>
      </c>
      <c r="H7" s="99" t="s">
        <v>488</v>
      </c>
      <c r="I7" s="99" t="s">
        <v>488</v>
      </c>
      <c r="J7" s="99" t="s">
        <v>488</v>
      </c>
      <c r="K7" s="99" t="s">
        <v>488</v>
      </c>
      <c r="L7" s="99" t="s">
        <v>488</v>
      </c>
      <c r="M7" s="99" t="s">
        <v>488</v>
      </c>
      <c r="N7" s="99" t="s">
        <v>488</v>
      </c>
      <c r="O7" s="99" t="s">
        <v>488</v>
      </c>
      <c r="P7" s="99" t="s">
        <v>488</v>
      </c>
      <c r="Q7" s="99" t="s">
        <v>488</v>
      </c>
    </row>
    <row r="8" spans="1:17">
      <c r="D8" s="99" t="s">
        <v>489</v>
      </c>
      <c r="E8" s="99" t="s">
        <v>489</v>
      </c>
      <c r="F8" s="99" t="s">
        <v>489</v>
      </c>
      <c r="G8" s="99" t="s">
        <v>489</v>
      </c>
      <c r="H8" s="99" t="s">
        <v>489</v>
      </c>
      <c r="I8" s="99" t="s">
        <v>489</v>
      </c>
      <c r="J8" s="99" t="s">
        <v>489</v>
      </c>
      <c r="K8" s="99" t="s">
        <v>489</v>
      </c>
      <c r="L8" s="99" t="s">
        <v>489</v>
      </c>
      <c r="M8" s="99" t="s">
        <v>489</v>
      </c>
      <c r="N8" s="99" t="s">
        <v>489</v>
      </c>
      <c r="O8" s="99" t="s">
        <v>489</v>
      </c>
      <c r="P8" s="99" t="s">
        <v>489</v>
      </c>
      <c r="Q8" s="99" t="s">
        <v>489</v>
      </c>
    </row>
    <row r="9" spans="1:17">
      <c r="D9" s="99" t="s">
        <v>490</v>
      </c>
      <c r="E9" s="99" t="s">
        <v>491</v>
      </c>
      <c r="F9" s="99" t="s">
        <v>492</v>
      </c>
      <c r="G9" s="99" t="s">
        <v>493</v>
      </c>
      <c r="H9" s="99" t="s">
        <v>494</v>
      </c>
      <c r="I9" s="99" t="s">
        <v>495</v>
      </c>
      <c r="J9" s="99" t="s">
        <v>496</v>
      </c>
      <c r="K9" s="99" t="s">
        <v>497</v>
      </c>
      <c r="L9" s="99" t="s">
        <v>498</v>
      </c>
      <c r="M9" s="99" t="s">
        <v>499</v>
      </c>
      <c r="N9" s="99" t="s">
        <v>500</v>
      </c>
      <c r="O9" s="99" t="s">
        <v>501</v>
      </c>
      <c r="P9" s="99" t="s">
        <v>502</v>
      </c>
      <c r="Q9" s="99" t="s">
        <v>503</v>
      </c>
    </row>
    <row r="10" spans="1:17">
      <c r="D10" s="100" t="s">
        <v>504</v>
      </c>
      <c r="E10" s="100" t="s">
        <v>504</v>
      </c>
      <c r="F10" s="100" t="s">
        <v>504</v>
      </c>
      <c r="G10" s="100" t="s">
        <v>504</v>
      </c>
      <c r="H10" s="100" t="s">
        <v>504</v>
      </c>
      <c r="I10" s="100" t="s">
        <v>504</v>
      </c>
      <c r="J10" s="100" t="s">
        <v>504</v>
      </c>
      <c r="K10" s="100" t="s">
        <v>504</v>
      </c>
      <c r="L10" s="100" t="s">
        <v>504</v>
      </c>
      <c r="M10" s="100" t="s">
        <v>504</v>
      </c>
      <c r="N10" s="100" t="s">
        <v>504</v>
      </c>
      <c r="O10" s="100" t="s">
        <v>504</v>
      </c>
      <c r="P10" s="100" t="s">
        <v>504</v>
      </c>
      <c r="Q10" s="100" t="s">
        <v>504</v>
      </c>
    </row>
    <row r="11" spans="1:17">
      <c r="A11" s="97" t="s">
        <v>505</v>
      </c>
      <c r="B11" s="97" t="s">
        <v>506</v>
      </c>
      <c r="C11" s="97" t="s">
        <v>507</v>
      </c>
      <c r="D11" s="97" t="s">
        <v>510</v>
      </c>
      <c r="E11" s="97"/>
      <c r="F11" s="97"/>
      <c r="G11" s="97"/>
      <c r="H11" s="97"/>
      <c r="I11" s="97"/>
      <c r="J11" s="97"/>
      <c r="K11" s="97"/>
      <c r="L11" s="97"/>
      <c r="M11" s="97"/>
      <c r="N11" s="97"/>
      <c r="O11" s="97"/>
      <c r="P11" s="97"/>
      <c r="Q11" s="97"/>
    </row>
    <row r="12" spans="1:17">
      <c r="A12" s="101" t="s">
        <v>512</v>
      </c>
      <c r="B12" s="101" t="s">
        <v>513</v>
      </c>
      <c r="C12" s="101" t="s">
        <v>513</v>
      </c>
      <c r="D12" s="356">
        <v>59.7</v>
      </c>
      <c r="E12" s="356">
        <v>17.399999999999999</v>
      </c>
      <c r="F12" s="356">
        <v>68.599999999999994</v>
      </c>
      <c r="G12" s="356">
        <v>85.9</v>
      </c>
      <c r="H12" s="356">
        <v>83.7</v>
      </c>
      <c r="I12" s="356">
        <v>83.3</v>
      </c>
      <c r="J12" s="356">
        <v>85.5</v>
      </c>
      <c r="K12" s="356">
        <v>85.7</v>
      </c>
      <c r="L12" s="356">
        <v>84.9</v>
      </c>
      <c r="M12" s="356">
        <v>80.900000000000006</v>
      </c>
      <c r="N12" s="356">
        <v>67.3</v>
      </c>
      <c r="O12" s="356">
        <v>45.5</v>
      </c>
      <c r="P12" s="356">
        <v>29</v>
      </c>
      <c r="Q12" s="357">
        <v>10.4</v>
      </c>
    </row>
    <row r="13" spans="1:17">
      <c r="A13" s="103" t="s">
        <v>512</v>
      </c>
      <c r="B13" s="103" t="s">
        <v>513</v>
      </c>
      <c r="C13" s="103" t="s">
        <v>517</v>
      </c>
      <c r="D13" s="356">
        <v>63.5</v>
      </c>
      <c r="E13" s="356">
        <v>37.6</v>
      </c>
      <c r="F13" s="356">
        <v>69.8</v>
      </c>
      <c r="G13" s="356">
        <v>80.5</v>
      </c>
      <c r="H13" s="356">
        <v>80.900000000000006</v>
      </c>
      <c r="I13" s="356">
        <v>82.3</v>
      </c>
      <c r="J13" s="356">
        <v>85.7</v>
      </c>
      <c r="K13" s="356">
        <v>86.9</v>
      </c>
      <c r="L13" s="356">
        <v>86.5</v>
      </c>
      <c r="M13" s="356">
        <v>82.5</v>
      </c>
      <c r="N13" s="356">
        <v>69.099999999999994</v>
      </c>
      <c r="O13" s="356">
        <v>46.7</v>
      </c>
      <c r="P13" s="356">
        <v>30.4</v>
      </c>
      <c r="Q13" s="357">
        <v>14.2</v>
      </c>
    </row>
    <row r="14" spans="1:17">
      <c r="A14" s="103" t="s">
        <v>512</v>
      </c>
      <c r="B14" s="103" t="s">
        <v>518</v>
      </c>
      <c r="C14" s="103" t="s">
        <v>513</v>
      </c>
      <c r="D14" s="356">
        <v>69.2</v>
      </c>
      <c r="E14" s="356">
        <v>16.8</v>
      </c>
      <c r="F14" s="356">
        <v>68</v>
      </c>
      <c r="G14" s="356">
        <v>90.3</v>
      </c>
      <c r="H14" s="356">
        <v>93.1</v>
      </c>
      <c r="I14" s="356">
        <v>93.5</v>
      </c>
      <c r="J14" s="356">
        <v>93.8</v>
      </c>
      <c r="K14" s="356">
        <v>93.3</v>
      </c>
      <c r="L14" s="356">
        <v>93</v>
      </c>
      <c r="M14" s="356">
        <v>91.4</v>
      </c>
      <c r="N14" s="356">
        <v>79.900000000000006</v>
      </c>
      <c r="O14" s="356">
        <v>56.3</v>
      </c>
      <c r="P14" s="356">
        <v>37.5</v>
      </c>
      <c r="Q14" s="357">
        <v>16.3</v>
      </c>
    </row>
    <row r="15" spans="1:17">
      <c r="A15" s="103" t="s">
        <v>512</v>
      </c>
      <c r="B15" s="103" t="s">
        <v>518</v>
      </c>
      <c r="C15" s="103" t="s">
        <v>517</v>
      </c>
      <c r="D15" s="356">
        <v>73.599999999999994</v>
      </c>
      <c r="E15" s="356">
        <v>59.9</v>
      </c>
      <c r="F15" s="356">
        <v>95.8</v>
      </c>
      <c r="G15" s="356">
        <v>98.4</v>
      </c>
      <c r="H15" s="356">
        <v>99</v>
      </c>
      <c r="I15" s="356">
        <v>98.7</v>
      </c>
      <c r="J15" s="356">
        <v>98.8</v>
      </c>
      <c r="K15" s="356">
        <v>98.6</v>
      </c>
      <c r="L15" s="356">
        <v>98.1</v>
      </c>
      <c r="M15" s="356">
        <v>96.4</v>
      </c>
      <c r="N15" s="356">
        <v>85.4</v>
      </c>
      <c r="O15" s="356">
        <v>59.4</v>
      </c>
      <c r="P15" s="356">
        <v>39.1</v>
      </c>
      <c r="Q15" s="357">
        <v>17.8</v>
      </c>
    </row>
    <row r="16" spans="1:17">
      <c r="A16" s="103" t="s">
        <v>512</v>
      </c>
      <c r="B16" s="103" t="s">
        <v>520</v>
      </c>
      <c r="C16" s="103" t="s">
        <v>513</v>
      </c>
      <c r="D16" s="356">
        <v>50.7</v>
      </c>
      <c r="E16" s="356">
        <v>18.100000000000001</v>
      </c>
      <c r="F16" s="356">
        <v>69.2</v>
      </c>
      <c r="G16" s="356">
        <v>81.2</v>
      </c>
      <c r="H16" s="356">
        <v>74</v>
      </c>
      <c r="I16" s="356">
        <v>72.900000000000006</v>
      </c>
      <c r="J16" s="356">
        <v>76.900000000000006</v>
      </c>
      <c r="K16" s="356">
        <v>77.900000000000006</v>
      </c>
      <c r="L16" s="356">
        <v>76.8</v>
      </c>
      <c r="M16" s="356">
        <v>70.400000000000006</v>
      </c>
      <c r="N16" s="356">
        <v>55.1</v>
      </c>
      <c r="O16" s="356">
        <v>35.4</v>
      </c>
      <c r="P16" s="356">
        <v>21.6</v>
      </c>
      <c r="Q16" s="357">
        <v>6.6</v>
      </c>
    </row>
    <row r="17" spans="1:17">
      <c r="A17" s="103" t="s">
        <v>512</v>
      </c>
      <c r="B17" s="103" t="s">
        <v>520</v>
      </c>
      <c r="C17" s="103" t="s">
        <v>517</v>
      </c>
      <c r="D17" s="356">
        <v>53.2</v>
      </c>
      <c r="E17" s="356">
        <v>21.8</v>
      </c>
      <c r="F17" s="356">
        <v>53.6</v>
      </c>
      <c r="G17" s="356">
        <v>66.400000000000006</v>
      </c>
      <c r="H17" s="356">
        <v>65.2</v>
      </c>
      <c r="I17" s="356">
        <v>67.400000000000006</v>
      </c>
      <c r="J17" s="356">
        <v>73.5</v>
      </c>
      <c r="K17" s="356">
        <v>75.8</v>
      </c>
      <c r="L17" s="356">
        <v>75.2</v>
      </c>
      <c r="M17" s="356">
        <v>68.900000000000006</v>
      </c>
      <c r="N17" s="356">
        <v>53</v>
      </c>
      <c r="O17" s="356">
        <v>33.6</v>
      </c>
      <c r="P17" s="356">
        <v>20.7</v>
      </c>
      <c r="Q17" s="357">
        <v>9.1</v>
      </c>
    </row>
    <row r="18" spans="1:17">
      <c r="A18" s="103" t="s">
        <v>522</v>
      </c>
      <c r="B18" s="103" t="s">
        <v>513</v>
      </c>
      <c r="C18" s="103" t="s">
        <v>513</v>
      </c>
      <c r="D18" s="356">
        <v>61.4</v>
      </c>
      <c r="E18" s="356">
        <v>19.2</v>
      </c>
      <c r="F18" s="356">
        <v>68.5</v>
      </c>
      <c r="G18" s="356">
        <v>86.4</v>
      </c>
      <c r="H18" s="356">
        <v>85</v>
      </c>
      <c r="I18" s="356">
        <v>86</v>
      </c>
      <c r="J18" s="356">
        <v>86</v>
      </c>
      <c r="K18" s="356">
        <v>87.9</v>
      </c>
      <c r="L18" s="356">
        <v>87.2</v>
      </c>
      <c r="M18" s="356">
        <v>83.2</v>
      </c>
      <c r="N18" s="356">
        <v>67.900000000000006</v>
      </c>
      <c r="O18" s="356">
        <v>44.9</v>
      </c>
      <c r="P18" s="356">
        <v>28</v>
      </c>
      <c r="Q18" s="357">
        <v>9.6999999999999993</v>
      </c>
    </row>
    <row r="19" spans="1:17">
      <c r="A19" s="103" t="s">
        <v>522</v>
      </c>
      <c r="B19" s="103" t="s">
        <v>513</v>
      </c>
      <c r="C19" s="103" t="s">
        <v>517</v>
      </c>
      <c r="D19" s="356">
        <v>65.3</v>
      </c>
      <c r="E19" s="356">
        <v>29.1</v>
      </c>
      <c r="F19" s="356">
        <v>62.6</v>
      </c>
      <c r="G19" s="356">
        <v>79.3</v>
      </c>
      <c r="H19" s="356">
        <v>81.8</v>
      </c>
      <c r="I19" s="356">
        <v>83.2</v>
      </c>
      <c r="J19" s="356">
        <v>86.1</v>
      </c>
      <c r="K19" s="356">
        <v>88.1</v>
      </c>
      <c r="L19" s="356">
        <v>87.6</v>
      </c>
      <c r="M19" s="356">
        <v>84.7</v>
      </c>
      <c r="N19" s="356">
        <v>69.2</v>
      </c>
      <c r="O19" s="356">
        <v>45.9</v>
      </c>
      <c r="P19" s="356">
        <v>28.3</v>
      </c>
      <c r="Q19" s="357">
        <v>13.6</v>
      </c>
    </row>
    <row r="20" spans="1:17">
      <c r="A20" s="103" t="s">
        <v>522</v>
      </c>
      <c r="B20" s="103" t="s">
        <v>518</v>
      </c>
      <c r="C20" s="103" t="s">
        <v>513</v>
      </c>
      <c r="D20" s="356">
        <v>71</v>
      </c>
      <c r="E20" s="356">
        <v>18.3</v>
      </c>
      <c r="F20" s="356">
        <v>69.599999999999994</v>
      </c>
      <c r="G20" s="356">
        <v>91.6</v>
      </c>
      <c r="H20" s="356">
        <v>94.4</v>
      </c>
      <c r="I20" s="356">
        <v>96.7</v>
      </c>
      <c r="J20" s="356">
        <v>95.8</v>
      </c>
      <c r="K20" s="356">
        <v>96.6</v>
      </c>
      <c r="L20" s="356">
        <v>97</v>
      </c>
      <c r="M20" s="356">
        <v>92.4</v>
      </c>
      <c r="N20" s="356">
        <v>81.900000000000006</v>
      </c>
      <c r="O20" s="356">
        <v>55.6</v>
      </c>
      <c r="P20" s="356">
        <v>36.4</v>
      </c>
      <c r="Q20" s="357">
        <v>15.9</v>
      </c>
    </row>
    <row r="21" spans="1:17">
      <c r="A21" s="103" t="s">
        <v>522</v>
      </c>
      <c r="B21" s="103" t="s">
        <v>518</v>
      </c>
      <c r="C21" s="103" t="s">
        <v>517</v>
      </c>
      <c r="D21" s="356">
        <v>75.099999999999994</v>
      </c>
      <c r="E21" s="356">
        <v>40.799999999999997</v>
      </c>
      <c r="F21" s="356">
        <v>96.6</v>
      </c>
      <c r="G21" s="356">
        <v>99.1</v>
      </c>
      <c r="H21" s="356">
        <v>99.7</v>
      </c>
      <c r="I21" s="356">
        <v>99.1</v>
      </c>
      <c r="J21" s="356">
        <v>99.2</v>
      </c>
      <c r="K21" s="356">
        <v>99.3</v>
      </c>
      <c r="L21" s="356">
        <v>99.1</v>
      </c>
      <c r="M21" s="356">
        <v>96.4</v>
      </c>
      <c r="N21" s="356">
        <v>86</v>
      </c>
      <c r="O21" s="356">
        <v>58.3</v>
      </c>
      <c r="P21" s="356">
        <v>36.700000000000003</v>
      </c>
      <c r="Q21" s="357">
        <v>16.8</v>
      </c>
    </row>
    <row r="22" spans="1:17">
      <c r="A22" s="103" t="s">
        <v>522</v>
      </c>
      <c r="B22" s="103" t="s">
        <v>520</v>
      </c>
      <c r="C22" s="103" t="s">
        <v>513</v>
      </c>
      <c r="D22" s="356">
        <v>52.1</v>
      </c>
      <c r="E22" s="356">
        <v>20.2</v>
      </c>
      <c r="F22" s="356">
        <v>67.3</v>
      </c>
      <c r="G22" s="356">
        <v>80.7</v>
      </c>
      <c r="H22" s="356">
        <v>75.099999999999994</v>
      </c>
      <c r="I22" s="356">
        <v>75</v>
      </c>
      <c r="J22" s="356">
        <v>75.900000000000006</v>
      </c>
      <c r="K22" s="356">
        <v>79</v>
      </c>
      <c r="L22" s="356">
        <v>77.400000000000006</v>
      </c>
      <c r="M22" s="356">
        <v>74.3</v>
      </c>
      <c r="N22" s="356">
        <v>54.3</v>
      </c>
      <c r="O22" s="356">
        <v>34.799999999999997</v>
      </c>
      <c r="P22" s="356">
        <v>20.2</v>
      </c>
      <c r="Q22" s="357">
        <v>5.5</v>
      </c>
    </row>
    <row r="23" spans="1:17">
      <c r="A23" s="103" t="s">
        <v>522</v>
      </c>
      <c r="B23" s="103" t="s">
        <v>520</v>
      </c>
      <c r="C23" s="103" t="s">
        <v>517</v>
      </c>
      <c r="D23" s="356">
        <v>55.4</v>
      </c>
      <c r="E23" s="356" t="s">
        <v>278</v>
      </c>
      <c r="F23" s="356">
        <v>36.299999999999997</v>
      </c>
      <c r="G23" s="356">
        <v>63.3</v>
      </c>
      <c r="H23" s="356">
        <v>66.7</v>
      </c>
      <c r="I23" s="356">
        <v>69.3</v>
      </c>
      <c r="J23" s="356">
        <v>74.099999999999994</v>
      </c>
      <c r="K23" s="356">
        <v>77.099999999999994</v>
      </c>
      <c r="L23" s="356">
        <v>76.599999999999994</v>
      </c>
      <c r="M23" s="356">
        <v>73.5</v>
      </c>
      <c r="N23" s="356">
        <v>53.3</v>
      </c>
      <c r="O23" s="356">
        <v>33.1</v>
      </c>
      <c r="P23" s="356">
        <v>18.899999999999999</v>
      </c>
      <c r="Q23" s="357">
        <v>8.8000000000000007</v>
      </c>
    </row>
    <row r="24" spans="1:17" s="348" customFormat="1">
      <c r="A24" s="103" t="s">
        <v>524</v>
      </c>
      <c r="B24" s="103" t="s">
        <v>513</v>
      </c>
      <c r="C24" s="103" t="s">
        <v>513</v>
      </c>
      <c r="D24" s="360">
        <v>59.6</v>
      </c>
      <c r="E24" s="360">
        <v>16.600000000000001</v>
      </c>
      <c r="F24" s="360">
        <v>62.9</v>
      </c>
      <c r="G24" s="360">
        <v>83.5</v>
      </c>
      <c r="H24" s="360">
        <v>86.4</v>
      </c>
      <c r="I24" s="360">
        <v>85.8</v>
      </c>
      <c r="J24" s="360">
        <v>84.2</v>
      </c>
      <c r="K24" s="360">
        <v>87.4</v>
      </c>
      <c r="L24" s="360">
        <v>85.3</v>
      </c>
      <c r="M24" s="360">
        <v>81</v>
      </c>
      <c r="N24" s="360">
        <v>68.2</v>
      </c>
      <c r="O24" s="360">
        <v>41.3</v>
      </c>
      <c r="P24" s="360">
        <v>25.1</v>
      </c>
      <c r="Q24" s="361">
        <v>9.4</v>
      </c>
    </row>
    <row r="25" spans="1:17" s="348" customFormat="1">
      <c r="A25" s="103" t="s">
        <v>524</v>
      </c>
      <c r="B25" s="103" t="s">
        <v>513</v>
      </c>
      <c r="C25" s="103" t="s">
        <v>517</v>
      </c>
      <c r="D25" s="360">
        <v>63.7</v>
      </c>
      <c r="E25" s="360">
        <v>100</v>
      </c>
      <c r="F25" s="360">
        <v>30.8</v>
      </c>
      <c r="G25" s="360">
        <v>68.8</v>
      </c>
      <c r="H25" s="360">
        <v>83.3</v>
      </c>
      <c r="I25" s="360">
        <v>84.8</v>
      </c>
      <c r="J25" s="360">
        <v>85.3</v>
      </c>
      <c r="K25" s="360">
        <v>85.7</v>
      </c>
      <c r="L25" s="360">
        <v>84</v>
      </c>
      <c r="M25" s="360">
        <v>83</v>
      </c>
      <c r="N25" s="360">
        <v>69.3</v>
      </c>
      <c r="O25" s="360">
        <v>42.6</v>
      </c>
      <c r="P25" s="360">
        <v>23.9</v>
      </c>
      <c r="Q25" s="361">
        <v>14.9</v>
      </c>
    </row>
    <row r="26" spans="1:17" s="348" customFormat="1">
      <c r="A26" s="103" t="s">
        <v>524</v>
      </c>
      <c r="B26" s="103" t="s">
        <v>518</v>
      </c>
      <c r="C26" s="103" t="s">
        <v>513</v>
      </c>
      <c r="D26" s="360">
        <v>69.2</v>
      </c>
      <c r="E26" s="360">
        <v>14.9</v>
      </c>
      <c r="F26" s="360">
        <v>63.9</v>
      </c>
      <c r="G26" s="360">
        <v>89.2</v>
      </c>
      <c r="H26" s="360">
        <v>93.9</v>
      </c>
      <c r="I26" s="360">
        <v>93.5</v>
      </c>
      <c r="J26" s="360">
        <v>94.5</v>
      </c>
      <c r="K26" s="360">
        <v>98.7</v>
      </c>
      <c r="L26" s="360">
        <v>99</v>
      </c>
      <c r="M26" s="360">
        <v>92.7</v>
      </c>
      <c r="N26" s="360">
        <v>80.7</v>
      </c>
      <c r="O26" s="360">
        <v>52.7</v>
      </c>
      <c r="P26" s="360">
        <v>32.6</v>
      </c>
      <c r="Q26" s="361">
        <v>16</v>
      </c>
    </row>
    <row r="27" spans="1:17" s="348" customFormat="1">
      <c r="A27" s="103" t="s">
        <v>524</v>
      </c>
      <c r="B27" s="103" t="s">
        <v>518</v>
      </c>
      <c r="C27" s="103" t="s">
        <v>517</v>
      </c>
      <c r="D27" s="360">
        <v>73.599999999999994</v>
      </c>
      <c r="E27" s="360">
        <v>100</v>
      </c>
      <c r="F27" s="360" t="s">
        <v>278</v>
      </c>
      <c r="G27" s="360">
        <v>95.8</v>
      </c>
      <c r="H27" s="360">
        <v>100</v>
      </c>
      <c r="I27" s="360">
        <v>96.6</v>
      </c>
      <c r="J27" s="360">
        <v>99.2</v>
      </c>
      <c r="K27" s="360">
        <v>100</v>
      </c>
      <c r="L27" s="360">
        <v>100</v>
      </c>
      <c r="M27" s="360">
        <v>98.1</v>
      </c>
      <c r="N27" s="360">
        <v>84.4</v>
      </c>
      <c r="O27" s="360">
        <v>55.9</v>
      </c>
      <c r="P27" s="360">
        <v>31.6</v>
      </c>
      <c r="Q27" s="361">
        <v>17.399999999999999</v>
      </c>
    </row>
    <row r="28" spans="1:17" s="348" customFormat="1">
      <c r="A28" s="103" t="s">
        <v>524</v>
      </c>
      <c r="B28" s="103" t="s">
        <v>520</v>
      </c>
      <c r="C28" s="103" t="s">
        <v>513</v>
      </c>
      <c r="D28" s="360">
        <v>50.8</v>
      </c>
      <c r="E28" s="360">
        <v>18.399999999999999</v>
      </c>
      <c r="F28" s="360">
        <v>61.9</v>
      </c>
      <c r="G28" s="360">
        <v>77.900000000000006</v>
      </c>
      <c r="H28" s="360">
        <v>79.099999999999994</v>
      </c>
      <c r="I28" s="360">
        <v>78.5</v>
      </c>
      <c r="J28" s="360">
        <v>74.400000000000006</v>
      </c>
      <c r="K28" s="360">
        <v>76.5</v>
      </c>
      <c r="L28" s="360">
        <v>72.3</v>
      </c>
      <c r="M28" s="360">
        <v>70</v>
      </c>
      <c r="N28" s="360">
        <v>56.5</v>
      </c>
      <c r="O28" s="360">
        <v>30.8</v>
      </c>
      <c r="P28" s="360">
        <v>18.3</v>
      </c>
      <c r="Q28" s="361">
        <v>5</v>
      </c>
    </row>
    <row r="29" spans="1:17">
      <c r="A29" s="347" t="s">
        <v>524</v>
      </c>
      <c r="B29" s="347" t="s">
        <v>520</v>
      </c>
      <c r="C29" s="347" t="s">
        <v>517</v>
      </c>
      <c r="D29" s="362">
        <v>53.8</v>
      </c>
      <c r="E29" s="362" t="s">
        <v>278</v>
      </c>
      <c r="F29" s="362">
        <v>30.8</v>
      </c>
      <c r="G29" s="362">
        <v>50.2</v>
      </c>
      <c r="H29" s="362">
        <v>70.599999999999994</v>
      </c>
      <c r="I29" s="362">
        <v>74.3</v>
      </c>
      <c r="J29" s="362">
        <v>72.3</v>
      </c>
      <c r="K29" s="362">
        <v>72.7</v>
      </c>
      <c r="L29" s="362">
        <v>69.599999999999994</v>
      </c>
      <c r="M29" s="362">
        <v>69.5</v>
      </c>
      <c r="N29" s="362">
        <v>54.9</v>
      </c>
      <c r="O29" s="362">
        <v>29.4</v>
      </c>
      <c r="P29" s="362">
        <v>14.9</v>
      </c>
      <c r="Q29" s="363">
        <v>11</v>
      </c>
    </row>
    <row r="33" spans="3:6" ht="17.25">
      <c r="C33" s="352" t="s">
        <v>1044</v>
      </c>
    </row>
    <row r="36" spans="3:6">
      <c r="C36" s="157" t="s">
        <v>1045</v>
      </c>
      <c r="D36" s="155"/>
      <c r="E36" s="154"/>
      <c r="F36" s="345"/>
    </row>
    <row r="37" spans="3:6">
      <c r="C37" s="155"/>
      <c r="D37" s="155"/>
      <c r="E37" s="346" t="s">
        <v>786</v>
      </c>
    </row>
    <row r="38" spans="3:6">
      <c r="C38" s="158"/>
      <c r="D38" s="210" t="s">
        <v>26</v>
      </c>
      <c r="E38" s="211" t="s">
        <v>27</v>
      </c>
      <c r="F38" s="353"/>
    </row>
    <row r="39" spans="3:6">
      <c r="C39" s="156" t="s">
        <v>826</v>
      </c>
      <c r="D39" s="351">
        <v>14.9</v>
      </c>
      <c r="E39" s="351">
        <v>18.399999999999999</v>
      </c>
      <c r="F39" s="354"/>
    </row>
    <row r="40" spans="3:6">
      <c r="C40" s="156" t="s">
        <v>827</v>
      </c>
      <c r="D40" s="351">
        <v>63.9</v>
      </c>
      <c r="E40" s="351">
        <v>61.9</v>
      </c>
      <c r="F40" s="354"/>
    </row>
    <row r="41" spans="3:6">
      <c r="C41" s="156" t="s">
        <v>828</v>
      </c>
      <c r="D41" s="351">
        <v>89.2</v>
      </c>
      <c r="E41" s="351">
        <v>77.900000000000006</v>
      </c>
      <c r="F41" s="354"/>
    </row>
    <row r="42" spans="3:6">
      <c r="C42" s="156" t="s">
        <v>829</v>
      </c>
      <c r="D42" s="351">
        <v>93.9</v>
      </c>
      <c r="E42" s="351">
        <v>79.099999999999994</v>
      </c>
      <c r="F42" s="354"/>
    </row>
    <row r="43" spans="3:6">
      <c r="C43" s="156" t="s">
        <v>830</v>
      </c>
      <c r="D43" s="351">
        <v>93.5</v>
      </c>
      <c r="E43" s="351">
        <v>78.5</v>
      </c>
      <c r="F43" s="354"/>
    </row>
    <row r="44" spans="3:6">
      <c r="C44" s="156" t="s">
        <v>831</v>
      </c>
      <c r="D44" s="351">
        <v>94.5</v>
      </c>
      <c r="E44" s="351">
        <v>74.400000000000006</v>
      </c>
      <c r="F44" s="354"/>
    </row>
    <row r="45" spans="3:6">
      <c r="C45" s="156" t="s">
        <v>832</v>
      </c>
      <c r="D45" s="351">
        <v>98.7</v>
      </c>
      <c r="E45" s="351">
        <v>76.5</v>
      </c>
      <c r="F45" s="354"/>
    </row>
    <row r="46" spans="3:6">
      <c r="C46" s="156" t="s">
        <v>833</v>
      </c>
      <c r="D46" s="351">
        <v>99</v>
      </c>
      <c r="E46" s="351">
        <v>72.3</v>
      </c>
      <c r="F46" s="354"/>
    </row>
    <row r="47" spans="3:6">
      <c r="C47" s="156" t="s">
        <v>834</v>
      </c>
      <c r="D47" s="351">
        <v>92.7</v>
      </c>
      <c r="E47" s="351">
        <v>70</v>
      </c>
      <c r="F47" s="354"/>
    </row>
    <row r="48" spans="3:6">
      <c r="C48" s="156" t="s">
        <v>835</v>
      </c>
      <c r="D48" s="351">
        <v>80.7</v>
      </c>
      <c r="E48" s="351">
        <v>56.5</v>
      </c>
      <c r="F48" s="354"/>
    </row>
    <row r="49" spans="3:6">
      <c r="C49" s="156" t="s">
        <v>836</v>
      </c>
      <c r="D49" s="351">
        <v>52.7</v>
      </c>
      <c r="E49" s="351">
        <v>30.8</v>
      </c>
      <c r="F49" s="354"/>
    </row>
    <row r="50" spans="3:6">
      <c r="C50" s="156" t="s">
        <v>837</v>
      </c>
      <c r="D50" s="351">
        <v>32.6</v>
      </c>
      <c r="E50" s="351">
        <v>18.3</v>
      </c>
      <c r="F50" s="354"/>
    </row>
    <row r="51" spans="3:6">
      <c r="C51" s="156" t="s">
        <v>838</v>
      </c>
      <c r="D51" s="351">
        <v>16</v>
      </c>
      <c r="E51" s="351">
        <v>5</v>
      </c>
      <c r="F51" s="354"/>
    </row>
    <row r="52" spans="3:6">
      <c r="C52" s="156" t="s">
        <v>825</v>
      </c>
      <c r="D52" s="351">
        <v>69.2</v>
      </c>
      <c r="E52" s="351">
        <v>50.8</v>
      </c>
      <c r="F52" s="354"/>
    </row>
    <row r="68" spans="3:6" ht="17.25">
      <c r="C68" s="352" t="s">
        <v>1043</v>
      </c>
    </row>
    <row r="73" spans="3:6">
      <c r="C73" s="157" t="s">
        <v>870</v>
      </c>
      <c r="D73" s="155"/>
      <c r="E73" s="154"/>
      <c r="F73" s="345"/>
    </row>
    <row r="74" spans="3:6">
      <c r="C74" s="155"/>
      <c r="D74" s="155"/>
      <c r="E74" s="154"/>
      <c r="F74" s="346" t="s">
        <v>786</v>
      </c>
    </row>
    <row r="75" spans="3:6">
      <c r="C75" s="158"/>
      <c r="D75" s="210" t="s">
        <v>1048</v>
      </c>
      <c r="E75" s="211" t="s">
        <v>1049</v>
      </c>
      <c r="F75" s="211" t="s">
        <v>1050</v>
      </c>
    </row>
    <row r="76" spans="3:6">
      <c r="C76" s="156" t="s">
        <v>826</v>
      </c>
      <c r="D76" s="350">
        <v>18.100000000000001</v>
      </c>
      <c r="E76" s="350">
        <v>20.2</v>
      </c>
      <c r="F76" s="351">
        <v>18.399999999999999</v>
      </c>
    </row>
    <row r="77" spans="3:6">
      <c r="C77" s="156" t="s">
        <v>827</v>
      </c>
      <c r="D77" s="350">
        <v>69.2</v>
      </c>
      <c r="E77" s="350">
        <v>67.3</v>
      </c>
      <c r="F77" s="351">
        <v>61.9</v>
      </c>
    </row>
    <row r="78" spans="3:6">
      <c r="C78" s="156" t="s">
        <v>828</v>
      </c>
      <c r="D78" s="350">
        <v>81.2</v>
      </c>
      <c r="E78" s="350">
        <v>80.7</v>
      </c>
      <c r="F78" s="351">
        <v>77.900000000000006</v>
      </c>
    </row>
    <row r="79" spans="3:6">
      <c r="C79" s="156" t="s">
        <v>829</v>
      </c>
      <c r="D79" s="350">
        <v>74</v>
      </c>
      <c r="E79" s="350">
        <v>75.099999999999994</v>
      </c>
      <c r="F79" s="351">
        <v>79.099999999999994</v>
      </c>
    </row>
    <row r="80" spans="3:6">
      <c r="C80" s="156" t="s">
        <v>830</v>
      </c>
      <c r="D80" s="350">
        <v>72.900000000000006</v>
      </c>
      <c r="E80" s="350">
        <v>75</v>
      </c>
      <c r="F80" s="351">
        <v>78.5</v>
      </c>
    </row>
    <row r="81" spans="3:6">
      <c r="C81" s="156" t="s">
        <v>831</v>
      </c>
      <c r="D81" s="350">
        <v>76.900000000000006</v>
      </c>
      <c r="E81" s="350">
        <v>75.900000000000006</v>
      </c>
      <c r="F81" s="351">
        <v>74.400000000000006</v>
      </c>
    </row>
    <row r="82" spans="3:6">
      <c r="C82" s="156" t="s">
        <v>832</v>
      </c>
      <c r="D82" s="350">
        <v>77.900000000000006</v>
      </c>
      <c r="E82" s="350">
        <v>79</v>
      </c>
      <c r="F82" s="351">
        <v>76.5</v>
      </c>
    </row>
    <row r="83" spans="3:6">
      <c r="C83" s="156" t="s">
        <v>833</v>
      </c>
      <c r="D83" s="350">
        <v>76.8</v>
      </c>
      <c r="E83" s="350">
        <v>77.400000000000006</v>
      </c>
      <c r="F83" s="351">
        <v>72.3</v>
      </c>
    </row>
    <row r="84" spans="3:6">
      <c r="C84" s="156" t="s">
        <v>834</v>
      </c>
      <c r="D84" s="350">
        <v>70.400000000000006</v>
      </c>
      <c r="E84" s="350">
        <v>74.3</v>
      </c>
      <c r="F84" s="351">
        <v>70</v>
      </c>
    </row>
    <row r="85" spans="3:6">
      <c r="C85" s="156" t="s">
        <v>835</v>
      </c>
      <c r="D85" s="350">
        <v>55.1</v>
      </c>
      <c r="E85" s="350">
        <v>54.3</v>
      </c>
      <c r="F85" s="351">
        <v>56.5</v>
      </c>
    </row>
    <row r="86" spans="3:6">
      <c r="C86" s="156" t="s">
        <v>836</v>
      </c>
      <c r="D86" s="350">
        <v>35.4</v>
      </c>
      <c r="E86" s="350">
        <v>34.799999999999997</v>
      </c>
      <c r="F86" s="351">
        <v>30.8</v>
      </c>
    </row>
    <row r="87" spans="3:6">
      <c r="C87" s="156" t="s">
        <v>837</v>
      </c>
      <c r="D87" s="350">
        <v>21.6</v>
      </c>
      <c r="E87" s="350">
        <v>20.2</v>
      </c>
      <c r="F87" s="351">
        <v>18.3</v>
      </c>
    </row>
    <row r="88" spans="3:6">
      <c r="C88" s="156" t="s">
        <v>838</v>
      </c>
      <c r="D88" s="350">
        <v>6.6</v>
      </c>
      <c r="E88" s="350">
        <v>5.5</v>
      </c>
      <c r="F88" s="351">
        <v>5</v>
      </c>
    </row>
    <row r="89" spans="3:6">
      <c r="C89" s="156" t="s">
        <v>825</v>
      </c>
      <c r="D89" s="350">
        <v>50.7</v>
      </c>
      <c r="E89" s="350">
        <v>52.1</v>
      </c>
      <c r="F89" s="351">
        <v>50.8</v>
      </c>
    </row>
  </sheetData>
  <autoFilter ref="A11:Q29"/>
  <phoneticPr fontId="2"/>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3"/>
  <sheetViews>
    <sheetView topLeftCell="A49" zoomScale="40" zoomScaleNormal="40" workbookViewId="0">
      <selection activeCell="N119" sqref="N119"/>
    </sheetView>
  </sheetViews>
  <sheetFormatPr defaultColWidth="15.625" defaultRowHeight="12"/>
  <cols>
    <col min="1" max="3" width="10.625" style="96" customWidth="1"/>
    <col min="4" max="16384" width="15.625" style="96"/>
  </cols>
  <sheetData>
    <row r="1" spans="1:17">
      <c r="A1" s="96" t="s">
        <v>1042</v>
      </c>
    </row>
    <row r="4" spans="1:17">
      <c r="A4" s="96" t="s">
        <v>469</v>
      </c>
    </row>
    <row r="6" spans="1:17">
      <c r="D6" s="99" t="s">
        <v>488</v>
      </c>
      <c r="E6" s="99" t="s">
        <v>488</v>
      </c>
      <c r="F6" s="99" t="s">
        <v>488</v>
      </c>
      <c r="G6" s="99" t="s">
        <v>488</v>
      </c>
      <c r="H6" s="99" t="s">
        <v>488</v>
      </c>
      <c r="I6" s="99" t="s">
        <v>488</v>
      </c>
      <c r="J6" s="99" t="s">
        <v>488</v>
      </c>
      <c r="K6" s="99" t="s">
        <v>488</v>
      </c>
      <c r="L6" s="99" t="s">
        <v>488</v>
      </c>
      <c r="M6" s="99" t="s">
        <v>488</v>
      </c>
      <c r="N6" s="99" t="s">
        <v>488</v>
      </c>
      <c r="O6" s="99" t="s">
        <v>488</v>
      </c>
      <c r="P6" s="99" t="s">
        <v>488</v>
      </c>
      <c r="Q6" s="99" t="s">
        <v>488</v>
      </c>
    </row>
    <row r="7" spans="1:17">
      <c r="D7" s="99" t="s">
        <v>489</v>
      </c>
      <c r="E7" s="99" t="s">
        <v>489</v>
      </c>
      <c r="F7" s="99" t="s">
        <v>489</v>
      </c>
      <c r="G7" s="99" t="s">
        <v>489</v>
      </c>
      <c r="H7" s="99" t="s">
        <v>489</v>
      </c>
      <c r="I7" s="99" t="s">
        <v>489</v>
      </c>
      <c r="J7" s="99" t="s">
        <v>489</v>
      </c>
      <c r="K7" s="99" t="s">
        <v>489</v>
      </c>
      <c r="L7" s="99" t="s">
        <v>489</v>
      </c>
      <c r="M7" s="99" t="s">
        <v>489</v>
      </c>
      <c r="N7" s="99" t="s">
        <v>489</v>
      </c>
      <c r="O7" s="99" t="s">
        <v>489</v>
      </c>
      <c r="P7" s="99" t="s">
        <v>489</v>
      </c>
      <c r="Q7" s="99" t="s">
        <v>489</v>
      </c>
    </row>
    <row r="8" spans="1:17">
      <c r="D8" s="99" t="s">
        <v>490</v>
      </c>
      <c r="E8" s="99" t="s">
        <v>491</v>
      </c>
      <c r="F8" s="99" t="s">
        <v>492</v>
      </c>
      <c r="G8" s="99" t="s">
        <v>493</v>
      </c>
      <c r="H8" s="99" t="s">
        <v>494</v>
      </c>
      <c r="I8" s="99" t="s">
        <v>495</v>
      </c>
      <c r="J8" s="99" t="s">
        <v>496</v>
      </c>
      <c r="K8" s="99" t="s">
        <v>497</v>
      </c>
      <c r="L8" s="99" t="s">
        <v>498</v>
      </c>
      <c r="M8" s="99" t="s">
        <v>499</v>
      </c>
      <c r="N8" s="99" t="s">
        <v>500</v>
      </c>
      <c r="O8" s="99" t="s">
        <v>501</v>
      </c>
      <c r="P8" s="99" t="s">
        <v>502</v>
      </c>
      <c r="Q8" s="99" t="s">
        <v>503</v>
      </c>
    </row>
    <row r="9" spans="1:17">
      <c r="D9" s="100" t="s">
        <v>504</v>
      </c>
      <c r="E9" s="100" t="s">
        <v>504</v>
      </c>
      <c r="F9" s="100" t="s">
        <v>504</v>
      </c>
      <c r="G9" s="100" t="s">
        <v>504</v>
      </c>
      <c r="H9" s="100" t="s">
        <v>504</v>
      </c>
      <c r="I9" s="100" t="s">
        <v>504</v>
      </c>
      <c r="J9" s="100" t="s">
        <v>504</v>
      </c>
      <c r="K9" s="100" t="s">
        <v>504</v>
      </c>
      <c r="L9" s="100" t="s">
        <v>504</v>
      </c>
      <c r="M9" s="100" t="s">
        <v>504</v>
      </c>
      <c r="N9" s="100" t="s">
        <v>504</v>
      </c>
      <c r="O9" s="100" t="s">
        <v>504</v>
      </c>
      <c r="P9" s="100" t="s">
        <v>504</v>
      </c>
      <c r="Q9" s="100" t="s">
        <v>504</v>
      </c>
    </row>
    <row r="10" spans="1:17">
      <c r="A10" s="97" t="s">
        <v>505</v>
      </c>
      <c r="B10" s="97" t="s">
        <v>506</v>
      </c>
      <c r="C10" s="97" t="s">
        <v>507</v>
      </c>
      <c r="D10" s="97" t="s">
        <v>510</v>
      </c>
      <c r="E10" s="97"/>
      <c r="F10" s="97"/>
      <c r="G10" s="97"/>
      <c r="H10" s="97"/>
      <c r="I10" s="97"/>
      <c r="J10" s="97"/>
      <c r="K10" s="97"/>
      <c r="L10" s="97"/>
      <c r="M10" s="97"/>
      <c r="N10" s="97"/>
      <c r="O10" s="97"/>
      <c r="P10" s="97"/>
      <c r="Q10" s="97"/>
    </row>
    <row r="11" spans="1:17">
      <c r="A11" s="103" t="s">
        <v>512</v>
      </c>
      <c r="B11" s="103" t="s">
        <v>520</v>
      </c>
      <c r="C11" s="103" t="s">
        <v>513</v>
      </c>
      <c r="D11" s="356">
        <v>50.7</v>
      </c>
      <c r="E11" s="356">
        <v>18.100000000000001</v>
      </c>
      <c r="F11" s="356">
        <v>69.2</v>
      </c>
      <c r="G11" s="356">
        <v>81.2</v>
      </c>
      <c r="H11" s="356">
        <v>74</v>
      </c>
      <c r="I11" s="356">
        <v>72.900000000000006</v>
      </c>
      <c r="J11" s="356">
        <v>76.900000000000006</v>
      </c>
      <c r="K11" s="356">
        <v>77.900000000000006</v>
      </c>
      <c r="L11" s="356">
        <v>76.8</v>
      </c>
      <c r="M11" s="356">
        <v>70.400000000000006</v>
      </c>
      <c r="N11" s="356">
        <v>55.1</v>
      </c>
      <c r="O11" s="356">
        <v>35.4</v>
      </c>
      <c r="P11" s="356">
        <v>21.6</v>
      </c>
      <c r="Q11" s="357">
        <v>6.6</v>
      </c>
    </row>
    <row r="12" spans="1:17">
      <c r="A12" s="103" t="s">
        <v>522</v>
      </c>
      <c r="B12" s="103" t="s">
        <v>520</v>
      </c>
      <c r="C12" s="103" t="s">
        <v>513</v>
      </c>
      <c r="D12" s="356">
        <v>52.1</v>
      </c>
      <c r="E12" s="356">
        <v>20.2</v>
      </c>
      <c r="F12" s="356">
        <v>67.3</v>
      </c>
      <c r="G12" s="356">
        <v>80.7</v>
      </c>
      <c r="H12" s="356">
        <v>75.099999999999994</v>
      </c>
      <c r="I12" s="356">
        <v>75</v>
      </c>
      <c r="J12" s="356">
        <v>75.900000000000006</v>
      </c>
      <c r="K12" s="356">
        <v>79</v>
      </c>
      <c r="L12" s="356">
        <v>77.400000000000006</v>
      </c>
      <c r="M12" s="356">
        <v>74.3</v>
      </c>
      <c r="N12" s="356">
        <v>54.3</v>
      </c>
      <c r="O12" s="356">
        <v>34.799999999999997</v>
      </c>
      <c r="P12" s="356">
        <v>20.2</v>
      </c>
      <c r="Q12" s="357">
        <v>5.5</v>
      </c>
    </row>
    <row r="13" spans="1:17" s="348" customFormat="1">
      <c r="A13" s="347" t="s">
        <v>524</v>
      </c>
      <c r="B13" s="347" t="s">
        <v>520</v>
      </c>
      <c r="C13" s="347" t="s">
        <v>513</v>
      </c>
      <c r="D13" s="358">
        <v>50.8</v>
      </c>
      <c r="E13" s="358">
        <v>18.399999999999999</v>
      </c>
      <c r="F13" s="358">
        <v>61.9</v>
      </c>
      <c r="G13" s="358">
        <v>77.900000000000006</v>
      </c>
      <c r="H13" s="358">
        <v>79.099999999999994</v>
      </c>
      <c r="I13" s="358">
        <v>78.5</v>
      </c>
      <c r="J13" s="358">
        <v>74.400000000000006</v>
      </c>
      <c r="K13" s="358">
        <v>76.5</v>
      </c>
      <c r="L13" s="358">
        <v>72.3</v>
      </c>
      <c r="M13" s="358">
        <v>70</v>
      </c>
      <c r="N13" s="358">
        <v>56.5</v>
      </c>
      <c r="O13" s="358">
        <v>30.8</v>
      </c>
      <c r="P13" s="358">
        <v>18.3</v>
      </c>
      <c r="Q13" s="359">
        <v>5</v>
      </c>
    </row>
    <row r="14" spans="1:17" s="348" customFormat="1">
      <c r="A14" s="355"/>
      <c r="B14" s="355"/>
      <c r="C14" s="355"/>
      <c r="D14" s="360"/>
      <c r="E14" s="360"/>
      <c r="F14" s="360"/>
      <c r="G14" s="360"/>
      <c r="H14" s="360"/>
      <c r="I14" s="360"/>
      <c r="J14" s="360"/>
      <c r="K14" s="360"/>
      <c r="L14" s="360"/>
      <c r="M14" s="360"/>
      <c r="N14" s="360"/>
      <c r="O14" s="360"/>
      <c r="P14" s="360"/>
      <c r="Q14" s="360"/>
    </row>
    <row r="15" spans="1:17" s="348" customFormat="1">
      <c r="A15" s="355"/>
      <c r="B15" s="355"/>
      <c r="C15" s="355"/>
      <c r="D15" s="360"/>
      <c r="E15" s="360"/>
      <c r="F15" s="360"/>
      <c r="G15" s="360"/>
      <c r="H15" s="360"/>
      <c r="I15" s="360"/>
      <c r="J15" s="360"/>
      <c r="K15" s="360"/>
      <c r="L15" s="360"/>
      <c r="M15" s="360"/>
      <c r="N15" s="360"/>
      <c r="O15" s="360"/>
      <c r="P15" s="360"/>
      <c r="Q15" s="360"/>
    </row>
    <row r="16" spans="1:17" s="348" customFormat="1">
      <c r="A16" s="355"/>
      <c r="B16" s="355"/>
      <c r="C16" s="355"/>
      <c r="D16" s="349"/>
      <c r="E16" s="349"/>
      <c r="F16" s="349"/>
      <c r="G16" s="349"/>
      <c r="H16" s="349"/>
      <c r="I16" s="349"/>
      <c r="J16" s="349"/>
      <c r="K16" s="349"/>
      <c r="L16" s="349"/>
      <c r="M16" s="349"/>
      <c r="N16" s="349"/>
      <c r="O16" s="349"/>
      <c r="P16" s="349"/>
      <c r="Q16" s="349"/>
    </row>
    <row r="17" spans="1:17" s="348" customFormat="1">
      <c r="A17" s="355"/>
      <c r="B17" s="355"/>
      <c r="C17" s="355"/>
      <c r="D17" s="349"/>
      <c r="E17" s="349"/>
      <c r="F17" s="349"/>
      <c r="G17" s="349"/>
      <c r="H17" s="349"/>
      <c r="I17" s="349"/>
      <c r="J17" s="349"/>
      <c r="K17" s="349"/>
      <c r="L17" s="349"/>
      <c r="M17" s="349"/>
      <c r="N17" s="349"/>
      <c r="O17" s="349"/>
      <c r="P17" s="349"/>
      <c r="Q17" s="349"/>
    </row>
    <row r="18" spans="1:17">
      <c r="A18" s="96" t="s">
        <v>1046</v>
      </c>
    </row>
    <row r="20" spans="1:17">
      <c r="D20" s="99" t="s">
        <v>488</v>
      </c>
      <c r="E20" s="99" t="s">
        <v>488</v>
      </c>
      <c r="F20" s="99" t="s">
        <v>488</v>
      </c>
      <c r="G20" s="99" t="s">
        <v>488</v>
      </c>
      <c r="H20" s="99" t="s">
        <v>488</v>
      </c>
      <c r="I20" s="99" t="s">
        <v>488</v>
      </c>
      <c r="J20" s="99" t="s">
        <v>488</v>
      </c>
      <c r="K20" s="99" t="s">
        <v>488</v>
      </c>
      <c r="L20" s="99" t="s">
        <v>488</v>
      </c>
      <c r="M20" s="99" t="s">
        <v>488</v>
      </c>
      <c r="N20" s="99" t="s">
        <v>488</v>
      </c>
      <c r="O20" s="99" t="s">
        <v>488</v>
      </c>
      <c r="P20" s="99" t="s">
        <v>488</v>
      </c>
      <c r="Q20" s="99" t="s">
        <v>488</v>
      </c>
    </row>
    <row r="21" spans="1:17">
      <c r="D21" s="99" t="s">
        <v>489</v>
      </c>
      <c r="E21" s="99" t="s">
        <v>489</v>
      </c>
      <c r="F21" s="99" t="s">
        <v>489</v>
      </c>
      <c r="G21" s="99" t="s">
        <v>489</v>
      </c>
      <c r="H21" s="99" t="s">
        <v>489</v>
      </c>
      <c r="I21" s="99" t="s">
        <v>489</v>
      </c>
      <c r="J21" s="99" t="s">
        <v>489</v>
      </c>
      <c r="K21" s="99" t="s">
        <v>489</v>
      </c>
      <c r="L21" s="99" t="s">
        <v>489</v>
      </c>
      <c r="M21" s="99" t="s">
        <v>489</v>
      </c>
      <c r="N21" s="99" t="s">
        <v>489</v>
      </c>
      <c r="O21" s="99" t="s">
        <v>489</v>
      </c>
      <c r="P21" s="99" t="s">
        <v>489</v>
      </c>
      <c r="Q21" s="99" t="s">
        <v>489</v>
      </c>
    </row>
    <row r="22" spans="1:17">
      <c r="D22" s="99" t="s">
        <v>490</v>
      </c>
      <c r="E22" s="99" t="s">
        <v>491</v>
      </c>
      <c r="F22" s="99" t="s">
        <v>492</v>
      </c>
      <c r="G22" s="99" t="s">
        <v>493</v>
      </c>
      <c r="H22" s="99" t="s">
        <v>494</v>
      </c>
      <c r="I22" s="99" t="s">
        <v>495</v>
      </c>
      <c r="J22" s="99" t="s">
        <v>496</v>
      </c>
      <c r="K22" s="99" t="s">
        <v>497</v>
      </c>
      <c r="L22" s="99" t="s">
        <v>498</v>
      </c>
      <c r="M22" s="99" t="s">
        <v>499</v>
      </c>
      <c r="N22" s="99" t="s">
        <v>500</v>
      </c>
      <c r="O22" s="99" t="s">
        <v>501</v>
      </c>
      <c r="P22" s="99" t="s">
        <v>502</v>
      </c>
      <c r="Q22" s="99" t="s">
        <v>503</v>
      </c>
    </row>
    <row r="23" spans="1:17">
      <c r="D23" s="100" t="s">
        <v>504</v>
      </c>
      <c r="E23" s="100" t="s">
        <v>504</v>
      </c>
      <c r="F23" s="100" t="s">
        <v>504</v>
      </c>
      <c r="G23" s="100" t="s">
        <v>504</v>
      </c>
      <c r="H23" s="100" t="s">
        <v>504</v>
      </c>
      <c r="I23" s="100" t="s">
        <v>504</v>
      </c>
      <c r="J23" s="100" t="s">
        <v>504</v>
      </c>
      <c r="K23" s="100" t="s">
        <v>504</v>
      </c>
      <c r="L23" s="100" t="s">
        <v>504</v>
      </c>
      <c r="M23" s="100" t="s">
        <v>504</v>
      </c>
      <c r="N23" s="100" t="s">
        <v>504</v>
      </c>
      <c r="O23" s="100" t="s">
        <v>504</v>
      </c>
      <c r="P23" s="100" t="s">
        <v>504</v>
      </c>
      <c r="Q23" s="100" t="s">
        <v>504</v>
      </c>
    </row>
    <row r="24" spans="1:17">
      <c r="A24" s="97" t="s">
        <v>505</v>
      </c>
      <c r="B24" s="97" t="s">
        <v>506</v>
      </c>
      <c r="C24" s="97" t="s">
        <v>507</v>
      </c>
      <c r="D24" s="97" t="s">
        <v>510</v>
      </c>
      <c r="E24" s="97"/>
      <c r="F24" s="97"/>
      <c r="G24" s="97"/>
      <c r="H24" s="97"/>
      <c r="I24" s="97"/>
      <c r="J24" s="97"/>
      <c r="K24" s="97"/>
      <c r="L24" s="97"/>
      <c r="M24" s="97"/>
      <c r="N24" s="97"/>
      <c r="O24" s="97"/>
      <c r="P24" s="97"/>
      <c r="Q24" s="97"/>
    </row>
    <row r="25" spans="1:17">
      <c r="A25" s="103" t="s">
        <v>512</v>
      </c>
      <c r="B25" s="103" t="s">
        <v>520</v>
      </c>
      <c r="C25" s="103" t="s">
        <v>513</v>
      </c>
      <c r="D25" s="364">
        <v>48.2</v>
      </c>
      <c r="E25" s="365">
        <v>16.5</v>
      </c>
      <c r="F25" s="365">
        <v>66.599999999999994</v>
      </c>
      <c r="G25" s="365">
        <v>75.3</v>
      </c>
      <c r="H25" s="365">
        <v>68.2</v>
      </c>
      <c r="I25" s="365">
        <v>67.099999999999994</v>
      </c>
      <c r="J25" s="365">
        <v>70.7</v>
      </c>
      <c r="K25" s="365">
        <v>74.599999999999994</v>
      </c>
      <c r="L25" s="365">
        <v>73.2</v>
      </c>
      <c r="M25" s="365">
        <v>65</v>
      </c>
      <c r="N25" s="365">
        <v>47.3</v>
      </c>
      <c r="O25" s="365">
        <v>29.8</v>
      </c>
      <c r="P25" s="365">
        <v>18</v>
      </c>
      <c r="Q25" s="366">
        <v>6.3</v>
      </c>
    </row>
    <row r="26" spans="1:17">
      <c r="A26" s="103" t="s">
        <v>522</v>
      </c>
      <c r="B26" s="103" t="s">
        <v>520</v>
      </c>
      <c r="C26" s="103" t="s">
        <v>513</v>
      </c>
      <c r="D26" s="367">
        <v>49.5</v>
      </c>
      <c r="E26" s="368">
        <v>18.899999999999999</v>
      </c>
      <c r="F26" s="368">
        <v>71.2</v>
      </c>
      <c r="G26" s="368">
        <v>72.599999999999994</v>
      </c>
      <c r="H26" s="368">
        <v>63</v>
      </c>
      <c r="I26" s="368">
        <v>65.2</v>
      </c>
      <c r="J26" s="368">
        <v>73.8</v>
      </c>
      <c r="K26" s="368">
        <v>78.099999999999994</v>
      </c>
      <c r="L26" s="368">
        <v>75.599999999999994</v>
      </c>
      <c r="M26" s="368">
        <v>67</v>
      </c>
      <c r="N26" s="368">
        <v>42.9</v>
      </c>
      <c r="O26" s="368">
        <v>30</v>
      </c>
      <c r="P26" s="368">
        <v>21.4</v>
      </c>
      <c r="Q26" s="369">
        <v>4.5999999999999996</v>
      </c>
    </row>
    <row r="27" spans="1:17" s="348" customFormat="1">
      <c r="A27" s="347" t="s">
        <v>524</v>
      </c>
      <c r="B27" s="347" t="s">
        <v>520</v>
      </c>
      <c r="C27" s="347" t="s">
        <v>513</v>
      </c>
      <c r="D27" s="370">
        <v>49.1</v>
      </c>
      <c r="E27" s="371">
        <v>16.100000000000001</v>
      </c>
      <c r="F27" s="371">
        <v>67.8</v>
      </c>
      <c r="G27" s="371">
        <v>85.2</v>
      </c>
      <c r="H27" s="371">
        <v>68.900000000000006</v>
      </c>
      <c r="I27" s="371">
        <v>61.6</v>
      </c>
      <c r="J27" s="371">
        <v>72.5</v>
      </c>
      <c r="K27" s="371">
        <v>71.7</v>
      </c>
      <c r="L27" s="371">
        <v>74.400000000000006</v>
      </c>
      <c r="M27" s="371">
        <v>65</v>
      </c>
      <c r="N27" s="371">
        <v>38.200000000000003</v>
      </c>
      <c r="O27" s="371">
        <v>27.4</v>
      </c>
      <c r="P27" s="371">
        <v>20</v>
      </c>
      <c r="Q27" s="372">
        <v>5.0999999999999996</v>
      </c>
    </row>
    <row r="31" spans="1:17" ht="17.25">
      <c r="C31" s="352" t="s">
        <v>1047</v>
      </c>
    </row>
    <row r="34" spans="3:6">
      <c r="C34" s="157"/>
      <c r="D34" s="155"/>
      <c r="E34" s="154"/>
      <c r="F34" s="345"/>
    </row>
    <row r="35" spans="3:6">
      <c r="C35" s="155"/>
      <c r="D35" s="155"/>
      <c r="E35" s="346" t="s">
        <v>786</v>
      </c>
    </row>
    <row r="36" spans="3:6">
      <c r="C36" s="158"/>
      <c r="D36" s="210" t="s">
        <v>1051</v>
      </c>
      <c r="E36" s="211" t="s">
        <v>1052</v>
      </c>
      <c r="F36" s="353"/>
    </row>
    <row r="37" spans="3:6">
      <c r="C37" s="156" t="s">
        <v>826</v>
      </c>
      <c r="D37" s="358">
        <v>18.399999999999999</v>
      </c>
      <c r="E37" s="351">
        <v>16.100000000000001</v>
      </c>
      <c r="F37" s="354"/>
    </row>
    <row r="38" spans="3:6">
      <c r="C38" s="156" t="s">
        <v>827</v>
      </c>
      <c r="D38" s="358">
        <v>61.9</v>
      </c>
      <c r="E38" s="351">
        <v>67.8</v>
      </c>
      <c r="F38" s="354"/>
    </row>
    <row r="39" spans="3:6">
      <c r="C39" s="156" t="s">
        <v>828</v>
      </c>
      <c r="D39" s="358">
        <v>77.900000000000006</v>
      </c>
      <c r="E39" s="351">
        <v>85.2</v>
      </c>
      <c r="F39" s="354"/>
    </row>
    <row r="40" spans="3:6">
      <c r="C40" s="156" t="s">
        <v>829</v>
      </c>
      <c r="D40" s="358">
        <v>79.099999999999994</v>
      </c>
      <c r="E40" s="351">
        <v>68.900000000000006</v>
      </c>
      <c r="F40" s="354"/>
    </row>
    <row r="41" spans="3:6">
      <c r="C41" s="156" t="s">
        <v>830</v>
      </c>
      <c r="D41" s="358">
        <v>78.5</v>
      </c>
      <c r="E41" s="351">
        <v>61.6</v>
      </c>
      <c r="F41" s="354"/>
    </row>
    <row r="42" spans="3:6">
      <c r="C42" s="156" t="s">
        <v>831</v>
      </c>
      <c r="D42" s="358">
        <v>74.400000000000006</v>
      </c>
      <c r="E42" s="351">
        <v>72.5</v>
      </c>
      <c r="F42" s="354"/>
    </row>
    <row r="43" spans="3:6">
      <c r="C43" s="156" t="s">
        <v>832</v>
      </c>
      <c r="D43" s="358">
        <v>76.5</v>
      </c>
      <c r="E43" s="351">
        <v>71.7</v>
      </c>
      <c r="F43" s="354"/>
    </row>
    <row r="44" spans="3:6">
      <c r="C44" s="156" t="s">
        <v>833</v>
      </c>
      <c r="D44" s="358">
        <v>72.3</v>
      </c>
      <c r="E44" s="351">
        <v>74.400000000000006</v>
      </c>
      <c r="F44" s="354"/>
    </row>
    <row r="45" spans="3:6">
      <c r="C45" s="156" t="s">
        <v>834</v>
      </c>
      <c r="D45" s="358">
        <v>70</v>
      </c>
      <c r="E45" s="351">
        <v>65</v>
      </c>
      <c r="F45" s="354"/>
    </row>
    <row r="46" spans="3:6">
      <c r="C46" s="156" t="s">
        <v>835</v>
      </c>
      <c r="D46" s="358">
        <v>56.5</v>
      </c>
      <c r="E46" s="351">
        <v>38.200000000000003</v>
      </c>
      <c r="F46" s="354"/>
    </row>
    <row r="47" spans="3:6">
      <c r="C47" s="156" t="s">
        <v>836</v>
      </c>
      <c r="D47" s="358">
        <v>30.8</v>
      </c>
      <c r="E47" s="351">
        <v>27.4</v>
      </c>
      <c r="F47" s="354"/>
    </row>
    <row r="48" spans="3:6">
      <c r="C48" s="156" t="s">
        <v>837</v>
      </c>
      <c r="D48" s="358">
        <v>18.3</v>
      </c>
      <c r="E48" s="351">
        <v>20</v>
      </c>
      <c r="F48" s="354"/>
    </row>
    <row r="49" spans="3:6">
      <c r="C49" s="156" t="s">
        <v>838</v>
      </c>
      <c r="D49" s="359">
        <v>5</v>
      </c>
      <c r="E49" s="351">
        <v>5.0999999999999996</v>
      </c>
      <c r="F49" s="354"/>
    </row>
    <row r="50" spans="3:6">
      <c r="C50" s="156" t="s">
        <v>825</v>
      </c>
      <c r="D50" s="351">
        <v>50.8</v>
      </c>
      <c r="E50" s="351">
        <v>49.1</v>
      </c>
      <c r="F50" s="354"/>
    </row>
    <row r="66" spans="3:6" ht="17.25">
      <c r="C66" s="352" t="s">
        <v>1053</v>
      </c>
    </row>
    <row r="71" spans="3:6">
      <c r="C71" s="157"/>
      <c r="D71" s="155"/>
      <c r="E71" s="154"/>
      <c r="F71" s="345"/>
    </row>
    <row r="72" spans="3:6">
      <c r="C72" s="155"/>
      <c r="D72" s="155"/>
      <c r="E72" s="346" t="s">
        <v>786</v>
      </c>
    </row>
    <row r="73" spans="3:6">
      <c r="C73" s="158"/>
      <c r="D73" s="210" t="s">
        <v>1054</v>
      </c>
      <c r="E73" s="211" t="s">
        <v>1055</v>
      </c>
      <c r="F73" s="353"/>
    </row>
    <row r="74" spans="3:6">
      <c r="C74" s="156" t="s">
        <v>826</v>
      </c>
      <c r="D74" s="350">
        <v>20.2</v>
      </c>
      <c r="E74" s="373">
        <v>18.899999999999999</v>
      </c>
      <c r="F74" s="354"/>
    </row>
    <row r="75" spans="3:6">
      <c r="C75" s="156" t="s">
        <v>827</v>
      </c>
      <c r="D75" s="350">
        <v>67.3</v>
      </c>
      <c r="E75" s="373">
        <v>71.2</v>
      </c>
      <c r="F75" s="354"/>
    </row>
    <row r="76" spans="3:6">
      <c r="C76" s="156" t="s">
        <v>828</v>
      </c>
      <c r="D76" s="350">
        <v>80.7</v>
      </c>
      <c r="E76" s="373">
        <v>72.599999999999994</v>
      </c>
      <c r="F76" s="354"/>
    </row>
    <row r="77" spans="3:6">
      <c r="C77" s="156" t="s">
        <v>829</v>
      </c>
      <c r="D77" s="350">
        <v>75.099999999999994</v>
      </c>
      <c r="E77" s="373">
        <v>63</v>
      </c>
      <c r="F77" s="354"/>
    </row>
    <row r="78" spans="3:6">
      <c r="C78" s="156" t="s">
        <v>830</v>
      </c>
      <c r="D78" s="350">
        <v>75</v>
      </c>
      <c r="E78" s="373">
        <v>65.2</v>
      </c>
      <c r="F78" s="354"/>
    </row>
    <row r="79" spans="3:6">
      <c r="C79" s="156" t="s">
        <v>831</v>
      </c>
      <c r="D79" s="350">
        <v>75.900000000000006</v>
      </c>
      <c r="E79" s="373">
        <v>73.8</v>
      </c>
      <c r="F79" s="354"/>
    </row>
    <row r="80" spans="3:6">
      <c r="C80" s="156" t="s">
        <v>832</v>
      </c>
      <c r="D80" s="350">
        <v>79</v>
      </c>
      <c r="E80" s="373">
        <v>78.099999999999994</v>
      </c>
      <c r="F80" s="354"/>
    </row>
    <row r="81" spans="3:6">
      <c r="C81" s="156" t="s">
        <v>833</v>
      </c>
      <c r="D81" s="350">
        <v>77.400000000000006</v>
      </c>
      <c r="E81" s="373">
        <v>75.599999999999994</v>
      </c>
      <c r="F81" s="354"/>
    </row>
    <row r="82" spans="3:6">
      <c r="C82" s="156" t="s">
        <v>834</v>
      </c>
      <c r="D82" s="350">
        <v>74.3</v>
      </c>
      <c r="E82" s="373">
        <v>67</v>
      </c>
      <c r="F82" s="354"/>
    </row>
    <row r="83" spans="3:6">
      <c r="C83" s="156" t="s">
        <v>835</v>
      </c>
      <c r="D83" s="350">
        <v>54.3</v>
      </c>
      <c r="E83" s="373">
        <v>42.9</v>
      </c>
      <c r="F83" s="354"/>
    </row>
    <row r="84" spans="3:6">
      <c r="C84" s="156" t="s">
        <v>836</v>
      </c>
      <c r="D84" s="350">
        <v>34.799999999999997</v>
      </c>
      <c r="E84" s="373">
        <v>30</v>
      </c>
      <c r="F84" s="354"/>
    </row>
    <row r="85" spans="3:6">
      <c r="C85" s="156" t="s">
        <v>837</v>
      </c>
      <c r="D85" s="350">
        <v>20.2</v>
      </c>
      <c r="E85" s="373">
        <v>21.4</v>
      </c>
      <c r="F85" s="354"/>
    </row>
    <row r="86" spans="3:6">
      <c r="C86" s="156" t="s">
        <v>838</v>
      </c>
      <c r="D86" s="350">
        <v>5.5</v>
      </c>
      <c r="E86" s="373">
        <v>4.5999999999999996</v>
      </c>
      <c r="F86" s="354"/>
    </row>
    <row r="87" spans="3:6">
      <c r="C87" s="156" t="s">
        <v>825</v>
      </c>
      <c r="D87" s="351">
        <v>52.1</v>
      </c>
      <c r="E87" s="351">
        <v>49.5</v>
      </c>
      <c r="F87" s="354"/>
    </row>
    <row r="102" spans="3:5" ht="17.25">
      <c r="C102" s="352" t="s">
        <v>1056</v>
      </c>
    </row>
    <row r="107" spans="3:5">
      <c r="C107" s="157"/>
      <c r="D107" s="155"/>
      <c r="E107" s="154"/>
    </row>
    <row r="108" spans="3:5">
      <c r="C108" s="155"/>
      <c r="D108" s="155"/>
      <c r="E108" s="346" t="s">
        <v>786</v>
      </c>
    </row>
    <row r="109" spans="3:5">
      <c r="C109" s="158"/>
      <c r="D109" s="210" t="s">
        <v>1057</v>
      </c>
      <c r="E109" s="211" t="s">
        <v>1058</v>
      </c>
    </row>
    <row r="110" spans="3:5">
      <c r="C110" s="156" t="s">
        <v>826</v>
      </c>
      <c r="D110" s="350">
        <v>18.100000000000001</v>
      </c>
      <c r="E110" s="373">
        <v>16.5</v>
      </c>
    </row>
    <row r="111" spans="3:5">
      <c r="C111" s="156" t="s">
        <v>827</v>
      </c>
      <c r="D111" s="350">
        <v>69.2</v>
      </c>
      <c r="E111" s="373">
        <v>66.599999999999994</v>
      </c>
    </row>
    <row r="112" spans="3:5">
      <c r="C112" s="156" t="s">
        <v>828</v>
      </c>
      <c r="D112" s="350">
        <v>81.2</v>
      </c>
      <c r="E112" s="373">
        <v>75.3</v>
      </c>
    </row>
    <row r="113" spans="3:5">
      <c r="C113" s="156" t="s">
        <v>829</v>
      </c>
      <c r="D113" s="350">
        <v>74</v>
      </c>
      <c r="E113" s="373">
        <v>68.2</v>
      </c>
    </row>
    <row r="114" spans="3:5">
      <c r="C114" s="156" t="s">
        <v>830</v>
      </c>
      <c r="D114" s="350">
        <v>72.900000000000006</v>
      </c>
      <c r="E114" s="373">
        <v>67.099999999999994</v>
      </c>
    </row>
    <row r="115" spans="3:5">
      <c r="C115" s="156" t="s">
        <v>831</v>
      </c>
      <c r="D115" s="350">
        <v>76.900000000000006</v>
      </c>
      <c r="E115" s="373">
        <v>70.7</v>
      </c>
    </row>
    <row r="116" spans="3:5">
      <c r="C116" s="156" t="s">
        <v>832</v>
      </c>
      <c r="D116" s="350">
        <v>77.900000000000006</v>
      </c>
      <c r="E116" s="373">
        <v>74.599999999999994</v>
      </c>
    </row>
    <row r="117" spans="3:5">
      <c r="C117" s="156" t="s">
        <v>833</v>
      </c>
      <c r="D117" s="350">
        <v>76.8</v>
      </c>
      <c r="E117" s="373">
        <v>73.2</v>
      </c>
    </row>
    <row r="118" spans="3:5">
      <c r="C118" s="156" t="s">
        <v>834</v>
      </c>
      <c r="D118" s="350">
        <v>70.400000000000006</v>
      </c>
      <c r="E118" s="373">
        <v>65</v>
      </c>
    </row>
    <row r="119" spans="3:5">
      <c r="C119" s="156" t="s">
        <v>835</v>
      </c>
      <c r="D119" s="350">
        <v>55.1</v>
      </c>
      <c r="E119" s="373">
        <v>47.3</v>
      </c>
    </row>
    <row r="120" spans="3:5">
      <c r="C120" s="156" t="s">
        <v>836</v>
      </c>
      <c r="D120" s="350">
        <v>35.4</v>
      </c>
      <c r="E120" s="373">
        <v>29.8</v>
      </c>
    </row>
    <row r="121" spans="3:5">
      <c r="C121" s="156" t="s">
        <v>837</v>
      </c>
      <c r="D121" s="350">
        <v>21.6</v>
      </c>
      <c r="E121" s="373">
        <v>18</v>
      </c>
    </row>
    <row r="122" spans="3:5">
      <c r="C122" s="156" t="s">
        <v>838</v>
      </c>
      <c r="D122" s="350">
        <v>6.6</v>
      </c>
      <c r="E122" s="373">
        <v>6.3</v>
      </c>
    </row>
    <row r="123" spans="3:5">
      <c r="C123" s="156" t="s">
        <v>825</v>
      </c>
      <c r="D123" s="351">
        <v>50.7</v>
      </c>
      <c r="E123" s="373">
        <v>48.2</v>
      </c>
    </row>
  </sheetData>
  <autoFilter ref="A10:Q13"/>
  <phoneticPr fontId="2"/>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59"/>
  <sheetViews>
    <sheetView zoomScale="55" zoomScaleNormal="55" workbookViewId="0">
      <selection activeCell="T129" sqref="T129"/>
    </sheetView>
  </sheetViews>
  <sheetFormatPr defaultColWidth="15.625" defaultRowHeight="12"/>
  <cols>
    <col min="1" max="2" width="10.625" style="62" customWidth="1"/>
    <col min="3" max="3" width="24" style="62" customWidth="1"/>
    <col min="4" max="8" width="10.625" style="62" customWidth="1"/>
    <col min="9" max="12" width="15.625" style="62"/>
    <col min="13" max="13" width="12.875" style="62" customWidth="1"/>
    <col min="14" max="32" width="12.125" style="62" customWidth="1"/>
    <col min="33" max="35" width="9.125" style="62" customWidth="1"/>
    <col min="36" max="16384" width="15.625" style="62"/>
  </cols>
  <sheetData>
    <row r="1" spans="1:10">
      <c r="A1" s="62" t="s">
        <v>1059</v>
      </c>
    </row>
    <row r="4" spans="1:10">
      <c r="A4" s="62" t="s">
        <v>469</v>
      </c>
    </row>
    <row r="5" spans="1:10">
      <c r="A5" s="62" t="s">
        <v>796</v>
      </c>
    </row>
    <row r="6" spans="1:10">
      <c r="E6" s="62" t="s">
        <v>797</v>
      </c>
    </row>
    <row r="9" spans="1:10">
      <c r="E9" s="67" t="s">
        <v>526</v>
      </c>
      <c r="F9" s="67" t="s">
        <v>526</v>
      </c>
      <c r="G9" s="67" t="s">
        <v>526</v>
      </c>
      <c r="H9" s="374"/>
    </row>
    <row r="10" spans="1:10">
      <c r="E10" s="67" t="s">
        <v>506</v>
      </c>
      <c r="F10" s="67" t="s">
        <v>506</v>
      </c>
      <c r="G10" s="67" t="s">
        <v>506</v>
      </c>
      <c r="H10" s="374"/>
    </row>
    <row r="11" spans="1:10">
      <c r="E11" s="67" t="s">
        <v>513</v>
      </c>
      <c r="F11" s="67" t="s">
        <v>518</v>
      </c>
      <c r="G11" s="67" t="s">
        <v>520</v>
      </c>
      <c r="H11" s="374"/>
    </row>
    <row r="12" spans="1:10">
      <c r="E12" s="67" t="s">
        <v>527</v>
      </c>
      <c r="F12" s="67" t="s">
        <v>527</v>
      </c>
      <c r="G12" s="67" t="s">
        <v>527</v>
      </c>
      <c r="H12" s="374"/>
    </row>
    <row r="13" spans="1:10">
      <c r="A13" s="66" t="s">
        <v>505</v>
      </c>
      <c r="B13" s="66" t="s">
        <v>541</v>
      </c>
      <c r="C13" s="66" t="s">
        <v>798</v>
      </c>
      <c r="D13" s="66" t="s">
        <v>489</v>
      </c>
      <c r="E13" s="66" t="s">
        <v>510</v>
      </c>
      <c r="F13" s="66"/>
      <c r="G13" s="66"/>
      <c r="H13" s="375"/>
    </row>
    <row r="14" spans="1:10">
      <c r="A14" s="68" t="s">
        <v>512</v>
      </c>
      <c r="B14" s="68" t="s">
        <v>513</v>
      </c>
      <c r="C14" s="68" t="s">
        <v>513</v>
      </c>
      <c r="D14" s="68" t="s">
        <v>513</v>
      </c>
      <c r="E14" s="71">
        <v>110976700</v>
      </c>
      <c r="F14" s="71">
        <v>53542900</v>
      </c>
      <c r="G14" s="71">
        <v>57433900</v>
      </c>
      <c r="H14" s="64"/>
    </row>
    <row r="15" spans="1:10">
      <c r="A15" s="69" t="s">
        <v>512</v>
      </c>
      <c r="B15" s="69" t="s">
        <v>542</v>
      </c>
      <c r="C15" s="69" t="s">
        <v>513</v>
      </c>
      <c r="D15" s="69" t="s">
        <v>513</v>
      </c>
      <c r="E15" s="71">
        <v>66213000</v>
      </c>
      <c r="F15" s="71">
        <v>37074100</v>
      </c>
      <c r="G15" s="71">
        <v>29138900</v>
      </c>
      <c r="H15" s="64"/>
      <c r="J15" s="62" t="s">
        <v>799</v>
      </c>
    </row>
    <row r="16" spans="1:10">
      <c r="A16" s="69" t="s">
        <v>512</v>
      </c>
      <c r="B16" s="69" t="s">
        <v>542</v>
      </c>
      <c r="C16" s="69" t="s">
        <v>800</v>
      </c>
      <c r="D16" s="69" t="s">
        <v>513</v>
      </c>
      <c r="E16" s="71">
        <v>8810500</v>
      </c>
      <c r="F16" s="71">
        <v>4768700</v>
      </c>
      <c r="G16" s="71">
        <v>4041900</v>
      </c>
      <c r="H16" s="64"/>
    </row>
    <row r="17" spans="1:28" ht="12" customHeight="1">
      <c r="A17" s="69" t="s">
        <v>512</v>
      </c>
      <c r="B17" s="69" t="s">
        <v>542</v>
      </c>
      <c r="C17" s="69" t="s">
        <v>800</v>
      </c>
      <c r="D17" s="69" t="s">
        <v>801</v>
      </c>
      <c r="E17" s="71">
        <v>4900</v>
      </c>
      <c r="F17" s="71">
        <v>2400</v>
      </c>
      <c r="G17" s="71">
        <v>2500</v>
      </c>
      <c r="H17" s="64"/>
      <c r="I17" s="62" t="s">
        <v>44</v>
      </c>
      <c r="J17" s="146" t="s">
        <v>617</v>
      </c>
      <c r="K17" s="147"/>
      <c r="L17" s="328" t="s">
        <v>802</v>
      </c>
      <c r="M17" s="325" t="s">
        <v>803</v>
      </c>
      <c r="N17" s="326"/>
      <c r="O17" s="326"/>
      <c r="P17" s="326"/>
      <c r="Q17" s="326"/>
      <c r="R17" s="327"/>
      <c r="T17" s="146" t="s">
        <v>552</v>
      </c>
      <c r="U17" s="147"/>
      <c r="V17" s="328" t="s">
        <v>802</v>
      </c>
      <c r="W17" s="325" t="s">
        <v>803</v>
      </c>
      <c r="X17" s="326"/>
      <c r="Y17" s="326"/>
      <c r="Z17" s="326"/>
      <c r="AA17" s="326"/>
      <c r="AB17" s="327"/>
    </row>
    <row r="18" spans="1:28">
      <c r="A18" s="69" t="s">
        <v>512</v>
      </c>
      <c r="B18" s="69" t="s">
        <v>542</v>
      </c>
      <c r="C18" s="69" t="s">
        <v>800</v>
      </c>
      <c r="D18" s="69" t="s">
        <v>804</v>
      </c>
      <c r="E18" s="71">
        <v>933800</v>
      </c>
      <c r="F18" s="71">
        <v>461600</v>
      </c>
      <c r="G18" s="71">
        <v>472200</v>
      </c>
      <c r="H18" s="64"/>
      <c r="J18" s="147"/>
      <c r="K18" s="147"/>
      <c r="L18" s="328"/>
      <c r="M18" s="148" t="s">
        <v>274</v>
      </c>
      <c r="N18" s="148" t="s">
        <v>805</v>
      </c>
      <c r="O18" s="148" t="s">
        <v>806</v>
      </c>
      <c r="P18" s="148" t="s">
        <v>807</v>
      </c>
      <c r="Q18" s="148" t="s">
        <v>808</v>
      </c>
      <c r="R18" s="148" t="s">
        <v>809</v>
      </c>
      <c r="T18" s="147"/>
      <c r="U18" s="147"/>
      <c r="V18" s="328"/>
      <c r="W18" s="148" t="s">
        <v>274</v>
      </c>
      <c r="X18" s="148" t="s">
        <v>805</v>
      </c>
      <c r="Y18" s="148" t="s">
        <v>806</v>
      </c>
      <c r="Z18" s="148" t="s">
        <v>807</v>
      </c>
      <c r="AA18" s="148" t="s">
        <v>808</v>
      </c>
      <c r="AB18" s="148" t="s">
        <v>809</v>
      </c>
    </row>
    <row r="19" spans="1:28">
      <c r="A19" s="69" t="s">
        <v>512</v>
      </c>
      <c r="B19" s="69" t="s">
        <v>542</v>
      </c>
      <c r="C19" s="69" t="s">
        <v>800</v>
      </c>
      <c r="D19" s="69" t="s">
        <v>810</v>
      </c>
      <c r="E19" s="71">
        <v>4869200</v>
      </c>
      <c r="F19" s="71">
        <v>2602500</v>
      </c>
      <c r="G19" s="71">
        <v>2266700</v>
      </c>
      <c r="H19" s="64"/>
      <c r="J19" s="147" t="s">
        <v>274</v>
      </c>
      <c r="K19" s="147"/>
      <c r="L19" s="149">
        <f>E14</f>
        <v>110976700</v>
      </c>
      <c r="M19" s="150">
        <f>SUM(M20:M21)</f>
        <v>11119400</v>
      </c>
      <c r="N19" s="150">
        <f t="shared" ref="N19:R19" si="0">SUM(N20:N21)</f>
        <v>15100</v>
      </c>
      <c r="O19" s="150">
        <f t="shared" si="0"/>
        <v>1287400</v>
      </c>
      <c r="P19" s="150">
        <f t="shared" si="0"/>
        <v>6215600</v>
      </c>
      <c r="Q19" s="150">
        <f t="shared" si="0"/>
        <v>3491300</v>
      </c>
      <c r="R19" s="150">
        <f t="shared" si="0"/>
        <v>110000</v>
      </c>
      <c r="T19" s="147" t="s">
        <v>274</v>
      </c>
      <c r="U19" s="147"/>
      <c r="V19" s="151">
        <f>L19/L$19*100</f>
        <v>100</v>
      </c>
      <c r="W19" s="151">
        <f t="shared" ref="W19:AB21" si="1">M19/M$19*100</f>
        <v>100</v>
      </c>
      <c r="X19" s="151">
        <f t="shared" si="1"/>
        <v>100</v>
      </c>
      <c r="Y19" s="151">
        <f t="shared" si="1"/>
        <v>100</v>
      </c>
      <c r="Z19" s="151">
        <f t="shared" si="1"/>
        <v>100</v>
      </c>
      <c r="AA19" s="151">
        <f t="shared" si="1"/>
        <v>100</v>
      </c>
      <c r="AB19" s="151">
        <f t="shared" si="1"/>
        <v>100</v>
      </c>
    </row>
    <row r="20" spans="1:28">
      <c r="A20" s="69" t="s">
        <v>512</v>
      </c>
      <c r="B20" s="69" t="s">
        <v>542</v>
      </c>
      <c r="C20" s="69" t="s">
        <v>800</v>
      </c>
      <c r="D20" s="69" t="s">
        <v>811</v>
      </c>
      <c r="E20" s="71">
        <v>2904300</v>
      </c>
      <c r="F20" s="71">
        <v>1615900</v>
      </c>
      <c r="G20" s="71">
        <v>1288400</v>
      </c>
      <c r="H20" s="64"/>
      <c r="J20" s="147"/>
      <c r="K20" s="147" t="s">
        <v>812</v>
      </c>
      <c r="L20" s="149">
        <f>E15</f>
        <v>66213000</v>
      </c>
      <c r="M20" s="149">
        <f>E16</f>
        <v>8810500</v>
      </c>
      <c r="N20" s="149">
        <f>E17</f>
        <v>4900</v>
      </c>
      <c r="O20" s="149">
        <f>E18</f>
        <v>933800</v>
      </c>
      <c r="P20" s="149">
        <f>E19</f>
        <v>4869200</v>
      </c>
      <c r="Q20" s="149">
        <f>E20</f>
        <v>2904300</v>
      </c>
      <c r="R20" s="149">
        <f>E21</f>
        <v>98300</v>
      </c>
      <c r="T20" s="147"/>
      <c r="U20" s="147" t="s">
        <v>812</v>
      </c>
      <c r="V20" s="151">
        <f t="shared" ref="V20:V21" si="2">L20/L$19*100</f>
        <v>59.663875390059353</v>
      </c>
      <c r="W20" s="151">
        <f t="shared" si="1"/>
        <v>79.235390398762533</v>
      </c>
      <c r="X20" s="151">
        <f t="shared" si="1"/>
        <v>32.450331125827816</v>
      </c>
      <c r="Y20" s="151">
        <f t="shared" si="1"/>
        <v>72.533789032157841</v>
      </c>
      <c r="Z20" s="151">
        <f t="shared" si="1"/>
        <v>78.338374412767877</v>
      </c>
      <c r="AA20" s="151">
        <f t="shared" si="1"/>
        <v>83.186778563858738</v>
      </c>
      <c r="AB20" s="151">
        <f t="shared" si="1"/>
        <v>89.363636363636374</v>
      </c>
    </row>
    <row r="21" spans="1:28">
      <c r="A21" s="69" t="s">
        <v>512</v>
      </c>
      <c r="B21" s="69" t="s">
        <v>542</v>
      </c>
      <c r="C21" s="69" t="s">
        <v>800</v>
      </c>
      <c r="D21" s="69" t="s">
        <v>813</v>
      </c>
      <c r="E21" s="71">
        <v>98300</v>
      </c>
      <c r="F21" s="71">
        <v>86200</v>
      </c>
      <c r="G21" s="71">
        <v>12100</v>
      </c>
      <c r="H21" s="64"/>
      <c r="J21" s="147"/>
      <c r="K21" s="147" t="s">
        <v>814</v>
      </c>
      <c r="L21" s="149">
        <f>E40</f>
        <v>44763700</v>
      </c>
      <c r="M21" s="149">
        <f>E41</f>
        <v>2308900</v>
      </c>
      <c r="N21" s="149">
        <f>E42</f>
        <v>10200</v>
      </c>
      <c r="O21" s="149">
        <f>E43</f>
        <v>353600</v>
      </c>
      <c r="P21" s="149">
        <f>E44</f>
        <v>1346400</v>
      </c>
      <c r="Q21" s="149">
        <f>E45</f>
        <v>587000</v>
      </c>
      <c r="R21" s="149">
        <f>E46</f>
        <v>11700</v>
      </c>
      <c r="T21" s="147"/>
      <c r="U21" s="147" t="s">
        <v>814</v>
      </c>
      <c r="V21" s="151">
        <f t="shared" si="2"/>
        <v>40.33612460994064</v>
      </c>
      <c r="W21" s="151">
        <f t="shared" si="1"/>
        <v>20.764609601237478</v>
      </c>
      <c r="X21" s="151">
        <f t="shared" si="1"/>
        <v>67.549668874172184</v>
      </c>
      <c r="Y21" s="151">
        <f t="shared" si="1"/>
        <v>27.466210967842166</v>
      </c>
      <c r="Z21" s="151">
        <f t="shared" si="1"/>
        <v>21.661625587232123</v>
      </c>
      <c r="AA21" s="151">
        <f t="shared" si="1"/>
        <v>16.813221436141266</v>
      </c>
      <c r="AB21" s="151">
        <f t="shared" si="1"/>
        <v>10.636363636363637</v>
      </c>
    </row>
    <row r="22" spans="1:28">
      <c r="A22" s="69" t="s">
        <v>512</v>
      </c>
      <c r="B22" s="69" t="s">
        <v>542</v>
      </c>
      <c r="C22" s="69" t="s">
        <v>815</v>
      </c>
      <c r="D22" s="69" t="s">
        <v>513</v>
      </c>
      <c r="E22" s="64">
        <v>1393600</v>
      </c>
      <c r="F22" s="64">
        <v>271100</v>
      </c>
      <c r="G22" s="64">
        <v>1122500</v>
      </c>
      <c r="H22" s="64"/>
      <c r="J22" s="147" t="s">
        <v>26</v>
      </c>
      <c r="K22" s="147"/>
      <c r="L22" s="149">
        <f>F14</f>
        <v>53542900</v>
      </c>
      <c r="M22" s="150">
        <f>SUM(M23:M24)</f>
        <v>4823700</v>
      </c>
      <c r="N22" s="150">
        <f t="shared" ref="N22:R22" si="3">SUM(N23:N24)</f>
        <v>4800</v>
      </c>
      <c r="O22" s="150">
        <f t="shared" si="3"/>
        <v>469200</v>
      </c>
      <c r="P22" s="150">
        <f t="shared" si="3"/>
        <v>2626900</v>
      </c>
      <c r="Q22" s="150">
        <f t="shared" si="3"/>
        <v>1631600</v>
      </c>
      <c r="R22" s="150">
        <f t="shared" si="3"/>
        <v>91000</v>
      </c>
      <c r="T22" s="147" t="s">
        <v>26</v>
      </c>
      <c r="U22" s="147"/>
      <c r="V22" s="151">
        <f>L22/L$22*100</f>
        <v>100</v>
      </c>
      <c r="W22" s="151">
        <f t="shared" ref="W22:AB24" si="4">M22/M$22*100</f>
        <v>100</v>
      </c>
      <c r="X22" s="151">
        <f t="shared" si="4"/>
        <v>100</v>
      </c>
      <c r="Y22" s="151">
        <f t="shared" si="4"/>
        <v>100</v>
      </c>
      <c r="Z22" s="151">
        <f t="shared" si="4"/>
        <v>100</v>
      </c>
      <c r="AA22" s="151">
        <f t="shared" si="4"/>
        <v>100</v>
      </c>
      <c r="AB22" s="151">
        <f t="shared" si="4"/>
        <v>100</v>
      </c>
    </row>
    <row r="23" spans="1:28">
      <c r="A23" s="69" t="s">
        <v>512</v>
      </c>
      <c r="B23" s="69" t="s">
        <v>542</v>
      </c>
      <c r="C23" s="69" t="s">
        <v>815</v>
      </c>
      <c r="D23" s="69" t="s">
        <v>801</v>
      </c>
      <c r="E23" s="64">
        <v>300</v>
      </c>
      <c r="F23" s="64" t="s">
        <v>278</v>
      </c>
      <c r="G23" s="64">
        <v>300</v>
      </c>
      <c r="H23" s="64"/>
      <c r="J23" s="147"/>
      <c r="K23" s="147" t="s">
        <v>812</v>
      </c>
      <c r="L23" s="149">
        <f>F15</f>
        <v>37074100</v>
      </c>
      <c r="M23" s="149">
        <f>F16</f>
        <v>4768700</v>
      </c>
      <c r="N23" s="149">
        <f>F17</f>
        <v>2400</v>
      </c>
      <c r="O23" s="149">
        <f>F18</f>
        <v>461600</v>
      </c>
      <c r="P23" s="149">
        <f>F19</f>
        <v>2602500</v>
      </c>
      <c r="Q23" s="149">
        <f>F20</f>
        <v>1615900</v>
      </c>
      <c r="R23" s="149">
        <f>F21</f>
        <v>86200</v>
      </c>
      <c r="T23" s="147"/>
      <c r="U23" s="147" t="s">
        <v>812</v>
      </c>
      <c r="V23" s="151">
        <f>L23/L$22*100</f>
        <v>69.241860265319957</v>
      </c>
      <c r="W23" s="151">
        <f t="shared" si="4"/>
        <v>98.859796421833863</v>
      </c>
      <c r="X23" s="151">
        <f t="shared" si="4"/>
        <v>50</v>
      </c>
      <c r="Y23" s="151">
        <f t="shared" si="4"/>
        <v>98.380221653878948</v>
      </c>
      <c r="Z23" s="151">
        <f t="shared" si="4"/>
        <v>99.071148502036621</v>
      </c>
      <c r="AA23" s="151">
        <f t="shared" si="4"/>
        <v>99.037754351556757</v>
      </c>
      <c r="AB23" s="151">
        <f t="shared" si="4"/>
        <v>94.725274725274716</v>
      </c>
    </row>
    <row r="24" spans="1:28">
      <c r="A24" s="69" t="s">
        <v>512</v>
      </c>
      <c r="B24" s="69" t="s">
        <v>542</v>
      </c>
      <c r="C24" s="69" t="s">
        <v>815</v>
      </c>
      <c r="D24" s="69" t="s">
        <v>804</v>
      </c>
      <c r="E24" s="64">
        <v>241100</v>
      </c>
      <c r="F24" s="64">
        <v>33200</v>
      </c>
      <c r="G24" s="64">
        <v>207900</v>
      </c>
      <c r="H24" s="64"/>
      <c r="J24" s="147"/>
      <c r="K24" s="147" t="s">
        <v>814</v>
      </c>
      <c r="L24" s="149">
        <f>F40</f>
        <v>16468800</v>
      </c>
      <c r="M24" s="149">
        <f>F41</f>
        <v>55000</v>
      </c>
      <c r="N24" s="149">
        <f>F42</f>
        <v>2400</v>
      </c>
      <c r="O24" s="149">
        <f>F43</f>
        <v>7600</v>
      </c>
      <c r="P24" s="149">
        <f>F44</f>
        <v>24400</v>
      </c>
      <c r="Q24" s="149">
        <f>F45</f>
        <v>15700</v>
      </c>
      <c r="R24" s="149">
        <f>F46</f>
        <v>4800</v>
      </c>
      <c r="T24" s="147"/>
      <c r="U24" s="147" t="s">
        <v>814</v>
      </c>
      <c r="V24" s="151">
        <f>L24/L$22*100</f>
        <v>30.758139734680039</v>
      </c>
      <c r="W24" s="151">
        <f t="shared" si="4"/>
        <v>1.1402035781661382</v>
      </c>
      <c r="X24" s="151">
        <f t="shared" si="4"/>
        <v>50</v>
      </c>
      <c r="Y24" s="151">
        <f t="shared" si="4"/>
        <v>1.6197783461210571</v>
      </c>
      <c r="Z24" s="151">
        <f t="shared" si="4"/>
        <v>0.92885149796337885</v>
      </c>
      <c r="AA24" s="151">
        <f t="shared" si="4"/>
        <v>0.96224564844324589</v>
      </c>
      <c r="AB24" s="151">
        <f t="shared" si="4"/>
        <v>5.2747252747252746</v>
      </c>
    </row>
    <row r="25" spans="1:28">
      <c r="A25" s="69" t="s">
        <v>512</v>
      </c>
      <c r="B25" s="69" t="s">
        <v>542</v>
      </c>
      <c r="C25" s="69" t="s">
        <v>815</v>
      </c>
      <c r="D25" s="69" t="s">
        <v>810</v>
      </c>
      <c r="E25" s="64">
        <v>890600</v>
      </c>
      <c r="F25" s="64">
        <v>159900</v>
      </c>
      <c r="G25" s="64">
        <v>730700</v>
      </c>
      <c r="H25" s="64"/>
      <c r="J25" s="147" t="s">
        <v>27</v>
      </c>
      <c r="K25" s="147"/>
      <c r="L25" s="149">
        <f>G14</f>
        <v>57433900</v>
      </c>
      <c r="M25" s="150">
        <f>SUM(M26:M27)</f>
        <v>6295900</v>
      </c>
      <c r="N25" s="150">
        <f t="shared" ref="N25:R25" si="5">SUM(N26:N27)</f>
        <v>10300</v>
      </c>
      <c r="O25" s="150">
        <f t="shared" si="5"/>
        <v>818200</v>
      </c>
      <c r="P25" s="150">
        <f t="shared" si="5"/>
        <v>3588800</v>
      </c>
      <c r="Q25" s="150">
        <f t="shared" si="5"/>
        <v>1859700</v>
      </c>
      <c r="R25" s="150">
        <f t="shared" si="5"/>
        <v>19000</v>
      </c>
      <c r="T25" s="147" t="s">
        <v>27</v>
      </c>
      <c r="U25" s="147"/>
      <c r="V25" s="151">
        <f>L25/L$25*100</f>
        <v>100</v>
      </c>
      <c r="W25" s="151">
        <f t="shared" ref="W25:AB27" si="6">M25/M$25*100</f>
        <v>100</v>
      </c>
      <c r="X25" s="151">
        <f t="shared" si="6"/>
        <v>100</v>
      </c>
      <c r="Y25" s="151">
        <f t="shared" si="6"/>
        <v>100</v>
      </c>
      <c r="Z25" s="151">
        <f t="shared" si="6"/>
        <v>100</v>
      </c>
      <c r="AA25" s="151">
        <f t="shared" si="6"/>
        <v>100</v>
      </c>
      <c r="AB25" s="151">
        <f t="shared" si="6"/>
        <v>100</v>
      </c>
    </row>
    <row r="26" spans="1:28">
      <c r="A26" s="69" t="s">
        <v>512</v>
      </c>
      <c r="B26" s="69" t="s">
        <v>542</v>
      </c>
      <c r="C26" s="69" t="s">
        <v>815</v>
      </c>
      <c r="D26" s="69" t="s">
        <v>811</v>
      </c>
      <c r="E26" s="64">
        <v>256900</v>
      </c>
      <c r="F26" s="64">
        <v>73500</v>
      </c>
      <c r="G26" s="64">
        <v>183400</v>
      </c>
      <c r="H26" s="64"/>
      <c r="J26" s="147"/>
      <c r="K26" s="147" t="s">
        <v>812</v>
      </c>
      <c r="L26" s="149">
        <f>G15</f>
        <v>29138900</v>
      </c>
      <c r="M26" s="149">
        <f>G16</f>
        <v>4041900</v>
      </c>
      <c r="N26" s="149">
        <f>G17</f>
        <v>2500</v>
      </c>
      <c r="O26" s="149">
        <f>G18</f>
        <v>472200</v>
      </c>
      <c r="P26" s="149">
        <f>G19</f>
        <v>2266700</v>
      </c>
      <c r="Q26" s="149">
        <f>G20</f>
        <v>1288400</v>
      </c>
      <c r="R26" s="149">
        <f>G21</f>
        <v>12100</v>
      </c>
      <c r="T26" s="147"/>
      <c r="U26" s="147" t="s">
        <v>812</v>
      </c>
      <c r="V26" s="151">
        <f t="shared" ref="V26:V27" si="7">L26/L$25*100</f>
        <v>50.734670638769089</v>
      </c>
      <c r="W26" s="151">
        <f t="shared" si="6"/>
        <v>64.198923108689783</v>
      </c>
      <c r="X26" s="151">
        <f t="shared" si="6"/>
        <v>24.271844660194176</v>
      </c>
      <c r="Y26" s="151">
        <f t="shared" si="6"/>
        <v>57.712050843314586</v>
      </c>
      <c r="Z26" s="151">
        <f t="shared" si="6"/>
        <v>63.160387873383861</v>
      </c>
      <c r="AA26" s="151">
        <f t="shared" si="6"/>
        <v>69.279991396461796</v>
      </c>
      <c r="AB26" s="151">
        <f t="shared" si="6"/>
        <v>63.684210526315788</v>
      </c>
    </row>
    <row r="27" spans="1:28">
      <c r="A27" s="69" t="s">
        <v>512</v>
      </c>
      <c r="B27" s="69" t="s">
        <v>542</v>
      </c>
      <c r="C27" s="69" t="s">
        <v>815</v>
      </c>
      <c r="D27" s="69" t="s">
        <v>813</v>
      </c>
      <c r="E27" s="64">
        <v>4600</v>
      </c>
      <c r="F27" s="64">
        <v>4500</v>
      </c>
      <c r="G27" s="64">
        <v>200</v>
      </c>
      <c r="H27" s="64"/>
      <c r="J27" s="147"/>
      <c r="K27" s="147" t="s">
        <v>814</v>
      </c>
      <c r="L27" s="149">
        <f>G40</f>
        <v>28294900</v>
      </c>
      <c r="M27" s="149">
        <f>G41</f>
        <v>2254000</v>
      </c>
      <c r="N27" s="149">
        <f>G42</f>
        <v>7800</v>
      </c>
      <c r="O27" s="149">
        <f>G43</f>
        <v>346000</v>
      </c>
      <c r="P27" s="149">
        <f>G44</f>
        <v>1322100</v>
      </c>
      <c r="Q27" s="149">
        <f>G45</f>
        <v>571300</v>
      </c>
      <c r="R27" s="149">
        <f>G46</f>
        <v>6900</v>
      </c>
      <c r="T27" s="147"/>
      <c r="U27" s="147" t="s">
        <v>814</v>
      </c>
      <c r="V27" s="151">
        <f t="shared" si="7"/>
        <v>49.265155248032954</v>
      </c>
      <c r="W27" s="151">
        <f t="shared" si="6"/>
        <v>35.801076891310217</v>
      </c>
      <c r="X27" s="151">
        <f t="shared" si="6"/>
        <v>75.728155339805824</v>
      </c>
      <c r="Y27" s="151">
        <f t="shared" si="6"/>
        <v>42.287949156685407</v>
      </c>
      <c r="Z27" s="151">
        <f t="shared" si="6"/>
        <v>36.839612126616139</v>
      </c>
      <c r="AA27" s="151">
        <f t="shared" si="6"/>
        <v>30.720008603538208</v>
      </c>
      <c r="AB27" s="151">
        <f t="shared" si="6"/>
        <v>36.315789473684212</v>
      </c>
    </row>
    <row r="28" spans="1:28">
      <c r="A28" s="69" t="s">
        <v>512</v>
      </c>
      <c r="B28" s="69" t="s">
        <v>542</v>
      </c>
      <c r="C28" s="69" t="s">
        <v>816</v>
      </c>
      <c r="D28" s="69" t="s">
        <v>513</v>
      </c>
      <c r="E28" s="64">
        <v>7297100</v>
      </c>
      <c r="F28" s="64">
        <v>4430800</v>
      </c>
      <c r="G28" s="64">
        <v>2866300</v>
      </c>
      <c r="H28" s="64"/>
      <c r="J28" s="62" t="s">
        <v>817</v>
      </c>
      <c r="T28" s="62" t="s">
        <v>817</v>
      </c>
    </row>
    <row r="29" spans="1:28">
      <c r="A29" s="69" t="s">
        <v>512</v>
      </c>
      <c r="B29" s="69" t="s">
        <v>542</v>
      </c>
      <c r="C29" s="69" t="s">
        <v>816</v>
      </c>
      <c r="D29" s="69" t="s">
        <v>801</v>
      </c>
      <c r="E29" s="64">
        <v>4600</v>
      </c>
      <c r="F29" s="64">
        <v>2400</v>
      </c>
      <c r="G29" s="64">
        <v>2200</v>
      </c>
      <c r="H29" s="64"/>
    </row>
    <row r="30" spans="1:28">
      <c r="A30" s="69" t="s">
        <v>512</v>
      </c>
      <c r="B30" s="69" t="s">
        <v>542</v>
      </c>
      <c r="C30" s="69" t="s">
        <v>816</v>
      </c>
      <c r="D30" s="69" t="s">
        <v>804</v>
      </c>
      <c r="E30" s="64">
        <v>679200</v>
      </c>
      <c r="F30" s="64">
        <v>421600</v>
      </c>
      <c r="G30" s="64">
        <v>257500</v>
      </c>
      <c r="H30" s="64"/>
    </row>
    <row r="31" spans="1:28">
      <c r="A31" s="69" t="s">
        <v>512</v>
      </c>
      <c r="B31" s="69" t="s">
        <v>542</v>
      </c>
      <c r="C31" s="69" t="s">
        <v>816</v>
      </c>
      <c r="D31" s="69" t="s">
        <v>810</v>
      </c>
      <c r="E31" s="64">
        <v>3918000</v>
      </c>
      <c r="F31" s="64">
        <v>2408200</v>
      </c>
      <c r="G31" s="64">
        <v>1509900</v>
      </c>
      <c r="H31" s="64"/>
    </row>
    <row r="32" spans="1:28">
      <c r="A32" s="69" t="s">
        <v>512</v>
      </c>
      <c r="B32" s="69" t="s">
        <v>542</v>
      </c>
      <c r="C32" s="69" t="s">
        <v>816</v>
      </c>
      <c r="D32" s="69" t="s">
        <v>811</v>
      </c>
      <c r="E32" s="64">
        <v>2604100</v>
      </c>
      <c r="F32" s="64">
        <v>1518400</v>
      </c>
      <c r="G32" s="64">
        <v>1085600</v>
      </c>
      <c r="H32" s="64"/>
    </row>
    <row r="33" spans="1:8">
      <c r="A33" s="69" t="s">
        <v>512</v>
      </c>
      <c r="B33" s="69" t="s">
        <v>542</v>
      </c>
      <c r="C33" s="69" t="s">
        <v>816</v>
      </c>
      <c r="D33" s="69" t="s">
        <v>813</v>
      </c>
      <c r="E33" s="64">
        <v>91200</v>
      </c>
      <c r="F33" s="64">
        <v>80100</v>
      </c>
      <c r="G33" s="64">
        <v>11100</v>
      </c>
      <c r="H33" s="64"/>
    </row>
    <row r="34" spans="1:8">
      <c r="A34" s="69" t="s">
        <v>512</v>
      </c>
      <c r="B34" s="69" t="s">
        <v>542</v>
      </c>
      <c r="C34" s="69" t="s">
        <v>818</v>
      </c>
      <c r="D34" s="69" t="s">
        <v>513</v>
      </c>
      <c r="E34" s="64">
        <v>55807700</v>
      </c>
      <c r="F34" s="64">
        <v>31344300</v>
      </c>
      <c r="G34" s="64">
        <v>24463300</v>
      </c>
      <c r="H34" s="64"/>
    </row>
    <row r="35" spans="1:8">
      <c r="A35" s="69" t="s">
        <v>512</v>
      </c>
      <c r="B35" s="69" t="s">
        <v>542</v>
      </c>
      <c r="C35" s="69" t="s">
        <v>818</v>
      </c>
      <c r="D35" s="69" t="s">
        <v>801</v>
      </c>
      <c r="E35" s="64">
        <v>1019800</v>
      </c>
      <c r="F35" s="64">
        <v>502500</v>
      </c>
      <c r="G35" s="64">
        <v>517200</v>
      </c>
      <c r="H35" s="64"/>
    </row>
    <row r="36" spans="1:8">
      <c r="A36" s="69" t="s">
        <v>512</v>
      </c>
      <c r="B36" s="69" t="s">
        <v>542</v>
      </c>
      <c r="C36" s="69" t="s">
        <v>818</v>
      </c>
      <c r="D36" s="69" t="s">
        <v>804</v>
      </c>
      <c r="E36" s="64">
        <v>8501500</v>
      </c>
      <c r="F36" s="64">
        <v>4472700</v>
      </c>
      <c r="G36" s="64">
        <v>4028800</v>
      </c>
      <c r="H36" s="64"/>
    </row>
    <row r="37" spans="1:8">
      <c r="A37" s="69" t="s">
        <v>512</v>
      </c>
      <c r="B37" s="69" t="s">
        <v>542</v>
      </c>
      <c r="C37" s="69" t="s">
        <v>818</v>
      </c>
      <c r="D37" s="69" t="s">
        <v>810</v>
      </c>
      <c r="E37" s="64">
        <v>7409900</v>
      </c>
      <c r="F37" s="64">
        <v>4333200</v>
      </c>
      <c r="G37" s="64">
        <v>3076700</v>
      </c>
      <c r="H37" s="64"/>
    </row>
    <row r="38" spans="1:8">
      <c r="A38" s="69" t="s">
        <v>512</v>
      </c>
      <c r="B38" s="69" t="s">
        <v>542</v>
      </c>
      <c r="C38" s="69" t="s">
        <v>818</v>
      </c>
      <c r="D38" s="69" t="s">
        <v>811</v>
      </c>
      <c r="E38" s="64">
        <v>12914900</v>
      </c>
      <c r="F38" s="64">
        <v>7107700</v>
      </c>
      <c r="G38" s="64">
        <v>5807200</v>
      </c>
      <c r="H38" s="64"/>
    </row>
    <row r="39" spans="1:8">
      <c r="A39" s="69" t="s">
        <v>512</v>
      </c>
      <c r="B39" s="69" t="s">
        <v>542</v>
      </c>
      <c r="C39" s="69" t="s">
        <v>818</v>
      </c>
      <c r="D39" s="69" t="s">
        <v>813</v>
      </c>
      <c r="E39" s="64">
        <v>25961700</v>
      </c>
      <c r="F39" s="64">
        <v>14928200</v>
      </c>
      <c r="G39" s="64">
        <v>11033400</v>
      </c>
      <c r="H39" s="64"/>
    </row>
    <row r="40" spans="1:8">
      <c r="A40" s="69" t="s">
        <v>512</v>
      </c>
      <c r="B40" s="69" t="s">
        <v>548</v>
      </c>
      <c r="C40" s="69" t="s">
        <v>513</v>
      </c>
      <c r="D40" s="69" t="s">
        <v>513</v>
      </c>
      <c r="E40" s="71">
        <v>44763700</v>
      </c>
      <c r="F40" s="71">
        <v>16468800</v>
      </c>
      <c r="G40" s="71">
        <v>28294900</v>
      </c>
      <c r="H40" s="64"/>
    </row>
    <row r="41" spans="1:8">
      <c r="A41" s="69" t="s">
        <v>512</v>
      </c>
      <c r="B41" s="69" t="s">
        <v>548</v>
      </c>
      <c r="C41" s="69" t="s">
        <v>800</v>
      </c>
      <c r="D41" s="69" t="s">
        <v>513</v>
      </c>
      <c r="E41" s="71">
        <v>2308900</v>
      </c>
      <c r="F41" s="71">
        <v>55000</v>
      </c>
      <c r="G41" s="71">
        <v>2254000</v>
      </c>
      <c r="H41" s="64"/>
    </row>
    <row r="42" spans="1:8">
      <c r="A42" s="69" t="s">
        <v>512</v>
      </c>
      <c r="B42" s="69" t="s">
        <v>548</v>
      </c>
      <c r="C42" s="69" t="s">
        <v>800</v>
      </c>
      <c r="D42" s="69" t="s">
        <v>801</v>
      </c>
      <c r="E42" s="71">
        <v>10200</v>
      </c>
      <c r="F42" s="71">
        <v>2400</v>
      </c>
      <c r="G42" s="71">
        <v>7800</v>
      </c>
      <c r="H42" s="64"/>
    </row>
    <row r="43" spans="1:8">
      <c r="A43" s="69" t="s">
        <v>512</v>
      </c>
      <c r="B43" s="69" t="s">
        <v>548</v>
      </c>
      <c r="C43" s="69" t="s">
        <v>800</v>
      </c>
      <c r="D43" s="69" t="s">
        <v>804</v>
      </c>
      <c r="E43" s="71">
        <v>353600</v>
      </c>
      <c r="F43" s="71">
        <v>7600</v>
      </c>
      <c r="G43" s="71">
        <v>346000</v>
      </c>
      <c r="H43" s="64"/>
    </row>
    <row r="44" spans="1:8">
      <c r="A44" s="69" t="s">
        <v>512</v>
      </c>
      <c r="B44" s="69" t="s">
        <v>548</v>
      </c>
      <c r="C44" s="69" t="s">
        <v>800</v>
      </c>
      <c r="D44" s="69" t="s">
        <v>810</v>
      </c>
      <c r="E44" s="71">
        <v>1346400</v>
      </c>
      <c r="F44" s="71">
        <v>24400</v>
      </c>
      <c r="G44" s="71">
        <v>1322100</v>
      </c>
      <c r="H44" s="64"/>
    </row>
    <row r="45" spans="1:8">
      <c r="A45" s="69" t="s">
        <v>512</v>
      </c>
      <c r="B45" s="69" t="s">
        <v>548</v>
      </c>
      <c r="C45" s="69" t="s">
        <v>800</v>
      </c>
      <c r="D45" s="69" t="s">
        <v>811</v>
      </c>
      <c r="E45" s="71">
        <v>587000</v>
      </c>
      <c r="F45" s="71">
        <v>15700</v>
      </c>
      <c r="G45" s="71">
        <v>571300</v>
      </c>
      <c r="H45" s="64"/>
    </row>
    <row r="46" spans="1:8">
      <c r="A46" s="69" t="s">
        <v>512</v>
      </c>
      <c r="B46" s="69" t="s">
        <v>548</v>
      </c>
      <c r="C46" s="69" t="s">
        <v>800</v>
      </c>
      <c r="D46" s="69" t="s">
        <v>813</v>
      </c>
      <c r="E46" s="71">
        <v>11700</v>
      </c>
      <c r="F46" s="71">
        <v>4800</v>
      </c>
      <c r="G46" s="71">
        <v>6900</v>
      </c>
      <c r="H46" s="64"/>
    </row>
    <row r="47" spans="1:8">
      <c r="A47" s="69" t="s">
        <v>512</v>
      </c>
      <c r="B47" s="69" t="s">
        <v>548</v>
      </c>
      <c r="C47" s="69" t="s">
        <v>818</v>
      </c>
      <c r="D47" s="69" t="s">
        <v>513</v>
      </c>
      <c r="E47" s="64">
        <v>40805200</v>
      </c>
      <c r="F47" s="64">
        <v>15737000</v>
      </c>
      <c r="G47" s="64">
        <v>25068200</v>
      </c>
      <c r="H47" s="64"/>
    </row>
    <row r="48" spans="1:8">
      <c r="A48" s="69" t="s">
        <v>512</v>
      </c>
      <c r="B48" s="69" t="s">
        <v>548</v>
      </c>
      <c r="C48" s="69" t="s">
        <v>818</v>
      </c>
      <c r="D48" s="69" t="s">
        <v>801</v>
      </c>
      <c r="E48" s="64">
        <v>4870200</v>
      </c>
      <c r="F48" s="64">
        <v>2521700</v>
      </c>
      <c r="G48" s="64">
        <v>2348600</v>
      </c>
      <c r="H48" s="64"/>
    </row>
    <row r="49" spans="1:28">
      <c r="A49" s="69" t="s">
        <v>512</v>
      </c>
      <c r="B49" s="69" t="s">
        <v>548</v>
      </c>
      <c r="C49" s="69" t="s">
        <v>818</v>
      </c>
      <c r="D49" s="69" t="s">
        <v>804</v>
      </c>
      <c r="E49" s="64">
        <v>2419100</v>
      </c>
      <c r="F49" s="64">
        <v>1288700</v>
      </c>
      <c r="G49" s="64">
        <v>1130400</v>
      </c>
      <c r="H49" s="64"/>
    </row>
    <row r="50" spans="1:28">
      <c r="A50" s="69" t="s">
        <v>512</v>
      </c>
      <c r="B50" s="69" t="s">
        <v>548</v>
      </c>
      <c r="C50" s="69" t="s">
        <v>818</v>
      </c>
      <c r="D50" s="69" t="s">
        <v>810</v>
      </c>
      <c r="E50" s="64">
        <v>1079500</v>
      </c>
      <c r="F50" s="64">
        <v>461000</v>
      </c>
      <c r="G50" s="64">
        <v>618500</v>
      </c>
      <c r="H50" s="64"/>
    </row>
    <row r="51" spans="1:28">
      <c r="A51" s="69" t="s">
        <v>512</v>
      </c>
      <c r="B51" s="69" t="s">
        <v>548</v>
      </c>
      <c r="C51" s="69" t="s">
        <v>818</v>
      </c>
      <c r="D51" s="69" t="s">
        <v>811</v>
      </c>
      <c r="E51" s="64">
        <v>2068300</v>
      </c>
      <c r="F51" s="64">
        <v>566500</v>
      </c>
      <c r="G51" s="64">
        <v>1501800</v>
      </c>
      <c r="H51" s="64"/>
    </row>
    <row r="52" spans="1:28">
      <c r="A52" s="69" t="s">
        <v>512</v>
      </c>
      <c r="B52" s="69" t="s">
        <v>548</v>
      </c>
      <c r="C52" s="69" t="s">
        <v>818</v>
      </c>
      <c r="D52" s="69" t="s">
        <v>813</v>
      </c>
      <c r="E52" s="64">
        <v>30368000</v>
      </c>
      <c r="F52" s="64">
        <v>10899100</v>
      </c>
      <c r="G52" s="64">
        <v>19469000</v>
      </c>
      <c r="H52" s="64"/>
    </row>
    <row r="53" spans="1:28">
      <c r="A53" s="152" t="s">
        <v>522</v>
      </c>
      <c r="B53" s="152" t="s">
        <v>513</v>
      </c>
      <c r="C53" s="152" t="s">
        <v>513</v>
      </c>
      <c r="D53" s="152" t="s">
        <v>513</v>
      </c>
      <c r="E53" s="64">
        <v>1212300</v>
      </c>
      <c r="F53" s="64">
        <v>593600</v>
      </c>
      <c r="G53" s="64">
        <v>618700</v>
      </c>
      <c r="H53" s="64"/>
    </row>
    <row r="54" spans="1:28">
      <c r="A54" s="152" t="s">
        <v>522</v>
      </c>
      <c r="B54" s="152" t="s">
        <v>542</v>
      </c>
      <c r="C54" s="152" t="s">
        <v>513</v>
      </c>
      <c r="D54" s="152" t="s">
        <v>513</v>
      </c>
      <c r="E54" s="64">
        <v>743800</v>
      </c>
      <c r="F54" s="64">
        <v>421700</v>
      </c>
      <c r="G54" s="64">
        <v>322200</v>
      </c>
      <c r="H54" s="64"/>
      <c r="J54" s="62" t="s">
        <v>799</v>
      </c>
    </row>
    <row r="55" spans="1:28">
      <c r="A55" s="152" t="s">
        <v>522</v>
      </c>
      <c r="B55" s="152" t="s">
        <v>542</v>
      </c>
      <c r="C55" s="152" t="s">
        <v>800</v>
      </c>
      <c r="D55" s="152" t="s">
        <v>513</v>
      </c>
      <c r="E55" s="64">
        <v>105000</v>
      </c>
      <c r="F55" s="64">
        <v>56200</v>
      </c>
      <c r="G55" s="64">
        <v>48800</v>
      </c>
      <c r="H55" s="64"/>
    </row>
    <row r="56" spans="1:28">
      <c r="A56" s="152" t="s">
        <v>522</v>
      </c>
      <c r="B56" s="152" t="s">
        <v>542</v>
      </c>
      <c r="C56" s="152" t="s">
        <v>800</v>
      </c>
      <c r="D56" s="152" t="s">
        <v>801</v>
      </c>
      <c r="E56" s="64" t="s">
        <v>278</v>
      </c>
      <c r="F56" s="64" t="s">
        <v>278</v>
      </c>
      <c r="G56" s="64" t="s">
        <v>278</v>
      </c>
      <c r="H56" s="64"/>
      <c r="I56" s="62" t="s">
        <v>43</v>
      </c>
      <c r="J56" s="146" t="s">
        <v>617</v>
      </c>
      <c r="K56" s="147"/>
      <c r="L56" s="328" t="s">
        <v>802</v>
      </c>
      <c r="M56" s="325" t="s">
        <v>803</v>
      </c>
      <c r="N56" s="326"/>
      <c r="O56" s="326"/>
      <c r="P56" s="326"/>
      <c r="Q56" s="326"/>
      <c r="R56" s="327"/>
      <c r="T56" s="146" t="s">
        <v>552</v>
      </c>
      <c r="U56" s="147"/>
      <c r="V56" s="328" t="s">
        <v>802</v>
      </c>
      <c r="W56" s="325" t="s">
        <v>803</v>
      </c>
      <c r="X56" s="326"/>
      <c r="Y56" s="326"/>
      <c r="Z56" s="326"/>
      <c r="AA56" s="326"/>
      <c r="AB56" s="327"/>
    </row>
    <row r="57" spans="1:28">
      <c r="A57" s="152" t="s">
        <v>522</v>
      </c>
      <c r="B57" s="152" t="s">
        <v>542</v>
      </c>
      <c r="C57" s="152" t="s">
        <v>800</v>
      </c>
      <c r="D57" s="152" t="s">
        <v>804</v>
      </c>
      <c r="E57" s="64">
        <v>10700</v>
      </c>
      <c r="F57" s="64">
        <v>5200</v>
      </c>
      <c r="G57" s="64">
        <v>5500</v>
      </c>
      <c r="H57" s="64"/>
      <c r="J57" s="147"/>
      <c r="K57" s="147"/>
      <c r="L57" s="328"/>
      <c r="M57" s="148" t="s">
        <v>274</v>
      </c>
      <c r="N57" s="148" t="s">
        <v>805</v>
      </c>
      <c r="O57" s="148" t="s">
        <v>806</v>
      </c>
      <c r="P57" s="148" t="s">
        <v>807</v>
      </c>
      <c r="Q57" s="148" t="s">
        <v>808</v>
      </c>
      <c r="R57" s="148" t="s">
        <v>809</v>
      </c>
      <c r="T57" s="147"/>
      <c r="U57" s="147"/>
      <c r="V57" s="328"/>
      <c r="W57" s="148" t="s">
        <v>274</v>
      </c>
      <c r="X57" s="148" t="s">
        <v>805</v>
      </c>
      <c r="Y57" s="148" t="s">
        <v>806</v>
      </c>
      <c r="Z57" s="148" t="s">
        <v>807</v>
      </c>
      <c r="AA57" s="148" t="s">
        <v>808</v>
      </c>
      <c r="AB57" s="148" t="s">
        <v>809</v>
      </c>
    </row>
    <row r="58" spans="1:28">
      <c r="A58" s="152" t="s">
        <v>522</v>
      </c>
      <c r="B58" s="152" t="s">
        <v>542</v>
      </c>
      <c r="C58" s="152" t="s">
        <v>800</v>
      </c>
      <c r="D58" s="152" t="s">
        <v>810</v>
      </c>
      <c r="E58" s="64">
        <v>59400</v>
      </c>
      <c r="F58" s="64">
        <v>31400</v>
      </c>
      <c r="G58" s="64">
        <v>28000</v>
      </c>
      <c r="H58" s="64"/>
      <c r="J58" s="147" t="s">
        <v>274</v>
      </c>
      <c r="K58" s="147"/>
      <c r="L58" s="149">
        <f>E53</f>
        <v>1212300</v>
      </c>
      <c r="M58" s="150">
        <f>SUM(M59:M60)</f>
        <v>133000</v>
      </c>
      <c r="N58" s="150">
        <f t="shared" ref="N58:R58" si="8">SUM(N59:N60)</f>
        <v>0</v>
      </c>
      <c r="O58" s="150">
        <f t="shared" si="8"/>
        <v>15500</v>
      </c>
      <c r="P58" s="150">
        <f t="shared" si="8"/>
        <v>74800</v>
      </c>
      <c r="Q58" s="150">
        <f t="shared" si="8"/>
        <v>41400</v>
      </c>
      <c r="R58" s="150">
        <f t="shared" si="8"/>
        <v>1300</v>
      </c>
      <c r="T58" s="147" t="s">
        <v>274</v>
      </c>
      <c r="U58" s="147"/>
      <c r="V58" s="151">
        <f>L58/L$58*100</f>
        <v>100</v>
      </c>
      <c r="W58" s="151">
        <f>M58/M$58*100</f>
        <v>100</v>
      </c>
      <c r="X58" s="151" t="s">
        <v>819</v>
      </c>
      <c r="Y58" s="151">
        <f t="shared" ref="Y58:AB60" si="9">O58/O$58*100</f>
        <v>100</v>
      </c>
      <c r="Z58" s="151">
        <f t="shared" si="9"/>
        <v>100</v>
      </c>
      <c r="AA58" s="151">
        <f t="shared" si="9"/>
        <v>100</v>
      </c>
      <c r="AB58" s="151">
        <f t="shared" si="9"/>
        <v>100</v>
      </c>
    </row>
    <row r="59" spans="1:28">
      <c r="A59" s="152" t="s">
        <v>522</v>
      </c>
      <c r="B59" s="152" t="s">
        <v>542</v>
      </c>
      <c r="C59" s="152" t="s">
        <v>800</v>
      </c>
      <c r="D59" s="152" t="s">
        <v>811</v>
      </c>
      <c r="E59" s="64">
        <v>33900</v>
      </c>
      <c r="F59" s="64">
        <v>18700</v>
      </c>
      <c r="G59" s="64">
        <v>15100</v>
      </c>
      <c r="H59" s="64"/>
      <c r="J59" s="147"/>
      <c r="K59" s="147" t="s">
        <v>812</v>
      </c>
      <c r="L59" s="149">
        <f>E54</f>
        <v>743800</v>
      </c>
      <c r="M59" s="149">
        <f>E55</f>
        <v>105000</v>
      </c>
      <c r="N59" s="149" t="str">
        <f>E56</f>
        <v>-</v>
      </c>
      <c r="O59" s="149">
        <f>E57</f>
        <v>10700</v>
      </c>
      <c r="P59" s="149">
        <f>E58</f>
        <v>59400</v>
      </c>
      <c r="Q59" s="149">
        <f>E59</f>
        <v>33900</v>
      </c>
      <c r="R59" s="149">
        <f>E60</f>
        <v>1000</v>
      </c>
      <c r="T59" s="147"/>
      <c r="U59" s="147" t="s">
        <v>812</v>
      </c>
      <c r="V59" s="151">
        <f>L59/L$58*100</f>
        <v>61.35445021859276</v>
      </c>
      <c r="W59" s="151">
        <f t="shared" ref="W59:W60" si="10">M59/M$58*100</f>
        <v>78.94736842105263</v>
      </c>
      <c r="X59" s="151" t="s">
        <v>819</v>
      </c>
      <c r="Y59" s="151">
        <f t="shared" si="9"/>
        <v>69.032258064516128</v>
      </c>
      <c r="Z59" s="151">
        <f t="shared" si="9"/>
        <v>79.411764705882348</v>
      </c>
      <c r="AA59" s="151">
        <f t="shared" si="9"/>
        <v>81.884057971014485</v>
      </c>
      <c r="AB59" s="151">
        <f t="shared" si="9"/>
        <v>76.923076923076934</v>
      </c>
    </row>
    <row r="60" spans="1:28">
      <c r="A60" s="152" t="s">
        <v>522</v>
      </c>
      <c r="B60" s="152" t="s">
        <v>542</v>
      </c>
      <c r="C60" s="152" t="s">
        <v>800</v>
      </c>
      <c r="D60" s="152" t="s">
        <v>813</v>
      </c>
      <c r="E60" s="64">
        <v>1000</v>
      </c>
      <c r="F60" s="64">
        <v>900</v>
      </c>
      <c r="G60" s="64">
        <v>100</v>
      </c>
      <c r="H60" s="64"/>
      <c r="J60" s="147"/>
      <c r="K60" s="147" t="s">
        <v>814</v>
      </c>
      <c r="L60" s="149">
        <f>E79</f>
        <v>468500</v>
      </c>
      <c r="M60" s="149">
        <f>E80</f>
        <v>28000</v>
      </c>
      <c r="N60" s="149" t="str">
        <f>E81</f>
        <v>-</v>
      </c>
      <c r="O60" s="149">
        <f>E82</f>
        <v>4800</v>
      </c>
      <c r="P60" s="149">
        <f>E83</f>
        <v>15400</v>
      </c>
      <c r="Q60" s="149">
        <f>E84</f>
        <v>7500</v>
      </c>
      <c r="R60" s="149">
        <f>E85</f>
        <v>300</v>
      </c>
      <c r="T60" s="147"/>
      <c r="U60" s="147" t="s">
        <v>814</v>
      </c>
      <c r="V60" s="151">
        <f>L60/L$58*100</f>
        <v>38.64554978140724</v>
      </c>
      <c r="W60" s="151">
        <f t="shared" si="10"/>
        <v>21.052631578947366</v>
      </c>
      <c r="X60" s="151" t="s">
        <v>819</v>
      </c>
      <c r="Y60" s="151">
        <f t="shared" si="9"/>
        <v>30.967741935483872</v>
      </c>
      <c r="Z60" s="151">
        <f t="shared" si="9"/>
        <v>20.588235294117645</v>
      </c>
      <c r="AA60" s="151">
        <f t="shared" si="9"/>
        <v>18.115942028985508</v>
      </c>
      <c r="AB60" s="151">
        <f t="shared" si="9"/>
        <v>23.076923076923077</v>
      </c>
    </row>
    <row r="61" spans="1:28">
      <c r="A61" s="152" t="s">
        <v>522</v>
      </c>
      <c r="B61" s="152" t="s">
        <v>542</v>
      </c>
      <c r="C61" s="152" t="s">
        <v>815</v>
      </c>
      <c r="D61" s="152" t="s">
        <v>513</v>
      </c>
      <c r="E61" s="64">
        <v>17900</v>
      </c>
      <c r="F61" s="64">
        <v>3600</v>
      </c>
      <c r="G61" s="64">
        <v>14300</v>
      </c>
      <c r="H61" s="64"/>
      <c r="J61" s="147" t="s">
        <v>26</v>
      </c>
      <c r="K61" s="147"/>
      <c r="L61" s="149">
        <f>F53</f>
        <v>593600</v>
      </c>
      <c r="M61" s="150">
        <f>SUM(M62:M63)</f>
        <v>56700</v>
      </c>
      <c r="N61" s="150">
        <f t="shared" ref="N61:R61" si="11">SUM(N62:N63)</f>
        <v>0</v>
      </c>
      <c r="O61" s="150">
        <f t="shared" si="11"/>
        <v>5300</v>
      </c>
      <c r="P61" s="150">
        <f t="shared" si="11"/>
        <v>31500</v>
      </c>
      <c r="Q61" s="150">
        <f t="shared" si="11"/>
        <v>18900</v>
      </c>
      <c r="R61" s="150">
        <f t="shared" si="11"/>
        <v>1000</v>
      </c>
      <c r="T61" s="147" t="s">
        <v>26</v>
      </c>
      <c r="U61" s="147"/>
      <c r="V61" s="151">
        <f>L61/L$61*100</f>
        <v>100</v>
      </c>
      <c r="W61" s="151">
        <f t="shared" ref="W61:W63" si="12">M61/M$61*100</f>
        <v>100</v>
      </c>
      <c r="X61" s="151" t="s">
        <v>819</v>
      </c>
      <c r="Y61" s="151">
        <f t="shared" ref="Y61:AB63" si="13">O61/O$61*100</f>
        <v>100</v>
      </c>
      <c r="Z61" s="151">
        <f t="shared" si="13"/>
        <v>100</v>
      </c>
      <c r="AA61" s="151">
        <f t="shared" si="13"/>
        <v>100</v>
      </c>
      <c r="AB61" s="151">
        <f t="shared" si="13"/>
        <v>100</v>
      </c>
    </row>
    <row r="62" spans="1:28">
      <c r="A62" s="152" t="s">
        <v>522</v>
      </c>
      <c r="B62" s="152" t="s">
        <v>542</v>
      </c>
      <c r="C62" s="152" t="s">
        <v>815</v>
      </c>
      <c r="D62" s="152" t="s">
        <v>801</v>
      </c>
      <c r="E62" s="64" t="s">
        <v>278</v>
      </c>
      <c r="F62" s="64" t="s">
        <v>278</v>
      </c>
      <c r="G62" s="64" t="s">
        <v>278</v>
      </c>
      <c r="H62" s="64"/>
      <c r="J62" s="147"/>
      <c r="K62" s="147" t="s">
        <v>812</v>
      </c>
      <c r="L62" s="149">
        <f>F54</f>
        <v>421700</v>
      </c>
      <c r="M62" s="149">
        <f>F55</f>
        <v>56200</v>
      </c>
      <c r="N62" s="149" t="str">
        <f>F56</f>
        <v>-</v>
      </c>
      <c r="O62" s="149">
        <f>F57</f>
        <v>5200</v>
      </c>
      <c r="P62" s="149">
        <f>F58</f>
        <v>31400</v>
      </c>
      <c r="Q62" s="149">
        <f>F59</f>
        <v>18700</v>
      </c>
      <c r="R62" s="149">
        <f>F60</f>
        <v>900</v>
      </c>
      <c r="T62" s="147"/>
      <c r="U62" s="147" t="s">
        <v>812</v>
      </c>
      <c r="V62" s="151">
        <f>L62/L$61*100</f>
        <v>71.041105121293796</v>
      </c>
      <c r="W62" s="151">
        <f t="shared" si="12"/>
        <v>99.118165784832442</v>
      </c>
      <c r="X62" s="151" t="s">
        <v>819</v>
      </c>
      <c r="Y62" s="151">
        <f t="shared" si="13"/>
        <v>98.113207547169807</v>
      </c>
      <c r="Z62" s="151">
        <f t="shared" si="13"/>
        <v>99.682539682539684</v>
      </c>
      <c r="AA62" s="151">
        <f t="shared" si="13"/>
        <v>98.941798941798936</v>
      </c>
      <c r="AB62" s="151">
        <f t="shared" si="13"/>
        <v>90</v>
      </c>
    </row>
    <row r="63" spans="1:28">
      <c r="A63" s="152" t="s">
        <v>522</v>
      </c>
      <c r="B63" s="152" t="s">
        <v>542</v>
      </c>
      <c r="C63" s="152" t="s">
        <v>815</v>
      </c>
      <c r="D63" s="152" t="s">
        <v>804</v>
      </c>
      <c r="E63" s="64">
        <v>2600</v>
      </c>
      <c r="F63" s="64">
        <v>400</v>
      </c>
      <c r="G63" s="64">
        <v>2200</v>
      </c>
      <c r="H63" s="64"/>
      <c r="J63" s="147"/>
      <c r="K63" s="147" t="s">
        <v>814</v>
      </c>
      <c r="L63" s="149">
        <f>F79</f>
        <v>171900</v>
      </c>
      <c r="M63" s="149">
        <f>F80</f>
        <v>500</v>
      </c>
      <c r="N63" s="149" t="str">
        <f>F81</f>
        <v>-</v>
      </c>
      <c r="O63" s="149">
        <f>F82</f>
        <v>100</v>
      </c>
      <c r="P63" s="149">
        <f>F83</f>
        <v>100</v>
      </c>
      <c r="Q63" s="149">
        <f>F84</f>
        <v>200</v>
      </c>
      <c r="R63" s="149">
        <f>F85</f>
        <v>100</v>
      </c>
      <c r="T63" s="147"/>
      <c r="U63" s="147" t="s">
        <v>814</v>
      </c>
      <c r="V63" s="151">
        <f>L63/L$61*100</f>
        <v>28.958894878706197</v>
      </c>
      <c r="W63" s="151">
        <f t="shared" si="12"/>
        <v>0.88183421516754845</v>
      </c>
      <c r="X63" s="151" t="s">
        <v>819</v>
      </c>
      <c r="Y63" s="151">
        <f t="shared" si="13"/>
        <v>1.8867924528301887</v>
      </c>
      <c r="Z63" s="151">
        <f t="shared" si="13"/>
        <v>0.31746031746031744</v>
      </c>
      <c r="AA63" s="151">
        <f t="shared" si="13"/>
        <v>1.0582010582010581</v>
      </c>
      <c r="AB63" s="151">
        <f t="shared" si="13"/>
        <v>10</v>
      </c>
    </row>
    <row r="64" spans="1:28">
      <c r="A64" s="152" t="s">
        <v>522</v>
      </c>
      <c r="B64" s="152" t="s">
        <v>542</v>
      </c>
      <c r="C64" s="152" t="s">
        <v>815</v>
      </c>
      <c r="D64" s="152" t="s">
        <v>810</v>
      </c>
      <c r="E64" s="64">
        <v>12100</v>
      </c>
      <c r="F64" s="64">
        <v>2500</v>
      </c>
      <c r="G64" s="64">
        <v>9700</v>
      </c>
      <c r="H64" s="64"/>
      <c r="J64" s="147" t="s">
        <v>27</v>
      </c>
      <c r="K64" s="147"/>
      <c r="L64" s="149">
        <f>G53</f>
        <v>618700</v>
      </c>
      <c r="M64" s="150">
        <f>SUM(M65:M66)</f>
        <v>76300</v>
      </c>
      <c r="N64" s="150">
        <f t="shared" ref="N64:R64" si="14">SUM(N65:N66)</f>
        <v>0</v>
      </c>
      <c r="O64" s="150">
        <f t="shared" si="14"/>
        <v>10200</v>
      </c>
      <c r="P64" s="150">
        <f t="shared" si="14"/>
        <v>43400</v>
      </c>
      <c r="Q64" s="150">
        <f t="shared" si="14"/>
        <v>22300</v>
      </c>
      <c r="R64" s="150">
        <f t="shared" si="14"/>
        <v>200</v>
      </c>
      <c r="T64" s="147" t="s">
        <v>27</v>
      </c>
      <c r="U64" s="147"/>
      <c r="V64" s="151">
        <f>L64/L$64*100</f>
        <v>100</v>
      </c>
      <c r="W64" s="151">
        <f t="shared" ref="W64:W66" si="15">M64/M$64*100</f>
        <v>100</v>
      </c>
      <c r="X64" s="151" t="s">
        <v>819</v>
      </c>
      <c r="Y64" s="151">
        <f t="shared" ref="Y64:AB66" si="16">O64/O$64*100</f>
        <v>100</v>
      </c>
      <c r="Z64" s="151">
        <f t="shared" si="16"/>
        <v>100</v>
      </c>
      <c r="AA64" s="151">
        <f t="shared" si="16"/>
        <v>100</v>
      </c>
      <c r="AB64" s="151">
        <f t="shared" si="16"/>
        <v>100</v>
      </c>
    </row>
    <row r="65" spans="1:28">
      <c r="A65" s="152" t="s">
        <v>522</v>
      </c>
      <c r="B65" s="152" t="s">
        <v>542</v>
      </c>
      <c r="C65" s="152" t="s">
        <v>815</v>
      </c>
      <c r="D65" s="152" t="s">
        <v>811</v>
      </c>
      <c r="E65" s="64">
        <v>3100</v>
      </c>
      <c r="F65" s="64">
        <v>700</v>
      </c>
      <c r="G65" s="64">
        <v>2400</v>
      </c>
      <c r="H65" s="64"/>
      <c r="J65" s="147"/>
      <c r="K65" s="147" t="s">
        <v>812</v>
      </c>
      <c r="L65" s="149">
        <f>G54</f>
        <v>322200</v>
      </c>
      <c r="M65" s="149">
        <f>G55</f>
        <v>48800</v>
      </c>
      <c r="N65" s="149" t="str">
        <f>G56</f>
        <v>-</v>
      </c>
      <c r="O65" s="149">
        <f>G57</f>
        <v>5500</v>
      </c>
      <c r="P65" s="149">
        <f>G58</f>
        <v>28000</v>
      </c>
      <c r="Q65" s="149">
        <f>G59</f>
        <v>15100</v>
      </c>
      <c r="R65" s="149">
        <f>G60</f>
        <v>100</v>
      </c>
      <c r="T65" s="147"/>
      <c r="U65" s="147" t="s">
        <v>812</v>
      </c>
      <c r="V65" s="151">
        <f>L65/L$64*100</f>
        <v>52.076935509940192</v>
      </c>
      <c r="W65" s="151">
        <f t="shared" si="15"/>
        <v>63.958060288335517</v>
      </c>
      <c r="X65" s="151" t="s">
        <v>819</v>
      </c>
      <c r="Y65" s="151">
        <f t="shared" si="16"/>
        <v>53.921568627450981</v>
      </c>
      <c r="Z65" s="151">
        <f t="shared" si="16"/>
        <v>64.516129032258064</v>
      </c>
      <c r="AA65" s="151">
        <f t="shared" si="16"/>
        <v>67.713004484304932</v>
      </c>
      <c r="AB65" s="151">
        <f t="shared" si="16"/>
        <v>50</v>
      </c>
    </row>
    <row r="66" spans="1:28">
      <c r="A66" s="152" t="s">
        <v>522</v>
      </c>
      <c r="B66" s="152" t="s">
        <v>542</v>
      </c>
      <c r="C66" s="152" t="s">
        <v>815</v>
      </c>
      <c r="D66" s="152" t="s">
        <v>813</v>
      </c>
      <c r="E66" s="64" t="s">
        <v>278</v>
      </c>
      <c r="F66" s="64" t="s">
        <v>278</v>
      </c>
      <c r="G66" s="64" t="s">
        <v>278</v>
      </c>
      <c r="H66" s="64"/>
      <c r="J66" s="147"/>
      <c r="K66" s="147" t="s">
        <v>814</v>
      </c>
      <c r="L66" s="149">
        <f>G79</f>
        <v>296500</v>
      </c>
      <c r="M66" s="149">
        <f>G80</f>
        <v>27500</v>
      </c>
      <c r="N66" s="149" t="str">
        <f>G81</f>
        <v>-</v>
      </c>
      <c r="O66" s="149">
        <f>G82</f>
        <v>4700</v>
      </c>
      <c r="P66" s="149">
        <f>G83</f>
        <v>15400</v>
      </c>
      <c r="Q66" s="149">
        <f>G84</f>
        <v>7200</v>
      </c>
      <c r="R66" s="149">
        <f>G85</f>
        <v>100</v>
      </c>
      <c r="T66" s="147"/>
      <c r="U66" s="147" t="s">
        <v>814</v>
      </c>
      <c r="V66" s="151">
        <f>L66/L$64*100</f>
        <v>47.923064490059801</v>
      </c>
      <c r="W66" s="151">
        <f t="shared" si="15"/>
        <v>36.041939711664483</v>
      </c>
      <c r="X66" s="151" t="s">
        <v>819</v>
      </c>
      <c r="Y66" s="151">
        <f t="shared" si="16"/>
        <v>46.078431372549019</v>
      </c>
      <c r="Z66" s="151">
        <f t="shared" si="16"/>
        <v>35.483870967741936</v>
      </c>
      <c r="AA66" s="151">
        <f t="shared" si="16"/>
        <v>32.286995515695068</v>
      </c>
      <c r="AB66" s="151">
        <f t="shared" si="16"/>
        <v>50</v>
      </c>
    </row>
    <row r="67" spans="1:28">
      <c r="A67" s="152" t="s">
        <v>522</v>
      </c>
      <c r="B67" s="152" t="s">
        <v>542</v>
      </c>
      <c r="C67" s="152" t="s">
        <v>816</v>
      </c>
      <c r="D67" s="152" t="s">
        <v>513</v>
      </c>
      <c r="E67" s="64">
        <v>85900</v>
      </c>
      <c r="F67" s="64">
        <v>51900</v>
      </c>
      <c r="G67" s="64">
        <v>34000</v>
      </c>
      <c r="H67" s="64"/>
      <c r="J67" s="62" t="s">
        <v>817</v>
      </c>
      <c r="T67" s="62" t="s">
        <v>817</v>
      </c>
    </row>
    <row r="68" spans="1:28">
      <c r="A68" s="152" t="s">
        <v>522</v>
      </c>
      <c r="B68" s="152" t="s">
        <v>542</v>
      </c>
      <c r="C68" s="152" t="s">
        <v>816</v>
      </c>
      <c r="D68" s="152" t="s">
        <v>801</v>
      </c>
      <c r="E68" s="64" t="s">
        <v>278</v>
      </c>
      <c r="F68" s="64" t="s">
        <v>278</v>
      </c>
      <c r="G68" s="64" t="s">
        <v>278</v>
      </c>
      <c r="H68" s="64"/>
    </row>
    <row r="69" spans="1:28">
      <c r="A69" s="152" t="s">
        <v>522</v>
      </c>
      <c r="B69" s="152" t="s">
        <v>542</v>
      </c>
      <c r="C69" s="152" t="s">
        <v>816</v>
      </c>
      <c r="D69" s="152" t="s">
        <v>804</v>
      </c>
      <c r="E69" s="64">
        <v>8000</v>
      </c>
      <c r="F69" s="64">
        <v>4800</v>
      </c>
      <c r="G69" s="64">
        <v>3200</v>
      </c>
      <c r="H69" s="64"/>
    </row>
    <row r="70" spans="1:28">
      <c r="A70" s="152" t="s">
        <v>522</v>
      </c>
      <c r="B70" s="152" t="s">
        <v>542</v>
      </c>
      <c r="C70" s="152" t="s">
        <v>816</v>
      </c>
      <c r="D70" s="152" t="s">
        <v>810</v>
      </c>
      <c r="E70" s="64">
        <v>47000</v>
      </c>
      <c r="F70" s="64">
        <v>28700</v>
      </c>
      <c r="G70" s="64">
        <v>18300</v>
      </c>
      <c r="H70" s="64"/>
    </row>
    <row r="71" spans="1:28">
      <c r="A71" s="152" t="s">
        <v>522</v>
      </c>
      <c r="B71" s="152" t="s">
        <v>542</v>
      </c>
      <c r="C71" s="152" t="s">
        <v>816</v>
      </c>
      <c r="D71" s="152" t="s">
        <v>811</v>
      </c>
      <c r="E71" s="64">
        <v>29900</v>
      </c>
      <c r="F71" s="64">
        <v>17500</v>
      </c>
      <c r="G71" s="64">
        <v>12400</v>
      </c>
      <c r="H71" s="64"/>
    </row>
    <row r="72" spans="1:28">
      <c r="A72" s="152" t="s">
        <v>522</v>
      </c>
      <c r="B72" s="152" t="s">
        <v>542</v>
      </c>
      <c r="C72" s="152" t="s">
        <v>816</v>
      </c>
      <c r="D72" s="152" t="s">
        <v>813</v>
      </c>
      <c r="E72" s="64">
        <v>900</v>
      </c>
      <c r="F72" s="64">
        <v>900</v>
      </c>
      <c r="G72" s="64" t="s">
        <v>278</v>
      </c>
      <c r="H72" s="64"/>
    </row>
    <row r="73" spans="1:28">
      <c r="A73" s="152" t="s">
        <v>522</v>
      </c>
      <c r="B73" s="152" t="s">
        <v>542</v>
      </c>
      <c r="C73" s="152" t="s">
        <v>818</v>
      </c>
      <c r="D73" s="152" t="s">
        <v>513</v>
      </c>
      <c r="E73" s="64">
        <v>626200</v>
      </c>
      <c r="F73" s="64">
        <v>355900</v>
      </c>
      <c r="G73" s="64">
        <v>270300</v>
      </c>
      <c r="H73" s="64"/>
    </row>
    <row r="74" spans="1:28">
      <c r="A74" s="152" t="s">
        <v>522</v>
      </c>
      <c r="B74" s="152" t="s">
        <v>542</v>
      </c>
      <c r="C74" s="152" t="s">
        <v>818</v>
      </c>
      <c r="D74" s="152" t="s">
        <v>801</v>
      </c>
      <c r="E74" s="64">
        <v>14200</v>
      </c>
      <c r="F74" s="64">
        <v>6900</v>
      </c>
      <c r="G74" s="64">
        <v>7300</v>
      </c>
      <c r="H74" s="64"/>
    </row>
    <row r="75" spans="1:28">
      <c r="A75" s="152" t="s">
        <v>522</v>
      </c>
      <c r="B75" s="152" t="s">
        <v>542</v>
      </c>
      <c r="C75" s="152" t="s">
        <v>818</v>
      </c>
      <c r="D75" s="152" t="s">
        <v>804</v>
      </c>
      <c r="E75" s="64">
        <v>98600</v>
      </c>
      <c r="F75" s="64">
        <v>53700</v>
      </c>
      <c r="G75" s="64">
        <v>45000</v>
      </c>
      <c r="H75" s="64"/>
    </row>
    <row r="76" spans="1:28">
      <c r="A76" s="152" t="s">
        <v>522</v>
      </c>
      <c r="B76" s="152" t="s">
        <v>542</v>
      </c>
      <c r="C76" s="152" t="s">
        <v>818</v>
      </c>
      <c r="D76" s="152" t="s">
        <v>810</v>
      </c>
      <c r="E76" s="64">
        <v>84400</v>
      </c>
      <c r="F76" s="64">
        <v>50000</v>
      </c>
      <c r="G76" s="64">
        <v>34400</v>
      </c>
      <c r="H76" s="64"/>
    </row>
    <row r="77" spans="1:28">
      <c r="A77" s="152" t="s">
        <v>522</v>
      </c>
      <c r="B77" s="152" t="s">
        <v>542</v>
      </c>
      <c r="C77" s="152" t="s">
        <v>818</v>
      </c>
      <c r="D77" s="152" t="s">
        <v>811</v>
      </c>
      <c r="E77" s="64">
        <v>148100</v>
      </c>
      <c r="F77" s="64">
        <v>82800</v>
      </c>
      <c r="G77" s="64">
        <v>65300</v>
      </c>
      <c r="H77" s="64"/>
    </row>
    <row r="78" spans="1:28">
      <c r="A78" s="152" t="s">
        <v>522</v>
      </c>
      <c r="B78" s="152" t="s">
        <v>542</v>
      </c>
      <c r="C78" s="152" t="s">
        <v>818</v>
      </c>
      <c r="D78" s="152" t="s">
        <v>813</v>
      </c>
      <c r="E78" s="64">
        <v>280800</v>
      </c>
      <c r="F78" s="64">
        <v>162500</v>
      </c>
      <c r="G78" s="64">
        <v>118300</v>
      </c>
      <c r="H78" s="64"/>
    </row>
    <row r="79" spans="1:28">
      <c r="A79" s="152" t="s">
        <v>522</v>
      </c>
      <c r="B79" s="152" t="s">
        <v>548</v>
      </c>
      <c r="C79" s="152" t="s">
        <v>513</v>
      </c>
      <c r="D79" s="152" t="s">
        <v>513</v>
      </c>
      <c r="E79" s="64">
        <v>468500</v>
      </c>
      <c r="F79" s="64">
        <v>171900</v>
      </c>
      <c r="G79" s="64">
        <v>296500</v>
      </c>
      <c r="H79" s="64"/>
    </row>
    <row r="80" spans="1:28">
      <c r="A80" s="152" t="s">
        <v>522</v>
      </c>
      <c r="B80" s="152" t="s">
        <v>548</v>
      </c>
      <c r="C80" s="152" t="s">
        <v>800</v>
      </c>
      <c r="D80" s="152" t="s">
        <v>513</v>
      </c>
      <c r="E80" s="64">
        <v>28000</v>
      </c>
      <c r="F80" s="64">
        <v>500</v>
      </c>
      <c r="G80" s="64">
        <v>27500</v>
      </c>
      <c r="H80" s="64"/>
    </row>
    <row r="81" spans="1:28">
      <c r="A81" s="152" t="s">
        <v>522</v>
      </c>
      <c r="B81" s="152" t="s">
        <v>548</v>
      </c>
      <c r="C81" s="152" t="s">
        <v>800</v>
      </c>
      <c r="D81" s="152" t="s">
        <v>801</v>
      </c>
      <c r="E81" s="64" t="s">
        <v>278</v>
      </c>
      <c r="F81" s="64" t="s">
        <v>278</v>
      </c>
      <c r="G81" s="64" t="s">
        <v>278</v>
      </c>
      <c r="H81" s="64"/>
    </row>
    <row r="82" spans="1:28">
      <c r="A82" s="152" t="s">
        <v>522</v>
      </c>
      <c r="B82" s="152" t="s">
        <v>548</v>
      </c>
      <c r="C82" s="152" t="s">
        <v>800</v>
      </c>
      <c r="D82" s="152" t="s">
        <v>804</v>
      </c>
      <c r="E82" s="64">
        <v>4800</v>
      </c>
      <c r="F82" s="64">
        <v>100</v>
      </c>
      <c r="G82" s="64">
        <v>4700</v>
      </c>
      <c r="H82" s="64"/>
    </row>
    <row r="83" spans="1:28">
      <c r="A83" s="152" t="s">
        <v>522</v>
      </c>
      <c r="B83" s="152" t="s">
        <v>548</v>
      </c>
      <c r="C83" s="152" t="s">
        <v>800</v>
      </c>
      <c r="D83" s="152" t="s">
        <v>810</v>
      </c>
      <c r="E83" s="64">
        <v>15400</v>
      </c>
      <c r="F83" s="64">
        <v>100</v>
      </c>
      <c r="G83" s="64">
        <v>15400</v>
      </c>
      <c r="H83" s="64"/>
    </row>
    <row r="84" spans="1:28">
      <c r="A84" s="152" t="s">
        <v>522</v>
      </c>
      <c r="B84" s="152" t="s">
        <v>548</v>
      </c>
      <c r="C84" s="152" t="s">
        <v>800</v>
      </c>
      <c r="D84" s="152" t="s">
        <v>811</v>
      </c>
      <c r="E84" s="64">
        <v>7500</v>
      </c>
      <c r="F84" s="64">
        <v>200</v>
      </c>
      <c r="G84" s="64">
        <v>7200</v>
      </c>
      <c r="H84" s="64"/>
    </row>
    <row r="85" spans="1:28">
      <c r="A85" s="152" t="s">
        <v>522</v>
      </c>
      <c r="B85" s="152" t="s">
        <v>548</v>
      </c>
      <c r="C85" s="152" t="s">
        <v>800</v>
      </c>
      <c r="D85" s="152" t="s">
        <v>813</v>
      </c>
      <c r="E85" s="64">
        <v>300</v>
      </c>
      <c r="F85" s="64">
        <v>100</v>
      </c>
      <c r="G85" s="64">
        <v>100</v>
      </c>
      <c r="H85" s="64"/>
    </row>
    <row r="86" spans="1:28">
      <c r="A86" s="152" t="s">
        <v>522</v>
      </c>
      <c r="B86" s="152" t="s">
        <v>548</v>
      </c>
      <c r="C86" s="152" t="s">
        <v>818</v>
      </c>
      <c r="D86" s="152" t="s">
        <v>513</v>
      </c>
      <c r="E86" s="64">
        <v>433200</v>
      </c>
      <c r="F86" s="64">
        <v>168300</v>
      </c>
      <c r="G86" s="64">
        <v>264900</v>
      </c>
      <c r="H86" s="64"/>
    </row>
    <row r="87" spans="1:28">
      <c r="A87" s="152" t="s">
        <v>522</v>
      </c>
      <c r="B87" s="152" t="s">
        <v>548</v>
      </c>
      <c r="C87" s="152" t="s">
        <v>818</v>
      </c>
      <c r="D87" s="152" t="s">
        <v>801</v>
      </c>
      <c r="E87" s="64">
        <v>60200</v>
      </c>
      <c r="F87" s="64">
        <v>31400</v>
      </c>
      <c r="G87" s="64">
        <v>28800</v>
      </c>
      <c r="H87" s="64"/>
    </row>
    <row r="88" spans="1:28">
      <c r="A88" s="152" t="s">
        <v>522</v>
      </c>
      <c r="B88" s="152" t="s">
        <v>548</v>
      </c>
      <c r="C88" s="152" t="s">
        <v>818</v>
      </c>
      <c r="D88" s="152" t="s">
        <v>804</v>
      </c>
      <c r="E88" s="64">
        <v>27900</v>
      </c>
      <c r="F88" s="64">
        <v>15000</v>
      </c>
      <c r="G88" s="64">
        <v>13000</v>
      </c>
      <c r="H88" s="64"/>
    </row>
    <row r="89" spans="1:28">
      <c r="A89" s="152" t="s">
        <v>522</v>
      </c>
      <c r="B89" s="152" t="s">
        <v>548</v>
      </c>
      <c r="C89" s="152" t="s">
        <v>818</v>
      </c>
      <c r="D89" s="152" t="s">
        <v>810</v>
      </c>
      <c r="E89" s="64">
        <v>9300</v>
      </c>
      <c r="F89" s="64">
        <v>3800</v>
      </c>
      <c r="G89" s="64">
        <v>5500</v>
      </c>
      <c r="H89" s="64"/>
    </row>
    <row r="90" spans="1:28">
      <c r="A90" s="152" t="s">
        <v>522</v>
      </c>
      <c r="B90" s="152" t="s">
        <v>548</v>
      </c>
      <c r="C90" s="152" t="s">
        <v>818</v>
      </c>
      <c r="D90" s="152" t="s">
        <v>811</v>
      </c>
      <c r="E90" s="64">
        <v>20100</v>
      </c>
      <c r="F90" s="64">
        <v>3800</v>
      </c>
      <c r="G90" s="64">
        <v>16300</v>
      </c>
      <c r="H90" s="64"/>
    </row>
    <row r="91" spans="1:28">
      <c r="A91" s="152" t="s">
        <v>522</v>
      </c>
      <c r="B91" s="152" t="s">
        <v>548</v>
      </c>
      <c r="C91" s="152" t="s">
        <v>818</v>
      </c>
      <c r="D91" s="152" t="s">
        <v>813</v>
      </c>
      <c r="E91" s="64">
        <v>315600</v>
      </c>
      <c r="F91" s="64">
        <v>114400</v>
      </c>
      <c r="G91" s="64">
        <v>201200</v>
      </c>
      <c r="H91" s="64"/>
    </row>
    <row r="92" spans="1:28">
      <c r="A92" s="83" t="s">
        <v>524</v>
      </c>
      <c r="B92" s="83" t="s">
        <v>513</v>
      </c>
      <c r="C92" s="83" t="s">
        <v>513</v>
      </c>
      <c r="D92" s="83" t="s">
        <v>513</v>
      </c>
      <c r="E92" s="64">
        <v>291100</v>
      </c>
      <c r="F92" s="64">
        <v>138700</v>
      </c>
      <c r="G92" s="64">
        <v>152400</v>
      </c>
      <c r="H92" s="64"/>
    </row>
    <row r="93" spans="1:28">
      <c r="A93" s="83" t="s">
        <v>524</v>
      </c>
      <c r="B93" s="83" t="s">
        <v>542</v>
      </c>
      <c r="C93" s="83" t="s">
        <v>513</v>
      </c>
      <c r="D93" s="83" t="s">
        <v>513</v>
      </c>
      <c r="E93" s="64">
        <v>173400</v>
      </c>
      <c r="F93" s="64">
        <v>96000</v>
      </c>
      <c r="G93" s="64">
        <v>77300</v>
      </c>
      <c r="H93" s="64"/>
      <c r="J93" s="62" t="s">
        <v>799</v>
      </c>
    </row>
    <row r="94" spans="1:28">
      <c r="A94" s="83" t="s">
        <v>524</v>
      </c>
      <c r="B94" s="83" t="s">
        <v>542</v>
      </c>
      <c r="C94" s="83" t="s">
        <v>800</v>
      </c>
      <c r="D94" s="83" t="s">
        <v>513</v>
      </c>
      <c r="E94" s="64">
        <v>23500</v>
      </c>
      <c r="F94" s="64">
        <v>12300</v>
      </c>
      <c r="G94" s="64">
        <v>11200</v>
      </c>
      <c r="H94" s="64"/>
    </row>
    <row r="95" spans="1:28">
      <c r="A95" s="83" t="s">
        <v>524</v>
      </c>
      <c r="B95" s="83" t="s">
        <v>542</v>
      </c>
      <c r="C95" s="83" t="s">
        <v>800</v>
      </c>
      <c r="D95" s="83" t="s">
        <v>801</v>
      </c>
      <c r="E95" s="64" t="s">
        <v>278</v>
      </c>
      <c r="F95" s="64" t="s">
        <v>278</v>
      </c>
      <c r="G95" s="64" t="s">
        <v>278</v>
      </c>
      <c r="H95" s="64"/>
      <c r="I95" s="62" t="s">
        <v>39</v>
      </c>
      <c r="J95" s="146" t="s">
        <v>617</v>
      </c>
      <c r="K95" s="147"/>
      <c r="L95" s="324" t="s">
        <v>802</v>
      </c>
      <c r="M95" s="325" t="s">
        <v>803</v>
      </c>
      <c r="N95" s="326"/>
      <c r="O95" s="326"/>
      <c r="P95" s="326"/>
      <c r="Q95" s="326"/>
      <c r="R95" s="327"/>
      <c r="T95" s="146" t="s">
        <v>552</v>
      </c>
      <c r="U95" s="147"/>
      <c r="V95" s="324" t="s">
        <v>802</v>
      </c>
      <c r="W95" s="325" t="s">
        <v>803</v>
      </c>
      <c r="X95" s="326"/>
      <c r="Y95" s="326"/>
      <c r="Z95" s="326"/>
      <c r="AA95" s="326"/>
      <c r="AB95" s="327"/>
    </row>
    <row r="96" spans="1:28">
      <c r="A96" s="83" t="s">
        <v>524</v>
      </c>
      <c r="B96" s="83" t="s">
        <v>542</v>
      </c>
      <c r="C96" s="83" t="s">
        <v>800</v>
      </c>
      <c r="D96" s="83" t="s">
        <v>804</v>
      </c>
      <c r="E96" s="64">
        <v>2200</v>
      </c>
      <c r="F96" s="64">
        <v>700</v>
      </c>
      <c r="G96" s="64">
        <v>1500</v>
      </c>
      <c r="H96" s="64"/>
      <c r="J96" s="147"/>
      <c r="K96" s="147"/>
      <c r="L96" s="324"/>
      <c r="M96" s="148" t="s">
        <v>274</v>
      </c>
      <c r="N96" s="148" t="s">
        <v>805</v>
      </c>
      <c r="O96" s="148" t="s">
        <v>806</v>
      </c>
      <c r="P96" s="148" t="s">
        <v>807</v>
      </c>
      <c r="Q96" s="148" t="s">
        <v>808</v>
      </c>
      <c r="R96" s="148" t="s">
        <v>809</v>
      </c>
      <c r="T96" s="147"/>
      <c r="U96" s="147"/>
      <c r="V96" s="324"/>
      <c r="W96" s="148" t="s">
        <v>274</v>
      </c>
      <c r="X96" s="148" t="s">
        <v>805</v>
      </c>
      <c r="Y96" s="148" t="s">
        <v>806</v>
      </c>
      <c r="Z96" s="148" t="s">
        <v>807</v>
      </c>
      <c r="AA96" s="148" t="s">
        <v>808</v>
      </c>
      <c r="AB96" s="148" t="s">
        <v>809</v>
      </c>
    </row>
    <row r="97" spans="1:28">
      <c r="A97" s="83" t="s">
        <v>524</v>
      </c>
      <c r="B97" s="83" t="s">
        <v>542</v>
      </c>
      <c r="C97" s="83" t="s">
        <v>800</v>
      </c>
      <c r="D97" s="83" t="s">
        <v>810</v>
      </c>
      <c r="E97" s="64">
        <v>13300</v>
      </c>
      <c r="F97" s="64">
        <v>6800</v>
      </c>
      <c r="G97" s="64">
        <v>6500</v>
      </c>
      <c r="H97" s="64"/>
      <c r="J97" s="147" t="s">
        <v>274</v>
      </c>
      <c r="K97" s="147"/>
      <c r="L97" s="149">
        <f>E92</f>
        <v>291100</v>
      </c>
      <c r="M97" s="150">
        <f>SUM(M98:M99)</f>
        <v>29000</v>
      </c>
      <c r="N97" s="150">
        <f t="shared" ref="N97:R97" si="17">SUM(N98:N99)</f>
        <v>0</v>
      </c>
      <c r="O97" s="150">
        <f t="shared" si="17"/>
        <v>3300</v>
      </c>
      <c r="P97" s="150">
        <f t="shared" si="17"/>
        <v>16000</v>
      </c>
      <c r="Q97" s="150">
        <f t="shared" si="17"/>
        <v>9500</v>
      </c>
      <c r="R97" s="150">
        <f t="shared" si="17"/>
        <v>100</v>
      </c>
      <c r="T97" s="147" t="s">
        <v>274</v>
      </c>
      <c r="U97" s="147"/>
      <c r="V97" s="151">
        <f>L97/L$97*100</f>
        <v>100</v>
      </c>
      <c r="W97" s="151">
        <f t="shared" ref="W97:AB99" si="18">M97/M$97*100</f>
        <v>100</v>
      </c>
      <c r="X97" s="151" t="s">
        <v>819</v>
      </c>
      <c r="Y97" s="151">
        <f t="shared" si="18"/>
        <v>100</v>
      </c>
      <c r="Z97" s="151">
        <f t="shared" si="18"/>
        <v>100</v>
      </c>
      <c r="AA97" s="151">
        <f t="shared" si="18"/>
        <v>100</v>
      </c>
      <c r="AB97" s="151">
        <f t="shared" si="18"/>
        <v>100</v>
      </c>
    </row>
    <row r="98" spans="1:28">
      <c r="A98" s="83" t="s">
        <v>524</v>
      </c>
      <c r="B98" s="83" t="s">
        <v>542</v>
      </c>
      <c r="C98" s="83" t="s">
        <v>800</v>
      </c>
      <c r="D98" s="83" t="s">
        <v>811</v>
      </c>
      <c r="E98" s="64">
        <v>7900</v>
      </c>
      <c r="F98" s="64">
        <v>4700</v>
      </c>
      <c r="G98" s="64">
        <v>3200</v>
      </c>
      <c r="H98" s="64"/>
      <c r="J98" s="147"/>
      <c r="K98" s="147" t="s">
        <v>812</v>
      </c>
      <c r="L98" s="149">
        <f>E93</f>
        <v>173400</v>
      </c>
      <c r="M98" s="149">
        <f>E94</f>
        <v>23500</v>
      </c>
      <c r="N98" s="149" t="str">
        <f>E95</f>
        <v>-</v>
      </c>
      <c r="O98" s="149">
        <f>E96</f>
        <v>2200</v>
      </c>
      <c r="P98" s="149">
        <f>E97</f>
        <v>13300</v>
      </c>
      <c r="Q98" s="149">
        <f>E98</f>
        <v>7900</v>
      </c>
      <c r="R98" s="149">
        <f>E99</f>
        <v>100</v>
      </c>
      <c r="T98" s="147"/>
      <c r="U98" s="147" t="s">
        <v>812</v>
      </c>
      <c r="V98" s="151">
        <f>L98/L$97*100</f>
        <v>59.56715905187221</v>
      </c>
      <c r="W98" s="151">
        <f t="shared" si="18"/>
        <v>81.034482758620683</v>
      </c>
      <c r="X98" s="151" t="s">
        <v>819</v>
      </c>
      <c r="Y98" s="151">
        <f t="shared" si="18"/>
        <v>66.666666666666657</v>
      </c>
      <c r="Z98" s="151">
        <f t="shared" si="18"/>
        <v>83.125</v>
      </c>
      <c r="AA98" s="151">
        <f t="shared" si="18"/>
        <v>83.15789473684211</v>
      </c>
      <c r="AB98" s="151">
        <f t="shared" si="18"/>
        <v>100</v>
      </c>
    </row>
    <row r="99" spans="1:28">
      <c r="A99" s="83" t="s">
        <v>524</v>
      </c>
      <c r="B99" s="83" t="s">
        <v>542</v>
      </c>
      <c r="C99" s="83" t="s">
        <v>800</v>
      </c>
      <c r="D99" s="83" t="s">
        <v>813</v>
      </c>
      <c r="E99" s="64">
        <v>100</v>
      </c>
      <c r="F99" s="64">
        <v>100</v>
      </c>
      <c r="G99" s="64" t="s">
        <v>278</v>
      </c>
      <c r="H99" s="64"/>
      <c r="J99" s="147"/>
      <c r="K99" s="147" t="s">
        <v>814</v>
      </c>
      <c r="L99" s="149">
        <f>E118</f>
        <v>117700</v>
      </c>
      <c r="M99" s="149">
        <f>E119</f>
        <v>5500</v>
      </c>
      <c r="N99" s="149" t="str">
        <f>E120</f>
        <v>-</v>
      </c>
      <c r="O99" s="149">
        <f>E121</f>
        <v>1100</v>
      </c>
      <c r="P99" s="149">
        <f>E122</f>
        <v>2700</v>
      </c>
      <c r="Q99" s="149">
        <f>E123</f>
        <v>1600</v>
      </c>
      <c r="R99" s="149" t="str">
        <f>E124</f>
        <v>-</v>
      </c>
      <c r="T99" s="147"/>
      <c r="U99" s="147" t="s">
        <v>814</v>
      </c>
      <c r="V99" s="151">
        <f>L99/L$97*100</f>
        <v>40.43284094812779</v>
      </c>
      <c r="W99" s="151">
        <f t="shared" si="18"/>
        <v>18.96551724137931</v>
      </c>
      <c r="X99" s="151" t="s">
        <v>819</v>
      </c>
      <c r="Y99" s="151">
        <f t="shared" si="18"/>
        <v>33.333333333333329</v>
      </c>
      <c r="Z99" s="151">
        <f t="shared" si="18"/>
        <v>16.875</v>
      </c>
      <c r="AA99" s="151">
        <f t="shared" si="18"/>
        <v>16.842105263157894</v>
      </c>
      <c r="AB99" s="151" t="s">
        <v>819</v>
      </c>
    </row>
    <row r="100" spans="1:28">
      <c r="A100" s="83" t="s">
        <v>524</v>
      </c>
      <c r="B100" s="83" t="s">
        <v>542</v>
      </c>
      <c r="C100" s="83" t="s">
        <v>815</v>
      </c>
      <c r="D100" s="83" t="s">
        <v>513</v>
      </c>
      <c r="E100" s="64">
        <v>4700</v>
      </c>
      <c r="F100" s="64">
        <v>700</v>
      </c>
      <c r="G100" s="64">
        <v>4000</v>
      </c>
      <c r="H100" s="64"/>
      <c r="J100" s="147" t="s">
        <v>26</v>
      </c>
      <c r="K100" s="147"/>
      <c r="L100" s="149">
        <f>F92</f>
        <v>138700</v>
      </c>
      <c r="M100" s="150">
        <f>SUM(M101:M102)</f>
        <v>12400</v>
      </c>
      <c r="N100" s="150">
        <f t="shared" ref="N100:R100" si="19">SUM(N101:N102)</f>
        <v>0</v>
      </c>
      <c r="O100" s="150">
        <f t="shared" si="19"/>
        <v>800</v>
      </c>
      <c r="P100" s="150">
        <f t="shared" si="19"/>
        <v>6800</v>
      </c>
      <c r="Q100" s="150">
        <f t="shared" si="19"/>
        <v>4700</v>
      </c>
      <c r="R100" s="150">
        <f t="shared" si="19"/>
        <v>100</v>
      </c>
      <c r="T100" s="147" t="s">
        <v>26</v>
      </c>
      <c r="U100" s="147"/>
      <c r="V100" s="151">
        <f>L100/L$100*100</f>
        <v>100</v>
      </c>
      <c r="W100" s="151">
        <f t="shared" ref="W100:AB102" si="20">M100/M$100*100</f>
        <v>100</v>
      </c>
      <c r="X100" s="151" t="s">
        <v>819</v>
      </c>
      <c r="Y100" s="151">
        <f t="shared" si="20"/>
        <v>100</v>
      </c>
      <c r="Z100" s="151">
        <f t="shared" si="20"/>
        <v>100</v>
      </c>
      <c r="AA100" s="151">
        <f t="shared" si="20"/>
        <v>100</v>
      </c>
      <c r="AB100" s="151">
        <f t="shared" si="20"/>
        <v>100</v>
      </c>
    </row>
    <row r="101" spans="1:28">
      <c r="A101" s="83" t="s">
        <v>524</v>
      </c>
      <c r="B101" s="83" t="s">
        <v>542</v>
      </c>
      <c r="C101" s="83" t="s">
        <v>815</v>
      </c>
      <c r="D101" s="83" t="s">
        <v>801</v>
      </c>
      <c r="E101" s="64" t="s">
        <v>278</v>
      </c>
      <c r="F101" s="64" t="s">
        <v>278</v>
      </c>
      <c r="G101" s="64" t="s">
        <v>278</v>
      </c>
      <c r="H101" s="64"/>
      <c r="J101" s="147"/>
      <c r="K101" s="147" t="s">
        <v>812</v>
      </c>
      <c r="L101" s="149">
        <f>F93</f>
        <v>96000</v>
      </c>
      <c r="M101" s="149">
        <f>F94</f>
        <v>12300</v>
      </c>
      <c r="N101" s="149" t="str">
        <f>F95</f>
        <v>-</v>
      </c>
      <c r="O101" s="149">
        <f>F96</f>
        <v>700</v>
      </c>
      <c r="P101" s="149">
        <f>F97</f>
        <v>6800</v>
      </c>
      <c r="Q101" s="149">
        <f>F98</f>
        <v>4700</v>
      </c>
      <c r="R101" s="149">
        <f>F99</f>
        <v>100</v>
      </c>
      <c r="T101" s="147"/>
      <c r="U101" s="147" t="s">
        <v>812</v>
      </c>
      <c r="V101" s="151">
        <f>L101/L$100*100</f>
        <v>69.214131218457098</v>
      </c>
      <c r="W101" s="151">
        <f t="shared" si="20"/>
        <v>99.193548387096769</v>
      </c>
      <c r="X101" s="151" t="s">
        <v>819</v>
      </c>
      <c r="Y101" s="151">
        <f t="shared" si="20"/>
        <v>87.5</v>
      </c>
      <c r="Z101" s="151">
        <f t="shared" si="20"/>
        <v>100</v>
      </c>
      <c r="AA101" s="151">
        <f t="shared" si="20"/>
        <v>100</v>
      </c>
      <c r="AB101" s="151">
        <f t="shared" si="20"/>
        <v>100</v>
      </c>
    </row>
    <row r="102" spans="1:28">
      <c r="A102" s="83" t="s">
        <v>524</v>
      </c>
      <c r="B102" s="83" t="s">
        <v>542</v>
      </c>
      <c r="C102" s="83" t="s">
        <v>815</v>
      </c>
      <c r="D102" s="83" t="s">
        <v>804</v>
      </c>
      <c r="E102" s="64">
        <v>300</v>
      </c>
      <c r="F102" s="64" t="s">
        <v>278</v>
      </c>
      <c r="G102" s="64">
        <v>300</v>
      </c>
      <c r="H102" s="64"/>
      <c r="J102" s="147"/>
      <c r="K102" s="147" t="s">
        <v>814</v>
      </c>
      <c r="L102" s="149">
        <f>F118</f>
        <v>42700</v>
      </c>
      <c r="M102" s="149">
        <f>F119</f>
        <v>100</v>
      </c>
      <c r="N102" s="149" t="str">
        <f>F120</f>
        <v>-</v>
      </c>
      <c r="O102" s="149">
        <f>F121</f>
        <v>100</v>
      </c>
      <c r="P102" s="149" t="str">
        <f>F122</f>
        <v>-</v>
      </c>
      <c r="Q102" s="149" t="str">
        <f>F123</f>
        <v>-</v>
      </c>
      <c r="R102" s="149" t="str">
        <f>F124</f>
        <v>-</v>
      </c>
      <c r="T102" s="147"/>
      <c r="U102" s="147" t="s">
        <v>814</v>
      </c>
      <c r="V102" s="151">
        <f>L102/L$100*100</f>
        <v>30.785868781542895</v>
      </c>
      <c r="W102" s="151">
        <f t="shared" si="20"/>
        <v>0.80645161290322576</v>
      </c>
      <c r="X102" s="151" t="s">
        <v>819</v>
      </c>
      <c r="Y102" s="151">
        <f t="shared" si="20"/>
        <v>12.5</v>
      </c>
      <c r="Z102" s="151" t="s">
        <v>819</v>
      </c>
      <c r="AA102" s="151" t="s">
        <v>819</v>
      </c>
      <c r="AB102" s="151" t="s">
        <v>819</v>
      </c>
    </row>
    <row r="103" spans="1:28">
      <c r="A103" s="83" t="s">
        <v>524</v>
      </c>
      <c r="B103" s="83" t="s">
        <v>542</v>
      </c>
      <c r="C103" s="83" t="s">
        <v>815</v>
      </c>
      <c r="D103" s="83" t="s">
        <v>810</v>
      </c>
      <c r="E103" s="64">
        <v>3700</v>
      </c>
      <c r="F103" s="64">
        <v>600</v>
      </c>
      <c r="G103" s="64">
        <v>3100</v>
      </c>
      <c r="H103" s="64"/>
      <c r="J103" s="147" t="s">
        <v>27</v>
      </c>
      <c r="K103" s="147"/>
      <c r="L103" s="149">
        <f>G92</f>
        <v>152400</v>
      </c>
      <c r="M103" s="150">
        <f>SUM(M104:M105)</f>
        <v>16600</v>
      </c>
      <c r="N103" s="150">
        <f t="shared" ref="N103:R103" si="21">SUM(N104:N105)</f>
        <v>0</v>
      </c>
      <c r="O103" s="150">
        <f t="shared" si="21"/>
        <v>2600</v>
      </c>
      <c r="P103" s="150">
        <f t="shared" si="21"/>
        <v>9200</v>
      </c>
      <c r="Q103" s="150">
        <f t="shared" si="21"/>
        <v>4800</v>
      </c>
      <c r="R103" s="150">
        <f t="shared" si="21"/>
        <v>0</v>
      </c>
      <c r="T103" s="147" t="s">
        <v>27</v>
      </c>
      <c r="U103" s="147"/>
      <c r="V103" s="151">
        <f>L103/L$103*100</f>
        <v>100</v>
      </c>
      <c r="W103" s="151">
        <f t="shared" ref="W103:AA105" si="22">M103/M$103*100</f>
        <v>100</v>
      </c>
      <c r="X103" s="151" t="s">
        <v>819</v>
      </c>
      <c r="Y103" s="151">
        <f t="shared" si="22"/>
        <v>100</v>
      </c>
      <c r="Z103" s="151">
        <f t="shared" si="22"/>
        <v>100</v>
      </c>
      <c r="AA103" s="151">
        <f t="shared" si="22"/>
        <v>100</v>
      </c>
      <c r="AB103" s="151" t="s">
        <v>819</v>
      </c>
    </row>
    <row r="104" spans="1:28">
      <c r="A104" s="83" t="s">
        <v>524</v>
      </c>
      <c r="B104" s="83" t="s">
        <v>542</v>
      </c>
      <c r="C104" s="83" t="s">
        <v>815</v>
      </c>
      <c r="D104" s="83" t="s">
        <v>811</v>
      </c>
      <c r="E104" s="64">
        <v>800</v>
      </c>
      <c r="F104" s="64">
        <v>200</v>
      </c>
      <c r="G104" s="64">
        <v>600</v>
      </c>
      <c r="H104" s="64"/>
      <c r="J104" s="147"/>
      <c r="K104" s="147" t="s">
        <v>812</v>
      </c>
      <c r="L104" s="149">
        <f>G93</f>
        <v>77300</v>
      </c>
      <c r="M104" s="149">
        <f>G94</f>
        <v>11200</v>
      </c>
      <c r="N104" s="149" t="str">
        <f>G95</f>
        <v>-</v>
      </c>
      <c r="O104" s="149">
        <f>G96</f>
        <v>1500</v>
      </c>
      <c r="P104" s="149">
        <f>G97</f>
        <v>6500</v>
      </c>
      <c r="Q104" s="149">
        <f>G98</f>
        <v>3200</v>
      </c>
      <c r="R104" s="149" t="str">
        <f>G99</f>
        <v>-</v>
      </c>
      <c r="T104" s="147"/>
      <c r="U104" s="147" t="s">
        <v>812</v>
      </c>
      <c r="V104" s="151">
        <f>L104/L$103*100</f>
        <v>50.721784776902886</v>
      </c>
      <c r="W104" s="151">
        <f t="shared" si="22"/>
        <v>67.46987951807229</v>
      </c>
      <c r="X104" s="151" t="s">
        <v>819</v>
      </c>
      <c r="Y104" s="151">
        <f t="shared" si="22"/>
        <v>57.692307692307686</v>
      </c>
      <c r="Z104" s="151">
        <f t="shared" si="22"/>
        <v>70.652173913043484</v>
      </c>
      <c r="AA104" s="151">
        <f t="shared" si="22"/>
        <v>66.666666666666657</v>
      </c>
      <c r="AB104" s="151" t="s">
        <v>819</v>
      </c>
    </row>
    <row r="105" spans="1:28">
      <c r="A105" s="83" t="s">
        <v>524</v>
      </c>
      <c r="B105" s="83" t="s">
        <v>542</v>
      </c>
      <c r="C105" s="83" t="s">
        <v>815</v>
      </c>
      <c r="D105" s="83" t="s">
        <v>813</v>
      </c>
      <c r="E105" s="64" t="s">
        <v>278</v>
      </c>
      <c r="F105" s="64" t="s">
        <v>278</v>
      </c>
      <c r="G105" s="64" t="s">
        <v>278</v>
      </c>
      <c r="H105" s="64"/>
      <c r="J105" s="147"/>
      <c r="K105" s="147" t="s">
        <v>814</v>
      </c>
      <c r="L105" s="149">
        <f>G118</f>
        <v>75000</v>
      </c>
      <c r="M105" s="149">
        <f>G119</f>
        <v>5400</v>
      </c>
      <c r="N105" s="149" t="str">
        <f>G120</f>
        <v>-</v>
      </c>
      <c r="O105" s="149">
        <f>G121</f>
        <v>1100</v>
      </c>
      <c r="P105" s="149">
        <f>G122</f>
        <v>2700</v>
      </c>
      <c r="Q105" s="149">
        <f>G123</f>
        <v>1600</v>
      </c>
      <c r="R105" s="149" t="str">
        <f>G124</f>
        <v>-</v>
      </c>
      <c r="T105" s="147"/>
      <c r="U105" s="147" t="s">
        <v>814</v>
      </c>
      <c r="V105" s="151">
        <f>L105/L$103*100</f>
        <v>49.212598425196852</v>
      </c>
      <c r="W105" s="151">
        <f t="shared" si="22"/>
        <v>32.53012048192771</v>
      </c>
      <c r="X105" s="151" t="s">
        <v>819</v>
      </c>
      <c r="Y105" s="151">
        <f t="shared" si="22"/>
        <v>42.307692307692307</v>
      </c>
      <c r="Z105" s="151">
        <f t="shared" si="22"/>
        <v>29.347826086956523</v>
      </c>
      <c r="AA105" s="151">
        <f t="shared" si="22"/>
        <v>33.333333333333329</v>
      </c>
      <c r="AB105" s="151" t="s">
        <v>819</v>
      </c>
    </row>
    <row r="106" spans="1:28">
      <c r="A106" s="83" t="s">
        <v>524</v>
      </c>
      <c r="B106" s="83" t="s">
        <v>542</v>
      </c>
      <c r="C106" s="83" t="s">
        <v>816</v>
      </c>
      <c r="D106" s="83" t="s">
        <v>513</v>
      </c>
      <c r="E106" s="64">
        <v>18500</v>
      </c>
      <c r="F106" s="64">
        <v>11400</v>
      </c>
      <c r="G106" s="64">
        <v>7100</v>
      </c>
      <c r="H106" s="64"/>
      <c r="J106" s="62" t="s">
        <v>817</v>
      </c>
      <c r="T106" s="62" t="s">
        <v>817</v>
      </c>
    </row>
    <row r="107" spans="1:28">
      <c r="A107" s="83" t="s">
        <v>524</v>
      </c>
      <c r="B107" s="83" t="s">
        <v>542</v>
      </c>
      <c r="C107" s="83" t="s">
        <v>816</v>
      </c>
      <c r="D107" s="83" t="s">
        <v>801</v>
      </c>
      <c r="E107" s="64" t="s">
        <v>278</v>
      </c>
      <c r="F107" s="64" t="s">
        <v>278</v>
      </c>
      <c r="G107" s="64" t="s">
        <v>278</v>
      </c>
      <c r="H107" s="64"/>
    </row>
    <row r="108" spans="1:28">
      <c r="A108" s="83" t="s">
        <v>524</v>
      </c>
      <c r="B108" s="83" t="s">
        <v>542</v>
      </c>
      <c r="C108" s="83" t="s">
        <v>816</v>
      </c>
      <c r="D108" s="83" t="s">
        <v>804</v>
      </c>
      <c r="E108" s="64">
        <v>1800</v>
      </c>
      <c r="F108" s="64">
        <v>700</v>
      </c>
      <c r="G108" s="64">
        <v>1100</v>
      </c>
      <c r="H108" s="64"/>
    </row>
    <row r="109" spans="1:28">
      <c r="A109" s="83" t="s">
        <v>524</v>
      </c>
      <c r="B109" s="83" t="s">
        <v>542</v>
      </c>
      <c r="C109" s="83" t="s">
        <v>816</v>
      </c>
      <c r="D109" s="83" t="s">
        <v>810</v>
      </c>
      <c r="E109" s="64">
        <v>9600</v>
      </c>
      <c r="F109" s="64">
        <v>6100</v>
      </c>
      <c r="G109" s="64">
        <v>3400</v>
      </c>
      <c r="H109" s="64"/>
    </row>
    <row r="110" spans="1:28">
      <c r="A110" s="83" t="s">
        <v>524</v>
      </c>
      <c r="B110" s="83" t="s">
        <v>542</v>
      </c>
      <c r="C110" s="83" t="s">
        <v>816</v>
      </c>
      <c r="D110" s="83" t="s">
        <v>811</v>
      </c>
      <c r="E110" s="64">
        <v>7100</v>
      </c>
      <c r="F110" s="64">
        <v>4400</v>
      </c>
      <c r="G110" s="64">
        <v>2600</v>
      </c>
      <c r="H110" s="64"/>
    </row>
    <row r="111" spans="1:28">
      <c r="A111" s="83" t="s">
        <v>524</v>
      </c>
      <c r="B111" s="83" t="s">
        <v>542</v>
      </c>
      <c r="C111" s="83" t="s">
        <v>816</v>
      </c>
      <c r="D111" s="83" t="s">
        <v>813</v>
      </c>
      <c r="E111" s="64">
        <v>100</v>
      </c>
      <c r="F111" s="64">
        <v>100</v>
      </c>
      <c r="G111" s="64" t="s">
        <v>278</v>
      </c>
      <c r="H111" s="64"/>
    </row>
    <row r="112" spans="1:28">
      <c r="A112" s="83" t="s">
        <v>524</v>
      </c>
      <c r="B112" s="83" t="s">
        <v>542</v>
      </c>
      <c r="C112" s="83" t="s">
        <v>818</v>
      </c>
      <c r="D112" s="83" t="s">
        <v>513</v>
      </c>
      <c r="E112" s="64">
        <v>148800</v>
      </c>
      <c r="F112" s="64">
        <v>83200</v>
      </c>
      <c r="G112" s="64">
        <v>65700</v>
      </c>
      <c r="H112" s="64"/>
    </row>
    <row r="113" spans="1:28">
      <c r="A113" s="83" t="s">
        <v>524</v>
      </c>
      <c r="B113" s="83" t="s">
        <v>542</v>
      </c>
      <c r="C113" s="83" t="s">
        <v>818</v>
      </c>
      <c r="D113" s="83" t="s">
        <v>801</v>
      </c>
      <c r="E113" s="64">
        <v>3000</v>
      </c>
      <c r="F113" s="64">
        <v>1400</v>
      </c>
      <c r="G113" s="64">
        <v>1600</v>
      </c>
      <c r="H113" s="64"/>
    </row>
    <row r="114" spans="1:28">
      <c r="A114" s="83" t="s">
        <v>524</v>
      </c>
      <c r="B114" s="83" t="s">
        <v>542</v>
      </c>
      <c r="C114" s="83" t="s">
        <v>818</v>
      </c>
      <c r="D114" s="83" t="s">
        <v>804</v>
      </c>
      <c r="E114" s="64">
        <v>21400</v>
      </c>
      <c r="F114" s="64">
        <v>11600</v>
      </c>
      <c r="G114" s="64">
        <v>9900</v>
      </c>
      <c r="H114" s="64"/>
    </row>
    <row r="115" spans="1:28">
      <c r="A115" s="83" t="s">
        <v>524</v>
      </c>
      <c r="B115" s="83" t="s">
        <v>542</v>
      </c>
      <c r="C115" s="83" t="s">
        <v>818</v>
      </c>
      <c r="D115" s="83" t="s">
        <v>810</v>
      </c>
      <c r="E115" s="64">
        <v>19800</v>
      </c>
      <c r="F115" s="64">
        <v>10900</v>
      </c>
      <c r="G115" s="64">
        <v>8900</v>
      </c>
      <c r="H115" s="64"/>
    </row>
    <row r="116" spans="1:28">
      <c r="A116" s="83" t="s">
        <v>524</v>
      </c>
      <c r="B116" s="83" t="s">
        <v>542</v>
      </c>
      <c r="C116" s="83" t="s">
        <v>818</v>
      </c>
      <c r="D116" s="83" t="s">
        <v>811</v>
      </c>
      <c r="E116" s="64">
        <v>36300</v>
      </c>
      <c r="F116" s="64">
        <v>19700</v>
      </c>
      <c r="G116" s="64">
        <v>16600</v>
      </c>
      <c r="H116" s="64"/>
    </row>
    <row r="117" spans="1:28">
      <c r="A117" s="83" t="s">
        <v>524</v>
      </c>
      <c r="B117" s="83" t="s">
        <v>542</v>
      </c>
      <c r="C117" s="83" t="s">
        <v>818</v>
      </c>
      <c r="D117" s="83" t="s">
        <v>813</v>
      </c>
      <c r="E117" s="64">
        <v>68300</v>
      </c>
      <c r="F117" s="64">
        <v>39600</v>
      </c>
      <c r="G117" s="64">
        <v>28700</v>
      </c>
      <c r="H117" s="64"/>
    </row>
    <row r="118" spans="1:28">
      <c r="A118" s="83" t="s">
        <v>524</v>
      </c>
      <c r="B118" s="83" t="s">
        <v>548</v>
      </c>
      <c r="C118" s="83" t="s">
        <v>513</v>
      </c>
      <c r="D118" s="83" t="s">
        <v>513</v>
      </c>
      <c r="E118" s="64">
        <v>117700</v>
      </c>
      <c r="F118" s="64">
        <v>42700</v>
      </c>
      <c r="G118" s="64">
        <v>75000</v>
      </c>
      <c r="H118" s="64"/>
      <c r="U118" s="62" t="s">
        <v>1060</v>
      </c>
    </row>
    <row r="119" spans="1:28">
      <c r="A119" s="83" t="s">
        <v>524</v>
      </c>
      <c r="B119" s="83" t="s">
        <v>548</v>
      </c>
      <c r="C119" s="83" t="s">
        <v>800</v>
      </c>
      <c r="D119" s="83" t="s">
        <v>513</v>
      </c>
      <c r="E119" s="64">
        <v>5500</v>
      </c>
      <c r="F119" s="64">
        <v>100</v>
      </c>
      <c r="G119" s="64">
        <v>5400</v>
      </c>
      <c r="H119" s="64"/>
      <c r="V119" s="147"/>
      <c r="W119" s="147"/>
      <c r="X119" s="148" t="s">
        <v>805</v>
      </c>
      <c r="Y119" s="148" t="s">
        <v>806</v>
      </c>
      <c r="Z119" s="148" t="s">
        <v>807</v>
      </c>
      <c r="AA119" s="148" t="s">
        <v>808</v>
      </c>
      <c r="AB119" s="148" t="s">
        <v>820</v>
      </c>
    </row>
    <row r="120" spans="1:28">
      <c r="A120" s="83" t="s">
        <v>524</v>
      </c>
      <c r="B120" s="83" t="s">
        <v>548</v>
      </c>
      <c r="C120" s="83" t="s">
        <v>800</v>
      </c>
      <c r="D120" s="83" t="s">
        <v>801</v>
      </c>
      <c r="E120" s="64" t="s">
        <v>278</v>
      </c>
      <c r="F120" s="64" t="s">
        <v>278</v>
      </c>
      <c r="G120" s="64" t="s">
        <v>278</v>
      </c>
      <c r="H120" s="64"/>
      <c r="V120" s="147" t="s">
        <v>44</v>
      </c>
      <c r="W120" s="147" t="s">
        <v>821</v>
      </c>
      <c r="X120" s="160">
        <v>24.271844660194176</v>
      </c>
      <c r="Y120" s="160">
        <v>57.712050843314586</v>
      </c>
      <c r="Z120" s="160">
        <v>63.160387873383861</v>
      </c>
      <c r="AA120" s="160">
        <v>69.279991396461796</v>
      </c>
      <c r="AB120" s="160">
        <v>63.684210526315788</v>
      </c>
    </row>
    <row r="121" spans="1:28">
      <c r="A121" s="83" t="s">
        <v>524</v>
      </c>
      <c r="B121" s="83" t="s">
        <v>548</v>
      </c>
      <c r="C121" s="83" t="s">
        <v>800</v>
      </c>
      <c r="D121" s="83" t="s">
        <v>804</v>
      </c>
      <c r="E121" s="64">
        <v>1100</v>
      </c>
      <c r="F121" s="64">
        <v>100</v>
      </c>
      <c r="G121" s="64">
        <v>1100</v>
      </c>
      <c r="H121" s="64"/>
      <c r="V121" s="147" t="s">
        <v>43</v>
      </c>
      <c r="W121" s="147" t="s">
        <v>821</v>
      </c>
      <c r="X121" s="161"/>
      <c r="Y121" s="160">
        <v>53.921568627450981</v>
      </c>
      <c r="Z121" s="160">
        <v>64.516129032258064</v>
      </c>
      <c r="AA121" s="160">
        <v>67.713004484304932</v>
      </c>
      <c r="AB121" s="160">
        <v>50</v>
      </c>
    </row>
    <row r="122" spans="1:28">
      <c r="A122" s="83" t="s">
        <v>524</v>
      </c>
      <c r="B122" s="83" t="s">
        <v>548</v>
      </c>
      <c r="C122" s="83" t="s">
        <v>800</v>
      </c>
      <c r="D122" s="83" t="s">
        <v>810</v>
      </c>
      <c r="E122" s="64">
        <v>2700</v>
      </c>
      <c r="F122" s="64" t="s">
        <v>278</v>
      </c>
      <c r="G122" s="64">
        <v>2700</v>
      </c>
      <c r="H122" s="64"/>
      <c r="V122" s="147" t="s">
        <v>39</v>
      </c>
      <c r="W122" s="147" t="s">
        <v>821</v>
      </c>
      <c r="X122" s="161"/>
      <c r="Y122" s="160">
        <v>57.692307692307686</v>
      </c>
      <c r="Z122" s="160">
        <v>70.652173913043484</v>
      </c>
      <c r="AA122" s="160">
        <v>66.666666666666657</v>
      </c>
      <c r="AB122" s="161"/>
    </row>
    <row r="123" spans="1:28">
      <c r="A123" s="83" t="s">
        <v>524</v>
      </c>
      <c r="B123" s="83" t="s">
        <v>548</v>
      </c>
      <c r="C123" s="83" t="s">
        <v>800</v>
      </c>
      <c r="D123" s="83" t="s">
        <v>811</v>
      </c>
      <c r="E123" s="64">
        <v>1600</v>
      </c>
      <c r="F123" s="64" t="s">
        <v>278</v>
      </c>
      <c r="G123" s="64">
        <v>1600</v>
      </c>
      <c r="H123" s="64"/>
      <c r="AB123" s="63" t="s">
        <v>823</v>
      </c>
    </row>
    <row r="124" spans="1:28">
      <c r="A124" s="83" t="s">
        <v>524</v>
      </c>
      <c r="B124" s="83" t="s">
        <v>548</v>
      </c>
      <c r="C124" s="83" t="s">
        <v>800</v>
      </c>
      <c r="D124" s="83" t="s">
        <v>813</v>
      </c>
      <c r="E124" s="64" t="s">
        <v>278</v>
      </c>
      <c r="F124" s="64" t="s">
        <v>278</v>
      </c>
      <c r="G124" s="64" t="s">
        <v>278</v>
      </c>
      <c r="H124" s="64"/>
    </row>
    <row r="125" spans="1:28">
      <c r="A125" s="83" t="s">
        <v>524</v>
      </c>
      <c r="B125" s="83" t="s">
        <v>548</v>
      </c>
      <c r="C125" s="83" t="s">
        <v>818</v>
      </c>
      <c r="D125" s="83" t="s">
        <v>513</v>
      </c>
      <c r="E125" s="64">
        <v>112000</v>
      </c>
      <c r="F125" s="64">
        <v>42400</v>
      </c>
      <c r="G125" s="64">
        <v>69600</v>
      </c>
      <c r="H125" s="64"/>
    </row>
    <row r="126" spans="1:28">
      <c r="A126" s="83" t="s">
        <v>524</v>
      </c>
      <c r="B126" s="83" t="s">
        <v>548</v>
      </c>
      <c r="C126" s="83" t="s">
        <v>818</v>
      </c>
      <c r="D126" s="83" t="s">
        <v>801</v>
      </c>
      <c r="E126" s="64">
        <v>14900</v>
      </c>
      <c r="F126" s="64">
        <v>7800</v>
      </c>
      <c r="G126" s="64">
        <v>7100</v>
      </c>
      <c r="H126" s="64"/>
    </row>
    <row r="127" spans="1:28">
      <c r="A127" s="83" t="s">
        <v>524</v>
      </c>
      <c r="B127" s="83" t="s">
        <v>548</v>
      </c>
      <c r="C127" s="83" t="s">
        <v>818</v>
      </c>
      <c r="D127" s="83" t="s">
        <v>804</v>
      </c>
      <c r="E127" s="64">
        <v>7800</v>
      </c>
      <c r="F127" s="64">
        <v>3900</v>
      </c>
      <c r="G127" s="64">
        <v>3900</v>
      </c>
      <c r="H127" s="64"/>
    </row>
    <row r="128" spans="1:28">
      <c r="A128" s="83" t="s">
        <v>524</v>
      </c>
      <c r="B128" s="83" t="s">
        <v>548</v>
      </c>
      <c r="C128" s="83" t="s">
        <v>818</v>
      </c>
      <c r="D128" s="83" t="s">
        <v>810</v>
      </c>
      <c r="E128" s="64">
        <v>2600</v>
      </c>
      <c r="F128" s="64">
        <v>1200</v>
      </c>
      <c r="G128" s="64">
        <v>1400</v>
      </c>
      <c r="H128" s="64"/>
    </row>
    <row r="129" spans="1:8">
      <c r="A129" s="83" t="s">
        <v>524</v>
      </c>
      <c r="B129" s="83" t="s">
        <v>548</v>
      </c>
      <c r="C129" s="83" t="s">
        <v>818</v>
      </c>
      <c r="D129" s="83" t="s">
        <v>811</v>
      </c>
      <c r="E129" s="64">
        <v>5700</v>
      </c>
      <c r="F129" s="64">
        <v>900</v>
      </c>
      <c r="G129" s="64">
        <v>4900</v>
      </c>
      <c r="H129" s="64"/>
    </row>
    <row r="130" spans="1:8">
      <c r="A130" s="83" t="s">
        <v>524</v>
      </c>
      <c r="B130" s="83" t="s">
        <v>548</v>
      </c>
      <c r="C130" s="83" t="s">
        <v>818</v>
      </c>
      <c r="D130" s="83" t="s">
        <v>813</v>
      </c>
      <c r="E130" s="64">
        <v>80900</v>
      </c>
      <c r="F130" s="64">
        <v>28700</v>
      </c>
      <c r="G130" s="64">
        <v>52200</v>
      </c>
      <c r="H130" s="64"/>
    </row>
    <row r="158" spans="32:32">
      <c r="AF158" s="63" t="s">
        <v>822</v>
      </c>
    </row>
    <row r="159" spans="32:32">
      <c r="AF159" s="63" t="s">
        <v>824</v>
      </c>
    </row>
  </sheetData>
  <mergeCells count="12">
    <mergeCell ref="L95:L96"/>
    <mergeCell ref="M95:R95"/>
    <mergeCell ref="V95:V96"/>
    <mergeCell ref="W95:AB95"/>
    <mergeCell ref="L17:L18"/>
    <mergeCell ref="M17:R17"/>
    <mergeCell ref="V17:V18"/>
    <mergeCell ref="W17:AB17"/>
    <mergeCell ref="L56:L57"/>
    <mergeCell ref="M56:R56"/>
    <mergeCell ref="V56:V57"/>
    <mergeCell ref="W56:AB56"/>
  </mergeCells>
  <phoneticPr fontId="2"/>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0"/>
  <sheetViews>
    <sheetView showGridLines="0" zoomScale="70" zoomScaleNormal="70" workbookViewId="0">
      <selection activeCell="G12" sqref="G12"/>
    </sheetView>
  </sheetViews>
  <sheetFormatPr defaultRowHeight="13.5"/>
  <cols>
    <col min="3" max="3" width="12.375" customWidth="1"/>
  </cols>
  <sheetData>
    <row r="1" spans="1:13">
      <c r="A1" s="34" t="s">
        <v>1061</v>
      </c>
    </row>
    <row r="3" spans="1:13">
      <c r="D3" t="s">
        <v>639</v>
      </c>
      <c r="E3" t="s">
        <v>640</v>
      </c>
      <c r="F3" t="s">
        <v>641</v>
      </c>
      <c r="G3" t="s">
        <v>642</v>
      </c>
      <c r="H3" t="s">
        <v>643</v>
      </c>
      <c r="I3" t="s">
        <v>644</v>
      </c>
      <c r="J3" t="s">
        <v>645</v>
      </c>
      <c r="K3" t="s">
        <v>626</v>
      </c>
    </row>
    <row r="4" spans="1:13">
      <c r="C4" t="s">
        <v>635</v>
      </c>
      <c r="D4">
        <v>5.7</v>
      </c>
      <c r="E4">
        <v>14.2</v>
      </c>
      <c r="F4">
        <v>3.2</v>
      </c>
      <c r="G4">
        <v>32.4</v>
      </c>
      <c r="H4">
        <v>4.2</v>
      </c>
      <c r="I4">
        <v>8.5</v>
      </c>
      <c r="J4">
        <v>23.2</v>
      </c>
      <c r="K4">
        <v>8.5</v>
      </c>
      <c r="L4">
        <f>SUM(D4:K4)</f>
        <v>99.9</v>
      </c>
      <c r="M4" t="s">
        <v>646</v>
      </c>
    </row>
    <row r="5" spans="1:13">
      <c r="C5" t="s">
        <v>636</v>
      </c>
      <c r="D5">
        <v>36.4</v>
      </c>
      <c r="E5">
        <v>7.5</v>
      </c>
      <c r="F5">
        <v>4.2</v>
      </c>
      <c r="G5">
        <v>26.4</v>
      </c>
      <c r="H5">
        <v>3.5</v>
      </c>
      <c r="I5">
        <v>3.2</v>
      </c>
      <c r="J5">
        <v>9.5</v>
      </c>
      <c r="K5">
        <v>9.1999999999999993</v>
      </c>
      <c r="L5">
        <f>SUM(D5:K5)</f>
        <v>99.9</v>
      </c>
    </row>
    <row r="7" spans="1:13">
      <c r="C7" t="s">
        <v>637</v>
      </c>
      <c r="D7">
        <v>1.1000000000000001</v>
      </c>
      <c r="E7">
        <v>27.2</v>
      </c>
      <c r="F7">
        <v>3.9</v>
      </c>
      <c r="G7">
        <v>25.9</v>
      </c>
      <c r="H7">
        <v>3.2</v>
      </c>
      <c r="I7">
        <v>10.9</v>
      </c>
      <c r="J7">
        <v>24.2</v>
      </c>
      <c r="K7">
        <v>3.7</v>
      </c>
      <c r="L7">
        <f>SUM(D7:K7)</f>
        <v>100.10000000000001</v>
      </c>
      <c r="M7" t="s">
        <v>647</v>
      </c>
    </row>
    <row r="8" spans="1:13">
      <c r="C8" t="s">
        <v>638</v>
      </c>
      <c r="D8">
        <v>18.899999999999999</v>
      </c>
      <c r="E8">
        <v>30.1</v>
      </c>
      <c r="F8">
        <v>1.9</v>
      </c>
      <c r="G8">
        <v>27.6</v>
      </c>
      <c r="H8">
        <v>4.5</v>
      </c>
      <c r="I8">
        <v>6.9</v>
      </c>
      <c r="J8">
        <v>6.1</v>
      </c>
      <c r="K8" s="26">
        <v>4</v>
      </c>
      <c r="L8">
        <f>SUM(D8:K8)</f>
        <v>100</v>
      </c>
    </row>
    <row r="19" spans="18:25" ht="17.25">
      <c r="R19" s="117" t="s">
        <v>1062</v>
      </c>
    </row>
    <row r="20" spans="18:25">
      <c r="Y20" s="9"/>
    </row>
    <row r="41" spans="7:18" ht="17.25">
      <c r="G41" t="s">
        <v>634</v>
      </c>
      <c r="R41" s="117" t="s">
        <v>1063</v>
      </c>
    </row>
    <row r="49" spans="18:25" ht="17.25">
      <c r="R49" s="117"/>
    </row>
    <row r="50" spans="18:25">
      <c r="Y50" s="9"/>
    </row>
  </sheetData>
  <phoneticPr fontId="2"/>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
  <sheetViews>
    <sheetView showGridLines="0" topLeftCell="A76" zoomScale="55" zoomScaleNormal="55" workbookViewId="0">
      <selection activeCell="C72" sqref="C72"/>
    </sheetView>
  </sheetViews>
  <sheetFormatPr defaultRowHeight="13.5"/>
  <cols>
    <col min="2" max="2" width="12.625" customWidth="1"/>
    <col min="3" max="3" width="13.25" bestFit="1" customWidth="1"/>
    <col min="4" max="4" width="12.125" bestFit="1" customWidth="1"/>
    <col min="5" max="5" width="13.25" bestFit="1" customWidth="1"/>
    <col min="6" max="7" width="9.75" customWidth="1"/>
    <col min="8" max="8" width="13.25" bestFit="1" customWidth="1"/>
    <col min="9" max="10" width="12.125" bestFit="1" customWidth="1"/>
    <col min="11" max="13" width="9.75" customWidth="1"/>
    <col min="14" max="26" width="11.625" customWidth="1"/>
  </cols>
  <sheetData>
    <row r="1" spans="1:26">
      <c r="A1" s="72" t="s">
        <v>1007</v>
      </c>
      <c r="E1" t="s">
        <v>310</v>
      </c>
    </row>
    <row r="3" spans="1:26">
      <c r="A3" t="s">
        <v>39</v>
      </c>
      <c r="B3" t="s">
        <v>41</v>
      </c>
    </row>
    <row r="4" spans="1:26">
      <c r="A4" s="317" t="s">
        <v>40</v>
      </c>
      <c r="B4" s="318"/>
      <c r="C4" s="1" t="s">
        <v>0</v>
      </c>
      <c r="D4" s="1" t="s">
        <v>1</v>
      </c>
      <c r="E4" s="1" t="s">
        <v>2</v>
      </c>
      <c r="F4" s="1" t="s">
        <v>3</v>
      </c>
      <c r="G4" s="1" t="s">
        <v>4</v>
      </c>
      <c r="H4" s="1" t="s">
        <v>5</v>
      </c>
      <c r="I4" s="1" t="s">
        <v>6</v>
      </c>
      <c r="J4" s="1" t="s">
        <v>7</v>
      </c>
      <c r="K4" s="1" t="s">
        <v>8</v>
      </c>
      <c r="L4" s="1" t="s">
        <v>9</v>
      </c>
      <c r="M4" s="1" t="s">
        <v>10</v>
      </c>
      <c r="N4" s="1" t="s">
        <v>11</v>
      </c>
      <c r="O4" s="1" t="s">
        <v>12</v>
      </c>
      <c r="P4" s="1" t="s">
        <v>13</v>
      </c>
      <c r="Q4" s="1" t="s">
        <v>14</v>
      </c>
      <c r="R4" s="1" t="s">
        <v>15</v>
      </c>
      <c r="S4" s="1" t="s">
        <v>16</v>
      </c>
      <c r="T4" s="1" t="s">
        <v>17</v>
      </c>
      <c r="U4" s="1" t="s">
        <v>18</v>
      </c>
      <c r="V4" s="1" t="s">
        <v>19</v>
      </c>
      <c r="W4" s="50" t="s">
        <v>20</v>
      </c>
      <c r="X4" s="43" t="s">
        <v>21</v>
      </c>
      <c r="Y4" s="43" t="s">
        <v>311</v>
      </c>
      <c r="Z4" s="35" t="s">
        <v>274</v>
      </c>
    </row>
    <row r="5" spans="1:26">
      <c r="A5" s="4" t="s">
        <v>25</v>
      </c>
      <c r="B5" s="19" t="s">
        <v>22</v>
      </c>
      <c r="C5" s="5">
        <v>14829</v>
      </c>
      <c r="D5" s="5">
        <v>16018</v>
      </c>
      <c r="E5" s="5">
        <v>16968</v>
      </c>
      <c r="F5" s="5">
        <v>17996</v>
      </c>
      <c r="G5" s="5">
        <v>16637</v>
      </c>
      <c r="H5" s="5">
        <v>16668</v>
      </c>
      <c r="I5" s="5">
        <v>18722</v>
      </c>
      <c r="J5" s="5">
        <v>22513</v>
      </c>
      <c r="K5" s="5">
        <v>27275</v>
      </c>
      <c r="L5" s="5">
        <v>23635</v>
      </c>
      <c r="M5" s="5">
        <v>22055</v>
      </c>
      <c r="N5" s="5">
        <v>20061</v>
      </c>
      <c r="O5" s="5">
        <v>21548</v>
      </c>
      <c r="P5" s="5">
        <v>25794</v>
      </c>
      <c r="Q5" s="5">
        <v>19585</v>
      </c>
      <c r="R5" s="5">
        <v>14734</v>
      </c>
      <c r="S5" s="5">
        <v>11573</v>
      </c>
      <c r="T5" s="5">
        <v>7341</v>
      </c>
      <c r="U5" s="5">
        <v>3109</v>
      </c>
      <c r="V5" s="5">
        <v>833</v>
      </c>
      <c r="W5" s="40">
        <v>149</v>
      </c>
      <c r="X5" s="36">
        <v>338043</v>
      </c>
      <c r="Y5" s="46">
        <v>2930</v>
      </c>
      <c r="Z5" s="37">
        <v>340973</v>
      </c>
    </row>
    <row r="6" spans="1:26">
      <c r="A6" s="2"/>
      <c r="B6" s="19" t="s">
        <v>26</v>
      </c>
      <c r="C6" s="6">
        <v>7567</v>
      </c>
      <c r="D6" s="6">
        <v>8158</v>
      </c>
      <c r="E6" s="6">
        <v>8693</v>
      </c>
      <c r="F6" s="6">
        <v>9146</v>
      </c>
      <c r="G6" s="6">
        <v>8366</v>
      </c>
      <c r="H6" s="6">
        <v>8324</v>
      </c>
      <c r="I6" s="6">
        <v>9162</v>
      </c>
      <c r="J6" s="6">
        <v>10998</v>
      </c>
      <c r="K6" s="6">
        <v>13426</v>
      </c>
      <c r="L6" s="6">
        <v>11472</v>
      </c>
      <c r="M6" s="6">
        <v>10798</v>
      </c>
      <c r="N6" s="6">
        <v>9662</v>
      </c>
      <c r="O6" s="6">
        <v>10436</v>
      </c>
      <c r="P6" s="6">
        <v>12388</v>
      </c>
      <c r="Q6" s="6">
        <v>9355</v>
      </c>
      <c r="R6" s="6">
        <v>6671</v>
      </c>
      <c r="S6" s="6">
        <v>4798</v>
      </c>
      <c r="T6" s="6">
        <v>2632</v>
      </c>
      <c r="U6" s="6">
        <v>780</v>
      </c>
      <c r="V6" s="6">
        <v>135</v>
      </c>
      <c r="W6" s="41">
        <v>15</v>
      </c>
      <c r="X6" s="44">
        <v>162982</v>
      </c>
      <c r="Y6" s="47">
        <v>1817</v>
      </c>
      <c r="Z6" s="38">
        <v>164799</v>
      </c>
    </row>
    <row r="7" spans="1:26">
      <c r="A7" s="3"/>
      <c r="B7" s="20" t="s">
        <v>27</v>
      </c>
      <c r="C7" s="7">
        <v>7262</v>
      </c>
      <c r="D7" s="7">
        <v>7860</v>
      </c>
      <c r="E7" s="7">
        <v>8275</v>
      </c>
      <c r="F7" s="7">
        <v>8850</v>
      </c>
      <c r="G7" s="7">
        <v>8271</v>
      </c>
      <c r="H7" s="7">
        <v>8344</v>
      </c>
      <c r="I7" s="7">
        <v>9560</v>
      </c>
      <c r="J7" s="7">
        <v>11515</v>
      </c>
      <c r="K7" s="7">
        <v>13849</v>
      </c>
      <c r="L7" s="7">
        <v>12163</v>
      </c>
      <c r="M7" s="7">
        <v>11257</v>
      </c>
      <c r="N7" s="7">
        <v>10399</v>
      </c>
      <c r="O7" s="7">
        <v>11112</v>
      </c>
      <c r="P7" s="7">
        <v>13406</v>
      </c>
      <c r="Q7" s="7">
        <v>10230</v>
      </c>
      <c r="R7" s="7">
        <v>8063</v>
      </c>
      <c r="S7" s="7">
        <v>6775</v>
      </c>
      <c r="T7" s="7">
        <v>4709</v>
      </c>
      <c r="U7" s="7">
        <v>2329</v>
      </c>
      <c r="V7" s="7">
        <v>698</v>
      </c>
      <c r="W7" s="42">
        <v>134</v>
      </c>
      <c r="X7" s="45">
        <v>175061</v>
      </c>
      <c r="Y7" s="48">
        <v>1113</v>
      </c>
      <c r="Z7" s="39">
        <v>176174</v>
      </c>
    </row>
    <row r="8" spans="1:26">
      <c r="Z8" s="9" t="s">
        <v>312</v>
      </c>
    </row>
    <row r="9" spans="1:26">
      <c r="Z9" s="9" t="s">
        <v>736</v>
      </c>
    </row>
    <row r="11" spans="1:26" ht="17.25">
      <c r="B11" s="18" t="s">
        <v>38</v>
      </c>
    </row>
    <row r="12" spans="1:26">
      <c r="B12" s="301"/>
      <c r="C12" s="301" t="s">
        <v>29</v>
      </c>
      <c r="D12" s="314" t="s">
        <v>36</v>
      </c>
      <c r="E12" s="316"/>
      <c r="F12" s="304" t="s">
        <v>37</v>
      </c>
      <c r="G12" s="304"/>
      <c r="H12" s="304" t="s">
        <v>34</v>
      </c>
      <c r="I12" s="304"/>
      <c r="J12" s="304"/>
      <c r="K12" s="314" t="s">
        <v>30</v>
      </c>
      <c r="L12" s="315"/>
      <c r="M12" s="316"/>
    </row>
    <row r="13" spans="1:26" ht="57.75" customHeight="1">
      <c r="B13" s="302"/>
      <c r="C13" s="302"/>
      <c r="D13" s="12" t="s">
        <v>26</v>
      </c>
      <c r="E13" s="12" t="s">
        <v>27</v>
      </c>
      <c r="F13" s="10" t="s">
        <v>31</v>
      </c>
      <c r="G13" s="10" t="s">
        <v>32</v>
      </c>
      <c r="H13" s="10" t="s">
        <v>29</v>
      </c>
      <c r="I13" s="10" t="s">
        <v>26</v>
      </c>
      <c r="J13" s="10" t="s">
        <v>35</v>
      </c>
      <c r="K13" s="10" t="s">
        <v>742</v>
      </c>
      <c r="L13" s="10" t="s">
        <v>31</v>
      </c>
      <c r="M13" s="10" t="s">
        <v>33</v>
      </c>
      <c r="N13" s="9"/>
    </row>
    <row r="14" spans="1:26">
      <c r="B14" s="1" t="s">
        <v>0</v>
      </c>
      <c r="C14" s="8">
        <f>C5</f>
        <v>14829</v>
      </c>
      <c r="D14" s="14">
        <f>C6</f>
        <v>7567</v>
      </c>
      <c r="E14" s="15">
        <f>C7</f>
        <v>7262</v>
      </c>
      <c r="F14" s="11">
        <f t="shared" ref="F14:F32" si="0">D14/C14*100</f>
        <v>51.028390316272166</v>
      </c>
      <c r="G14" s="11">
        <f t="shared" ref="G14:G32" si="1">E14/C14*100</f>
        <v>48.971609683727827</v>
      </c>
      <c r="H14" s="305">
        <f>I14+J14</f>
        <v>47815</v>
      </c>
      <c r="I14" s="308">
        <f>SUM(D14:D16)</f>
        <v>24418</v>
      </c>
      <c r="J14" s="308">
        <f>SUM(E14:E16)</f>
        <v>23397</v>
      </c>
      <c r="K14" s="311">
        <f>H14/H32*100</f>
        <v>14.144650236804193</v>
      </c>
      <c r="L14" s="311">
        <f>I14/H32*100</f>
        <v>7.2233414092290031</v>
      </c>
      <c r="M14" s="311">
        <f>J14/H32*100</f>
        <v>6.9213088275751904</v>
      </c>
    </row>
    <row r="15" spans="1:26">
      <c r="B15" s="1" t="s">
        <v>1</v>
      </c>
      <c r="C15" s="8">
        <f>D5</f>
        <v>16018</v>
      </c>
      <c r="D15" s="14">
        <f>D6</f>
        <v>8158</v>
      </c>
      <c r="E15" s="15">
        <f>D7</f>
        <v>7860</v>
      </c>
      <c r="F15" s="11">
        <f t="shared" si="0"/>
        <v>50.930203521038834</v>
      </c>
      <c r="G15" s="11">
        <f t="shared" si="1"/>
        <v>49.069796478961166</v>
      </c>
      <c r="H15" s="306"/>
      <c r="I15" s="309"/>
      <c r="J15" s="309"/>
      <c r="K15" s="312"/>
      <c r="L15" s="312"/>
      <c r="M15" s="312"/>
    </row>
    <row r="16" spans="1:26">
      <c r="B16" s="1" t="s">
        <v>2</v>
      </c>
      <c r="C16" s="8">
        <f>E5</f>
        <v>16968</v>
      </c>
      <c r="D16" s="14">
        <f>E6</f>
        <v>8693</v>
      </c>
      <c r="E16" s="15">
        <f>E7</f>
        <v>8275</v>
      </c>
      <c r="F16" s="11">
        <f t="shared" si="0"/>
        <v>51.231730315888733</v>
      </c>
      <c r="G16" s="11">
        <f t="shared" si="1"/>
        <v>48.768269684111267</v>
      </c>
      <c r="H16" s="307"/>
      <c r="I16" s="310"/>
      <c r="J16" s="310"/>
      <c r="K16" s="313"/>
      <c r="L16" s="313"/>
      <c r="M16" s="313"/>
    </row>
    <row r="17" spans="2:13">
      <c r="B17" s="1" t="s">
        <v>3</v>
      </c>
      <c r="C17" s="8">
        <f>F5</f>
        <v>17996</v>
      </c>
      <c r="D17" s="8">
        <f>F6</f>
        <v>9146</v>
      </c>
      <c r="E17" s="5">
        <f>F7</f>
        <v>8850</v>
      </c>
      <c r="F17" s="11">
        <f t="shared" si="0"/>
        <v>50.822404978884194</v>
      </c>
      <c r="G17" s="11">
        <f t="shared" si="1"/>
        <v>49.177595021115806</v>
      </c>
      <c r="H17" s="305">
        <f>I17+J17</f>
        <v>207110</v>
      </c>
      <c r="I17" s="308">
        <f>SUM(D17:D26)</f>
        <v>101790</v>
      </c>
      <c r="J17" s="308">
        <f>SUM(E17:E26)</f>
        <v>105320</v>
      </c>
      <c r="K17" s="319">
        <f>H17/H32*100</f>
        <v>61.267353561529156</v>
      </c>
      <c r="L17" s="311">
        <f>I17/H32*100</f>
        <v>30.111553855574584</v>
      </c>
      <c r="M17" s="311">
        <f>J17/H32*100</f>
        <v>31.155799705954568</v>
      </c>
    </row>
    <row r="18" spans="2:13">
      <c r="B18" s="1" t="s">
        <v>4</v>
      </c>
      <c r="C18" s="8">
        <f>G5</f>
        <v>16637</v>
      </c>
      <c r="D18" s="8">
        <f>G6</f>
        <v>8366</v>
      </c>
      <c r="E18" s="5">
        <f>G7</f>
        <v>8271</v>
      </c>
      <c r="F18" s="11">
        <f t="shared" si="0"/>
        <v>50.285508204604191</v>
      </c>
      <c r="G18" s="11">
        <f t="shared" si="1"/>
        <v>49.714491795395801</v>
      </c>
      <c r="H18" s="306"/>
      <c r="I18" s="309"/>
      <c r="J18" s="309"/>
      <c r="K18" s="320"/>
      <c r="L18" s="312"/>
      <c r="M18" s="312"/>
    </row>
    <row r="19" spans="2:13">
      <c r="B19" s="1" t="s">
        <v>5</v>
      </c>
      <c r="C19" s="8">
        <f>H5</f>
        <v>16668</v>
      </c>
      <c r="D19" s="8">
        <f>H6</f>
        <v>8324</v>
      </c>
      <c r="E19" s="5">
        <f>H7</f>
        <v>8344</v>
      </c>
      <c r="F19" s="11">
        <f t="shared" si="0"/>
        <v>49.940004799616034</v>
      </c>
      <c r="G19" s="11">
        <f t="shared" si="1"/>
        <v>50.059995200383966</v>
      </c>
      <c r="H19" s="306"/>
      <c r="I19" s="309"/>
      <c r="J19" s="309"/>
      <c r="K19" s="320"/>
      <c r="L19" s="312"/>
      <c r="M19" s="312"/>
    </row>
    <row r="20" spans="2:13">
      <c r="B20" s="1" t="s">
        <v>6</v>
      </c>
      <c r="C20" s="8">
        <f>I5</f>
        <v>18722</v>
      </c>
      <c r="D20" s="8">
        <f>I6</f>
        <v>9162</v>
      </c>
      <c r="E20" s="5">
        <f>I7</f>
        <v>9560</v>
      </c>
      <c r="F20" s="11">
        <f t="shared" si="0"/>
        <v>48.937079371861984</v>
      </c>
      <c r="G20" s="11">
        <f t="shared" si="1"/>
        <v>51.062920628138016</v>
      </c>
      <c r="H20" s="306"/>
      <c r="I20" s="309"/>
      <c r="J20" s="309"/>
      <c r="K20" s="320"/>
      <c r="L20" s="312"/>
      <c r="M20" s="312"/>
    </row>
    <row r="21" spans="2:13">
      <c r="B21" s="1" t="s">
        <v>7</v>
      </c>
      <c r="C21" s="8">
        <f>J5</f>
        <v>22513</v>
      </c>
      <c r="D21" s="8">
        <f>J6</f>
        <v>10998</v>
      </c>
      <c r="E21" s="5">
        <f>J7</f>
        <v>11515</v>
      </c>
      <c r="F21" s="11">
        <f t="shared" si="0"/>
        <v>48.851774530271399</v>
      </c>
      <c r="G21" s="11">
        <f t="shared" si="1"/>
        <v>51.148225469728601</v>
      </c>
      <c r="H21" s="306"/>
      <c r="I21" s="309"/>
      <c r="J21" s="309"/>
      <c r="K21" s="320"/>
      <c r="L21" s="312"/>
      <c r="M21" s="312"/>
    </row>
    <row r="22" spans="2:13">
      <c r="B22" s="1" t="s">
        <v>8</v>
      </c>
      <c r="C22" s="8">
        <f>K5</f>
        <v>27275</v>
      </c>
      <c r="D22" s="8">
        <f>K6</f>
        <v>13426</v>
      </c>
      <c r="E22" s="5">
        <f>K7</f>
        <v>13849</v>
      </c>
      <c r="F22" s="11">
        <f t="shared" si="0"/>
        <v>49.22456461961503</v>
      </c>
      <c r="G22" s="11">
        <f t="shared" si="1"/>
        <v>50.77543538038497</v>
      </c>
      <c r="H22" s="306"/>
      <c r="I22" s="309"/>
      <c r="J22" s="309"/>
      <c r="K22" s="320"/>
      <c r="L22" s="312"/>
      <c r="M22" s="312"/>
    </row>
    <row r="23" spans="2:13">
      <c r="B23" s="1" t="s">
        <v>9</v>
      </c>
      <c r="C23" s="8">
        <f>L5</f>
        <v>23635</v>
      </c>
      <c r="D23" s="8">
        <f>L6</f>
        <v>11472</v>
      </c>
      <c r="E23" s="5">
        <f>L7</f>
        <v>12163</v>
      </c>
      <c r="F23" s="11">
        <f t="shared" si="0"/>
        <v>48.53818489528242</v>
      </c>
      <c r="G23" s="11">
        <f t="shared" si="1"/>
        <v>51.46181510471758</v>
      </c>
      <c r="H23" s="306"/>
      <c r="I23" s="309"/>
      <c r="J23" s="309"/>
      <c r="K23" s="320"/>
      <c r="L23" s="312"/>
      <c r="M23" s="312"/>
    </row>
    <row r="24" spans="2:13">
      <c r="B24" s="1" t="s">
        <v>10</v>
      </c>
      <c r="C24" s="8">
        <f>M5</f>
        <v>22055</v>
      </c>
      <c r="D24" s="8">
        <f>M6</f>
        <v>10798</v>
      </c>
      <c r="E24" s="5">
        <f>M7</f>
        <v>11257</v>
      </c>
      <c r="F24" s="11">
        <f t="shared" si="0"/>
        <v>48.959419632736342</v>
      </c>
      <c r="G24" s="11">
        <f t="shared" si="1"/>
        <v>51.040580367263658</v>
      </c>
      <c r="H24" s="306"/>
      <c r="I24" s="309"/>
      <c r="J24" s="309"/>
      <c r="K24" s="320"/>
      <c r="L24" s="312"/>
      <c r="M24" s="312"/>
    </row>
    <row r="25" spans="2:13">
      <c r="B25" s="1" t="s">
        <v>11</v>
      </c>
      <c r="C25" s="8">
        <f>N5</f>
        <v>20061</v>
      </c>
      <c r="D25" s="8">
        <f>N6</f>
        <v>9662</v>
      </c>
      <c r="E25" s="5">
        <f>N7</f>
        <v>10399</v>
      </c>
      <c r="F25" s="11">
        <f t="shared" si="0"/>
        <v>48.163102537261352</v>
      </c>
      <c r="G25" s="11">
        <f t="shared" si="1"/>
        <v>51.836897462738648</v>
      </c>
      <c r="H25" s="306"/>
      <c r="I25" s="309"/>
      <c r="J25" s="309"/>
      <c r="K25" s="320"/>
      <c r="L25" s="312"/>
      <c r="M25" s="312"/>
    </row>
    <row r="26" spans="2:13">
      <c r="B26" s="1" t="s">
        <v>12</v>
      </c>
      <c r="C26" s="8">
        <f>O5</f>
        <v>21548</v>
      </c>
      <c r="D26" s="8">
        <f>O6</f>
        <v>10436</v>
      </c>
      <c r="E26" s="5">
        <f>O7</f>
        <v>11112</v>
      </c>
      <c r="F26" s="11">
        <f t="shared" si="0"/>
        <v>48.431408947466117</v>
      </c>
      <c r="G26" s="11">
        <f t="shared" si="1"/>
        <v>51.568591052533876</v>
      </c>
      <c r="H26" s="307"/>
      <c r="I26" s="310"/>
      <c r="J26" s="310"/>
      <c r="K26" s="321"/>
      <c r="L26" s="313"/>
      <c r="M26" s="313"/>
    </row>
    <row r="27" spans="2:13">
      <c r="B27" s="1" t="s">
        <v>13</v>
      </c>
      <c r="C27" s="8">
        <f>P5</f>
        <v>25794</v>
      </c>
      <c r="D27" s="8">
        <f>P6</f>
        <v>12388</v>
      </c>
      <c r="E27" s="5">
        <f>P7</f>
        <v>13406</v>
      </c>
      <c r="F27" s="11">
        <f t="shared" si="0"/>
        <v>48.026672869659606</v>
      </c>
      <c r="G27" s="11">
        <f t="shared" si="1"/>
        <v>51.973327130340387</v>
      </c>
      <c r="H27" s="305">
        <f>I27+J27</f>
        <v>83118</v>
      </c>
      <c r="I27" s="308">
        <f>SUM(D27:D31)</f>
        <v>36774</v>
      </c>
      <c r="J27" s="308">
        <f>SUM(E27:E31)</f>
        <v>46344</v>
      </c>
      <c r="K27" s="319">
        <f>H27/H32*100</f>
        <v>24.587996201666652</v>
      </c>
      <c r="L27" s="311">
        <f>I27/H32*100</f>
        <v>10.878497705913153</v>
      </c>
      <c r="M27" s="311">
        <f>J27/H32*100</f>
        <v>13.7094984957535</v>
      </c>
    </row>
    <row r="28" spans="2:13">
      <c r="B28" s="1" t="s">
        <v>14</v>
      </c>
      <c r="C28" s="8">
        <f>Q5</f>
        <v>19585</v>
      </c>
      <c r="D28" s="8">
        <f>Q6</f>
        <v>9355</v>
      </c>
      <c r="E28" s="5">
        <f>Q7</f>
        <v>10230</v>
      </c>
      <c r="F28" s="11">
        <f t="shared" si="0"/>
        <v>47.766147561909619</v>
      </c>
      <c r="G28" s="11">
        <f t="shared" si="1"/>
        <v>52.233852438090381</v>
      </c>
      <c r="H28" s="306"/>
      <c r="I28" s="309"/>
      <c r="J28" s="309"/>
      <c r="K28" s="320"/>
      <c r="L28" s="312"/>
      <c r="M28" s="312"/>
    </row>
    <row r="29" spans="2:13">
      <c r="B29" s="1" t="s">
        <v>15</v>
      </c>
      <c r="C29" s="8">
        <f>R5</f>
        <v>14734</v>
      </c>
      <c r="D29" s="8">
        <f>R6</f>
        <v>6671</v>
      </c>
      <c r="E29" s="5">
        <f>R7</f>
        <v>8063</v>
      </c>
      <c r="F29" s="11">
        <f t="shared" si="0"/>
        <v>45.27623184471291</v>
      </c>
      <c r="G29" s="11">
        <f t="shared" si="1"/>
        <v>54.72376815528709</v>
      </c>
      <c r="H29" s="306"/>
      <c r="I29" s="309"/>
      <c r="J29" s="309"/>
      <c r="K29" s="320"/>
      <c r="L29" s="312"/>
      <c r="M29" s="312"/>
    </row>
    <row r="30" spans="2:13">
      <c r="B30" s="1" t="s">
        <v>16</v>
      </c>
      <c r="C30" s="8">
        <f>S5</f>
        <v>11573</v>
      </c>
      <c r="D30" s="8">
        <f>S6</f>
        <v>4798</v>
      </c>
      <c r="E30" s="5">
        <f>S7</f>
        <v>6775</v>
      </c>
      <c r="F30" s="11">
        <f t="shared" si="0"/>
        <v>41.458567355050548</v>
      </c>
      <c r="G30" s="11">
        <f t="shared" si="1"/>
        <v>58.541432644949452</v>
      </c>
      <c r="H30" s="306"/>
      <c r="I30" s="309"/>
      <c r="J30" s="309"/>
      <c r="K30" s="320"/>
      <c r="L30" s="312"/>
      <c r="M30" s="312"/>
    </row>
    <row r="31" spans="2:13">
      <c r="B31" s="1" t="s">
        <v>28</v>
      </c>
      <c r="C31" s="8">
        <f>T5+U5+V5+W5</f>
        <v>11432</v>
      </c>
      <c r="D31" s="8">
        <f>T6+U6+V6+W6</f>
        <v>3562</v>
      </c>
      <c r="E31" s="5">
        <f>T7+U7+V7+W7</f>
        <v>7870</v>
      </c>
      <c r="F31" s="11">
        <f t="shared" si="0"/>
        <v>31.15815255423373</v>
      </c>
      <c r="G31" s="11">
        <f t="shared" si="1"/>
        <v>68.841847445766263</v>
      </c>
      <c r="H31" s="307"/>
      <c r="I31" s="310"/>
      <c r="J31" s="310"/>
      <c r="K31" s="321"/>
      <c r="L31" s="313"/>
      <c r="M31" s="313"/>
    </row>
    <row r="32" spans="2:13">
      <c r="B32" s="1" t="s">
        <v>29</v>
      </c>
      <c r="C32" s="8">
        <f>X5</f>
        <v>338043</v>
      </c>
      <c r="D32" s="8">
        <f>X6</f>
        <v>162982</v>
      </c>
      <c r="E32" s="8">
        <f>X7</f>
        <v>175061</v>
      </c>
      <c r="F32" s="11">
        <f t="shared" si="0"/>
        <v>48.213392970716747</v>
      </c>
      <c r="G32" s="11">
        <f t="shared" si="1"/>
        <v>51.78660702928326</v>
      </c>
      <c r="H32" s="16">
        <f>I32+J32</f>
        <v>338043</v>
      </c>
      <c r="I32" s="13">
        <f>SUM(I14:I31)</f>
        <v>162982</v>
      </c>
      <c r="J32" s="13">
        <f>SUM(J14:J31)</f>
        <v>175061</v>
      </c>
      <c r="K32" s="144">
        <f>H32/H32*100</f>
        <v>100</v>
      </c>
      <c r="L32" s="17">
        <f>I32/H32*100</f>
        <v>48.213392970716747</v>
      </c>
      <c r="M32" s="17">
        <f>J32/H27:H32*100</f>
        <v>51.78660702928326</v>
      </c>
    </row>
    <row r="33" spans="1:26" ht="17.25">
      <c r="M33" s="9" t="s">
        <v>794</v>
      </c>
      <c r="T33" s="117"/>
    </row>
    <row r="37" spans="1:26">
      <c r="Y37" s="49" t="s">
        <v>313</v>
      </c>
    </row>
    <row r="38" spans="1:26">
      <c r="Y38" s="49" t="s">
        <v>795</v>
      </c>
    </row>
    <row r="39" spans="1:26">
      <c r="A39" s="72" t="s">
        <v>1008</v>
      </c>
      <c r="E39" t="s">
        <v>310</v>
      </c>
    </row>
    <row r="41" spans="1:26">
      <c r="A41" t="s">
        <v>44</v>
      </c>
      <c r="B41" t="s">
        <v>41</v>
      </c>
    </row>
    <row r="42" spans="1:26">
      <c r="A42" s="317" t="s">
        <v>40</v>
      </c>
      <c r="B42" s="318"/>
      <c r="C42" s="1" t="s">
        <v>0</v>
      </c>
      <c r="D42" s="1" t="s">
        <v>1</v>
      </c>
      <c r="E42" s="1" t="s">
        <v>2</v>
      </c>
      <c r="F42" s="1" t="s">
        <v>3</v>
      </c>
      <c r="G42" s="1" t="s">
        <v>4</v>
      </c>
      <c r="H42" s="1" t="s">
        <v>5</v>
      </c>
      <c r="I42" s="1" t="s">
        <v>6</v>
      </c>
      <c r="J42" s="1" t="s">
        <v>7</v>
      </c>
      <c r="K42" s="1" t="s">
        <v>8</v>
      </c>
      <c r="L42" s="1" t="s">
        <v>9</v>
      </c>
      <c r="M42" s="1" t="s">
        <v>10</v>
      </c>
      <c r="N42" s="1" t="s">
        <v>11</v>
      </c>
      <c r="O42" s="1" t="s">
        <v>12</v>
      </c>
      <c r="P42" s="1" t="s">
        <v>13</v>
      </c>
      <c r="Q42" s="1" t="s">
        <v>14</v>
      </c>
      <c r="R42" s="1" t="s">
        <v>15</v>
      </c>
      <c r="S42" s="1" t="s">
        <v>16</v>
      </c>
      <c r="T42" s="1" t="s">
        <v>17</v>
      </c>
      <c r="U42" s="1" t="s">
        <v>18</v>
      </c>
      <c r="V42" s="1" t="s">
        <v>19</v>
      </c>
      <c r="W42" s="50" t="s">
        <v>20</v>
      </c>
      <c r="X42" s="43" t="s">
        <v>21</v>
      </c>
      <c r="Y42" s="43" t="s">
        <v>311</v>
      </c>
      <c r="Z42" s="35" t="s">
        <v>274</v>
      </c>
    </row>
    <row r="43" spans="1:26">
      <c r="A43" s="4" t="s">
        <v>25</v>
      </c>
      <c r="B43" s="19" t="s">
        <v>22</v>
      </c>
      <c r="C43" s="220">
        <f>SUM(C44:C45)</f>
        <v>4987706</v>
      </c>
      <c r="D43" s="220">
        <f t="shared" ref="D43" si="2">SUM(D44:D45)</f>
        <v>5299787</v>
      </c>
      <c r="E43" s="220">
        <f t="shared" ref="E43" si="3">SUM(E44:E45)</f>
        <v>5599317</v>
      </c>
      <c r="F43" s="220">
        <f t="shared" ref="F43" si="4">SUM(F44:F45)</f>
        <v>6008388</v>
      </c>
      <c r="G43" s="220">
        <f t="shared" ref="G43" si="5">SUM(G44:G45)</f>
        <v>5968127</v>
      </c>
      <c r="H43" s="220">
        <f t="shared" ref="H43" si="6">SUM(H44:H45)</f>
        <v>6409612</v>
      </c>
      <c r="I43" s="220">
        <f t="shared" ref="I43" si="7">SUM(I44:I45)</f>
        <v>7290878</v>
      </c>
      <c r="J43" s="220">
        <f t="shared" ref="J43" si="8">SUM(J44:J45)</f>
        <v>8316157</v>
      </c>
      <c r="K43" s="220">
        <f t="shared" ref="K43" si="9">SUM(K44:K45)</f>
        <v>9732218</v>
      </c>
      <c r="L43" s="220">
        <f t="shared" ref="L43" si="10">SUM(L44:L45)</f>
        <v>8662804</v>
      </c>
      <c r="M43" s="220">
        <f t="shared" ref="M43" si="11">SUM(M44:M45)</f>
        <v>7930296</v>
      </c>
      <c r="N43" s="220">
        <f t="shared" ref="N43" si="12">SUM(N44:N45)</f>
        <v>7515246</v>
      </c>
      <c r="O43" s="220">
        <f t="shared" ref="O43" si="13">SUM(O44:O45)</f>
        <v>8455010</v>
      </c>
      <c r="P43" s="220">
        <f t="shared" ref="P43" si="14">SUM(P44:P45)</f>
        <v>9643867</v>
      </c>
      <c r="Q43" s="220">
        <f t="shared" ref="Q43" si="15">SUM(Q44:Q45)</f>
        <v>7695811</v>
      </c>
      <c r="R43" s="220">
        <f t="shared" ref="R43" si="16">SUM(R44:R45)</f>
        <v>6276856</v>
      </c>
      <c r="S43" s="220">
        <f t="shared" ref="S43" si="17">SUM(S44:S45)</f>
        <v>4961420</v>
      </c>
      <c r="T43" s="220">
        <f t="shared" ref="T43" si="18">SUM(T44:T45)</f>
        <v>3117257</v>
      </c>
      <c r="U43" s="220">
        <f t="shared" ref="U43" si="19">SUM(U44:U45)</f>
        <v>1349120</v>
      </c>
      <c r="V43" s="220">
        <f t="shared" ref="V43" si="20">SUM(V44:V45)</f>
        <v>359347</v>
      </c>
      <c r="W43" s="220">
        <f t="shared" ref="W43" si="21">SUM(W44:W45)</f>
        <v>61763</v>
      </c>
      <c r="X43" s="221">
        <f>SUM(C43:W43)</f>
        <v>125640987</v>
      </c>
      <c r="Y43" s="222">
        <f>SUM(Y44:Y45)</f>
        <v>1453758</v>
      </c>
      <c r="Z43" s="223">
        <f>Y43+X43</f>
        <v>127094745</v>
      </c>
    </row>
    <row r="44" spans="1:26">
      <c r="A44" s="2"/>
      <c r="B44" s="19" t="s">
        <v>26</v>
      </c>
      <c r="C44" s="218">
        <v>2550921</v>
      </c>
      <c r="D44" s="218">
        <v>2714591</v>
      </c>
      <c r="E44" s="218">
        <v>2868024</v>
      </c>
      <c r="F44" s="218">
        <v>3085416</v>
      </c>
      <c r="G44" s="218">
        <v>3046392</v>
      </c>
      <c r="H44" s="218">
        <v>3255717</v>
      </c>
      <c r="I44" s="218">
        <v>3684747</v>
      </c>
      <c r="J44" s="218">
        <v>4204202</v>
      </c>
      <c r="K44" s="218">
        <v>4914018</v>
      </c>
      <c r="L44" s="218">
        <v>4354877</v>
      </c>
      <c r="M44" s="218">
        <v>3968311</v>
      </c>
      <c r="N44" s="218">
        <v>3729523</v>
      </c>
      <c r="O44" s="218">
        <v>4151119</v>
      </c>
      <c r="P44" s="218">
        <v>4659662</v>
      </c>
      <c r="Q44" s="218">
        <v>3582440</v>
      </c>
      <c r="R44" s="218">
        <v>2787417</v>
      </c>
      <c r="S44" s="218">
        <v>1994326</v>
      </c>
      <c r="T44" s="218">
        <v>1056641</v>
      </c>
      <c r="U44" s="218">
        <v>333335</v>
      </c>
      <c r="V44" s="218">
        <v>63265</v>
      </c>
      <c r="W44" s="224">
        <v>8383</v>
      </c>
      <c r="X44" s="225">
        <f t="shared" ref="X44:X45" si="22">SUM(C44:W44)</f>
        <v>61013327</v>
      </c>
      <c r="Y44" s="226">
        <v>828411</v>
      </c>
      <c r="Z44" s="227">
        <f t="shared" ref="Z44:Z45" si="23">Y44+X44</f>
        <v>61841738</v>
      </c>
    </row>
    <row r="45" spans="1:26">
      <c r="A45" s="3"/>
      <c r="B45" s="20" t="s">
        <v>27</v>
      </c>
      <c r="C45" s="219">
        <v>2436785</v>
      </c>
      <c r="D45" s="219">
        <v>2585196</v>
      </c>
      <c r="E45" s="219">
        <v>2731293</v>
      </c>
      <c r="F45" s="219">
        <v>2922972</v>
      </c>
      <c r="G45" s="219">
        <v>2921735</v>
      </c>
      <c r="H45" s="219">
        <v>3153895</v>
      </c>
      <c r="I45" s="219">
        <v>3606131</v>
      </c>
      <c r="J45" s="219">
        <v>4111955</v>
      </c>
      <c r="K45" s="219">
        <v>4818200</v>
      </c>
      <c r="L45" s="219">
        <v>4307927</v>
      </c>
      <c r="M45" s="219">
        <v>3961985</v>
      </c>
      <c r="N45" s="219">
        <v>3785723</v>
      </c>
      <c r="O45" s="219">
        <v>4303891</v>
      </c>
      <c r="P45" s="219">
        <v>4984205</v>
      </c>
      <c r="Q45" s="219">
        <v>4113371</v>
      </c>
      <c r="R45" s="219">
        <v>3489439</v>
      </c>
      <c r="S45" s="219">
        <v>2967094</v>
      </c>
      <c r="T45" s="219">
        <v>2060616</v>
      </c>
      <c r="U45" s="219">
        <v>1015785</v>
      </c>
      <c r="V45" s="219">
        <v>296082</v>
      </c>
      <c r="W45" s="228">
        <v>53380</v>
      </c>
      <c r="X45" s="229">
        <f t="shared" si="22"/>
        <v>64627660</v>
      </c>
      <c r="Y45" s="230">
        <v>625347</v>
      </c>
      <c r="Z45" s="231">
        <f t="shared" si="23"/>
        <v>65253007</v>
      </c>
    </row>
    <row r="46" spans="1:26">
      <c r="Z46" s="9" t="s">
        <v>312</v>
      </c>
    </row>
    <row r="47" spans="1:26">
      <c r="Z47" s="9" t="s">
        <v>736</v>
      </c>
    </row>
    <row r="49" spans="2:14" ht="17.25">
      <c r="B49" s="18" t="s">
        <v>740</v>
      </c>
    </row>
    <row r="50" spans="2:14">
      <c r="B50" s="301"/>
      <c r="C50" s="301" t="s">
        <v>29</v>
      </c>
      <c r="D50" s="314" t="s">
        <v>36</v>
      </c>
      <c r="E50" s="316"/>
      <c r="F50" s="304" t="s">
        <v>37</v>
      </c>
      <c r="G50" s="304"/>
      <c r="H50" s="304" t="s">
        <v>34</v>
      </c>
      <c r="I50" s="304"/>
      <c r="J50" s="304"/>
      <c r="K50" s="314" t="s">
        <v>30</v>
      </c>
      <c r="L50" s="315"/>
      <c r="M50" s="316"/>
    </row>
    <row r="51" spans="2:14" ht="57.75" customHeight="1">
      <c r="B51" s="302"/>
      <c r="C51" s="302"/>
      <c r="D51" s="12" t="s">
        <v>26</v>
      </c>
      <c r="E51" s="12" t="s">
        <v>27</v>
      </c>
      <c r="F51" s="10" t="s">
        <v>31</v>
      </c>
      <c r="G51" s="10" t="s">
        <v>32</v>
      </c>
      <c r="H51" s="10" t="s">
        <v>29</v>
      </c>
      <c r="I51" s="10" t="s">
        <v>26</v>
      </c>
      <c r="J51" s="10" t="s">
        <v>35</v>
      </c>
      <c r="K51" s="10" t="s">
        <v>741</v>
      </c>
      <c r="L51" s="10" t="s">
        <v>31</v>
      </c>
      <c r="M51" s="10" t="s">
        <v>33</v>
      </c>
      <c r="N51" s="9"/>
    </row>
    <row r="52" spans="2:14">
      <c r="B52" s="1" t="s">
        <v>0</v>
      </c>
      <c r="C52" s="8">
        <f>C43</f>
        <v>4987706</v>
      </c>
      <c r="D52" s="14">
        <f>C44</f>
        <v>2550921</v>
      </c>
      <c r="E52" s="15">
        <f>C45</f>
        <v>2436785</v>
      </c>
      <c r="F52" s="11">
        <f t="shared" ref="F52:F70" si="24">D52/C52*100</f>
        <v>51.144173293293548</v>
      </c>
      <c r="G52" s="11">
        <f t="shared" ref="G52:G70" si="25">E52/C52*100</f>
        <v>48.855826706706452</v>
      </c>
      <c r="H52" s="305">
        <f>I52+J52</f>
        <v>15886810</v>
      </c>
      <c r="I52" s="308">
        <f>SUM(D52:D54)</f>
        <v>8133536</v>
      </c>
      <c r="J52" s="308">
        <f>SUM(E52:E54)</f>
        <v>7753274</v>
      </c>
      <c r="K52" s="311">
        <f>H52/H70*100</f>
        <v>12.64460776641304</v>
      </c>
      <c r="L52" s="311">
        <f>I52/H70*100</f>
        <v>6.4736326848498891</v>
      </c>
      <c r="M52" s="311">
        <f>J52/H70*100</f>
        <v>6.170975081563153</v>
      </c>
    </row>
    <row r="53" spans="2:14">
      <c r="B53" s="1" t="s">
        <v>1</v>
      </c>
      <c r="C53" s="8">
        <f>D43</f>
        <v>5299787</v>
      </c>
      <c r="D53" s="14">
        <f>D44</f>
        <v>2714591</v>
      </c>
      <c r="E53" s="15">
        <f>D45</f>
        <v>2585196</v>
      </c>
      <c r="F53" s="11">
        <f t="shared" si="24"/>
        <v>51.220756607765558</v>
      </c>
      <c r="G53" s="11">
        <f t="shared" si="25"/>
        <v>48.779243392234442</v>
      </c>
      <c r="H53" s="306"/>
      <c r="I53" s="309"/>
      <c r="J53" s="309"/>
      <c r="K53" s="312"/>
      <c r="L53" s="312"/>
      <c r="M53" s="312"/>
    </row>
    <row r="54" spans="2:14">
      <c r="B54" s="1" t="s">
        <v>2</v>
      </c>
      <c r="C54" s="8">
        <f>E43</f>
        <v>5599317</v>
      </c>
      <c r="D54" s="14">
        <f>E44</f>
        <v>2868024</v>
      </c>
      <c r="E54" s="15">
        <f>E45</f>
        <v>2731293</v>
      </c>
      <c r="F54" s="11">
        <f t="shared" si="24"/>
        <v>51.220961413686709</v>
      </c>
      <c r="G54" s="11">
        <f t="shared" si="25"/>
        <v>48.779038586313291</v>
      </c>
      <c r="H54" s="307"/>
      <c r="I54" s="310"/>
      <c r="J54" s="310"/>
      <c r="K54" s="313"/>
      <c r="L54" s="313"/>
      <c r="M54" s="313"/>
    </row>
    <row r="55" spans="2:14">
      <c r="B55" s="1" t="s">
        <v>3</v>
      </c>
      <c r="C55" s="8">
        <f>F43</f>
        <v>6008388</v>
      </c>
      <c r="D55" s="8">
        <f>F44</f>
        <v>3085416</v>
      </c>
      <c r="E55" s="5">
        <f>F45</f>
        <v>2922972</v>
      </c>
      <c r="F55" s="11">
        <f t="shared" si="24"/>
        <v>51.351810169383207</v>
      </c>
      <c r="G55" s="11">
        <f t="shared" si="25"/>
        <v>48.648189830616801</v>
      </c>
      <c r="H55" s="305">
        <f>I55+J55</f>
        <v>76288736</v>
      </c>
      <c r="I55" s="308">
        <f>SUM(D55:D64)</f>
        <v>38394322</v>
      </c>
      <c r="J55" s="308">
        <f>SUM(E55:E64)</f>
        <v>37894414</v>
      </c>
      <c r="K55" s="311">
        <f>H55/H70*100</f>
        <v>60.719624878464217</v>
      </c>
      <c r="L55" s="311">
        <f>I55/H70*100</f>
        <v>30.558755480009083</v>
      </c>
      <c r="M55" s="311">
        <f>J55/H70*100</f>
        <v>30.160869398455137</v>
      </c>
    </row>
    <row r="56" spans="2:14">
      <c r="B56" s="1" t="s">
        <v>4</v>
      </c>
      <c r="C56" s="8">
        <f>G43</f>
        <v>5968127</v>
      </c>
      <c r="D56" s="8">
        <f>G44</f>
        <v>3046392</v>
      </c>
      <c r="E56" s="5">
        <f>G45</f>
        <v>2921735</v>
      </c>
      <c r="F56" s="11">
        <f t="shared" si="24"/>
        <v>51.044356127140055</v>
      </c>
      <c r="G56" s="11">
        <f t="shared" si="25"/>
        <v>48.955643872859945</v>
      </c>
      <c r="H56" s="306"/>
      <c r="I56" s="309"/>
      <c r="J56" s="309"/>
      <c r="K56" s="312"/>
      <c r="L56" s="312"/>
      <c r="M56" s="312"/>
    </row>
    <row r="57" spans="2:14">
      <c r="B57" s="1" t="s">
        <v>5</v>
      </c>
      <c r="C57" s="8">
        <f>H43</f>
        <v>6409612</v>
      </c>
      <c r="D57" s="8">
        <f>H44</f>
        <v>3255717</v>
      </c>
      <c r="E57" s="5">
        <f>H45</f>
        <v>3153895</v>
      </c>
      <c r="F57" s="11">
        <f t="shared" si="24"/>
        <v>50.794291448530736</v>
      </c>
      <c r="G57" s="11">
        <f t="shared" si="25"/>
        <v>49.205708551469264</v>
      </c>
      <c r="H57" s="306"/>
      <c r="I57" s="309"/>
      <c r="J57" s="309"/>
      <c r="K57" s="312"/>
      <c r="L57" s="312"/>
      <c r="M57" s="312"/>
    </row>
    <row r="58" spans="2:14">
      <c r="B58" s="1" t="s">
        <v>6</v>
      </c>
      <c r="C58" s="8">
        <f>I43</f>
        <v>7290878</v>
      </c>
      <c r="D58" s="8">
        <f>I44</f>
        <v>3684747</v>
      </c>
      <c r="E58" s="5">
        <f>I45</f>
        <v>3606131</v>
      </c>
      <c r="F58" s="11">
        <f t="shared" si="24"/>
        <v>50.539139456180727</v>
      </c>
      <c r="G58" s="11">
        <f t="shared" si="25"/>
        <v>49.460860543819273</v>
      </c>
      <c r="H58" s="306"/>
      <c r="I58" s="309"/>
      <c r="J58" s="309"/>
      <c r="K58" s="312"/>
      <c r="L58" s="312"/>
      <c r="M58" s="312"/>
    </row>
    <row r="59" spans="2:14">
      <c r="B59" s="1" t="s">
        <v>7</v>
      </c>
      <c r="C59" s="8">
        <f>J43</f>
        <v>8316157</v>
      </c>
      <c r="D59" s="8">
        <f>J44</f>
        <v>4204202</v>
      </c>
      <c r="E59" s="5">
        <f>J45</f>
        <v>4111955</v>
      </c>
      <c r="F59" s="11">
        <f t="shared" si="24"/>
        <v>50.554625171217907</v>
      </c>
      <c r="G59" s="11">
        <f t="shared" si="25"/>
        <v>49.445374828782093</v>
      </c>
      <c r="H59" s="306"/>
      <c r="I59" s="309"/>
      <c r="J59" s="309"/>
      <c r="K59" s="312"/>
      <c r="L59" s="312"/>
      <c r="M59" s="312"/>
    </row>
    <row r="60" spans="2:14">
      <c r="B60" s="1" t="s">
        <v>8</v>
      </c>
      <c r="C60" s="8">
        <f>K43</f>
        <v>9732218</v>
      </c>
      <c r="D60" s="8">
        <f>K44</f>
        <v>4914018</v>
      </c>
      <c r="E60" s="5">
        <f>K45</f>
        <v>4818200</v>
      </c>
      <c r="F60" s="11">
        <f t="shared" si="24"/>
        <v>50.492272162419702</v>
      </c>
      <c r="G60" s="11">
        <f t="shared" si="25"/>
        <v>49.50772783758029</v>
      </c>
      <c r="H60" s="306"/>
      <c r="I60" s="309"/>
      <c r="J60" s="309"/>
      <c r="K60" s="312"/>
      <c r="L60" s="312"/>
      <c r="M60" s="312"/>
    </row>
    <row r="61" spans="2:14">
      <c r="B61" s="1" t="s">
        <v>9</v>
      </c>
      <c r="C61" s="8">
        <f>L43</f>
        <v>8662804</v>
      </c>
      <c r="D61" s="8">
        <f>L44</f>
        <v>4354877</v>
      </c>
      <c r="E61" s="5">
        <f>L45</f>
        <v>4307927</v>
      </c>
      <c r="F61" s="11">
        <f t="shared" si="24"/>
        <v>50.270986161062858</v>
      </c>
      <c r="G61" s="11">
        <f t="shared" si="25"/>
        <v>49.729013838937135</v>
      </c>
      <c r="H61" s="306"/>
      <c r="I61" s="309"/>
      <c r="J61" s="309"/>
      <c r="K61" s="312"/>
      <c r="L61" s="312"/>
      <c r="M61" s="312"/>
    </row>
    <row r="62" spans="2:14">
      <c r="B62" s="1" t="s">
        <v>10</v>
      </c>
      <c r="C62" s="8">
        <f>M43</f>
        <v>7930296</v>
      </c>
      <c r="D62" s="8">
        <f>M44</f>
        <v>3968311</v>
      </c>
      <c r="E62" s="5">
        <f>M45</f>
        <v>3961985</v>
      </c>
      <c r="F62" s="11">
        <f t="shared" si="24"/>
        <v>50.039885018163254</v>
      </c>
      <c r="G62" s="11">
        <f t="shared" si="25"/>
        <v>49.960114981836746</v>
      </c>
      <c r="H62" s="306"/>
      <c r="I62" s="309"/>
      <c r="J62" s="309"/>
      <c r="K62" s="312"/>
      <c r="L62" s="312"/>
      <c r="M62" s="312"/>
    </row>
    <row r="63" spans="2:14">
      <c r="B63" s="1" t="s">
        <v>11</v>
      </c>
      <c r="C63" s="8">
        <f>N43</f>
        <v>7515246</v>
      </c>
      <c r="D63" s="8">
        <f>N44</f>
        <v>3729523</v>
      </c>
      <c r="E63" s="5">
        <f>N45</f>
        <v>3785723</v>
      </c>
      <c r="F63" s="11">
        <f t="shared" si="24"/>
        <v>49.626093410648167</v>
      </c>
      <c r="G63" s="11">
        <f t="shared" si="25"/>
        <v>50.373906589351833</v>
      </c>
      <c r="H63" s="306"/>
      <c r="I63" s="309"/>
      <c r="J63" s="309"/>
      <c r="K63" s="312"/>
      <c r="L63" s="312"/>
      <c r="M63" s="312"/>
    </row>
    <row r="64" spans="2:14">
      <c r="B64" s="1" t="s">
        <v>12</v>
      </c>
      <c r="C64" s="8">
        <f>O43</f>
        <v>8455010</v>
      </c>
      <c r="D64" s="8">
        <f>O44</f>
        <v>4151119</v>
      </c>
      <c r="E64" s="5">
        <f>O45</f>
        <v>4303891</v>
      </c>
      <c r="F64" s="11">
        <f t="shared" si="24"/>
        <v>49.096559318084779</v>
      </c>
      <c r="G64" s="11">
        <f t="shared" si="25"/>
        <v>50.903440681915221</v>
      </c>
      <c r="H64" s="307"/>
      <c r="I64" s="310"/>
      <c r="J64" s="310"/>
      <c r="K64" s="313"/>
      <c r="L64" s="313"/>
      <c r="M64" s="313"/>
    </row>
    <row r="65" spans="1:26">
      <c r="B65" s="1" t="s">
        <v>13</v>
      </c>
      <c r="C65" s="8">
        <f>P43</f>
        <v>9643867</v>
      </c>
      <c r="D65" s="8">
        <f>P44</f>
        <v>4659662</v>
      </c>
      <c r="E65" s="5">
        <f>P45</f>
        <v>4984205</v>
      </c>
      <c r="F65" s="11">
        <f t="shared" si="24"/>
        <v>48.317360660407282</v>
      </c>
      <c r="G65" s="11">
        <f t="shared" si="25"/>
        <v>51.682639339592718</v>
      </c>
      <c r="H65" s="305">
        <f>I65+J65</f>
        <v>33465441</v>
      </c>
      <c r="I65" s="308">
        <f>SUM(D65:D69)</f>
        <v>14485469</v>
      </c>
      <c r="J65" s="308">
        <f>SUM(E65:E69)</f>
        <v>18979972</v>
      </c>
      <c r="K65" s="311">
        <f>H65/H70*100</f>
        <v>26.635767355122734</v>
      </c>
      <c r="L65" s="311">
        <f>I65/H70*100</f>
        <v>11.529254382568643</v>
      </c>
      <c r="M65" s="311">
        <f>J65/H70*100</f>
        <v>15.106512972554093</v>
      </c>
    </row>
    <row r="66" spans="1:26">
      <c r="B66" s="1" t="s">
        <v>14</v>
      </c>
      <c r="C66" s="8">
        <f>Q43</f>
        <v>7695811</v>
      </c>
      <c r="D66" s="8">
        <f>Q44</f>
        <v>3582440</v>
      </c>
      <c r="E66" s="5">
        <f>Q45</f>
        <v>4113371</v>
      </c>
      <c r="F66" s="11">
        <f t="shared" si="24"/>
        <v>46.550519496905522</v>
      </c>
      <c r="G66" s="11">
        <f t="shared" si="25"/>
        <v>53.44948050309447</v>
      </c>
      <c r="H66" s="306"/>
      <c r="I66" s="309"/>
      <c r="J66" s="309"/>
      <c r="K66" s="312"/>
      <c r="L66" s="312"/>
      <c r="M66" s="312"/>
    </row>
    <row r="67" spans="1:26">
      <c r="B67" s="1" t="s">
        <v>15</v>
      </c>
      <c r="C67" s="8">
        <f>R43</f>
        <v>6276856</v>
      </c>
      <c r="D67" s="8">
        <f>R44</f>
        <v>2787417</v>
      </c>
      <c r="E67" s="5">
        <f>R45</f>
        <v>3489439</v>
      </c>
      <c r="F67" s="11">
        <f t="shared" si="24"/>
        <v>44.407853230980606</v>
      </c>
      <c r="G67" s="11">
        <f t="shared" si="25"/>
        <v>55.592146769019394</v>
      </c>
      <c r="H67" s="306"/>
      <c r="I67" s="309"/>
      <c r="J67" s="309"/>
      <c r="K67" s="312"/>
      <c r="L67" s="312"/>
      <c r="M67" s="312"/>
    </row>
    <row r="68" spans="1:26">
      <c r="B68" s="1" t="s">
        <v>16</v>
      </c>
      <c r="C68" s="8">
        <f>S43</f>
        <v>4961420</v>
      </c>
      <c r="D68" s="8">
        <f>S44</f>
        <v>1994326</v>
      </c>
      <c r="E68" s="5">
        <f>S45</f>
        <v>2967094</v>
      </c>
      <c r="F68" s="11">
        <f t="shared" si="24"/>
        <v>40.196677564084474</v>
      </c>
      <c r="G68" s="11">
        <f t="shared" si="25"/>
        <v>59.803322435915533</v>
      </c>
      <c r="H68" s="306"/>
      <c r="I68" s="309"/>
      <c r="J68" s="309"/>
      <c r="K68" s="312"/>
      <c r="L68" s="312"/>
      <c r="M68" s="312"/>
    </row>
    <row r="69" spans="1:26">
      <c r="B69" s="1" t="s">
        <v>28</v>
      </c>
      <c r="C69" s="8">
        <f>T43+U43+V43+W43</f>
        <v>4887487</v>
      </c>
      <c r="D69" s="8">
        <f>T44+U44+V44+W44</f>
        <v>1461624</v>
      </c>
      <c r="E69" s="5">
        <f>T45+U45+V45+W45</f>
        <v>3425863</v>
      </c>
      <c r="F69" s="11">
        <f t="shared" si="24"/>
        <v>29.905429927486253</v>
      </c>
      <c r="G69" s="11">
        <f t="shared" si="25"/>
        <v>70.094570072513747</v>
      </c>
      <c r="H69" s="307"/>
      <c r="I69" s="310"/>
      <c r="J69" s="310"/>
      <c r="K69" s="313"/>
      <c r="L69" s="313"/>
      <c r="M69" s="313"/>
    </row>
    <row r="70" spans="1:26">
      <c r="B70" s="1" t="s">
        <v>29</v>
      </c>
      <c r="C70" s="8">
        <f>X43</f>
        <v>125640987</v>
      </c>
      <c r="D70" s="8">
        <f>X44</f>
        <v>61013327</v>
      </c>
      <c r="E70" s="8">
        <f>X45</f>
        <v>64627660</v>
      </c>
      <c r="F70" s="11">
        <f t="shared" si="24"/>
        <v>48.561642547427617</v>
      </c>
      <c r="G70" s="11">
        <f t="shared" si="25"/>
        <v>51.438357452572383</v>
      </c>
      <c r="H70" s="16">
        <f>I70+J70</f>
        <v>125640987</v>
      </c>
      <c r="I70" s="13">
        <f>SUM(I52:I69)</f>
        <v>61013327</v>
      </c>
      <c r="J70" s="13">
        <f>SUM(J52:J69)</f>
        <v>64627660</v>
      </c>
      <c r="K70" s="17">
        <f>H70/H70*100</f>
        <v>100</v>
      </c>
      <c r="L70" s="17">
        <f>I70/H70*100</f>
        <v>48.561642547427617</v>
      </c>
      <c r="M70" s="17">
        <f>J70/H70*100</f>
        <v>51.438357452572383</v>
      </c>
    </row>
    <row r="71" spans="1:26" ht="17.25">
      <c r="R71" s="117"/>
      <c r="T71" s="117"/>
    </row>
    <row r="72" spans="1:26">
      <c r="Y72" s="49" t="s">
        <v>313</v>
      </c>
    </row>
    <row r="73" spans="1:26">
      <c r="Y73" s="49" t="s">
        <v>648</v>
      </c>
    </row>
    <row r="75" spans="1:26" ht="17.25">
      <c r="A75" s="72" t="s">
        <v>1009</v>
      </c>
      <c r="E75" t="s">
        <v>310</v>
      </c>
      <c r="R75" s="117"/>
    </row>
    <row r="77" spans="1:26">
      <c r="A77" t="s">
        <v>43</v>
      </c>
      <c r="B77" t="s">
        <v>41</v>
      </c>
    </row>
    <row r="78" spans="1:26">
      <c r="A78" s="317" t="s">
        <v>40</v>
      </c>
      <c r="B78" s="318"/>
      <c r="C78" s="1" t="s">
        <v>0</v>
      </c>
      <c r="D78" s="1" t="s">
        <v>1</v>
      </c>
      <c r="E78" s="1" t="s">
        <v>2</v>
      </c>
      <c r="F78" s="1" t="s">
        <v>3</v>
      </c>
      <c r="G78" s="1" t="s">
        <v>4</v>
      </c>
      <c r="H78" s="1" t="s">
        <v>5</v>
      </c>
      <c r="I78" s="1" t="s">
        <v>6</v>
      </c>
      <c r="J78" s="1" t="s">
        <v>7</v>
      </c>
      <c r="K78" s="1" t="s">
        <v>8</v>
      </c>
      <c r="L78" s="1" t="s">
        <v>9</v>
      </c>
      <c r="M78" s="1" t="s">
        <v>10</v>
      </c>
      <c r="N78" s="1" t="s">
        <v>11</v>
      </c>
      <c r="O78" s="1" t="s">
        <v>12</v>
      </c>
      <c r="P78" s="1" t="s">
        <v>13</v>
      </c>
      <c r="Q78" s="1" t="s">
        <v>14</v>
      </c>
      <c r="R78" s="1" t="s">
        <v>15</v>
      </c>
      <c r="S78" s="1" t="s">
        <v>16</v>
      </c>
      <c r="T78" s="1" t="s">
        <v>17</v>
      </c>
      <c r="U78" s="1" t="s">
        <v>18</v>
      </c>
      <c r="V78" s="1" t="s">
        <v>19</v>
      </c>
      <c r="W78" s="50" t="s">
        <v>20</v>
      </c>
      <c r="X78" s="43" t="s">
        <v>21</v>
      </c>
      <c r="Y78" s="43" t="s">
        <v>311</v>
      </c>
      <c r="Z78" s="35" t="s">
        <v>274</v>
      </c>
    </row>
    <row r="79" spans="1:26">
      <c r="A79" s="4" t="s">
        <v>25</v>
      </c>
      <c r="B79" s="19" t="s">
        <v>22</v>
      </c>
      <c r="C79" s="220">
        <f>SUM(C80:C81)</f>
        <v>64090</v>
      </c>
      <c r="D79" s="220">
        <f t="shared" ref="D79:W79" si="26">SUM(D80:D81)</f>
        <v>68179</v>
      </c>
      <c r="E79" s="220">
        <f t="shared" si="26"/>
        <v>71181</v>
      </c>
      <c r="F79" s="220">
        <f t="shared" si="26"/>
        <v>74153</v>
      </c>
      <c r="G79" s="220">
        <f t="shared" si="26"/>
        <v>71473</v>
      </c>
      <c r="H79" s="220">
        <f t="shared" si="26"/>
        <v>74245</v>
      </c>
      <c r="I79" s="220">
        <f t="shared" si="26"/>
        <v>82397</v>
      </c>
      <c r="J79" s="220">
        <f t="shared" si="26"/>
        <v>95821</v>
      </c>
      <c r="K79" s="220">
        <f t="shared" si="26"/>
        <v>110373</v>
      </c>
      <c r="L79" s="220">
        <f t="shared" si="26"/>
        <v>93054</v>
      </c>
      <c r="M79" s="220">
        <f t="shared" si="26"/>
        <v>85639</v>
      </c>
      <c r="N79" s="220">
        <f t="shared" si="26"/>
        <v>81004</v>
      </c>
      <c r="O79" s="220">
        <f t="shared" si="26"/>
        <v>89561</v>
      </c>
      <c r="P79" s="220">
        <f t="shared" si="26"/>
        <v>101609</v>
      </c>
      <c r="Q79" s="220">
        <f t="shared" si="26"/>
        <v>77928</v>
      </c>
      <c r="R79" s="220">
        <f t="shared" si="26"/>
        <v>59906</v>
      </c>
      <c r="S79" s="220">
        <f t="shared" si="26"/>
        <v>48389</v>
      </c>
      <c r="T79" s="220">
        <f t="shared" si="26"/>
        <v>31823</v>
      </c>
      <c r="U79" s="220">
        <f t="shared" si="26"/>
        <v>13864</v>
      </c>
      <c r="V79" s="220">
        <f t="shared" si="26"/>
        <v>3768</v>
      </c>
      <c r="W79" s="220">
        <f t="shared" si="26"/>
        <v>590</v>
      </c>
      <c r="X79" s="221">
        <f>SUM(C79:W79)</f>
        <v>1399047</v>
      </c>
      <c r="Y79" s="222">
        <f>SUM(Y80:Y81)</f>
        <v>13869</v>
      </c>
      <c r="Z79" s="223">
        <f>Y79+X79</f>
        <v>1412916</v>
      </c>
    </row>
    <row r="80" spans="1:26">
      <c r="A80" s="2"/>
      <c r="B80" s="19" t="s">
        <v>26</v>
      </c>
      <c r="C80" s="218">
        <v>32824</v>
      </c>
      <c r="D80" s="218">
        <v>35101</v>
      </c>
      <c r="E80" s="218">
        <v>36663</v>
      </c>
      <c r="F80" s="218">
        <v>38307</v>
      </c>
      <c r="G80" s="218">
        <v>37554</v>
      </c>
      <c r="H80" s="218">
        <v>38641</v>
      </c>
      <c r="I80" s="218">
        <v>42007</v>
      </c>
      <c r="J80" s="218">
        <v>48127</v>
      </c>
      <c r="K80" s="218">
        <v>55957</v>
      </c>
      <c r="L80" s="218">
        <v>46688</v>
      </c>
      <c r="M80" s="218">
        <v>42589</v>
      </c>
      <c r="N80" s="218">
        <v>39932</v>
      </c>
      <c r="O80" s="218">
        <v>44277</v>
      </c>
      <c r="P80" s="218">
        <v>49829</v>
      </c>
      <c r="Q80" s="218">
        <v>37605</v>
      </c>
      <c r="R80" s="218">
        <v>27497</v>
      </c>
      <c r="S80" s="218">
        <v>20071</v>
      </c>
      <c r="T80" s="218">
        <v>11240</v>
      </c>
      <c r="U80" s="218">
        <v>3226</v>
      </c>
      <c r="V80" s="218">
        <v>594</v>
      </c>
      <c r="W80" s="224">
        <v>58</v>
      </c>
      <c r="X80" s="225">
        <f t="shared" ref="X80:X81" si="27">SUM(C80:W80)</f>
        <v>688787</v>
      </c>
      <c r="Y80" s="226">
        <v>8154</v>
      </c>
      <c r="Z80" s="227">
        <f t="shared" ref="Z80:Z81" si="28">Y80+X80</f>
        <v>696941</v>
      </c>
    </row>
    <row r="81" spans="1:26">
      <c r="A81" s="3"/>
      <c r="B81" s="20" t="s">
        <v>27</v>
      </c>
      <c r="C81" s="219">
        <v>31266</v>
      </c>
      <c r="D81" s="219">
        <v>33078</v>
      </c>
      <c r="E81" s="219">
        <v>34518</v>
      </c>
      <c r="F81" s="219">
        <v>35846</v>
      </c>
      <c r="G81" s="219">
        <v>33919</v>
      </c>
      <c r="H81" s="219">
        <v>35604</v>
      </c>
      <c r="I81" s="219">
        <v>40390</v>
      </c>
      <c r="J81" s="219">
        <v>47694</v>
      </c>
      <c r="K81" s="219">
        <v>54416</v>
      </c>
      <c r="L81" s="219">
        <v>46366</v>
      </c>
      <c r="M81" s="219">
        <v>43050</v>
      </c>
      <c r="N81" s="219">
        <v>41072</v>
      </c>
      <c r="O81" s="219">
        <v>45284</v>
      </c>
      <c r="P81" s="219">
        <v>51780</v>
      </c>
      <c r="Q81" s="219">
        <v>40323</v>
      </c>
      <c r="R81" s="219">
        <v>32409</v>
      </c>
      <c r="S81" s="219">
        <v>28318</v>
      </c>
      <c r="T81" s="219">
        <v>20583</v>
      </c>
      <c r="U81" s="219">
        <v>10638</v>
      </c>
      <c r="V81" s="219">
        <v>3174</v>
      </c>
      <c r="W81" s="228">
        <v>532</v>
      </c>
      <c r="X81" s="229">
        <f t="shared" si="27"/>
        <v>710260</v>
      </c>
      <c r="Y81" s="230">
        <v>5715</v>
      </c>
      <c r="Z81" s="231">
        <f t="shared" si="28"/>
        <v>715975</v>
      </c>
    </row>
    <row r="82" spans="1:26">
      <c r="Z82" s="9" t="s">
        <v>312</v>
      </c>
    </row>
    <row r="83" spans="1:26">
      <c r="Z83" s="9" t="s">
        <v>736</v>
      </c>
    </row>
    <row r="85" spans="1:26" ht="17.25">
      <c r="B85" s="18" t="s">
        <v>738</v>
      </c>
    </row>
    <row r="86" spans="1:26">
      <c r="B86" s="301"/>
      <c r="C86" s="301" t="s">
        <v>29</v>
      </c>
      <c r="D86" s="314" t="s">
        <v>36</v>
      </c>
      <c r="E86" s="316"/>
      <c r="F86" s="304" t="s">
        <v>37</v>
      </c>
      <c r="G86" s="304"/>
      <c r="H86" s="304" t="s">
        <v>34</v>
      </c>
      <c r="I86" s="304"/>
      <c r="J86" s="304"/>
      <c r="K86" s="314" t="s">
        <v>30</v>
      </c>
      <c r="L86" s="315"/>
      <c r="M86" s="316"/>
    </row>
    <row r="87" spans="1:26" ht="57.75" customHeight="1">
      <c r="B87" s="302"/>
      <c r="C87" s="302"/>
      <c r="D87" s="12" t="s">
        <v>26</v>
      </c>
      <c r="E87" s="12" t="s">
        <v>27</v>
      </c>
      <c r="F87" s="10" t="s">
        <v>31</v>
      </c>
      <c r="G87" s="10" t="s">
        <v>32</v>
      </c>
      <c r="H87" s="10" t="s">
        <v>29</v>
      </c>
      <c r="I87" s="10" t="s">
        <v>26</v>
      </c>
      <c r="J87" s="10" t="s">
        <v>35</v>
      </c>
      <c r="K87" s="10" t="s">
        <v>744</v>
      </c>
      <c r="L87" s="10" t="s">
        <v>743</v>
      </c>
      <c r="M87" s="10" t="s">
        <v>33</v>
      </c>
      <c r="N87" s="9"/>
    </row>
    <row r="88" spans="1:26">
      <c r="B88" s="1" t="s">
        <v>0</v>
      </c>
      <c r="C88" s="8">
        <f>C79</f>
        <v>64090</v>
      </c>
      <c r="D88" s="14">
        <f>C80</f>
        <v>32824</v>
      </c>
      <c r="E88" s="15">
        <f>C81</f>
        <v>31266</v>
      </c>
      <c r="F88" s="11">
        <f t="shared" ref="F88:F106" si="29">D88/C88*100</f>
        <v>51.215478233733812</v>
      </c>
      <c r="G88" s="11">
        <f t="shared" ref="G88:G106" si="30">E88/C88*100</f>
        <v>48.784521766266188</v>
      </c>
      <c r="H88" s="305">
        <f>I88+J88</f>
        <v>203450</v>
      </c>
      <c r="I88" s="308">
        <f>SUM(D88:D90)</f>
        <v>104588</v>
      </c>
      <c r="J88" s="308">
        <f>SUM(E88:E90)</f>
        <v>98862</v>
      </c>
      <c r="K88" s="311">
        <f>H88/H106*100</f>
        <v>14.542041832761873</v>
      </c>
      <c r="L88" s="311">
        <f>I88/H106*100</f>
        <v>7.4756602172764754</v>
      </c>
      <c r="M88" s="311">
        <f>J88/H106*100</f>
        <v>7.0663816154853984</v>
      </c>
    </row>
    <row r="89" spans="1:26">
      <c r="B89" s="1" t="s">
        <v>1</v>
      </c>
      <c r="C89" s="8">
        <f>D79</f>
        <v>68179</v>
      </c>
      <c r="D89" s="14">
        <f>D80</f>
        <v>35101</v>
      </c>
      <c r="E89" s="15">
        <f>D81</f>
        <v>33078</v>
      </c>
      <c r="F89" s="11">
        <f t="shared" si="29"/>
        <v>51.483594655245746</v>
      </c>
      <c r="G89" s="11">
        <f t="shared" si="30"/>
        <v>48.516405344754247</v>
      </c>
      <c r="H89" s="306"/>
      <c r="I89" s="309"/>
      <c r="J89" s="309"/>
      <c r="K89" s="312"/>
      <c r="L89" s="312"/>
      <c r="M89" s="312"/>
    </row>
    <row r="90" spans="1:26">
      <c r="B90" s="1" t="s">
        <v>2</v>
      </c>
      <c r="C90" s="8">
        <f>E79</f>
        <v>71181</v>
      </c>
      <c r="D90" s="14">
        <f>E80</f>
        <v>36663</v>
      </c>
      <c r="E90" s="15">
        <f>E81</f>
        <v>34518</v>
      </c>
      <c r="F90" s="11">
        <f t="shared" si="29"/>
        <v>51.506722299490036</v>
      </c>
      <c r="G90" s="11">
        <f t="shared" si="30"/>
        <v>48.493277700509971</v>
      </c>
      <c r="H90" s="307"/>
      <c r="I90" s="310"/>
      <c r="J90" s="310"/>
      <c r="K90" s="313"/>
      <c r="L90" s="313"/>
      <c r="M90" s="313"/>
    </row>
    <row r="91" spans="1:26">
      <c r="B91" s="1" t="s">
        <v>3</v>
      </c>
      <c r="C91" s="8">
        <f>F79</f>
        <v>74153</v>
      </c>
      <c r="D91" s="8">
        <f>F80</f>
        <v>38307</v>
      </c>
      <c r="E91" s="5">
        <f>F81</f>
        <v>35846</v>
      </c>
      <c r="F91" s="11">
        <f t="shared" si="29"/>
        <v>51.659406901945978</v>
      </c>
      <c r="G91" s="11">
        <f t="shared" si="30"/>
        <v>48.340593098054022</v>
      </c>
      <c r="H91" s="305">
        <f>I91+J91</f>
        <v>857720</v>
      </c>
      <c r="I91" s="308">
        <f>SUM(D91:D100)</f>
        <v>434079</v>
      </c>
      <c r="J91" s="308">
        <f>SUM(E91:E100)</f>
        <v>423641</v>
      </c>
      <c r="K91" s="311">
        <f>H91/H106*100</f>
        <v>61.307447140803703</v>
      </c>
      <c r="L91" s="311">
        <f>I91/H106*100</f>
        <v>31.026763218104897</v>
      </c>
      <c r="M91" s="311">
        <f>J91/H106*100</f>
        <v>30.28068392269881</v>
      </c>
    </row>
    <row r="92" spans="1:26">
      <c r="B92" s="1" t="s">
        <v>4</v>
      </c>
      <c r="C92" s="8">
        <f>G79</f>
        <v>71473</v>
      </c>
      <c r="D92" s="8">
        <f>G80</f>
        <v>37554</v>
      </c>
      <c r="E92" s="5">
        <f>G81</f>
        <v>33919</v>
      </c>
      <c r="F92" s="11">
        <f t="shared" si="29"/>
        <v>52.5429183048144</v>
      </c>
      <c r="G92" s="11">
        <f t="shared" si="30"/>
        <v>47.457081695185593</v>
      </c>
      <c r="H92" s="306"/>
      <c r="I92" s="309"/>
      <c r="J92" s="309"/>
      <c r="K92" s="312"/>
      <c r="L92" s="312"/>
      <c r="M92" s="312"/>
    </row>
    <row r="93" spans="1:26">
      <c r="B93" s="1" t="s">
        <v>5</v>
      </c>
      <c r="C93" s="8">
        <f>H79</f>
        <v>74245</v>
      </c>
      <c r="D93" s="8">
        <f>H80</f>
        <v>38641</v>
      </c>
      <c r="E93" s="5">
        <f>H81</f>
        <v>35604</v>
      </c>
      <c r="F93" s="11">
        <f t="shared" si="29"/>
        <v>52.045255572765846</v>
      </c>
      <c r="G93" s="11">
        <f t="shared" si="30"/>
        <v>47.954744427234161</v>
      </c>
      <c r="H93" s="306"/>
      <c r="I93" s="309"/>
      <c r="J93" s="309"/>
      <c r="K93" s="312"/>
      <c r="L93" s="312"/>
      <c r="M93" s="312"/>
    </row>
    <row r="94" spans="1:26">
      <c r="B94" s="1" t="s">
        <v>6</v>
      </c>
      <c r="C94" s="8">
        <f>I79</f>
        <v>82397</v>
      </c>
      <c r="D94" s="8">
        <f>I80</f>
        <v>42007</v>
      </c>
      <c r="E94" s="5">
        <f>I81</f>
        <v>40390</v>
      </c>
      <c r="F94" s="11">
        <f t="shared" si="29"/>
        <v>50.981225044601139</v>
      </c>
      <c r="G94" s="11">
        <f t="shared" si="30"/>
        <v>49.018774955398861</v>
      </c>
      <c r="H94" s="306"/>
      <c r="I94" s="309"/>
      <c r="J94" s="309"/>
      <c r="K94" s="312"/>
      <c r="L94" s="312"/>
      <c r="M94" s="312"/>
    </row>
    <row r="95" spans="1:26">
      <c r="B95" s="1" t="s">
        <v>7</v>
      </c>
      <c r="C95" s="8">
        <f>J79</f>
        <v>95821</v>
      </c>
      <c r="D95" s="8">
        <f>J80</f>
        <v>48127</v>
      </c>
      <c r="E95" s="5">
        <f>J81</f>
        <v>47694</v>
      </c>
      <c r="F95" s="11">
        <f t="shared" si="29"/>
        <v>50.225942121246916</v>
      </c>
      <c r="G95" s="11">
        <f t="shared" si="30"/>
        <v>49.774057878753091</v>
      </c>
      <c r="H95" s="306"/>
      <c r="I95" s="309"/>
      <c r="J95" s="309"/>
      <c r="K95" s="312"/>
      <c r="L95" s="312"/>
      <c r="M95" s="312"/>
    </row>
    <row r="96" spans="1:26">
      <c r="B96" s="1" t="s">
        <v>8</v>
      </c>
      <c r="C96" s="8">
        <f>K79</f>
        <v>110373</v>
      </c>
      <c r="D96" s="8">
        <f>K80</f>
        <v>55957</v>
      </c>
      <c r="E96" s="5">
        <f>K81</f>
        <v>54416</v>
      </c>
      <c r="F96" s="11">
        <f t="shared" si="29"/>
        <v>50.698087394562073</v>
      </c>
      <c r="G96" s="11">
        <f t="shared" si="30"/>
        <v>49.301912605437927</v>
      </c>
      <c r="H96" s="306"/>
      <c r="I96" s="309"/>
      <c r="J96" s="309"/>
      <c r="K96" s="312"/>
      <c r="L96" s="312"/>
      <c r="M96" s="312"/>
    </row>
    <row r="97" spans="2:25">
      <c r="B97" s="1" t="s">
        <v>9</v>
      </c>
      <c r="C97" s="8">
        <f>L79</f>
        <v>93054</v>
      </c>
      <c r="D97" s="8">
        <f>L80</f>
        <v>46688</v>
      </c>
      <c r="E97" s="5">
        <f>L81</f>
        <v>46366</v>
      </c>
      <c r="F97" s="11">
        <f t="shared" si="29"/>
        <v>50.173017817611274</v>
      </c>
      <c r="G97" s="11">
        <f t="shared" si="30"/>
        <v>49.826982182388718</v>
      </c>
      <c r="H97" s="306"/>
      <c r="I97" s="309"/>
      <c r="J97" s="309"/>
      <c r="K97" s="312"/>
      <c r="L97" s="312"/>
      <c r="M97" s="312"/>
    </row>
    <row r="98" spans="2:25">
      <c r="B98" s="1" t="s">
        <v>10</v>
      </c>
      <c r="C98" s="8">
        <f>M79</f>
        <v>85639</v>
      </c>
      <c r="D98" s="8">
        <f>M80</f>
        <v>42589</v>
      </c>
      <c r="E98" s="5">
        <f>M81</f>
        <v>43050</v>
      </c>
      <c r="F98" s="11">
        <f t="shared" si="29"/>
        <v>49.73084692721774</v>
      </c>
      <c r="G98" s="11">
        <f t="shared" si="30"/>
        <v>50.26915307278226</v>
      </c>
      <c r="H98" s="306"/>
      <c r="I98" s="309"/>
      <c r="J98" s="309"/>
      <c r="K98" s="312"/>
      <c r="L98" s="312"/>
      <c r="M98" s="312"/>
    </row>
    <row r="99" spans="2:25">
      <c r="B99" s="1" t="s">
        <v>11</v>
      </c>
      <c r="C99" s="8">
        <f>N79</f>
        <v>81004</v>
      </c>
      <c r="D99" s="8">
        <f>N80</f>
        <v>39932</v>
      </c>
      <c r="E99" s="5">
        <f>N81</f>
        <v>41072</v>
      </c>
      <c r="F99" s="11">
        <f t="shared" si="29"/>
        <v>49.296331045380477</v>
      </c>
      <c r="G99" s="11">
        <f t="shared" si="30"/>
        <v>50.70366895461953</v>
      </c>
      <c r="H99" s="306"/>
      <c r="I99" s="309"/>
      <c r="J99" s="309"/>
      <c r="K99" s="312"/>
      <c r="L99" s="312"/>
      <c r="M99" s="312"/>
    </row>
    <row r="100" spans="2:25">
      <c r="B100" s="1" t="s">
        <v>12</v>
      </c>
      <c r="C100" s="8">
        <f>O79</f>
        <v>89561</v>
      </c>
      <c r="D100" s="8">
        <f>O80</f>
        <v>44277</v>
      </c>
      <c r="E100" s="5">
        <f>O81</f>
        <v>45284</v>
      </c>
      <c r="F100" s="11">
        <f t="shared" si="29"/>
        <v>49.43781333392883</v>
      </c>
      <c r="G100" s="11">
        <f t="shared" si="30"/>
        <v>50.56218666607117</v>
      </c>
      <c r="H100" s="307"/>
      <c r="I100" s="310"/>
      <c r="J100" s="310"/>
      <c r="K100" s="313"/>
      <c r="L100" s="313"/>
      <c r="M100" s="313"/>
    </row>
    <row r="101" spans="2:25">
      <c r="B101" s="1" t="s">
        <v>13</v>
      </c>
      <c r="C101" s="8">
        <f>P79</f>
        <v>101609</v>
      </c>
      <c r="D101" s="8">
        <f>P80</f>
        <v>49829</v>
      </c>
      <c r="E101" s="5">
        <f>P81</f>
        <v>51780</v>
      </c>
      <c r="F101" s="11">
        <f t="shared" si="29"/>
        <v>49.039947248767334</v>
      </c>
      <c r="G101" s="11">
        <f t="shared" si="30"/>
        <v>50.960052751232666</v>
      </c>
      <c r="H101" s="305">
        <f>I101+J101</f>
        <v>337877</v>
      </c>
      <c r="I101" s="308">
        <f>SUM(D101:D105)</f>
        <v>150120</v>
      </c>
      <c r="J101" s="308">
        <f>SUM(E101:E105)</f>
        <v>187757</v>
      </c>
      <c r="K101" s="311">
        <f>H101/H106*100</f>
        <v>24.150511026434422</v>
      </c>
      <c r="L101" s="311">
        <f>I101/H106*100</f>
        <v>10.730161316953613</v>
      </c>
      <c r="M101" s="311">
        <f>J101/H106*100</f>
        <v>13.420349709480812</v>
      </c>
    </row>
    <row r="102" spans="2:25">
      <c r="B102" s="1" t="s">
        <v>14</v>
      </c>
      <c r="C102" s="8">
        <f>Q79</f>
        <v>77928</v>
      </c>
      <c r="D102" s="8">
        <f>Q80</f>
        <v>37605</v>
      </c>
      <c r="E102" s="5">
        <f>Q81</f>
        <v>40323</v>
      </c>
      <c r="F102" s="11">
        <f t="shared" si="29"/>
        <v>48.256082537727139</v>
      </c>
      <c r="G102" s="11">
        <f t="shared" si="30"/>
        <v>51.743917462272869</v>
      </c>
      <c r="H102" s="306"/>
      <c r="I102" s="309"/>
      <c r="J102" s="309"/>
      <c r="K102" s="312"/>
      <c r="L102" s="312"/>
      <c r="M102" s="312"/>
    </row>
    <row r="103" spans="2:25">
      <c r="B103" s="1" t="s">
        <v>15</v>
      </c>
      <c r="C103" s="8">
        <f>R79</f>
        <v>59906</v>
      </c>
      <c r="D103" s="8">
        <f>R80</f>
        <v>27497</v>
      </c>
      <c r="E103" s="5">
        <f>R81</f>
        <v>32409</v>
      </c>
      <c r="F103" s="11">
        <f t="shared" si="29"/>
        <v>45.900243715153742</v>
      </c>
      <c r="G103" s="11">
        <f t="shared" si="30"/>
        <v>54.099756284846258</v>
      </c>
      <c r="H103" s="306"/>
      <c r="I103" s="309"/>
      <c r="J103" s="309"/>
      <c r="K103" s="312"/>
      <c r="L103" s="312"/>
      <c r="M103" s="312"/>
    </row>
    <row r="104" spans="2:25">
      <c r="B104" s="1" t="s">
        <v>16</v>
      </c>
      <c r="C104" s="8">
        <f>S79</f>
        <v>48389</v>
      </c>
      <c r="D104" s="8">
        <f>S80</f>
        <v>20071</v>
      </c>
      <c r="E104" s="5">
        <f>S81</f>
        <v>28318</v>
      </c>
      <c r="F104" s="11">
        <f t="shared" si="29"/>
        <v>41.478435181549528</v>
      </c>
      <c r="G104" s="11">
        <f t="shared" si="30"/>
        <v>58.521564818450479</v>
      </c>
      <c r="H104" s="306"/>
      <c r="I104" s="309"/>
      <c r="J104" s="309"/>
      <c r="K104" s="312"/>
      <c r="L104" s="312"/>
      <c r="M104" s="312"/>
    </row>
    <row r="105" spans="2:25">
      <c r="B105" s="1" t="s">
        <v>28</v>
      </c>
      <c r="C105" s="8">
        <f>T79+U79+V79+W79</f>
        <v>50045</v>
      </c>
      <c r="D105" s="8">
        <f>T80+U80+V80+W80</f>
        <v>15118</v>
      </c>
      <c r="E105" s="5">
        <f>T81+U81+V81+W81</f>
        <v>34927</v>
      </c>
      <c r="F105" s="11">
        <f t="shared" si="29"/>
        <v>30.208812069137775</v>
      </c>
      <c r="G105" s="11">
        <f t="shared" si="30"/>
        <v>69.791187930862222</v>
      </c>
      <c r="H105" s="307"/>
      <c r="I105" s="310"/>
      <c r="J105" s="310"/>
      <c r="K105" s="313"/>
      <c r="L105" s="313"/>
      <c r="M105" s="313"/>
    </row>
    <row r="106" spans="2:25">
      <c r="B106" s="1" t="s">
        <v>29</v>
      </c>
      <c r="C106" s="8">
        <f>X79</f>
        <v>1399047</v>
      </c>
      <c r="D106" s="8">
        <f>X80</f>
        <v>688787</v>
      </c>
      <c r="E106" s="8">
        <f>X81</f>
        <v>710260</v>
      </c>
      <c r="F106" s="11">
        <f t="shared" si="29"/>
        <v>49.232584752334986</v>
      </c>
      <c r="G106" s="11">
        <f t="shared" si="30"/>
        <v>50.767415247665014</v>
      </c>
      <c r="H106" s="16">
        <f>I106+J106</f>
        <v>1399047</v>
      </c>
      <c r="I106" s="13">
        <f>SUM(I88:I105)</f>
        <v>688787</v>
      </c>
      <c r="J106" s="13">
        <f>SUM(J88:J105)</f>
        <v>710260</v>
      </c>
      <c r="K106" s="17">
        <f>H106/H106*100</f>
        <v>100</v>
      </c>
      <c r="L106" s="17">
        <f>I106/H106*100</f>
        <v>49.232584752334986</v>
      </c>
      <c r="M106" s="17">
        <f>J106/H101:H106*100</f>
        <v>50.767415247665014</v>
      </c>
    </row>
    <row r="107" spans="2:25" ht="17.25">
      <c r="R107" s="117"/>
      <c r="T107" s="117"/>
    </row>
    <row r="108" spans="2:25">
      <c r="Y108" s="49" t="s">
        <v>313</v>
      </c>
    </row>
    <row r="109" spans="2:25">
      <c r="Y109" s="49" t="s">
        <v>648</v>
      </c>
    </row>
  </sheetData>
  <mergeCells count="75">
    <mergeCell ref="I14:I16"/>
    <mergeCell ref="J14:J16"/>
    <mergeCell ref="L14:L16"/>
    <mergeCell ref="M14:M16"/>
    <mergeCell ref="A4:B4"/>
    <mergeCell ref="B12:B13"/>
    <mergeCell ref="C12:C13"/>
    <mergeCell ref="D12:E12"/>
    <mergeCell ref="F12:G12"/>
    <mergeCell ref="H12:J12"/>
    <mergeCell ref="K14:K16"/>
    <mergeCell ref="K12:M12"/>
    <mergeCell ref="H14:H16"/>
    <mergeCell ref="H27:H31"/>
    <mergeCell ref="I27:I31"/>
    <mergeCell ref="J27:J31"/>
    <mergeCell ref="L27:L31"/>
    <mergeCell ref="M27:M31"/>
    <mergeCell ref="K27:K31"/>
    <mergeCell ref="H17:H26"/>
    <mergeCell ref="I17:I26"/>
    <mergeCell ref="J17:J26"/>
    <mergeCell ref="L17:L26"/>
    <mergeCell ref="M17:M26"/>
    <mergeCell ref="K17:K26"/>
    <mergeCell ref="A78:B78"/>
    <mergeCell ref="B86:B87"/>
    <mergeCell ref="C86:C87"/>
    <mergeCell ref="D86:E86"/>
    <mergeCell ref="F86:G86"/>
    <mergeCell ref="M88:M90"/>
    <mergeCell ref="L88:L90"/>
    <mergeCell ref="K86:M86"/>
    <mergeCell ref="H91:H100"/>
    <mergeCell ref="I91:I100"/>
    <mergeCell ref="J91:J100"/>
    <mergeCell ref="K91:K100"/>
    <mergeCell ref="M91:M100"/>
    <mergeCell ref="L91:L100"/>
    <mergeCell ref="H86:J86"/>
    <mergeCell ref="H88:H90"/>
    <mergeCell ref="I88:I90"/>
    <mergeCell ref="J88:J90"/>
    <mergeCell ref="K88:K90"/>
    <mergeCell ref="H101:H105"/>
    <mergeCell ref="I101:I105"/>
    <mergeCell ref="J101:J105"/>
    <mergeCell ref="K101:K105"/>
    <mergeCell ref="M101:M105"/>
    <mergeCell ref="L101:L105"/>
    <mergeCell ref="A42:B42"/>
    <mergeCell ref="B50:B51"/>
    <mergeCell ref="C50:C51"/>
    <mergeCell ref="D50:E50"/>
    <mergeCell ref="F50:G50"/>
    <mergeCell ref="M52:M54"/>
    <mergeCell ref="K50:M50"/>
    <mergeCell ref="L52:L54"/>
    <mergeCell ref="H55:H64"/>
    <mergeCell ref="I55:I64"/>
    <mergeCell ref="J55:J64"/>
    <mergeCell ref="K55:K64"/>
    <mergeCell ref="M55:M64"/>
    <mergeCell ref="L55:L64"/>
    <mergeCell ref="H50:J50"/>
    <mergeCell ref="H52:H54"/>
    <mergeCell ref="I52:I54"/>
    <mergeCell ref="J52:J54"/>
    <mergeCell ref="K52:K54"/>
    <mergeCell ref="H65:H69"/>
    <mergeCell ref="I65:I69"/>
    <mergeCell ref="J65:J69"/>
    <mergeCell ref="K65:K69"/>
    <mergeCell ref="M65:M69"/>
    <mergeCell ref="L65:L69"/>
  </mergeCells>
  <phoneticPr fontId="2"/>
  <pageMargins left="0.7" right="0.7" top="0.75" bottom="0.75" header="0.3" footer="0.3"/>
  <ignoredErrors>
    <ignoredError sqref="X43" formula="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
  <sheetViews>
    <sheetView showGridLines="0" zoomScale="75" zoomScaleNormal="75" workbookViewId="0">
      <selection activeCell="B39" sqref="B39"/>
    </sheetView>
  </sheetViews>
  <sheetFormatPr defaultRowHeight="13.5"/>
  <cols>
    <col min="2" max="2" width="49.625" customWidth="1"/>
    <col min="3" max="3" width="9.375" customWidth="1"/>
  </cols>
  <sheetData>
    <row r="1" spans="1:5">
      <c r="A1" s="34" t="s">
        <v>1064</v>
      </c>
    </row>
    <row r="3" spans="1:5" ht="63.75" customHeight="1">
      <c r="B3" s="329" t="s">
        <v>663</v>
      </c>
      <c r="C3" s="329"/>
      <c r="D3" s="329"/>
    </row>
    <row r="4" spans="1:5">
      <c r="B4" s="74"/>
      <c r="C4" s="61" t="s">
        <v>409</v>
      </c>
      <c r="D4" s="75" t="s">
        <v>617</v>
      </c>
      <c r="E4" s="9"/>
    </row>
    <row r="5" spans="1:5">
      <c r="B5" s="116" t="s">
        <v>660</v>
      </c>
      <c r="C5" s="74">
        <v>38.1</v>
      </c>
      <c r="D5" s="125">
        <v>452</v>
      </c>
      <c r="E5" s="26"/>
    </row>
    <row r="6" spans="1:5">
      <c r="B6" s="113" t="s">
        <v>661</v>
      </c>
      <c r="C6" s="74">
        <v>5.5</v>
      </c>
      <c r="D6" s="125">
        <v>65</v>
      </c>
      <c r="E6" s="26"/>
    </row>
    <row r="7" spans="1:5">
      <c r="B7" s="113" t="s">
        <v>662</v>
      </c>
      <c r="C7" s="11">
        <v>40.700000000000003</v>
      </c>
      <c r="D7" s="125">
        <v>482</v>
      </c>
      <c r="E7" s="26"/>
    </row>
    <row r="8" spans="1:5" ht="27">
      <c r="B8" s="113" t="s">
        <v>666</v>
      </c>
      <c r="C8" s="74">
        <v>20.7</v>
      </c>
      <c r="D8" s="125">
        <v>245</v>
      </c>
      <c r="E8" s="26"/>
    </row>
    <row r="9" spans="1:5" ht="40.5">
      <c r="B9" s="113" t="s">
        <v>665</v>
      </c>
      <c r="C9" s="11">
        <v>38.799999999999997</v>
      </c>
      <c r="D9" s="125">
        <v>460</v>
      </c>
      <c r="E9" s="26"/>
    </row>
    <row r="10" spans="1:5" ht="27">
      <c r="B10" s="113" t="s">
        <v>667</v>
      </c>
      <c r="C10" s="74">
        <v>36.5</v>
      </c>
      <c r="D10" s="125">
        <v>433</v>
      </c>
      <c r="E10" s="26"/>
    </row>
    <row r="11" spans="1:5" ht="27">
      <c r="B11" s="113" t="s">
        <v>668</v>
      </c>
      <c r="C11" s="74">
        <v>15.4</v>
      </c>
      <c r="D11" s="125">
        <v>183</v>
      </c>
      <c r="E11" s="26"/>
    </row>
    <row r="12" spans="1:5" ht="27">
      <c r="B12" s="113" t="s">
        <v>669</v>
      </c>
      <c r="C12" s="11">
        <v>7.9</v>
      </c>
      <c r="D12" s="125">
        <v>94</v>
      </c>
      <c r="E12" s="26"/>
    </row>
    <row r="13" spans="1:5" ht="27">
      <c r="B13" s="113" t="s">
        <v>670</v>
      </c>
      <c r="C13" s="74">
        <v>12.5</v>
      </c>
      <c r="D13" s="125">
        <v>148</v>
      </c>
      <c r="E13" s="26"/>
    </row>
    <row r="14" spans="1:5" ht="27">
      <c r="B14" s="113" t="s">
        <v>671</v>
      </c>
      <c r="C14" s="11">
        <v>12.8</v>
      </c>
      <c r="D14" s="125">
        <v>149</v>
      </c>
      <c r="E14" s="26"/>
    </row>
    <row r="15" spans="1:5">
      <c r="B15" s="113" t="s">
        <v>589</v>
      </c>
      <c r="C15" s="74">
        <v>2.8</v>
      </c>
      <c r="D15" s="125">
        <v>31</v>
      </c>
      <c r="E15" s="26"/>
    </row>
    <row r="16" spans="1:5">
      <c r="B16" s="113" t="s">
        <v>664</v>
      </c>
      <c r="C16" s="74">
        <v>3.6</v>
      </c>
      <c r="D16" s="125">
        <v>43</v>
      </c>
      <c r="E16" s="26"/>
    </row>
    <row r="17" spans="2:17">
      <c r="B17" s="113" t="s">
        <v>626</v>
      </c>
      <c r="C17" s="11">
        <v>4.5</v>
      </c>
      <c r="D17" s="125">
        <v>53</v>
      </c>
      <c r="E17" s="26"/>
    </row>
    <row r="18" spans="2:17">
      <c r="B18" s="127"/>
      <c r="C18" s="120"/>
      <c r="D18" s="9" t="s">
        <v>652</v>
      </c>
    </row>
    <row r="19" spans="2:17">
      <c r="B19" s="9"/>
      <c r="E19" s="56"/>
    </row>
    <row r="20" spans="2:17">
      <c r="C20" s="9" t="s">
        <v>651</v>
      </c>
    </row>
    <row r="30" spans="2:17" ht="17.25">
      <c r="Q30" s="115" t="s">
        <v>1065</v>
      </c>
    </row>
    <row r="31" spans="2:17" ht="22.5" customHeight="1">
      <c r="Q31" s="9"/>
    </row>
  </sheetData>
  <mergeCells count="1">
    <mergeCell ref="B3:D3"/>
  </mergeCells>
  <phoneticPr fontId="2"/>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34"/>
  <sheetViews>
    <sheetView showGridLines="0" topLeftCell="A4" zoomScale="70" zoomScaleNormal="70" workbookViewId="0">
      <selection activeCell="C136" sqref="C136"/>
    </sheetView>
  </sheetViews>
  <sheetFormatPr defaultColWidth="15.625" defaultRowHeight="12"/>
  <cols>
    <col min="1" max="1" width="15.625" style="96" customWidth="1"/>
    <col min="2" max="4" width="10.625" style="96" customWidth="1"/>
    <col min="5" max="16384" width="15.625" style="96"/>
  </cols>
  <sheetData>
    <row r="1" spans="2:18" hidden="1"/>
    <row r="2" spans="2:18" hidden="1"/>
    <row r="3" spans="2:18" hidden="1">
      <c r="B3" s="96" t="s">
        <v>468</v>
      </c>
      <c r="C3" s="96" t="s">
        <v>468</v>
      </c>
      <c r="D3" s="96" t="s">
        <v>468</v>
      </c>
      <c r="E3" s="96" t="s">
        <v>511</v>
      </c>
      <c r="F3" s="96" t="s">
        <v>511</v>
      </c>
      <c r="G3" s="96" t="s">
        <v>511</v>
      </c>
      <c r="H3" s="96" t="s">
        <v>511</v>
      </c>
      <c r="I3" s="96" t="s">
        <v>511</v>
      </c>
      <c r="J3" s="96" t="s">
        <v>511</v>
      </c>
      <c r="K3" s="96" t="s">
        <v>511</v>
      </c>
      <c r="L3" s="96" t="s">
        <v>511</v>
      </c>
      <c r="M3" s="96" t="s">
        <v>511</v>
      </c>
      <c r="N3" s="96" t="s">
        <v>511</v>
      </c>
      <c r="O3" s="96" t="s">
        <v>511</v>
      </c>
      <c r="P3" s="96" t="s">
        <v>511</v>
      </c>
      <c r="Q3" s="96" t="s">
        <v>511</v>
      </c>
      <c r="R3" s="96" t="s">
        <v>511</v>
      </c>
    </row>
    <row r="4" spans="2:18">
      <c r="B4" s="96" t="s">
        <v>469</v>
      </c>
    </row>
    <row r="6" spans="2:18">
      <c r="B6" s="96" t="s">
        <v>470</v>
      </c>
    </row>
    <row r="11" spans="2:18" hidden="1">
      <c r="E11" s="97" t="s">
        <v>471</v>
      </c>
      <c r="F11" s="97" t="s">
        <v>471</v>
      </c>
      <c r="G11" s="97" t="s">
        <v>471</v>
      </c>
      <c r="H11" s="97" t="s">
        <v>471</v>
      </c>
      <c r="I11" s="97" t="s">
        <v>471</v>
      </c>
      <c r="J11" s="97" t="s">
        <v>471</v>
      </c>
      <c r="K11" s="97" t="s">
        <v>471</v>
      </c>
      <c r="L11" s="97" t="s">
        <v>471</v>
      </c>
      <c r="M11" s="97" t="s">
        <v>471</v>
      </c>
      <c r="N11" s="97" t="s">
        <v>471</v>
      </c>
      <c r="O11" s="97" t="s">
        <v>471</v>
      </c>
      <c r="P11" s="97" t="s">
        <v>471</v>
      </c>
      <c r="Q11" s="97" t="s">
        <v>471</v>
      </c>
      <c r="R11" s="97" t="s">
        <v>471</v>
      </c>
    </row>
    <row r="12" spans="2:18" hidden="1">
      <c r="E12" s="97" t="s">
        <v>472</v>
      </c>
      <c r="F12" s="97" t="s">
        <v>472</v>
      </c>
      <c r="G12" s="97" t="s">
        <v>472</v>
      </c>
      <c r="H12" s="97" t="s">
        <v>472</v>
      </c>
      <c r="I12" s="97" t="s">
        <v>472</v>
      </c>
      <c r="J12" s="97" t="s">
        <v>472</v>
      </c>
      <c r="K12" s="97" t="s">
        <v>472</v>
      </c>
      <c r="L12" s="97" t="s">
        <v>472</v>
      </c>
      <c r="M12" s="97" t="s">
        <v>472</v>
      </c>
      <c r="N12" s="97" t="s">
        <v>472</v>
      </c>
      <c r="O12" s="97" t="s">
        <v>472</v>
      </c>
      <c r="P12" s="97" t="s">
        <v>472</v>
      </c>
      <c r="Q12" s="97" t="s">
        <v>472</v>
      </c>
      <c r="R12" s="97" t="s">
        <v>472</v>
      </c>
    </row>
    <row r="13" spans="2:18" hidden="1">
      <c r="E13" s="97" t="s">
        <v>473</v>
      </c>
      <c r="F13" s="97" t="s">
        <v>474</v>
      </c>
      <c r="G13" s="97" t="s">
        <v>475</v>
      </c>
      <c r="H13" s="97" t="s">
        <v>476</v>
      </c>
      <c r="I13" s="97" t="s">
        <v>477</v>
      </c>
      <c r="J13" s="97" t="s">
        <v>478</v>
      </c>
      <c r="K13" s="97" t="s">
        <v>479</v>
      </c>
      <c r="L13" s="97" t="s">
        <v>480</v>
      </c>
      <c r="M13" s="97" t="s">
        <v>481</v>
      </c>
      <c r="N13" s="97" t="s">
        <v>482</v>
      </c>
      <c r="O13" s="97" t="s">
        <v>483</v>
      </c>
      <c r="P13" s="97" t="s">
        <v>484</v>
      </c>
      <c r="Q13" s="97" t="s">
        <v>485</v>
      </c>
      <c r="R13" s="97" t="s">
        <v>486</v>
      </c>
    </row>
    <row r="14" spans="2:18" hidden="1">
      <c r="E14" s="98" t="s">
        <v>487</v>
      </c>
      <c r="F14" s="98" t="s">
        <v>487</v>
      </c>
      <c r="G14" s="98" t="s">
        <v>487</v>
      </c>
      <c r="H14" s="98" t="s">
        <v>487</v>
      </c>
      <c r="I14" s="98" t="s">
        <v>487</v>
      </c>
      <c r="J14" s="98" t="s">
        <v>487</v>
      </c>
      <c r="K14" s="98" t="s">
        <v>487</v>
      </c>
      <c r="L14" s="98" t="s">
        <v>487</v>
      </c>
      <c r="M14" s="98" t="s">
        <v>487</v>
      </c>
      <c r="N14" s="98" t="s">
        <v>487</v>
      </c>
      <c r="O14" s="98" t="s">
        <v>487</v>
      </c>
      <c r="P14" s="98" t="s">
        <v>487</v>
      </c>
      <c r="Q14" s="98" t="s">
        <v>487</v>
      </c>
      <c r="R14" s="98" t="s">
        <v>487</v>
      </c>
    </row>
    <row r="15" spans="2:18">
      <c r="E15" s="99" t="s">
        <v>488</v>
      </c>
      <c r="F15" s="99" t="s">
        <v>488</v>
      </c>
      <c r="G15" s="99" t="s">
        <v>488</v>
      </c>
      <c r="H15" s="99" t="s">
        <v>488</v>
      </c>
      <c r="I15" s="99" t="s">
        <v>488</v>
      </c>
      <c r="J15" s="99" t="s">
        <v>488</v>
      </c>
      <c r="K15" s="99" t="s">
        <v>488</v>
      </c>
      <c r="L15" s="99" t="s">
        <v>488</v>
      </c>
      <c r="M15" s="99" t="s">
        <v>488</v>
      </c>
      <c r="N15" s="99" t="s">
        <v>488</v>
      </c>
      <c r="O15" s="99" t="s">
        <v>488</v>
      </c>
      <c r="P15" s="99" t="s">
        <v>488</v>
      </c>
      <c r="Q15" s="99" t="s">
        <v>488</v>
      </c>
      <c r="R15" s="99" t="s">
        <v>488</v>
      </c>
    </row>
    <row r="16" spans="2:18">
      <c r="E16" s="99" t="s">
        <v>489</v>
      </c>
      <c r="F16" s="99" t="s">
        <v>489</v>
      </c>
      <c r="G16" s="99" t="s">
        <v>489</v>
      </c>
      <c r="H16" s="99" t="s">
        <v>489</v>
      </c>
      <c r="I16" s="99" t="s">
        <v>489</v>
      </c>
      <c r="J16" s="99" t="s">
        <v>489</v>
      </c>
      <c r="K16" s="99" t="s">
        <v>489</v>
      </c>
      <c r="L16" s="99" t="s">
        <v>489</v>
      </c>
      <c r="M16" s="99" t="s">
        <v>489</v>
      </c>
      <c r="N16" s="99" t="s">
        <v>489</v>
      </c>
      <c r="O16" s="99" t="s">
        <v>489</v>
      </c>
      <c r="P16" s="99" t="s">
        <v>489</v>
      </c>
      <c r="Q16" s="99" t="s">
        <v>489</v>
      </c>
      <c r="R16" s="99" t="s">
        <v>489</v>
      </c>
    </row>
    <row r="17" spans="2:18">
      <c r="E17" s="99" t="s">
        <v>490</v>
      </c>
      <c r="F17" s="99" t="s">
        <v>491</v>
      </c>
      <c r="G17" s="99" t="s">
        <v>492</v>
      </c>
      <c r="H17" s="99" t="s">
        <v>493</v>
      </c>
      <c r="I17" s="99" t="s">
        <v>494</v>
      </c>
      <c r="J17" s="99" t="s">
        <v>495</v>
      </c>
      <c r="K17" s="99" t="s">
        <v>496</v>
      </c>
      <c r="L17" s="99" t="s">
        <v>497</v>
      </c>
      <c r="M17" s="99" t="s">
        <v>498</v>
      </c>
      <c r="N17" s="99" t="s">
        <v>499</v>
      </c>
      <c r="O17" s="99" t="s">
        <v>500</v>
      </c>
      <c r="P17" s="99" t="s">
        <v>501</v>
      </c>
      <c r="Q17" s="99" t="s">
        <v>502</v>
      </c>
      <c r="R17" s="99" t="s">
        <v>503</v>
      </c>
    </row>
    <row r="18" spans="2:18">
      <c r="E18" s="100" t="s">
        <v>504</v>
      </c>
      <c r="F18" s="100" t="s">
        <v>504</v>
      </c>
      <c r="G18" s="100" t="s">
        <v>504</v>
      </c>
      <c r="H18" s="100" t="s">
        <v>504</v>
      </c>
      <c r="I18" s="100" t="s">
        <v>504</v>
      </c>
      <c r="J18" s="100" t="s">
        <v>504</v>
      </c>
      <c r="K18" s="100" t="s">
        <v>504</v>
      </c>
      <c r="L18" s="100" t="s">
        <v>504</v>
      </c>
      <c r="M18" s="100" t="s">
        <v>504</v>
      </c>
      <c r="N18" s="100" t="s">
        <v>504</v>
      </c>
      <c r="O18" s="100" t="s">
        <v>504</v>
      </c>
      <c r="P18" s="100" t="s">
        <v>504</v>
      </c>
      <c r="Q18" s="100" t="s">
        <v>504</v>
      </c>
      <c r="R18" s="100" t="s">
        <v>504</v>
      </c>
    </row>
    <row r="19" spans="2:18">
      <c r="B19" s="97" t="s">
        <v>505</v>
      </c>
      <c r="C19" s="97" t="s">
        <v>506</v>
      </c>
      <c r="D19" s="97" t="s">
        <v>507</v>
      </c>
      <c r="E19" s="97" t="s">
        <v>510</v>
      </c>
      <c r="F19" s="97"/>
      <c r="G19" s="97"/>
      <c r="H19" s="97"/>
      <c r="I19" s="97"/>
      <c r="J19" s="97"/>
      <c r="K19" s="97"/>
      <c r="L19" s="97"/>
      <c r="M19" s="97"/>
      <c r="N19" s="97"/>
      <c r="O19" s="97"/>
      <c r="P19" s="97"/>
      <c r="Q19" s="97"/>
      <c r="R19" s="97"/>
    </row>
    <row r="20" spans="2:18">
      <c r="B20" s="101" t="s">
        <v>512</v>
      </c>
      <c r="C20" s="101" t="s">
        <v>513</v>
      </c>
      <c r="D20" s="101" t="s">
        <v>513</v>
      </c>
      <c r="E20" s="65">
        <v>59.7</v>
      </c>
      <c r="F20" s="65">
        <v>17.399999999999999</v>
      </c>
      <c r="G20" s="65">
        <v>68.599999999999994</v>
      </c>
      <c r="H20" s="65">
        <v>85.9</v>
      </c>
      <c r="I20" s="65">
        <v>83.7</v>
      </c>
      <c r="J20" s="65">
        <v>83.3</v>
      </c>
      <c r="K20" s="65">
        <v>85.5</v>
      </c>
      <c r="L20" s="65">
        <v>85.7</v>
      </c>
      <c r="M20" s="65">
        <v>84.9</v>
      </c>
      <c r="N20" s="65">
        <v>80.900000000000006</v>
      </c>
      <c r="O20" s="65">
        <v>67.3</v>
      </c>
      <c r="P20" s="65">
        <v>45.5</v>
      </c>
      <c r="Q20" s="65">
        <v>29</v>
      </c>
      <c r="R20" s="65">
        <v>10.4</v>
      </c>
    </row>
    <row r="21" spans="2:18">
      <c r="B21" s="103" t="s">
        <v>512</v>
      </c>
      <c r="C21" s="103" t="s">
        <v>513</v>
      </c>
      <c r="D21" s="103" t="s">
        <v>517</v>
      </c>
      <c r="E21" s="65">
        <v>63.5</v>
      </c>
      <c r="F21" s="65">
        <v>37.6</v>
      </c>
      <c r="G21" s="65">
        <v>69.8</v>
      </c>
      <c r="H21" s="65">
        <v>80.5</v>
      </c>
      <c r="I21" s="65">
        <v>80.900000000000006</v>
      </c>
      <c r="J21" s="65">
        <v>82.3</v>
      </c>
      <c r="K21" s="65">
        <v>85.7</v>
      </c>
      <c r="L21" s="65">
        <v>86.9</v>
      </c>
      <c r="M21" s="65">
        <v>86.5</v>
      </c>
      <c r="N21" s="65">
        <v>82.5</v>
      </c>
      <c r="O21" s="65">
        <v>69.099999999999994</v>
      </c>
      <c r="P21" s="65">
        <v>46.7</v>
      </c>
      <c r="Q21" s="65">
        <v>30.4</v>
      </c>
      <c r="R21" s="65">
        <v>14.2</v>
      </c>
    </row>
    <row r="22" spans="2:18">
      <c r="B22" s="103" t="s">
        <v>512</v>
      </c>
      <c r="C22" s="103" t="s">
        <v>518</v>
      </c>
      <c r="D22" s="103" t="s">
        <v>513</v>
      </c>
      <c r="E22" s="65">
        <v>69.2</v>
      </c>
      <c r="F22" s="65">
        <v>16.8</v>
      </c>
      <c r="G22" s="65">
        <v>68</v>
      </c>
      <c r="H22" s="65">
        <v>90.3</v>
      </c>
      <c r="I22" s="65">
        <v>93.1</v>
      </c>
      <c r="J22" s="65">
        <v>93.5</v>
      </c>
      <c r="K22" s="65">
        <v>93.8</v>
      </c>
      <c r="L22" s="65">
        <v>93.3</v>
      </c>
      <c r="M22" s="65">
        <v>93</v>
      </c>
      <c r="N22" s="65">
        <v>91.4</v>
      </c>
      <c r="O22" s="65">
        <v>79.900000000000006</v>
      </c>
      <c r="P22" s="65">
        <v>56.3</v>
      </c>
      <c r="Q22" s="65">
        <v>37.5</v>
      </c>
      <c r="R22" s="65">
        <v>16.3</v>
      </c>
    </row>
    <row r="23" spans="2:18">
      <c r="B23" s="103" t="s">
        <v>512</v>
      </c>
      <c r="C23" s="103" t="s">
        <v>518</v>
      </c>
      <c r="D23" s="103" t="s">
        <v>517</v>
      </c>
      <c r="E23" s="65">
        <v>73.599999999999994</v>
      </c>
      <c r="F23" s="65">
        <v>59.9</v>
      </c>
      <c r="G23" s="65">
        <v>95.8</v>
      </c>
      <c r="H23" s="65">
        <v>98.4</v>
      </c>
      <c r="I23" s="65">
        <v>99</v>
      </c>
      <c r="J23" s="65">
        <v>98.7</v>
      </c>
      <c r="K23" s="65">
        <v>98.8</v>
      </c>
      <c r="L23" s="65">
        <v>98.6</v>
      </c>
      <c r="M23" s="65">
        <v>98.1</v>
      </c>
      <c r="N23" s="65">
        <v>96.4</v>
      </c>
      <c r="O23" s="65">
        <v>85.4</v>
      </c>
      <c r="P23" s="65">
        <v>59.4</v>
      </c>
      <c r="Q23" s="65">
        <v>39.1</v>
      </c>
      <c r="R23" s="65">
        <v>17.8</v>
      </c>
    </row>
    <row r="24" spans="2:18">
      <c r="B24" s="103" t="s">
        <v>512</v>
      </c>
      <c r="C24" s="103" t="s">
        <v>520</v>
      </c>
      <c r="D24" s="103" t="s">
        <v>513</v>
      </c>
      <c r="E24" s="65">
        <v>50.7</v>
      </c>
      <c r="F24" s="65">
        <v>18.100000000000001</v>
      </c>
      <c r="G24" s="65">
        <v>69.2</v>
      </c>
      <c r="H24" s="65">
        <v>81.2</v>
      </c>
      <c r="I24" s="65">
        <v>74</v>
      </c>
      <c r="J24" s="65">
        <v>72.900000000000006</v>
      </c>
      <c r="K24" s="65">
        <v>76.900000000000006</v>
      </c>
      <c r="L24" s="65">
        <v>77.900000000000006</v>
      </c>
      <c r="M24" s="65">
        <v>76.8</v>
      </c>
      <c r="N24" s="65">
        <v>70.400000000000006</v>
      </c>
      <c r="O24" s="65">
        <v>55.1</v>
      </c>
      <c r="P24" s="65">
        <v>35.4</v>
      </c>
      <c r="Q24" s="65">
        <v>21.6</v>
      </c>
      <c r="R24" s="65">
        <v>6.6</v>
      </c>
    </row>
    <row r="25" spans="2:18">
      <c r="B25" s="103" t="s">
        <v>512</v>
      </c>
      <c r="C25" s="103" t="s">
        <v>520</v>
      </c>
      <c r="D25" s="103" t="s">
        <v>517</v>
      </c>
      <c r="E25" s="65">
        <v>53.2</v>
      </c>
      <c r="F25" s="65">
        <v>21.8</v>
      </c>
      <c r="G25" s="65">
        <v>53.6</v>
      </c>
      <c r="H25" s="65">
        <v>66.400000000000006</v>
      </c>
      <c r="I25" s="65">
        <v>65.2</v>
      </c>
      <c r="J25" s="65">
        <v>67.400000000000006</v>
      </c>
      <c r="K25" s="65">
        <v>73.5</v>
      </c>
      <c r="L25" s="65">
        <v>75.8</v>
      </c>
      <c r="M25" s="65">
        <v>75.2</v>
      </c>
      <c r="N25" s="65">
        <v>68.900000000000006</v>
      </c>
      <c r="O25" s="65">
        <v>53</v>
      </c>
      <c r="P25" s="65">
        <v>33.6</v>
      </c>
      <c r="Q25" s="65">
        <v>20.7</v>
      </c>
      <c r="R25" s="65">
        <v>9.1</v>
      </c>
    </row>
    <row r="26" spans="2:18">
      <c r="B26" s="103" t="s">
        <v>522</v>
      </c>
      <c r="C26" s="103" t="s">
        <v>513</v>
      </c>
      <c r="D26" s="103" t="s">
        <v>513</v>
      </c>
      <c r="E26" s="65">
        <v>61.4</v>
      </c>
      <c r="F26" s="65">
        <v>19.2</v>
      </c>
      <c r="G26" s="65">
        <v>68.5</v>
      </c>
      <c r="H26" s="65">
        <v>86.4</v>
      </c>
      <c r="I26" s="65">
        <v>85</v>
      </c>
      <c r="J26" s="65">
        <v>86</v>
      </c>
      <c r="K26" s="65">
        <v>86</v>
      </c>
      <c r="L26" s="65">
        <v>87.9</v>
      </c>
      <c r="M26" s="65">
        <v>87.2</v>
      </c>
      <c r="N26" s="65">
        <v>83.2</v>
      </c>
      <c r="O26" s="65">
        <v>67.900000000000006</v>
      </c>
      <c r="P26" s="65">
        <v>44.9</v>
      </c>
      <c r="Q26" s="65">
        <v>28</v>
      </c>
      <c r="R26" s="65">
        <v>9.6999999999999993</v>
      </c>
    </row>
    <row r="27" spans="2:18">
      <c r="B27" s="103" t="s">
        <v>522</v>
      </c>
      <c r="C27" s="103" t="s">
        <v>513</v>
      </c>
      <c r="D27" s="103" t="s">
        <v>517</v>
      </c>
      <c r="E27" s="65">
        <v>65.3</v>
      </c>
      <c r="F27" s="65">
        <v>29.1</v>
      </c>
      <c r="G27" s="65">
        <v>62.6</v>
      </c>
      <c r="H27" s="65">
        <v>79.3</v>
      </c>
      <c r="I27" s="65">
        <v>81.8</v>
      </c>
      <c r="J27" s="65">
        <v>83.2</v>
      </c>
      <c r="K27" s="65">
        <v>86.1</v>
      </c>
      <c r="L27" s="65">
        <v>88.1</v>
      </c>
      <c r="M27" s="65">
        <v>87.6</v>
      </c>
      <c r="N27" s="65">
        <v>84.7</v>
      </c>
      <c r="O27" s="65">
        <v>69.2</v>
      </c>
      <c r="P27" s="65">
        <v>45.9</v>
      </c>
      <c r="Q27" s="65">
        <v>28.3</v>
      </c>
      <c r="R27" s="65">
        <v>13.6</v>
      </c>
    </row>
    <row r="28" spans="2:18">
      <c r="B28" s="103" t="s">
        <v>522</v>
      </c>
      <c r="C28" s="103" t="s">
        <v>518</v>
      </c>
      <c r="D28" s="103" t="s">
        <v>513</v>
      </c>
      <c r="E28" s="65">
        <v>71</v>
      </c>
      <c r="F28" s="65">
        <v>18.3</v>
      </c>
      <c r="G28" s="65">
        <v>69.599999999999994</v>
      </c>
      <c r="H28" s="65">
        <v>91.6</v>
      </c>
      <c r="I28" s="65">
        <v>94.4</v>
      </c>
      <c r="J28" s="65">
        <v>96.7</v>
      </c>
      <c r="K28" s="65">
        <v>95.8</v>
      </c>
      <c r="L28" s="65">
        <v>96.6</v>
      </c>
      <c r="M28" s="65">
        <v>97</v>
      </c>
      <c r="N28" s="65">
        <v>92.4</v>
      </c>
      <c r="O28" s="65">
        <v>81.900000000000006</v>
      </c>
      <c r="P28" s="65">
        <v>55.6</v>
      </c>
      <c r="Q28" s="65">
        <v>36.4</v>
      </c>
      <c r="R28" s="65">
        <v>15.9</v>
      </c>
    </row>
    <row r="29" spans="2:18">
      <c r="B29" s="103" t="s">
        <v>522</v>
      </c>
      <c r="C29" s="103" t="s">
        <v>518</v>
      </c>
      <c r="D29" s="103" t="s">
        <v>517</v>
      </c>
      <c r="E29" s="65">
        <v>75.099999999999994</v>
      </c>
      <c r="F29" s="65">
        <v>40.799999999999997</v>
      </c>
      <c r="G29" s="65">
        <v>96.6</v>
      </c>
      <c r="H29" s="65">
        <v>99.1</v>
      </c>
      <c r="I29" s="65">
        <v>99.7</v>
      </c>
      <c r="J29" s="65">
        <v>99.1</v>
      </c>
      <c r="K29" s="65">
        <v>99.2</v>
      </c>
      <c r="L29" s="65">
        <v>99.3</v>
      </c>
      <c r="M29" s="65">
        <v>99.1</v>
      </c>
      <c r="N29" s="65">
        <v>96.4</v>
      </c>
      <c r="O29" s="65">
        <v>86</v>
      </c>
      <c r="P29" s="65">
        <v>58.3</v>
      </c>
      <c r="Q29" s="65">
        <v>36.700000000000003</v>
      </c>
      <c r="R29" s="65">
        <v>16.8</v>
      </c>
    </row>
    <row r="30" spans="2:18">
      <c r="B30" s="103" t="s">
        <v>522</v>
      </c>
      <c r="C30" s="103" t="s">
        <v>520</v>
      </c>
      <c r="D30" s="103" t="s">
        <v>513</v>
      </c>
      <c r="E30" s="65">
        <v>52.1</v>
      </c>
      <c r="F30" s="65">
        <v>20.2</v>
      </c>
      <c r="G30" s="65">
        <v>67.3</v>
      </c>
      <c r="H30" s="65">
        <v>80.7</v>
      </c>
      <c r="I30" s="65">
        <v>75.099999999999994</v>
      </c>
      <c r="J30" s="65">
        <v>75</v>
      </c>
      <c r="K30" s="65">
        <v>75.900000000000006</v>
      </c>
      <c r="L30" s="65">
        <v>79</v>
      </c>
      <c r="M30" s="65">
        <v>77.400000000000006</v>
      </c>
      <c r="N30" s="65">
        <v>74.3</v>
      </c>
      <c r="O30" s="65">
        <v>54.3</v>
      </c>
      <c r="P30" s="65">
        <v>34.799999999999997</v>
      </c>
      <c r="Q30" s="65">
        <v>20.2</v>
      </c>
      <c r="R30" s="65">
        <v>5.5</v>
      </c>
    </row>
    <row r="31" spans="2:18">
      <c r="B31" s="103" t="s">
        <v>522</v>
      </c>
      <c r="C31" s="103" t="s">
        <v>520</v>
      </c>
      <c r="D31" s="103" t="s">
        <v>517</v>
      </c>
      <c r="E31" s="65">
        <v>55.4</v>
      </c>
      <c r="F31" s="65" t="s">
        <v>278</v>
      </c>
      <c r="G31" s="65">
        <v>36.299999999999997</v>
      </c>
      <c r="H31" s="65">
        <v>63.3</v>
      </c>
      <c r="I31" s="65">
        <v>66.7</v>
      </c>
      <c r="J31" s="65">
        <v>69.3</v>
      </c>
      <c r="K31" s="65">
        <v>74.099999999999994</v>
      </c>
      <c r="L31" s="65">
        <v>77.099999999999994</v>
      </c>
      <c r="M31" s="65">
        <v>76.599999999999994</v>
      </c>
      <c r="N31" s="65">
        <v>73.5</v>
      </c>
      <c r="O31" s="65">
        <v>53.3</v>
      </c>
      <c r="P31" s="65">
        <v>33.1</v>
      </c>
      <c r="Q31" s="65">
        <v>18.899999999999999</v>
      </c>
      <c r="R31" s="65">
        <v>8.8000000000000007</v>
      </c>
    </row>
    <row r="32" spans="2:18">
      <c r="B32" s="103" t="s">
        <v>524</v>
      </c>
      <c r="C32" s="103" t="s">
        <v>513</v>
      </c>
      <c r="D32" s="103" t="s">
        <v>513</v>
      </c>
      <c r="E32" s="65">
        <v>59.6</v>
      </c>
      <c r="F32" s="65">
        <v>16.600000000000001</v>
      </c>
      <c r="G32" s="65">
        <v>62.9</v>
      </c>
      <c r="H32" s="65">
        <v>83.5</v>
      </c>
      <c r="I32" s="65">
        <v>86.4</v>
      </c>
      <c r="J32" s="65">
        <v>85.8</v>
      </c>
      <c r="K32" s="65">
        <v>84.2</v>
      </c>
      <c r="L32" s="65">
        <v>87.4</v>
      </c>
      <c r="M32" s="65">
        <v>85.3</v>
      </c>
      <c r="N32" s="65">
        <v>81</v>
      </c>
      <c r="O32" s="65">
        <v>68.2</v>
      </c>
      <c r="P32" s="65">
        <v>41.3</v>
      </c>
      <c r="Q32" s="65">
        <v>25.1</v>
      </c>
      <c r="R32" s="65">
        <v>9.4</v>
      </c>
    </row>
    <row r="33" spans="2:18">
      <c r="B33" s="103" t="s">
        <v>524</v>
      </c>
      <c r="C33" s="103" t="s">
        <v>513</v>
      </c>
      <c r="D33" s="103" t="s">
        <v>517</v>
      </c>
      <c r="E33" s="65">
        <v>63.7</v>
      </c>
      <c r="F33" s="65">
        <v>100</v>
      </c>
      <c r="G33" s="65">
        <v>30.8</v>
      </c>
      <c r="H33" s="65">
        <v>68.8</v>
      </c>
      <c r="I33" s="65">
        <v>83.3</v>
      </c>
      <c r="J33" s="65">
        <v>84.8</v>
      </c>
      <c r="K33" s="65">
        <v>85.3</v>
      </c>
      <c r="L33" s="65">
        <v>85.7</v>
      </c>
      <c r="M33" s="65">
        <v>84</v>
      </c>
      <c r="N33" s="65">
        <v>83</v>
      </c>
      <c r="O33" s="65">
        <v>69.3</v>
      </c>
      <c r="P33" s="65">
        <v>42.6</v>
      </c>
      <c r="Q33" s="65">
        <v>23.9</v>
      </c>
      <c r="R33" s="65">
        <v>14.9</v>
      </c>
    </row>
    <row r="34" spans="2:18">
      <c r="B34" s="103" t="s">
        <v>524</v>
      </c>
      <c r="C34" s="103" t="s">
        <v>518</v>
      </c>
      <c r="D34" s="103" t="s">
        <v>513</v>
      </c>
      <c r="E34" s="65">
        <v>69.2</v>
      </c>
      <c r="F34" s="65">
        <v>14.9</v>
      </c>
      <c r="G34" s="65">
        <v>63.9</v>
      </c>
      <c r="H34" s="65">
        <v>89.2</v>
      </c>
      <c r="I34" s="65">
        <v>93.9</v>
      </c>
      <c r="J34" s="65">
        <v>93.5</v>
      </c>
      <c r="K34" s="65">
        <v>94.5</v>
      </c>
      <c r="L34" s="65">
        <v>98.7</v>
      </c>
      <c r="M34" s="65">
        <v>99</v>
      </c>
      <c r="N34" s="65">
        <v>92.7</v>
      </c>
      <c r="O34" s="65">
        <v>80.7</v>
      </c>
      <c r="P34" s="65">
        <v>52.7</v>
      </c>
      <c r="Q34" s="65">
        <v>32.6</v>
      </c>
      <c r="R34" s="65">
        <v>16</v>
      </c>
    </row>
    <row r="35" spans="2:18">
      <c r="B35" s="103" t="s">
        <v>524</v>
      </c>
      <c r="C35" s="103" t="s">
        <v>518</v>
      </c>
      <c r="D35" s="103" t="s">
        <v>517</v>
      </c>
      <c r="E35" s="65">
        <v>73.599999999999994</v>
      </c>
      <c r="F35" s="65">
        <v>100</v>
      </c>
      <c r="G35" s="65" t="s">
        <v>278</v>
      </c>
      <c r="H35" s="65">
        <v>95.8</v>
      </c>
      <c r="I35" s="65">
        <v>100</v>
      </c>
      <c r="J35" s="65">
        <v>96.6</v>
      </c>
      <c r="K35" s="65">
        <v>99.2</v>
      </c>
      <c r="L35" s="65">
        <v>100</v>
      </c>
      <c r="M35" s="65">
        <v>100</v>
      </c>
      <c r="N35" s="65">
        <v>98.1</v>
      </c>
      <c r="O35" s="65">
        <v>84.4</v>
      </c>
      <c r="P35" s="65">
        <v>55.9</v>
      </c>
      <c r="Q35" s="65">
        <v>31.6</v>
      </c>
      <c r="R35" s="65">
        <v>17.399999999999999</v>
      </c>
    </row>
    <row r="36" spans="2:18">
      <c r="B36" s="103" t="s">
        <v>524</v>
      </c>
      <c r="C36" s="103" t="s">
        <v>520</v>
      </c>
      <c r="D36" s="103" t="s">
        <v>513</v>
      </c>
      <c r="E36" s="65">
        <v>50.8</v>
      </c>
      <c r="F36" s="65">
        <v>18.399999999999999</v>
      </c>
      <c r="G36" s="65">
        <v>61.9</v>
      </c>
      <c r="H36" s="65">
        <v>77.900000000000006</v>
      </c>
      <c r="I36" s="65">
        <v>79.099999999999994</v>
      </c>
      <c r="J36" s="65">
        <v>78.5</v>
      </c>
      <c r="K36" s="65">
        <v>74.400000000000006</v>
      </c>
      <c r="L36" s="65">
        <v>76.5</v>
      </c>
      <c r="M36" s="65">
        <v>72.3</v>
      </c>
      <c r="N36" s="65">
        <v>70</v>
      </c>
      <c r="O36" s="65">
        <v>56.5</v>
      </c>
      <c r="P36" s="65">
        <v>30.8</v>
      </c>
      <c r="Q36" s="65">
        <v>18.3</v>
      </c>
      <c r="R36" s="65">
        <v>5</v>
      </c>
    </row>
    <row r="37" spans="2:18">
      <c r="B37" s="103" t="s">
        <v>524</v>
      </c>
      <c r="C37" s="103" t="s">
        <v>520</v>
      </c>
      <c r="D37" s="103" t="s">
        <v>517</v>
      </c>
      <c r="E37" s="65">
        <v>53.8</v>
      </c>
      <c r="F37" s="65" t="s">
        <v>278</v>
      </c>
      <c r="G37" s="65">
        <v>30.8</v>
      </c>
      <c r="H37" s="65">
        <v>50.2</v>
      </c>
      <c r="I37" s="65">
        <v>70.599999999999994</v>
      </c>
      <c r="J37" s="65">
        <v>74.3</v>
      </c>
      <c r="K37" s="65">
        <v>72.3</v>
      </c>
      <c r="L37" s="65">
        <v>72.7</v>
      </c>
      <c r="M37" s="65">
        <v>69.599999999999994</v>
      </c>
      <c r="N37" s="65">
        <v>69.5</v>
      </c>
      <c r="O37" s="65">
        <v>54.9</v>
      </c>
      <c r="P37" s="65">
        <v>29.4</v>
      </c>
      <c r="Q37" s="65">
        <v>14.9</v>
      </c>
      <c r="R37" s="65">
        <v>11</v>
      </c>
    </row>
    <row r="38" spans="2:18">
      <c r="E38" s="162"/>
      <c r="F38" s="162"/>
      <c r="G38" s="162"/>
      <c r="H38" s="162"/>
      <c r="I38" s="162"/>
      <c r="J38" s="162"/>
      <c r="K38" s="162"/>
      <c r="L38" s="162"/>
      <c r="M38" s="162"/>
      <c r="N38" s="162"/>
      <c r="O38" s="162"/>
      <c r="P38" s="162"/>
      <c r="Q38" s="162"/>
      <c r="R38" s="162"/>
    </row>
    <row r="39" spans="2:18">
      <c r="E39" s="162"/>
      <c r="F39" s="162"/>
      <c r="G39" s="162"/>
      <c r="H39" s="162"/>
      <c r="I39" s="162"/>
      <c r="J39" s="162"/>
      <c r="K39" s="162"/>
      <c r="L39" s="162"/>
      <c r="M39" s="162"/>
      <c r="N39" s="162"/>
      <c r="O39" s="162"/>
      <c r="P39" s="162"/>
      <c r="Q39" s="162"/>
      <c r="R39" s="162"/>
    </row>
    <row r="41" spans="2:18">
      <c r="D41" s="96" t="s">
        <v>870</v>
      </c>
    </row>
    <row r="42" spans="2:18">
      <c r="D42" s="164"/>
      <c r="E42" s="165" t="s">
        <v>826</v>
      </c>
      <c r="F42" s="165" t="s">
        <v>827</v>
      </c>
      <c r="G42" s="165" t="s">
        <v>828</v>
      </c>
      <c r="H42" s="165" t="s">
        <v>829</v>
      </c>
      <c r="I42" s="165" t="s">
        <v>830</v>
      </c>
      <c r="J42" s="165" t="s">
        <v>831</v>
      </c>
      <c r="K42" s="165" t="s">
        <v>832</v>
      </c>
      <c r="L42" s="165" t="s">
        <v>833</v>
      </c>
      <c r="M42" s="165" t="s">
        <v>834</v>
      </c>
      <c r="N42" s="165" t="s">
        <v>835</v>
      </c>
      <c r="O42" s="165" t="s">
        <v>836</v>
      </c>
      <c r="P42" s="165" t="s">
        <v>837</v>
      </c>
      <c r="Q42" s="165" t="s">
        <v>838</v>
      </c>
    </row>
    <row r="43" spans="2:18">
      <c r="D43" s="163" t="s">
        <v>876</v>
      </c>
      <c r="E43" s="167">
        <f>F36</f>
        <v>18.399999999999999</v>
      </c>
      <c r="F43" s="167">
        <f>G36</f>
        <v>61.9</v>
      </c>
      <c r="G43" s="167">
        <f>H36</f>
        <v>77.900000000000006</v>
      </c>
      <c r="H43" s="167">
        <f>I36</f>
        <v>79.099999999999994</v>
      </c>
      <c r="I43" s="167">
        <f>J36</f>
        <v>78.5</v>
      </c>
      <c r="J43" s="167">
        <f>K36</f>
        <v>74.400000000000006</v>
      </c>
      <c r="K43" s="167">
        <f>L36</f>
        <v>76.5</v>
      </c>
      <c r="L43" s="167">
        <f>M36</f>
        <v>72.3</v>
      </c>
      <c r="M43" s="167">
        <f>N36</f>
        <v>70</v>
      </c>
      <c r="N43" s="167">
        <f>O36</f>
        <v>56.5</v>
      </c>
      <c r="O43" s="167">
        <f>P36</f>
        <v>30.8</v>
      </c>
      <c r="P43" s="167">
        <f>Q36</f>
        <v>18.3</v>
      </c>
      <c r="Q43" s="167">
        <f>R36</f>
        <v>5</v>
      </c>
    </row>
    <row r="44" spans="2:18">
      <c r="D44" s="163" t="s">
        <v>998</v>
      </c>
      <c r="E44" s="168"/>
      <c r="F44" s="167">
        <f>G37</f>
        <v>30.8</v>
      </c>
      <c r="G44" s="167">
        <f>H37</f>
        <v>50.2</v>
      </c>
      <c r="H44" s="167">
        <f>I37</f>
        <v>70.599999999999994</v>
      </c>
      <c r="I44" s="167">
        <f>J37</f>
        <v>74.3</v>
      </c>
      <c r="J44" s="167">
        <f>K37</f>
        <v>72.3</v>
      </c>
      <c r="K44" s="167">
        <f>L37</f>
        <v>72.7</v>
      </c>
      <c r="L44" s="167">
        <f>M37</f>
        <v>69.599999999999994</v>
      </c>
      <c r="M44" s="167">
        <f>N37</f>
        <v>69.5</v>
      </c>
      <c r="N44" s="167">
        <f>O37</f>
        <v>54.9</v>
      </c>
      <c r="O44" s="167">
        <f>P37</f>
        <v>29.4</v>
      </c>
      <c r="P44" s="167">
        <f>Q37</f>
        <v>14.9</v>
      </c>
      <c r="Q44" s="167">
        <f>R37</f>
        <v>11</v>
      </c>
    </row>
    <row r="45" spans="2:18">
      <c r="Q45" s="166" t="s">
        <v>649</v>
      </c>
    </row>
    <row r="48" spans="2:18">
      <c r="D48" s="96" t="s">
        <v>871</v>
      </c>
    </row>
    <row r="50" spans="4:18">
      <c r="D50" s="164"/>
      <c r="E50" s="165" t="s">
        <v>826</v>
      </c>
      <c r="F50" s="165" t="s">
        <v>827</v>
      </c>
      <c r="G50" s="165" t="s">
        <v>828</v>
      </c>
      <c r="H50" s="165" t="s">
        <v>829</v>
      </c>
      <c r="I50" s="165" t="s">
        <v>830</v>
      </c>
      <c r="J50" s="165" t="s">
        <v>831</v>
      </c>
      <c r="K50" s="165" t="s">
        <v>832</v>
      </c>
      <c r="L50" s="165" t="s">
        <v>833</v>
      </c>
      <c r="M50" s="165" t="s">
        <v>834</v>
      </c>
      <c r="N50" s="165" t="s">
        <v>835</v>
      </c>
      <c r="O50" s="165" t="s">
        <v>836</v>
      </c>
      <c r="P50" s="165" t="s">
        <v>837</v>
      </c>
      <c r="Q50" s="165" t="s">
        <v>838</v>
      </c>
    </row>
    <row r="51" spans="4:18">
      <c r="D51" s="163" t="s">
        <v>874</v>
      </c>
      <c r="E51" s="168">
        <f>F24</f>
        <v>18.100000000000001</v>
      </c>
      <c r="F51" s="168">
        <f>G24</f>
        <v>69.2</v>
      </c>
      <c r="G51" s="168">
        <f>H24</f>
        <v>81.2</v>
      </c>
      <c r="H51" s="168">
        <f>I24</f>
        <v>74</v>
      </c>
      <c r="I51" s="168">
        <f>J24</f>
        <v>72.900000000000006</v>
      </c>
      <c r="J51" s="168">
        <f>K24</f>
        <v>76.900000000000006</v>
      </c>
      <c r="K51" s="168">
        <f>L24</f>
        <v>77.900000000000006</v>
      </c>
      <c r="L51" s="168">
        <f>M24</f>
        <v>76.8</v>
      </c>
      <c r="M51" s="168">
        <f>N24</f>
        <v>70.400000000000006</v>
      </c>
      <c r="N51" s="168">
        <f>O24</f>
        <v>55.1</v>
      </c>
      <c r="O51" s="168">
        <f>P24</f>
        <v>35.4</v>
      </c>
      <c r="P51" s="168">
        <f>Q24</f>
        <v>21.6</v>
      </c>
      <c r="Q51" s="168">
        <f>R24</f>
        <v>6.6</v>
      </c>
    </row>
    <row r="52" spans="4:18">
      <c r="D52" s="163" t="s">
        <v>875</v>
      </c>
      <c r="E52" s="168"/>
      <c r="F52" s="168">
        <f>G31</f>
        <v>36.299999999999997</v>
      </c>
      <c r="G52" s="168">
        <f>H31</f>
        <v>63.3</v>
      </c>
      <c r="H52" s="168">
        <f>I31</f>
        <v>66.7</v>
      </c>
      <c r="I52" s="168">
        <f>J31</f>
        <v>69.3</v>
      </c>
      <c r="J52" s="168">
        <f>K31</f>
        <v>74.099999999999994</v>
      </c>
      <c r="K52" s="168">
        <f>L31</f>
        <v>77.099999999999994</v>
      </c>
      <c r="L52" s="168">
        <f>M31</f>
        <v>76.599999999999994</v>
      </c>
      <c r="M52" s="168">
        <f>N31</f>
        <v>73.5</v>
      </c>
      <c r="N52" s="168">
        <f>O31</f>
        <v>53.3</v>
      </c>
      <c r="O52" s="168">
        <f>P31</f>
        <v>33.1</v>
      </c>
      <c r="P52" s="168">
        <f>Q31</f>
        <v>18.899999999999999</v>
      </c>
      <c r="Q52" s="168">
        <f>R31</f>
        <v>8.8000000000000007</v>
      </c>
    </row>
    <row r="53" spans="4:18">
      <c r="D53" s="163" t="s">
        <v>869</v>
      </c>
      <c r="E53" s="168"/>
      <c r="F53" s="168">
        <f>G37</f>
        <v>30.8</v>
      </c>
      <c r="G53" s="168">
        <f>H37</f>
        <v>50.2</v>
      </c>
      <c r="H53" s="168">
        <f>I37</f>
        <v>70.599999999999994</v>
      </c>
      <c r="I53" s="168">
        <f>J37</f>
        <v>74.3</v>
      </c>
      <c r="J53" s="168">
        <f>K37</f>
        <v>72.3</v>
      </c>
      <c r="K53" s="168">
        <f>L37</f>
        <v>72.7</v>
      </c>
      <c r="L53" s="168">
        <f>M37</f>
        <v>69.599999999999994</v>
      </c>
      <c r="M53" s="168">
        <f>N37</f>
        <v>69.5</v>
      </c>
      <c r="N53" s="168">
        <f>O37</f>
        <v>54.9</v>
      </c>
      <c r="O53" s="168">
        <f>P37</f>
        <v>29.4</v>
      </c>
      <c r="P53" s="168">
        <f>Q37</f>
        <v>14.9</v>
      </c>
      <c r="Q53" s="168">
        <f>R37</f>
        <v>11</v>
      </c>
    </row>
    <row r="54" spans="4:18">
      <c r="Q54" s="166" t="s">
        <v>649</v>
      </c>
    </row>
    <row r="55" spans="4:18">
      <c r="Q55" s="166"/>
    </row>
    <row r="56" spans="4:18">
      <c r="R56" s="166" t="s">
        <v>868</v>
      </c>
    </row>
    <row r="57" spans="4:18">
      <c r="R57" s="166" t="s">
        <v>649</v>
      </c>
    </row>
    <row r="59" spans="4:18">
      <c r="D59" s="96" t="s">
        <v>872</v>
      </c>
      <c r="K59" s="96" t="s">
        <v>873</v>
      </c>
    </row>
    <row r="99" spans="1:76" ht="17.25">
      <c r="B99" s="204" t="s">
        <v>995</v>
      </c>
    </row>
    <row r="101" spans="1:76" s="172" customFormat="1" ht="24" customHeight="1">
      <c r="A101"/>
      <c r="B101" s="170" t="s">
        <v>878</v>
      </c>
      <c r="C101" s="169"/>
      <c r="D101" s="170" t="s">
        <v>879</v>
      </c>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s="171"/>
      <c r="BW101" s="171"/>
      <c r="BX101"/>
    </row>
    <row r="102" spans="1:76" s="175" customFormat="1" ht="20.100000000000001" customHeight="1">
      <c r="A102"/>
      <c r="B102" s="173" t="s">
        <v>880</v>
      </c>
      <c r="C102" s="169"/>
      <c r="D102" s="174" t="s">
        <v>881</v>
      </c>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s="176" customFormat="1" ht="12"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s="9" t="s">
        <v>882</v>
      </c>
      <c r="BX103"/>
    </row>
    <row r="104" spans="1:76" s="185" customFormat="1" ht="15" customHeight="1">
      <c r="A104"/>
      <c r="B104" s="337" t="s">
        <v>883</v>
      </c>
      <c r="C104" s="338"/>
      <c r="D104" s="177" t="s">
        <v>884</v>
      </c>
      <c r="E104" s="177"/>
      <c r="F104" s="177"/>
      <c r="G104" s="177"/>
      <c r="H104" s="177"/>
      <c r="I104" s="177"/>
      <c r="J104" s="177"/>
      <c r="K104" s="178" t="s">
        <v>885</v>
      </c>
      <c r="L104" s="178"/>
      <c r="M104" s="178"/>
      <c r="N104" s="178"/>
      <c r="O104" s="178"/>
      <c r="P104" s="178"/>
      <c r="Q104" s="179"/>
      <c r="R104" s="177" t="s">
        <v>886</v>
      </c>
      <c r="S104" s="180"/>
      <c r="T104" s="180"/>
      <c r="U104" s="180"/>
      <c r="V104" s="180"/>
      <c r="W104" s="180"/>
      <c r="X104" s="180"/>
      <c r="Y104" s="178" t="s">
        <v>887</v>
      </c>
      <c r="Z104" s="178"/>
      <c r="AA104" s="178"/>
      <c r="AB104" s="178"/>
      <c r="AC104" s="178"/>
      <c r="AD104" s="178"/>
      <c r="AE104" s="178"/>
      <c r="AF104" s="181"/>
      <c r="AG104" s="120"/>
      <c r="AH104" s="120"/>
      <c r="AI104" s="120"/>
      <c r="AJ104" s="120"/>
      <c r="AK104" s="120"/>
      <c r="AL104" s="120"/>
      <c r="AM104" s="120"/>
      <c r="AN104" s="120"/>
      <c r="AO104" s="120"/>
      <c r="AP104" s="120"/>
      <c r="AQ104" s="120"/>
      <c r="AR104" s="120"/>
      <c r="AS104" s="182"/>
      <c r="AT104" s="183" t="s">
        <v>888</v>
      </c>
      <c r="AU104" s="180"/>
      <c r="AV104" s="180"/>
      <c r="AW104" s="180"/>
      <c r="AX104" s="180"/>
      <c r="AY104" s="180"/>
      <c r="AZ104" s="180"/>
      <c r="BA104" s="178" t="s">
        <v>889</v>
      </c>
      <c r="BB104" s="178"/>
      <c r="BC104" s="178"/>
      <c r="BD104" s="178"/>
      <c r="BE104" s="178"/>
      <c r="BF104" s="178"/>
      <c r="BG104" s="178"/>
      <c r="BH104" s="181"/>
      <c r="BI104" s="120"/>
      <c r="BJ104" s="120"/>
      <c r="BK104" s="120"/>
      <c r="BL104" s="120"/>
      <c r="BM104" s="120"/>
      <c r="BN104" s="120"/>
      <c r="BO104" s="120"/>
      <c r="BP104" s="120"/>
      <c r="BQ104" s="120"/>
      <c r="BR104" s="120"/>
      <c r="BS104" s="120"/>
      <c r="BT104" s="120"/>
      <c r="BU104" s="184"/>
      <c r="BV104" s="341" t="s">
        <v>890</v>
      </c>
      <c r="BW104" s="342"/>
      <c r="BX104"/>
    </row>
    <row r="105" spans="1:76" s="185" customFormat="1" ht="15" customHeight="1">
      <c r="A105"/>
      <c r="B105" s="339"/>
      <c r="C105" s="340"/>
      <c r="D105"/>
      <c r="E105"/>
      <c r="F105"/>
      <c r="G105"/>
      <c r="H105"/>
      <c r="I105"/>
      <c r="J105"/>
      <c r="K105"/>
      <c r="L105"/>
      <c r="M105"/>
      <c r="N105"/>
      <c r="O105"/>
      <c r="P105"/>
      <c r="Q105" s="186"/>
      <c r="R105"/>
      <c r="S105"/>
      <c r="T105"/>
      <c r="U105"/>
      <c r="V105"/>
      <c r="W105"/>
      <c r="X105"/>
      <c r="Y105"/>
      <c r="Z105"/>
      <c r="AA105"/>
      <c r="AB105"/>
      <c r="AC105"/>
      <c r="AD105"/>
      <c r="AE105"/>
      <c r="AF105" s="187" t="s">
        <v>891</v>
      </c>
      <c r="AG105" s="180"/>
      <c r="AH105" s="180"/>
      <c r="AI105" s="180"/>
      <c r="AJ105" s="180"/>
      <c r="AK105" s="180"/>
      <c r="AL105" s="180"/>
      <c r="AM105" s="178" t="s">
        <v>892</v>
      </c>
      <c r="AN105" s="178"/>
      <c r="AO105" s="178"/>
      <c r="AP105" s="178"/>
      <c r="AQ105" s="178"/>
      <c r="AR105" s="178"/>
      <c r="AS105" s="179"/>
      <c r="AT105"/>
      <c r="AU105" s="188"/>
      <c r="AV105"/>
      <c r="AW105"/>
      <c r="AX105"/>
      <c r="AY105"/>
      <c r="AZ105"/>
      <c r="BA105"/>
      <c r="BB105"/>
      <c r="BC105"/>
      <c r="BD105"/>
      <c r="BE105"/>
      <c r="BF105"/>
      <c r="BG105"/>
      <c r="BH105" s="187" t="s">
        <v>891</v>
      </c>
      <c r="BI105" s="180"/>
      <c r="BJ105" s="180"/>
      <c r="BK105" s="180"/>
      <c r="BL105" s="180"/>
      <c r="BM105" s="180"/>
      <c r="BN105" s="180"/>
      <c r="BO105" s="178" t="s">
        <v>892</v>
      </c>
      <c r="BP105" s="178"/>
      <c r="BQ105" s="178"/>
      <c r="BR105" s="178"/>
      <c r="BS105" s="178"/>
      <c r="BT105" s="178"/>
      <c r="BU105" s="179"/>
      <c r="BV105" s="343"/>
      <c r="BW105" s="270"/>
      <c r="BX105"/>
    </row>
    <row r="106" spans="1:76" s="185" customFormat="1" ht="15" customHeight="1">
      <c r="A106"/>
      <c r="B106" s="339"/>
      <c r="C106" s="340"/>
      <c r="D106" s="189" t="s">
        <v>893</v>
      </c>
      <c r="E106" s="189" t="s">
        <v>894</v>
      </c>
      <c r="F106" s="189" t="s">
        <v>895</v>
      </c>
      <c r="G106" s="189" t="s">
        <v>896</v>
      </c>
      <c r="H106" s="189" t="s">
        <v>897</v>
      </c>
      <c r="I106" s="189" t="s">
        <v>898</v>
      </c>
      <c r="J106" s="189" t="s">
        <v>899</v>
      </c>
      <c r="K106" s="189" t="s">
        <v>900</v>
      </c>
      <c r="L106" s="189" t="s">
        <v>901</v>
      </c>
      <c r="M106" s="189" t="s">
        <v>902</v>
      </c>
      <c r="N106" s="190" t="s">
        <v>903</v>
      </c>
      <c r="O106" s="189" t="s">
        <v>904</v>
      </c>
      <c r="P106" s="189" t="s">
        <v>905</v>
      </c>
      <c r="Q106" s="189" t="s">
        <v>906</v>
      </c>
      <c r="R106" s="189" t="s">
        <v>893</v>
      </c>
      <c r="S106" s="189" t="s">
        <v>894</v>
      </c>
      <c r="T106" s="189" t="s">
        <v>895</v>
      </c>
      <c r="U106" s="189" t="s">
        <v>896</v>
      </c>
      <c r="V106" s="189" t="s">
        <v>897</v>
      </c>
      <c r="W106" s="189" t="s">
        <v>898</v>
      </c>
      <c r="X106" s="189" t="s">
        <v>899</v>
      </c>
      <c r="Y106" s="189" t="s">
        <v>900</v>
      </c>
      <c r="Z106" s="189" t="s">
        <v>901</v>
      </c>
      <c r="AA106" s="189" t="s">
        <v>902</v>
      </c>
      <c r="AB106" s="190" t="s">
        <v>903</v>
      </c>
      <c r="AC106" s="189" t="s">
        <v>904</v>
      </c>
      <c r="AD106" s="189" t="s">
        <v>905</v>
      </c>
      <c r="AE106" s="189" t="s">
        <v>906</v>
      </c>
      <c r="AF106" s="189" t="s">
        <v>893</v>
      </c>
      <c r="AG106" s="189" t="s">
        <v>894</v>
      </c>
      <c r="AH106" s="189" t="s">
        <v>895</v>
      </c>
      <c r="AI106" s="189" t="s">
        <v>896</v>
      </c>
      <c r="AJ106" s="189" t="s">
        <v>897</v>
      </c>
      <c r="AK106" s="189" t="s">
        <v>898</v>
      </c>
      <c r="AL106" s="189" t="s">
        <v>899</v>
      </c>
      <c r="AM106" s="189" t="s">
        <v>900</v>
      </c>
      <c r="AN106" s="189" t="s">
        <v>901</v>
      </c>
      <c r="AO106" s="189" t="s">
        <v>902</v>
      </c>
      <c r="AP106" s="190" t="s">
        <v>903</v>
      </c>
      <c r="AQ106" s="189" t="s">
        <v>904</v>
      </c>
      <c r="AR106" s="189" t="s">
        <v>905</v>
      </c>
      <c r="AS106" s="189" t="s">
        <v>906</v>
      </c>
      <c r="AT106" s="189" t="s">
        <v>893</v>
      </c>
      <c r="AU106" s="189" t="s">
        <v>894</v>
      </c>
      <c r="AV106" s="189" t="s">
        <v>895</v>
      </c>
      <c r="AW106" s="189" t="s">
        <v>896</v>
      </c>
      <c r="AX106" s="189" t="s">
        <v>897</v>
      </c>
      <c r="AY106" s="189" t="s">
        <v>898</v>
      </c>
      <c r="AZ106" s="189" t="s">
        <v>899</v>
      </c>
      <c r="BA106" s="189" t="s">
        <v>900</v>
      </c>
      <c r="BB106" s="189" t="s">
        <v>901</v>
      </c>
      <c r="BC106" s="189" t="s">
        <v>902</v>
      </c>
      <c r="BD106" s="190" t="s">
        <v>903</v>
      </c>
      <c r="BE106" s="189" t="s">
        <v>904</v>
      </c>
      <c r="BF106" s="189" t="s">
        <v>905</v>
      </c>
      <c r="BG106" s="189" t="s">
        <v>906</v>
      </c>
      <c r="BH106" s="189" t="s">
        <v>893</v>
      </c>
      <c r="BI106" s="189" t="s">
        <v>894</v>
      </c>
      <c r="BJ106" s="189" t="s">
        <v>895</v>
      </c>
      <c r="BK106" s="189" t="s">
        <v>896</v>
      </c>
      <c r="BL106" s="189" t="s">
        <v>897</v>
      </c>
      <c r="BM106" s="189" t="s">
        <v>898</v>
      </c>
      <c r="BN106" s="189" t="s">
        <v>899</v>
      </c>
      <c r="BO106" s="189" t="s">
        <v>900</v>
      </c>
      <c r="BP106" s="189" t="s">
        <v>901</v>
      </c>
      <c r="BQ106" s="189" t="s">
        <v>902</v>
      </c>
      <c r="BR106" s="190" t="s">
        <v>903</v>
      </c>
      <c r="BS106" s="189" t="s">
        <v>904</v>
      </c>
      <c r="BT106" s="189" t="s">
        <v>905</v>
      </c>
      <c r="BU106" s="189" t="s">
        <v>906</v>
      </c>
      <c r="BV106" s="343"/>
      <c r="BW106" s="270"/>
      <c r="BX106"/>
    </row>
    <row r="107" spans="1:76" s="185" customFormat="1" ht="48" customHeight="1">
      <c r="A107"/>
      <c r="B107" s="344" t="s">
        <v>907</v>
      </c>
      <c r="C107" s="331"/>
      <c r="D107" s="191" t="s">
        <v>908</v>
      </c>
      <c r="E107" s="192" t="s">
        <v>909</v>
      </c>
      <c r="F107" s="193"/>
      <c r="G107" s="193"/>
      <c r="H107" s="193"/>
      <c r="I107" s="193"/>
      <c r="J107" s="193"/>
      <c r="K107" s="193"/>
      <c r="L107" s="193"/>
      <c r="M107" s="193"/>
      <c r="N107" s="191"/>
      <c r="O107" s="193"/>
      <c r="P107" s="193"/>
      <c r="Q107" s="192" t="s">
        <v>910</v>
      </c>
      <c r="R107" s="191" t="s">
        <v>908</v>
      </c>
      <c r="S107" s="192" t="s">
        <v>909</v>
      </c>
      <c r="T107" s="193"/>
      <c r="U107" s="193"/>
      <c r="V107" s="193"/>
      <c r="W107" s="193"/>
      <c r="X107" s="193"/>
      <c r="Y107" s="193"/>
      <c r="Z107" s="193"/>
      <c r="AA107" s="193"/>
      <c r="AB107" s="191"/>
      <c r="AC107" s="193"/>
      <c r="AD107" s="193"/>
      <c r="AE107" s="192" t="s">
        <v>910</v>
      </c>
      <c r="AF107" s="191" t="s">
        <v>908</v>
      </c>
      <c r="AG107" s="192" t="s">
        <v>909</v>
      </c>
      <c r="AH107" s="193"/>
      <c r="AI107" s="193"/>
      <c r="AJ107" s="193"/>
      <c r="AK107" s="193"/>
      <c r="AL107" s="193"/>
      <c r="AM107" s="193"/>
      <c r="AN107" s="193"/>
      <c r="AO107" s="193"/>
      <c r="AP107" s="191"/>
      <c r="AQ107" s="193"/>
      <c r="AR107" s="193"/>
      <c r="AS107" s="192" t="s">
        <v>910</v>
      </c>
      <c r="AT107" s="191" t="s">
        <v>908</v>
      </c>
      <c r="AU107" s="192" t="s">
        <v>909</v>
      </c>
      <c r="AV107" s="193"/>
      <c r="AW107" s="193"/>
      <c r="AX107" s="193"/>
      <c r="AY107" s="193"/>
      <c r="AZ107" s="193"/>
      <c r="BA107" s="193"/>
      <c r="BB107" s="193"/>
      <c r="BC107" s="193"/>
      <c r="BD107" s="191"/>
      <c r="BE107" s="193"/>
      <c r="BF107" s="193"/>
      <c r="BG107" s="192" t="s">
        <v>910</v>
      </c>
      <c r="BH107" s="191" t="s">
        <v>908</v>
      </c>
      <c r="BI107" s="192" t="s">
        <v>909</v>
      </c>
      <c r="BJ107" s="193"/>
      <c r="BK107" s="193"/>
      <c r="BL107" s="193"/>
      <c r="BM107" s="193"/>
      <c r="BN107" s="193"/>
      <c r="BO107" s="193"/>
      <c r="BP107" s="193"/>
      <c r="BQ107" s="193"/>
      <c r="BR107" s="191"/>
      <c r="BS107" s="193"/>
      <c r="BT107" s="193"/>
      <c r="BU107" s="192" t="s">
        <v>910</v>
      </c>
      <c r="BV107" s="334" t="s">
        <v>911</v>
      </c>
      <c r="BW107" s="270"/>
      <c r="BX107"/>
    </row>
    <row r="108" spans="1:76" s="185" customFormat="1" ht="12" customHeight="1">
      <c r="A108"/>
      <c r="B108" s="332"/>
      <c r="C108" s="333"/>
      <c r="D108" s="194" t="s">
        <v>912</v>
      </c>
      <c r="E108" s="195" t="s">
        <v>913</v>
      </c>
      <c r="F108" s="195" t="s">
        <v>914</v>
      </c>
      <c r="G108" s="195" t="s">
        <v>915</v>
      </c>
      <c r="H108" s="195" t="s">
        <v>916</v>
      </c>
      <c r="I108" s="195" t="s">
        <v>917</v>
      </c>
      <c r="J108" s="195" t="s">
        <v>918</v>
      </c>
      <c r="K108" s="195" t="s">
        <v>919</v>
      </c>
      <c r="L108" s="195" t="s">
        <v>920</v>
      </c>
      <c r="M108" s="195" t="s">
        <v>921</v>
      </c>
      <c r="N108" s="194" t="s">
        <v>922</v>
      </c>
      <c r="O108" s="195" t="s">
        <v>923</v>
      </c>
      <c r="P108" s="195" t="s">
        <v>924</v>
      </c>
      <c r="Q108" s="195" t="s">
        <v>925</v>
      </c>
      <c r="R108" s="195" t="s">
        <v>926</v>
      </c>
      <c r="S108" s="195" t="s">
        <v>927</v>
      </c>
      <c r="T108" s="195" t="s">
        <v>928</v>
      </c>
      <c r="U108" s="195" t="s">
        <v>929</v>
      </c>
      <c r="V108" s="195" t="s">
        <v>930</v>
      </c>
      <c r="W108" s="195" t="s">
        <v>931</v>
      </c>
      <c r="X108" s="195" t="s">
        <v>932</v>
      </c>
      <c r="Y108" s="195" t="s">
        <v>933</v>
      </c>
      <c r="Z108" s="195" t="s">
        <v>934</v>
      </c>
      <c r="AA108" s="195" t="s">
        <v>935</v>
      </c>
      <c r="AB108" s="195" t="s">
        <v>936</v>
      </c>
      <c r="AC108" s="195" t="s">
        <v>937</v>
      </c>
      <c r="AD108" s="195" t="s">
        <v>938</v>
      </c>
      <c r="AE108" s="195" t="s">
        <v>939</v>
      </c>
      <c r="AF108" s="195" t="s">
        <v>940</v>
      </c>
      <c r="AG108" s="195" t="s">
        <v>941</v>
      </c>
      <c r="AH108" s="195" t="s">
        <v>942</v>
      </c>
      <c r="AI108" s="195" t="s">
        <v>943</v>
      </c>
      <c r="AJ108" s="195" t="s">
        <v>944</v>
      </c>
      <c r="AK108" s="195" t="s">
        <v>945</v>
      </c>
      <c r="AL108" s="194" t="s">
        <v>946</v>
      </c>
      <c r="AM108" s="195" t="s">
        <v>947</v>
      </c>
      <c r="AN108" s="195" t="s">
        <v>948</v>
      </c>
      <c r="AO108" s="195" t="s">
        <v>949</v>
      </c>
      <c r="AP108" s="195" t="s">
        <v>950</v>
      </c>
      <c r="AQ108" s="195" t="s">
        <v>951</v>
      </c>
      <c r="AR108" s="195" t="s">
        <v>952</v>
      </c>
      <c r="AS108" s="195" t="s">
        <v>953</v>
      </c>
      <c r="AT108" s="195" t="s">
        <v>954</v>
      </c>
      <c r="AU108" s="195" t="s">
        <v>955</v>
      </c>
      <c r="AV108" s="195" t="s">
        <v>956</v>
      </c>
      <c r="AW108" s="195" t="s">
        <v>957</v>
      </c>
      <c r="AX108" s="195" t="s">
        <v>958</v>
      </c>
      <c r="AY108" s="195" t="s">
        <v>959</v>
      </c>
      <c r="AZ108" s="195" t="s">
        <v>960</v>
      </c>
      <c r="BA108" s="195" t="s">
        <v>961</v>
      </c>
      <c r="BB108" s="195" t="s">
        <v>962</v>
      </c>
      <c r="BC108" s="195" t="s">
        <v>963</v>
      </c>
      <c r="BD108" s="195" t="s">
        <v>964</v>
      </c>
      <c r="BE108" s="195" t="s">
        <v>965</v>
      </c>
      <c r="BF108" s="195" t="s">
        <v>966</v>
      </c>
      <c r="BG108" s="195" t="s">
        <v>967</v>
      </c>
      <c r="BH108" s="195" t="s">
        <v>968</v>
      </c>
      <c r="BI108" s="194" t="s">
        <v>969</v>
      </c>
      <c r="BJ108" s="195" t="s">
        <v>970</v>
      </c>
      <c r="BK108" s="195" t="s">
        <v>971</v>
      </c>
      <c r="BL108" s="195" t="s">
        <v>972</v>
      </c>
      <c r="BM108" s="195" t="s">
        <v>973</v>
      </c>
      <c r="BN108" s="195" t="s">
        <v>974</v>
      </c>
      <c r="BO108" s="195" t="s">
        <v>975</v>
      </c>
      <c r="BP108" s="195" t="s">
        <v>976</v>
      </c>
      <c r="BQ108" s="195" t="s">
        <v>977</v>
      </c>
      <c r="BR108" s="195" t="s">
        <v>978</v>
      </c>
      <c r="BS108" s="195" t="s">
        <v>979</v>
      </c>
      <c r="BT108" s="195" t="s">
        <v>980</v>
      </c>
      <c r="BU108" s="195" t="s">
        <v>981</v>
      </c>
      <c r="BV108" s="335"/>
      <c r="BW108" s="336"/>
      <c r="BX108"/>
    </row>
    <row r="109" spans="1:76" s="185" customFormat="1" ht="21.75" customHeight="1">
      <c r="A109"/>
      <c r="B109" s="205" t="s">
        <v>982</v>
      </c>
      <c r="C109" s="206" t="s">
        <v>983</v>
      </c>
      <c r="D109" s="207">
        <v>58.6</v>
      </c>
      <c r="E109" s="208">
        <v>14.1</v>
      </c>
      <c r="F109" s="208">
        <v>61.3</v>
      </c>
      <c r="G109" s="208">
        <v>88.3</v>
      </c>
      <c r="H109" s="208">
        <v>80.7</v>
      </c>
      <c r="I109" s="208">
        <v>78.900000000000006</v>
      </c>
      <c r="J109" s="208">
        <v>84</v>
      </c>
      <c r="K109" s="208">
        <v>81.5</v>
      </c>
      <c r="L109" s="208">
        <v>84</v>
      </c>
      <c r="M109" s="208">
        <v>77</v>
      </c>
      <c r="N109" s="208">
        <v>56.9</v>
      </c>
      <c r="O109" s="208">
        <v>36.6</v>
      </c>
      <c r="P109" s="208">
        <v>24</v>
      </c>
      <c r="Q109" s="208">
        <v>8.6</v>
      </c>
      <c r="R109" s="208">
        <v>69</v>
      </c>
      <c r="S109" s="208">
        <v>12.2</v>
      </c>
      <c r="T109" s="208">
        <v>54.9</v>
      </c>
      <c r="U109" s="208">
        <v>91.5</v>
      </c>
      <c r="V109" s="208">
        <v>93.2</v>
      </c>
      <c r="W109" s="208">
        <v>96.7</v>
      </c>
      <c r="X109" s="208">
        <v>95.8</v>
      </c>
      <c r="Y109" s="208">
        <v>91.7</v>
      </c>
      <c r="Z109" s="208">
        <v>94.1</v>
      </c>
      <c r="AA109" s="208">
        <v>90</v>
      </c>
      <c r="AB109" s="208">
        <v>76.599999999999994</v>
      </c>
      <c r="AC109" s="208">
        <v>46.6</v>
      </c>
      <c r="AD109" s="208">
        <v>28.5</v>
      </c>
      <c r="AE109" s="208">
        <v>14.1</v>
      </c>
      <c r="AF109" s="208">
        <v>74.8</v>
      </c>
      <c r="AG109" s="209" t="s">
        <v>278</v>
      </c>
      <c r="AH109" s="208">
        <v>100</v>
      </c>
      <c r="AI109" s="208">
        <v>100</v>
      </c>
      <c r="AJ109" s="208">
        <v>98.6</v>
      </c>
      <c r="AK109" s="208">
        <v>100</v>
      </c>
      <c r="AL109" s="208">
        <v>100</v>
      </c>
      <c r="AM109" s="208">
        <v>97.1</v>
      </c>
      <c r="AN109" s="208">
        <v>99.1</v>
      </c>
      <c r="AO109" s="208">
        <v>95.4</v>
      </c>
      <c r="AP109" s="208">
        <v>78.3</v>
      </c>
      <c r="AQ109" s="208">
        <v>46.9</v>
      </c>
      <c r="AR109" s="208">
        <v>27.8</v>
      </c>
      <c r="AS109" s="208">
        <v>15.1</v>
      </c>
      <c r="AT109" s="208">
        <v>49.1</v>
      </c>
      <c r="AU109" s="208">
        <v>16.100000000000001</v>
      </c>
      <c r="AV109" s="208">
        <v>67.8</v>
      </c>
      <c r="AW109" s="208">
        <v>85.2</v>
      </c>
      <c r="AX109" s="208">
        <v>68.900000000000006</v>
      </c>
      <c r="AY109" s="208">
        <v>61.6</v>
      </c>
      <c r="AZ109" s="208">
        <v>72.5</v>
      </c>
      <c r="BA109" s="208">
        <v>71.7</v>
      </c>
      <c r="BB109" s="208">
        <v>74.400000000000006</v>
      </c>
      <c r="BC109" s="208">
        <v>65</v>
      </c>
      <c r="BD109" s="208">
        <v>38.200000000000003</v>
      </c>
      <c r="BE109" s="208">
        <v>27.4</v>
      </c>
      <c r="BF109" s="208">
        <v>20</v>
      </c>
      <c r="BG109" s="208">
        <v>5.0999999999999996</v>
      </c>
      <c r="BH109" s="208">
        <v>50.1</v>
      </c>
      <c r="BI109" s="209" t="s">
        <v>278</v>
      </c>
      <c r="BJ109" s="209" t="s">
        <v>278</v>
      </c>
      <c r="BK109" s="208">
        <v>70.3</v>
      </c>
      <c r="BL109" s="208">
        <v>59.6</v>
      </c>
      <c r="BM109" s="208">
        <v>59.6</v>
      </c>
      <c r="BN109" s="208">
        <v>72.8</v>
      </c>
      <c r="BO109" s="208">
        <v>70.8</v>
      </c>
      <c r="BP109" s="208">
        <v>72.099999999999994</v>
      </c>
      <c r="BQ109" s="208">
        <v>62.6</v>
      </c>
      <c r="BR109" s="208">
        <v>33.799999999999997</v>
      </c>
      <c r="BS109" s="208">
        <v>24.3</v>
      </c>
      <c r="BT109" s="208">
        <v>19</v>
      </c>
      <c r="BU109" s="208">
        <v>5.6</v>
      </c>
      <c r="BV109" s="196" t="s">
        <v>983</v>
      </c>
      <c r="BW109" s="200" t="s">
        <v>984</v>
      </c>
      <c r="BX109"/>
    </row>
    <row r="112" spans="1:76" ht="17.25">
      <c r="B112" s="170" t="s">
        <v>985</v>
      </c>
      <c r="C112" s="169"/>
      <c r="D112" s="170" t="s">
        <v>986</v>
      </c>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s="171"/>
      <c r="BW112" s="171"/>
    </row>
    <row r="113" spans="2:75" ht="15.75">
      <c r="B113" s="173" t="s">
        <v>987</v>
      </c>
      <c r="C113" s="169"/>
      <c r="D113" s="174" t="s">
        <v>988</v>
      </c>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row>
    <row r="114" spans="2:75" ht="13.5">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s="9" t="s">
        <v>882</v>
      </c>
    </row>
    <row r="115" spans="2:75" ht="13.5">
      <c r="B115" s="337" t="s">
        <v>883</v>
      </c>
      <c r="C115" s="338"/>
      <c r="D115" s="177" t="s">
        <v>884</v>
      </c>
      <c r="E115" s="177"/>
      <c r="F115" s="177"/>
      <c r="G115" s="177"/>
      <c r="H115" s="177"/>
      <c r="I115" s="177"/>
      <c r="J115" s="177"/>
      <c r="K115" s="178" t="s">
        <v>885</v>
      </c>
      <c r="L115" s="178"/>
      <c r="M115" s="178"/>
      <c r="N115" s="178"/>
      <c r="O115" s="178"/>
      <c r="P115" s="178"/>
      <c r="Q115" s="179"/>
      <c r="R115" s="177" t="s">
        <v>886</v>
      </c>
      <c r="S115" s="180"/>
      <c r="T115" s="180"/>
      <c r="U115" s="180"/>
      <c r="V115" s="180"/>
      <c r="W115" s="180"/>
      <c r="X115" s="180"/>
      <c r="Y115" s="178" t="s">
        <v>887</v>
      </c>
      <c r="Z115" s="178"/>
      <c r="AA115" s="178"/>
      <c r="AB115" s="178"/>
      <c r="AC115" s="178"/>
      <c r="AD115" s="178"/>
      <c r="AE115" s="178"/>
      <c r="AF115" s="181"/>
      <c r="AG115" s="120"/>
      <c r="AH115" s="120"/>
      <c r="AI115" s="120"/>
      <c r="AJ115" s="120"/>
      <c r="AK115" s="120"/>
      <c r="AL115" s="120"/>
      <c r="AM115" s="120"/>
      <c r="AN115" s="120"/>
      <c r="AO115" s="120"/>
      <c r="AP115" s="120"/>
      <c r="AQ115" s="120"/>
      <c r="AR115" s="120"/>
      <c r="AS115" s="182"/>
      <c r="AT115" s="183" t="s">
        <v>888</v>
      </c>
      <c r="AU115" s="180"/>
      <c r="AV115" s="180"/>
      <c r="AW115" s="180"/>
      <c r="AX115" s="180"/>
      <c r="AY115" s="180"/>
      <c r="AZ115" s="180"/>
      <c r="BA115" s="178" t="s">
        <v>889</v>
      </c>
      <c r="BB115" s="178"/>
      <c r="BC115" s="178"/>
      <c r="BD115" s="178"/>
      <c r="BE115" s="178"/>
      <c r="BF115" s="178"/>
      <c r="BG115" s="178"/>
      <c r="BH115" s="181"/>
      <c r="BI115" s="120"/>
      <c r="BJ115" s="120"/>
      <c r="BK115" s="120"/>
      <c r="BL115" s="120"/>
      <c r="BM115" s="120"/>
      <c r="BN115" s="120"/>
      <c r="BO115" s="120"/>
      <c r="BP115" s="120"/>
      <c r="BQ115" s="120"/>
      <c r="BR115" s="120"/>
      <c r="BS115" s="120"/>
      <c r="BT115" s="120"/>
      <c r="BU115" s="181"/>
      <c r="BV115" s="341" t="s">
        <v>890</v>
      </c>
      <c r="BW115" s="342"/>
    </row>
    <row r="116" spans="2:75" ht="13.5">
      <c r="B116" s="339"/>
      <c r="C116" s="340"/>
      <c r="D116"/>
      <c r="E116"/>
      <c r="F116"/>
      <c r="G116"/>
      <c r="H116"/>
      <c r="I116"/>
      <c r="J116"/>
      <c r="K116"/>
      <c r="L116"/>
      <c r="M116"/>
      <c r="N116"/>
      <c r="O116"/>
      <c r="P116"/>
      <c r="Q116" s="186"/>
      <c r="R116"/>
      <c r="S116"/>
      <c r="T116"/>
      <c r="U116"/>
      <c r="V116"/>
      <c r="W116"/>
      <c r="X116"/>
      <c r="Y116"/>
      <c r="Z116"/>
      <c r="AA116"/>
      <c r="AB116"/>
      <c r="AC116"/>
      <c r="AD116"/>
      <c r="AE116"/>
      <c r="AF116" s="187" t="s">
        <v>891</v>
      </c>
      <c r="AG116" s="180"/>
      <c r="AH116" s="180"/>
      <c r="AI116" s="180"/>
      <c r="AJ116" s="180"/>
      <c r="AK116" s="180"/>
      <c r="AL116" s="180"/>
      <c r="AM116" s="178" t="s">
        <v>892</v>
      </c>
      <c r="AN116" s="178"/>
      <c r="AO116" s="178"/>
      <c r="AP116" s="178"/>
      <c r="AQ116" s="178"/>
      <c r="AR116" s="178"/>
      <c r="AS116" s="179"/>
      <c r="AT116"/>
      <c r="AU116" s="188"/>
      <c r="AV116"/>
      <c r="AW116"/>
      <c r="AX116"/>
      <c r="AY116"/>
      <c r="AZ116"/>
      <c r="BA116"/>
      <c r="BB116"/>
      <c r="BC116"/>
      <c r="BD116"/>
      <c r="BE116"/>
      <c r="BF116"/>
      <c r="BG116"/>
      <c r="BH116" s="187" t="s">
        <v>891</v>
      </c>
      <c r="BI116" s="180"/>
      <c r="BJ116" s="180"/>
      <c r="BK116" s="180"/>
      <c r="BL116" s="180"/>
      <c r="BM116" s="180"/>
      <c r="BN116" s="180"/>
      <c r="BO116" s="178" t="s">
        <v>892</v>
      </c>
      <c r="BP116" s="178"/>
      <c r="BQ116" s="178"/>
      <c r="BR116" s="178"/>
      <c r="BS116" s="178"/>
      <c r="BT116" s="178"/>
      <c r="BU116" s="179"/>
      <c r="BV116" s="343"/>
      <c r="BW116" s="270"/>
    </row>
    <row r="117" spans="2:75">
      <c r="B117" s="339"/>
      <c r="C117" s="340"/>
      <c r="D117" s="189" t="s">
        <v>893</v>
      </c>
      <c r="E117" s="189" t="s">
        <v>894</v>
      </c>
      <c r="F117" s="189" t="s">
        <v>895</v>
      </c>
      <c r="G117" s="189" t="s">
        <v>896</v>
      </c>
      <c r="H117" s="189" t="s">
        <v>897</v>
      </c>
      <c r="I117" s="189" t="s">
        <v>898</v>
      </c>
      <c r="J117" s="189" t="s">
        <v>899</v>
      </c>
      <c r="K117" s="189" t="s">
        <v>900</v>
      </c>
      <c r="L117" s="189" t="s">
        <v>901</v>
      </c>
      <c r="M117" s="189" t="s">
        <v>902</v>
      </c>
      <c r="N117" s="190" t="s">
        <v>903</v>
      </c>
      <c r="O117" s="189" t="s">
        <v>904</v>
      </c>
      <c r="P117" s="189" t="s">
        <v>905</v>
      </c>
      <c r="Q117" s="189" t="s">
        <v>906</v>
      </c>
      <c r="R117" s="189" t="s">
        <v>893</v>
      </c>
      <c r="S117" s="189" t="s">
        <v>894</v>
      </c>
      <c r="T117" s="189" t="s">
        <v>895</v>
      </c>
      <c r="U117" s="189" t="s">
        <v>896</v>
      </c>
      <c r="V117" s="189" t="s">
        <v>897</v>
      </c>
      <c r="W117" s="189" t="s">
        <v>898</v>
      </c>
      <c r="X117" s="189" t="s">
        <v>899</v>
      </c>
      <c r="Y117" s="189" t="s">
        <v>900</v>
      </c>
      <c r="Z117" s="189" t="s">
        <v>901</v>
      </c>
      <c r="AA117" s="189" t="s">
        <v>902</v>
      </c>
      <c r="AB117" s="190" t="s">
        <v>903</v>
      </c>
      <c r="AC117" s="189" t="s">
        <v>904</v>
      </c>
      <c r="AD117" s="189" t="s">
        <v>905</v>
      </c>
      <c r="AE117" s="189" t="s">
        <v>906</v>
      </c>
      <c r="AF117" s="189" t="s">
        <v>893</v>
      </c>
      <c r="AG117" s="189" t="s">
        <v>894</v>
      </c>
      <c r="AH117" s="189" t="s">
        <v>895</v>
      </c>
      <c r="AI117" s="189" t="s">
        <v>896</v>
      </c>
      <c r="AJ117" s="189" t="s">
        <v>897</v>
      </c>
      <c r="AK117" s="189" t="s">
        <v>898</v>
      </c>
      <c r="AL117" s="189" t="s">
        <v>899</v>
      </c>
      <c r="AM117" s="189" t="s">
        <v>900</v>
      </c>
      <c r="AN117" s="189" t="s">
        <v>901</v>
      </c>
      <c r="AO117" s="189" t="s">
        <v>902</v>
      </c>
      <c r="AP117" s="190" t="s">
        <v>903</v>
      </c>
      <c r="AQ117" s="189" t="s">
        <v>904</v>
      </c>
      <c r="AR117" s="189" t="s">
        <v>905</v>
      </c>
      <c r="AS117" s="189" t="s">
        <v>906</v>
      </c>
      <c r="AT117" s="189" t="s">
        <v>893</v>
      </c>
      <c r="AU117" s="189" t="s">
        <v>894</v>
      </c>
      <c r="AV117" s="189" t="s">
        <v>895</v>
      </c>
      <c r="AW117" s="189" t="s">
        <v>896</v>
      </c>
      <c r="AX117" s="189" t="s">
        <v>897</v>
      </c>
      <c r="AY117" s="189" t="s">
        <v>898</v>
      </c>
      <c r="AZ117" s="189" t="s">
        <v>899</v>
      </c>
      <c r="BA117" s="189" t="s">
        <v>900</v>
      </c>
      <c r="BB117" s="189" t="s">
        <v>901</v>
      </c>
      <c r="BC117" s="189" t="s">
        <v>902</v>
      </c>
      <c r="BD117" s="190" t="s">
        <v>903</v>
      </c>
      <c r="BE117" s="189" t="s">
        <v>904</v>
      </c>
      <c r="BF117" s="189" t="s">
        <v>905</v>
      </c>
      <c r="BG117" s="189" t="s">
        <v>906</v>
      </c>
      <c r="BH117" s="189" t="s">
        <v>893</v>
      </c>
      <c r="BI117" s="189" t="s">
        <v>894</v>
      </c>
      <c r="BJ117" s="189" t="s">
        <v>895</v>
      </c>
      <c r="BK117" s="189" t="s">
        <v>896</v>
      </c>
      <c r="BL117" s="189" t="s">
        <v>897</v>
      </c>
      <c r="BM117" s="189" t="s">
        <v>898</v>
      </c>
      <c r="BN117" s="189" t="s">
        <v>899</v>
      </c>
      <c r="BO117" s="189" t="s">
        <v>900</v>
      </c>
      <c r="BP117" s="189" t="s">
        <v>901</v>
      </c>
      <c r="BQ117" s="189" t="s">
        <v>902</v>
      </c>
      <c r="BR117" s="190" t="s">
        <v>903</v>
      </c>
      <c r="BS117" s="189" t="s">
        <v>904</v>
      </c>
      <c r="BT117" s="189" t="s">
        <v>905</v>
      </c>
      <c r="BU117" s="189" t="s">
        <v>906</v>
      </c>
      <c r="BV117" s="343"/>
      <c r="BW117" s="270"/>
    </row>
    <row r="118" spans="2:75" ht="25.5">
      <c r="B118" s="330" t="s">
        <v>989</v>
      </c>
      <c r="C118" s="331"/>
      <c r="D118" s="191" t="s">
        <v>908</v>
      </c>
      <c r="E118" s="192" t="s">
        <v>909</v>
      </c>
      <c r="F118" s="193"/>
      <c r="G118" s="193"/>
      <c r="H118" s="193"/>
      <c r="I118" s="193"/>
      <c r="J118" s="193"/>
      <c r="K118" s="193"/>
      <c r="L118" s="193"/>
      <c r="M118" s="193"/>
      <c r="N118" s="191"/>
      <c r="O118" s="193"/>
      <c r="P118" s="193"/>
      <c r="Q118" s="192" t="s">
        <v>910</v>
      </c>
      <c r="R118" s="191" t="s">
        <v>908</v>
      </c>
      <c r="S118" s="192" t="s">
        <v>909</v>
      </c>
      <c r="T118" s="193"/>
      <c r="U118" s="193"/>
      <c r="V118" s="193"/>
      <c r="W118" s="193"/>
      <c r="X118" s="193"/>
      <c r="Y118" s="193"/>
      <c r="Z118" s="193"/>
      <c r="AA118" s="193"/>
      <c r="AB118" s="191"/>
      <c r="AC118" s="193"/>
      <c r="AD118" s="193"/>
      <c r="AE118" s="192" t="s">
        <v>910</v>
      </c>
      <c r="AF118" s="191" t="s">
        <v>908</v>
      </c>
      <c r="AG118" s="192" t="s">
        <v>909</v>
      </c>
      <c r="AH118" s="193"/>
      <c r="AI118" s="193"/>
      <c r="AJ118" s="193"/>
      <c r="AK118" s="193"/>
      <c r="AL118" s="193"/>
      <c r="AM118" s="193"/>
      <c r="AN118" s="193"/>
      <c r="AO118" s="193"/>
      <c r="AP118" s="191"/>
      <c r="AQ118" s="193"/>
      <c r="AR118" s="193"/>
      <c r="AS118" s="192" t="s">
        <v>910</v>
      </c>
      <c r="AT118" s="191" t="s">
        <v>908</v>
      </c>
      <c r="AU118" s="192" t="s">
        <v>909</v>
      </c>
      <c r="AV118" s="193"/>
      <c r="AW118" s="193"/>
      <c r="AX118" s="193"/>
      <c r="AY118" s="193"/>
      <c r="AZ118" s="193"/>
      <c r="BA118" s="193"/>
      <c r="BB118" s="193"/>
      <c r="BC118" s="193"/>
      <c r="BD118" s="191"/>
      <c r="BE118" s="193"/>
      <c r="BF118" s="193"/>
      <c r="BG118" s="192" t="s">
        <v>910</v>
      </c>
      <c r="BH118" s="191" t="s">
        <v>908</v>
      </c>
      <c r="BI118" s="192" t="s">
        <v>909</v>
      </c>
      <c r="BJ118" s="193"/>
      <c r="BK118" s="193"/>
      <c r="BL118" s="193"/>
      <c r="BM118" s="193"/>
      <c r="BN118" s="193"/>
      <c r="BO118" s="193"/>
      <c r="BP118" s="193"/>
      <c r="BQ118" s="193"/>
      <c r="BR118" s="191"/>
      <c r="BS118" s="193"/>
      <c r="BT118" s="193"/>
      <c r="BU118" s="192" t="s">
        <v>910</v>
      </c>
      <c r="BV118" s="334" t="s">
        <v>990</v>
      </c>
      <c r="BW118" s="270"/>
    </row>
    <row r="119" spans="2:75">
      <c r="B119" s="332"/>
      <c r="C119" s="333"/>
      <c r="D119" s="194" t="s">
        <v>912</v>
      </c>
      <c r="E119" s="195" t="s">
        <v>913</v>
      </c>
      <c r="F119" s="195" t="s">
        <v>914</v>
      </c>
      <c r="G119" s="195" t="s">
        <v>915</v>
      </c>
      <c r="H119" s="195" t="s">
        <v>916</v>
      </c>
      <c r="I119" s="195" t="s">
        <v>917</v>
      </c>
      <c r="J119" s="195" t="s">
        <v>918</v>
      </c>
      <c r="K119" s="195" t="s">
        <v>919</v>
      </c>
      <c r="L119" s="195" t="s">
        <v>920</v>
      </c>
      <c r="M119" s="195" t="s">
        <v>921</v>
      </c>
      <c r="N119" s="194" t="s">
        <v>922</v>
      </c>
      <c r="O119" s="195" t="s">
        <v>923</v>
      </c>
      <c r="P119" s="195" t="s">
        <v>924</v>
      </c>
      <c r="Q119" s="195" t="s">
        <v>925</v>
      </c>
      <c r="R119" s="195" t="s">
        <v>926</v>
      </c>
      <c r="S119" s="195" t="s">
        <v>927</v>
      </c>
      <c r="T119" s="195" t="s">
        <v>928</v>
      </c>
      <c r="U119" s="195" t="s">
        <v>929</v>
      </c>
      <c r="V119" s="195" t="s">
        <v>930</v>
      </c>
      <c r="W119" s="195" t="s">
        <v>931</v>
      </c>
      <c r="X119" s="195" t="s">
        <v>932</v>
      </c>
      <c r="Y119" s="195" t="s">
        <v>933</v>
      </c>
      <c r="Z119" s="195" t="s">
        <v>934</v>
      </c>
      <c r="AA119" s="195" t="s">
        <v>935</v>
      </c>
      <c r="AB119" s="195" t="s">
        <v>936</v>
      </c>
      <c r="AC119" s="195" t="s">
        <v>937</v>
      </c>
      <c r="AD119" s="195" t="s">
        <v>938</v>
      </c>
      <c r="AE119" s="195" t="s">
        <v>939</v>
      </c>
      <c r="AF119" s="195" t="s">
        <v>940</v>
      </c>
      <c r="AG119" s="195" t="s">
        <v>941</v>
      </c>
      <c r="AH119" s="195" t="s">
        <v>942</v>
      </c>
      <c r="AI119" s="195" t="s">
        <v>943</v>
      </c>
      <c r="AJ119" s="195" t="s">
        <v>944</v>
      </c>
      <c r="AK119" s="195" t="s">
        <v>945</v>
      </c>
      <c r="AL119" s="194" t="s">
        <v>946</v>
      </c>
      <c r="AM119" s="195" t="s">
        <v>947</v>
      </c>
      <c r="AN119" s="195" t="s">
        <v>948</v>
      </c>
      <c r="AO119" s="195" t="s">
        <v>949</v>
      </c>
      <c r="AP119" s="195" t="s">
        <v>950</v>
      </c>
      <c r="AQ119" s="195" t="s">
        <v>951</v>
      </c>
      <c r="AR119" s="195" t="s">
        <v>952</v>
      </c>
      <c r="AS119" s="195" t="s">
        <v>953</v>
      </c>
      <c r="AT119" s="195" t="s">
        <v>954</v>
      </c>
      <c r="AU119" s="195" t="s">
        <v>955</v>
      </c>
      <c r="AV119" s="195" t="s">
        <v>956</v>
      </c>
      <c r="AW119" s="195" t="s">
        <v>957</v>
      </c>
      <c r="AX119" s="195" t="s">
        <v>958</v>
      </c>
      <c r="AY119" s="195" t="s">
        <v>959</v>
      </c>
      <c r="AZ119" s="195" t="s">
        <v>960</v>
      </c>
      <c r="BA119" s="195" t="s">
        <v>961</v>
      </c>
      <c r="BB119" s="195" t="s">
        <v>962</v>
      </c>
      <c r="BC119" s="195" t="s">
        <v>963</v>
      </c>
      <c r="BD119" s="195" t="s">
        <v>964</v>
      </c>
      <c r="BE119" s="195" t="s">
        <v>965</v>
      </c>
      <c r="BF119" s="195" t="s">
        <v>966</v>
      </c>
      <c r="BG119" s="195" t="s">
        <v>967</v>
      </c>
      <c r="BH119" s="195" t="s">
        <v>968</v>
      </c>
      <c r="BI119" s="194" t="s">
        <v>969</v>
      </c>
      <c r="BJ119" s="195" t="s">
        <v>970</v>
      </c>
      <c r="BK119" s="195" t="s">
        <v>971</v>
      </c>
      <c r="BL119" s="195" t="s">
        <v>972</v>
      </c>
      <c r="BM119" s="195" t="s">
        <v>973</v>
      </c>
      <c r="BN119" s="195" t="s">
        <v>974</v>
      </c>
      <c r="BO119" s="195" t="s">
        <v>975</v>
      </c>
      <c r="BP119" s="195" t="s">
        <v>976</v>
      </c>
      <c r="BQ119" s="195" t="s">
        <v>977</v>
      </c>
      <c r="BR119" s="195" t="s">
        <v>978</v>
      </c>
      <c r="BS119" s="195" t="s">
        <v>979</v>
      </c>
      <c r="BT119" s="195" t="s">
        <v>980</v>
      </c>
      <c r="BU119" s="201" t="s">
        <v>981</v>
      </c>
      <c r="BV119" s="335"/>
      <c r="BW119" s="336"/>
    </row>
    <row r="120" spans="2:75" ht="14.25">
      <c r="B120" s="202" t="s">
        <v>991</v>
      </c>
      <c r="C120" s="203" t="s">
        <v>912</v>
      </c>
      <c r="D120" s="197">
        <v>58.1</v>
      </c>
      <c r="E120" s="198">
        <v>15.5</v>
      </c>
      <c r="F120" s="198">
        <v>65.099999999999994</v>
      </c>
      <c r="G120" s="198">
        <v>82</v>
      </c>
      <c r="H120" s="198">
        <v>80.400000000000006</v>
      </c>
      <c r="I120" s="198">
        <v>80.5</v>
      </c>
      <c r="J120" s="198">
        <v>82.1</v>
      </c>
      <c r="K120" s="198">
        <v>84</v>
      </c>
      <c r="L120" s="198">
        <v>83</v>
      </c>
      <c r="M120" s="198">
        <v>77.3</v>
      </c>
      <c r="N120" s="198">
        <v>59.8</v>
      </c>
      <c r="O120" s="198">
        <v>39</v>
      </c>
      <c r="P120" s="198">
        <v>24.7</v>
      </c>
      <c r="Q120" s="198">
        <v>10</v>
      </c>
      <c r="R120" s="198">
        <v>68.8</v>
      </c>
      <c r="S120" s="198">
        <v>14.6</v>
      </c>
      <c r="T120" s="198">
        <v>63.7</v>
      </c>
      <c r="U120" s="198">
        <v>88.5</v>
      </c>
      <c r="V120" s="198">
        <v>92.3</v>
      </c>
      <c r="W120" s="198">
        <v>93.5</v>
      </c>
      <c r="X120" s="198">
        <v>93.3</v>
      </c>
      <c r="Y120" s="198">
        <v>93.2</v>
      </c>
      <c r="Z120" s="198">
        <v>92.8</v>
      </c>
      <c r="AA120" s="198">
        <v>89.7</v>
      </c>
      <c r="AB120" s="198">
        <v>72.7</v>
      </c>
      <c r="AC120" s="198">
        <v>49</v>
      </c>
      <c r="AD120" s="198">
        <v>32.4</v>
      </c>
      <c r="AE120" s="198">
        <v>16.100000000000001</v>
      </c>
      <c r="AF120" s="198">
        <v>73.599999999999994</v>
      </c>
      <c r="AG120" s="198">
        <v>57.3</v>
      </c>
      <c r="AH120" s="198">
        <v>95.3</v>
      </c>
      <c r="AI120" s="198">
        <v>97.9</v>
      </c>
      <c r="AJ120" s="198">
        <v>98.3</v>
      </c>
      <c r="AK120" s="198">
        <v>98.7</v>
      </c>
      <c r="AL120" s="198">
        <v>98.4</v>
      </c>
      <c r="AM120" s="198">
        <v>98.2</v>
      </c>
      <c r="AN120" s="198">
        <v>97.3</v>
      </c>
      <c r="AO120" s="198">
        <v>94.8</v>
      </c>
      <c r="AP120" s="198">
        <v>77</v>
      </c>
      <c r="AQ120" s="198">
        <v>51.5</v>
      </c>
      <c r="AR120" s="198">
        <v>33.799999999999997</v>
      </c>
      <c r="AS120" s="198">
        <v>17.5</v>
      </c>
      <c r="AT120" s="198">
        <v>48.2</v>
      </c>
      <c r="AU120" s="198">
        <v>16.5</v>
      </c>
      <c r="AV120" s="198">
        <v>66.599999999999994</v>
      </c>
      <c r="AW120" s="198">
        <v>75.3</v>
      </c>
      <c r="AX120" s="198">
        <v>68.2</v>
      </c>
      <c r="AY120" s="198">
        <v>67.099999999999994</v>
      </c>
      <c r="AZ120" s="198">
        <v>70.7</v>
      </c>
      <c r="BA120" s="198">
        <v>74.599999999999994</v>
      </c>
      <c r="BB120" s="198">
        <v>73.2</v>
      </c>
      <c r="BC120" s="198">
        <v>65</v>
      </c>
      <c r="BD120" s="198">
        <v>47.3</v>
      </c>
      <c r="BE120" s="198">
        <v>29.8</v>
      </c>
      <c r="BF120" s="198">
        <v>18</v>
      </c>
      <c r="BG120" s="198">
        <v>6.3</v>
      </c>
      <c r="BH120" s="198">
        <v>49.5</v>
      </c>
      <c r="BI120" s="198">
        <v>18.600000000000001</v>
      </c>
      <c r="BJ120" s="198">
        <v>44.1</v>
      </c>
      <c r="BK120" s="198">
        <v>53.8</v>
      </c>
      <c r="BL120" s="198">
        <v>55.7</v>
      </c>
      <c r="BM120" s="198">
        <v>59.9</v>
      </c>
      <c r="BN120" s="198">
        <v>66.7</v>
      </c>
      <c r="BO120" s="198">
        <v>72.400000000000006</v>
      </c>
      <c r="BP120" s="198">
        <v>71.7</v>
      </c>
      <c r="BQ120" s="198">
        <v>63.1</v>
      </c>
      <c r="BR120" s="198">
        <v>45.3</v>
      </c>
      <c r="BS120" s="198">
        <v>28.6</v>
      </c>
      <c r="BT120" s="198">
        <v>17.8</v>
      </c>
      <c r="BU120" s="198">
        <v>9.1999999999999993</v>
      </c>
      <c r="BV120" s="203" t="s">
        <v>912</v>
      </c>
      <c r="BW120" s="200" t="s">
        <v>992</v>
      </c>
    </row>
    <row r="121" spans="2:75" ht="12.75">
      <c r="B121" s="153" t="s">
        <v>993</v>
      </c>
      <c r="C121" s="203" t="s">
        <v>937</v>
      </c>
      <c r="D121" s="197">
        <v>60.2</v>
      </c>
      <c r="E121" s="198">
        <v>17.5</v>
      </c>
      <c r="F121" s="198">
        <v>66.7</v>
      </c>
      <c r="G121" s="198">
        <v>82.5</v>
      </c>
      <c r="H121" s="198">
        <v>78.900000000000006</v>
      </c>
      <c r="I121" s="198">
        <v>81.599999999999994</v>
      </c>
      <c r="J121" s="198">
        <v>85.6</v>
      </c>
      <c r="K121" s="198">
        <v>86.9</v>
      </c>
      <c r="L121" s="198">
        <v>85.2</v>
      </c>
      <c r="M121" s="198">
        <v>79.3</v>
      </c>
      <c r="N121" s="198">
        <v>58.2</v>
      </c>
      <c r="O121" s="198">
        <v>39.5</v>
      </c>
      <c r="P121" s="198">
        <v>27</v>
      </c>
      <c r="Q121" s="198">
        <v>9.8000000000000007</v>
      </c>
      <c r="R121" s="198">
        <v>71.3</v>
      </c>
      <c r="S121" s="198">
        <v>16.2</v>
      </c>
      <c r="T121" s="198">
        <v>62.8</v>
      </c>
      <c r="U121" s="198">
        <v>91.7</v>
      </c>
      <c r="V121" s="198">
        <v>94.3</v>
      </c>
      <c r="W121" s="198">
        <v>97.5</v>
      </c>
      <c r="X121" s="198">
        <v>97.1</v>
      </c>
      <c r="Y121" s="198">
        <v>95.6</v>
      </c>
      <c r="Z121" s="198">
        <v>95</v>
      </c>
      <c r="AA121" s="198">
        <v>91.8</v>
      </c>
      <c r="AB121" s="198">
        <v>73.8</v>
      </c>
      <c r="AC121" s="198">
        <v>49.4</v>
      </c>
      <c r="AD121" s="198">
        <v>33.1</v>
      </c>
      <c r="AE121" s="198">
        <v>18.2</v>
      </c>
      <c r="AF121" s="198">
        <v>76.099999999999994</v>
      </c>
      <c r="AG121" s="198">
        <v>100</v>
      </c>
      <c r="AH121" s="198">
        <v>100</v>
      </c>
      <c r="AI121" s="198">
        <v>99</v>
      </c>
      <c r="AJ121" s="198">
        <v>98.5</v>
      </c>
      <c r="AK121" s="198">
        <v>99.3</v>
      </c>
      <c r="AL121" s="198">
        <v>99.2</v>
      </c>
      <c r="AM121" s="198">
        <v>98.7</v>
      </c>
      <c r="AN121" s="198">
        <v>97.7</v>
      </c>
      <c r="AO121" s="198">
        <v>95.4</v>
      </c>
      <c r="AP121" s="198">
        <v>75.900000000000006</v>
      </c>
      <c r="AQ121" s="198">
        <v>50.4</v>
      </c>
      <c r="AR121" s="198">
        <v>32.799999999999997</v>
      </c>
      <c r="AS121" s="198">
        <v>20.3</v>
      </c>
      <c r="AT121" s="198">
        <v>49.5</v>
      </c>
      <c r="AU121" s="198">
        <v>18.899999999999999</v>
      </c>
      <c r="AV121" s="198">
        <v>71.2</v>
      </c>
      <c r="AW121" s="198">
        <v>72.599999999999994</v>
      </c>
      <c r="AX121" s="198">
        <v>63</v>
      </c>
      <c r="AY121" s="198">
        <v>65.2</v>
      </c>
      <c r="AZ121" s="198">
        <v>73.8</v>
      </c>
      <c r="BA121" s="198">
        <v>78.099999999999994</v>
      </c>
      <c r="BB121" s="198">
        <v>75.599999999999994</v>
      </c>
      <c r="BC121" s="198">
        <v>67</v>
      </c>
      <c r="BD121" s="198">
        <v>42.9</v>
      </c>
      <c r="BE121" s="198">
        <v>30</v>
      </c>
      <c r="BF121" s="198">
        <v>21.4</v>
      </c>
      <c r="BG121" s="198">
        <v>4.5999999999999996</v>
      </c>
      <c r="BH121" s="198">
        <v>51.7</v>
      </c>
      <c r="BI121" s="199" t="s">
        <v>278</v>
      </c>
      <c r="BJ121" s="198">
        <v>37.1</v>
      </c>
      <c r="BK121" s="198">
        <v>45.5</v>
      </c>
      <c r="BL121" s="198">
        <v>53.3</v>
      </c>
      <c r="BM121" s="198">
        <v>59.9</v>
      </c>
      <c r="BN121" s="198">
        <v>72.2</v>
      </c>
      <c r="BO121" s="198">
        <v>77</v>
      </c>
      <c r="BP121" s="198">
        <v>75.3</v>
      </c>
      <c r="BQ121" s="198">
        <v>64.8</v>
      </c>
      <c r="BR121" s="198">
        <v>39.5</v>
      </c>
      <c r="BS121" s="198">
        <v>29.6</v>
      </c>
      <c r="BT121" s="198">
        <v>21.3</v>
      </c>
      <c r="BU121" s="198">
        <v>6.9</v>
      </c>
      <c r="BV121" s="203" t="s">
        <v>937</v>
      </c>
      <c r="BW121" s="200" t="s">
        <v>994</v>
      </c>
    </row>
    <row r="128" spans="2:75">
      <c r="D128" s="96" t="s">
        <v>996</v>
      </c>
    </row>
    <row r="129" spans="4:17">
      <c r="D129" s="164"/>
      <c r="E129" s="165" t="s">
        <v>826</v>
      </c>
      <c r="F129" s="165" t="s">
        <v>827</v>
      </c>
      <c r="G129" s="165" t="s">
        <v>828</v>
      </c>
      <c r="H129" s="165" t="s">
        <v>829</v>
      </c>
      <c r="I129" s="165" t="s">
        <v>830</v>
      </c>
      <c r="J129" s="165" t="s">
        <v>831</v>
      </c>
      <c r="K129" s="165" t="s">
        <v>832</v>
      </c>
      <c r="L129" s="165" t="s">
        <v>833</v>
      </c>
      <c r="M129" s="165" t="s">
        <v>834</v>
      </c>
      <c r="N129" s="165" t="s">
        <v>835</v>
      </c>
      <c r="O129" s="165" t="s">
        <v>836</v>
      </c>
      <c r="P129" s="165" t="s">
        <v>837</v>
      </c>
      <c r="Q129" s="165" t="s">
        <v>838</v>
      </c>
    </row>
    <row r="130" spans="4:17">
      <c r="D130" s="163" t="s">
        <v>58</v>
      </c>
      <c r="E130" s="167"/>
      <c r="F130" s="167">
        <f>F44</f>
        <v>30.8</v>
      </c>
      <c r="G130" s="167">
        <f>G44</f>
        <v>50.2</v>
      </c>
      <c r="H130" s="167">
        <f>H44</f>
        <v>70.599999999999994</v>
      </c>
      <c r="I130" s="167">
        <f>I44</f>
        <v>74.3</v>
      </c>
      <c r="J130" s="167">
        <f>J44</f>
        <v>72.3</v>
      </c>
      <c r="K130" s="167">
        <f>K44</f>
        <v>72.7</v>
      </c>
      <c r="L130" s="167">
        <f>L44</f>
        <v>69.599999999999994</v>
      </c>
      <c r="M130" s="167">
        <f>M44</f>
        <v>69.5</v>
      </c>
      <c r="N130" s="167">
        <f>N44</f>
        <v>54.9</v>
      </c>
      <c r="O130" s="167">
        <f>O44</f>
        <v>29.4</v>
      </c>
      <c r="P130" s="167">
        <f>P44</f>
        <v>14.9</v>
      </c>
      <c r="Q130" s="167">
        <f>Q44</f>
        <v>11</v>
      </c>
    </row>
    <row r="131" spans="4:17">
      <c r="D131" s="163" t="s">
        <v>53</v>
      </c>
      <c r="E131" s="168"/>
      <c r="F131" s="168"/>
      <c r="G131" s="168">
        <f t="shared" ref="G131:Q131" si="0">BK109</f>
        <v>70.3</v>
      </c>
      <c r="H131" s="168">
        <f t="shared" si="0"/>
        <v>59.6</v>
      </c>
      <c r="I131" s="168">
        <f t="shared" si="0"/>
        <v>59.6</v>
      </c>
      <c r="J131" s="168">
        <f t="shared" si="0"/>
        <v>72.8</v>
      </c>
      <c r="K131" s="168">
        <f t="shared" si="0"/>
        <v>70.8</v>
      </c>
      <c r="L131" s="168">
        <f t="shared" si="0"/>
        <v>72.099999999999994</v>
      </c>
      <c r="M131" s="168">
        <f t="shared" si="0"/>
        <v>62.6</v>
      </c>
      <c r="N131" s="168">
        <f t="shared" si="0"/>
        <v>33.799999999999997</v>
      </c>
      <c r="O131" s="168">
        <f t="shared" si="0"/>
        <v>24.3</v>
      </c>
      <c r="P131" s="168">
        <f t="shared" si="0"/>
        <v>19</v>
      </c>
      <c r="Q131" s="168">
        <f t="shared" si="0"/>
        <v>5.6</v>
      </c>
    </row>
    <row r="132" spans="4:17">
      <c r="Q132" s="166" t="s">
        <v>997</v>
      </c>
    </row>
    <row r="134" spans="4:17">
      <c r="E134" s="96" t="s">
        <v>999</v>
      </c>
    </row>
  </sheetData>
  <mergeCells count="8">
    <mergeCell ref="B118:C119"/>
    <mergeCell ref="BV118:BW119"/>
    <mergeCell ref="B104:C106"/>
    <mergeCell ref="BV104:BW106"/>
    <mergeCell ref="B107:C108"/>
    <mergeCell ref="BV107:BW108"/>
    <mergeCell ref="B115:C117"/>
    <mergeCell ref="BV115:BW117"/>
  </mergeCells>
  <phoneticPr fontId="2"/>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61"/>
  <sheetViews>
    <sheetView showGridLines="0" zoomScale="75" zoomScaleNormal="75" workbookViewId="0">
      <selection activeCell="AY23" sqref="AY23"/>
    </sheetView>
  </sheetViews>
  <sheetFormatPr defaultRowHeight="13.5"/>
  <cols>
    <col min="12" max="30" width="10.5" customWidth="1"/>
    <col min="32" max="32" width="9.5" bestFit="1" customWidth="1"/>
  </cols>
  <sheetData>
    <row r="1" spans="1:38">
      <c r="A1" s="34" t="s">
        <v>1067</v>
      </c>
    </row>
    <row r="2" spans="1:38">
      <c r="O2" t="s">
        <v>593</v>
      </c>
      <c r="AA2" t="s">
        <v>594</v>
      </c>
    </row>
    <row r="3" spans="1:38">
      <c r="C3" s="74"/>
      <c r="D3" s="74" t="s">
        <v>274</v>
      </c>
      <c r="E3" s="74" t="s">
        <v>579</v>
      </c>
      <c r="F3" s="74" t="s">
        <v>580</v>
      </c>
      <c r="G3" s="74" t="s">
        <v>583</v>
      </c>
      <c r="H3" s="74" t="s">
        <v>584</v>
      </c>
      <c r="I3" s="74" t="s">
        <v>585</v>
      </c>
      <c r="J3" s="74" t="s">
        <v>586</v>
      </c>
      <c r="K3" s="74" t="s">
        <v>587</v>
      </c>
      <c r="L3" s="74" t="s">
        <v>588</v>
      </c>
      <c r="M3" s="74" t="s">
        <v>589</v>
      </c>
      <c r="O3" s="74"/>
      <c r="P3" s="74" t="s">
        <v>596</v>
      </c>
      <c r="Q3" s="73" t="s">
        <v>583</v>
      </c>
      <c r="R3" s="73" t="s">
        <v>584</v>
      </c>
      <c r="S3" s="73" t="s">
        <v>585</v>
      </c>
      <c r="T3" s="73" t="s">
        <v>586</v>
      </c>
      <c r="U3" s="73" t="s">
        <v>587</v>
      </c>
      <c r="V3" s="73" t="s">
        <v>588</v>
      </c>
      <c r="W3" s="73" t="s">
        <v>580</v>
      </c>
      <c r="X3" s="73" t="s">
        <v>591</v>
      </c>
      <c r="Y3" s="73" t="s">
        <v>589</v>
      </c>
      <c r="AA3" s="74"/>
      <c r="AB3" s="74" t="s">
        <v>274</v>
      </c>
      <c r="AC3" s="74" t="s">
        <v>583</v>
      </c>
      <c r="AD3" s="74" t="s">
        <v>584</v>
      </c>
      <c r="AE3" s="74" t="s">
        <v>585</v>
      </c>
      <c r="AF3" s="74" t="s">
        <v>586</v>
      </c>
      <c r="AG3" s="74" t="s">
        <v>587</v>
      </c>
      <c r="AH3" s="74" t="s">
        <v>588</v>
      </c>
      <c r="AI3" s="74" t="s">
        <v>580</v>
      </c>
      <c r="AJ3" s="74" t="s">
        <v>591</v>
      </c>
      <c r="AK3" s="74" t="s">
        <v>597</v>
      </c>
    </row>
    <row r="4" spans="1:38">
      <c r="A4" s="33">
        <f>SUM(A5:A10)</f>
        <v>77300</v>
      </c>
      <c r="C4" s="74" t="s">
        <v>274</v>
      </c>
      <c r="D4" s="16">
        <f>SUM(D5:D10)</f>
        <v>77300</v>
      </c>
      <c r="E4" s="109">
        <f t="shared" ref="E4:M4" si="0">SUM(E5:E10)</f>
        <v>4000</v>
      </c>
      <c r="F4" s="109">
        <f t="shared" si="0"/>
        <v>1800</v>
      </c>
      <c r="G4" s="109">
        <f t="shared" si="0"/>
        <v>1600</v>
      </c>
      <c r="H4" s="109">
        <f t="shared" si="0"/>
        <v>25600</v>
      </c>
      <c r="I4" s="109">
        <f t="shared" si="0"/>
        <v>28900</v>
      </c>
      <c r="J4" s="109">
        <f t="shared" si="0"/>
        <v>6700</v>
      </c>
      <c r="K4" s="109">
        <f t="shared" si="0"/>
        <v>2500</v>
      </c>
      <c r="L4" s="109">
        <f t="shared" si="0"/>
        <v>4600</v>
      </c>
      <c r="M4" s="16">
        <f t="shared" si="0"/>
        <v>1700</v>
      </c>
      <c r="O4" s="74" t="s">
        <v>274</v>
      </c>
      <c r="P4" s="110">
        <f>L154</f>
        <v>152400</v>
      </c>
      <c r="Q4" s="110">
        <f t="shared" ref="Q4:Y4" si="1">SUM(Q5:Q10)</f>
        <v>1600</v>
      </c>
      <c r="R4" s="110">
        <f t="shared" si="1"/>
        <v>25600</v>
      </c>
      <c r="S4" s="110">
        <f t="shared" si="1"/>
        <v>28900</v>
      </c>
      <c r="T4" s="110">
        <f t="shared" si="1"/>
        <v>6700</v>
      </c>
      <c r="U4" s="110">
        <f t="shared" si="1"/>
        <v>2500</v>
      </c>
      <c r="V4" s="110">
        <f t="shared" si="1"/>
        <v>4600</v>
      </c>
      <c r="W4" s="110">
        <f t="shared" si="1"/>
        <v>1800</v>
      </c>
      <c r="X4" s="110">
        <f t="shared" si="1"/>
        <v>4000</v>
      </c>
      <c r="Y4" s="110">
        <f t="shared" si="1"/>
        <v>1700</v>
      </c>
      <c r="AA4" s="74" t="s">
        <v>274</v>
      </c>
      <c r="AB4" s="90">
        <f>P4/$P4*100</f>
        <v>100</v>
      </c>
      <c r="AC4" s="90">
        <f>Q4/$P4*100</f>
        <v>1.0498687664041995</v>
      </c>
      <c r="AD4" s="90">
        <f t="shared" ref="AD4:AK4" si="2">R4/$P4*100</f>
        <v>16.797900262467191</v>
      </c>
      <c r="AE4" s="90">
        <f t="shared" si="2"/>
        <v>18.963254593175851</v>
      </c>
      <c r="AF4" s="90">
        <f t="shared" si="2"/>
        <v>4.3963254593175858</v>
      </c>
      <c r="AG4" s="90">
        <f t="shared" si="2"/>
        <v>1.6404199475065617</v>
      </c>
      <c r="AH4" s="90">
        <f t="shared" si="2"/>
        <v>3.0183727034120733</v>
      </c>
      <c r="AI4" s="90">
        <f t="shared" si="2"/>
        <v>1.1811023622047243</v>
      </c>
      <c r="AJ4" s="90">
        <f t="shared" si="2"/>
        <v>2.6246719160104988</v>
      </c>
      <c r="AK4" s="90">
        <f t="shared" si="2"/>
        <v>1.1154855643044619</v>
      </c>
    </row>
    <row r="5" spans="1:38">
      <c r="A5" s="64">
        <v>6900</v>
      </c>
      <c r="C5" s="74" t="s">
        <v>553</v>
      </c>
      <c r="D5" s="16">
        <f>L79</f>
        <v>6900</v>
      </c>
      <c r="E5" s="109">
        <f>M79</f>
        <v>100</v>
      </c>
      <c r="F5" s="111">
        <v>0</v>
      </c>
      <c r="G5" s="111">
        <v>0</v>
      </c>
      <c r="H5" s="109">
        <f>W79</f>
        <v>3100</v>
      </c>
      <c r="I5" s="109">
        <f>Y79</f>
        <v>200</v>
      </c>
      <c r="J5" s="109">
        <f>Z79</f>
        <v>3300</v>
      </c>
      <c r="K5" s="109">
        <f>AA79</f>
        <v>100</v>
      </c>
      <c r="L5" s="111">
        <v>100</v>
      </c>
      <c r="M5" s="16">
        <f>AD79</f>
        <v>100</v>
      </c>
      <c r="O5" s="74" t="s">
        <v>553</v>
      </c>
      <c r="P5" s="110">
        <f t="shared" ref="P5:P10" si="3">L155</f>
        <v>17300</v>
      </c>
      <c r="Q5" s="110">
        <f t="shared" ref="Q5:V5" si="4">G5</f>
        <v>0</v>
      </c>
      <c r="R5" s="110">
        <f t="shared" si="4"/>
        <v>3100</v>
      </c>
      <c r="S5" s="110">
        <f t="shared" si="4"/>
        <v>200</v>
      </c>
      <c r="T5" s="110">
        <f t="shared" si="4"/>
        <v>3300</v>
      </c>
      <c r="U5" s="110">
        <f t="shared" si="4"/>
        <v>100</v>
      </c>
      <c r="V5" s="110">
        <f t="shared" si="4"/>
        <v>100</v>
      </c>
      <c r="W5" s="110">
        <f>F5</f>
        <v>0</v>
      </c>
      <c r="X5" s="110">
        <f>E5</f>
        <v>100</v>
      </c>
      <c r="Y5" s="110">
        <f>M5:M10</f>
        <v>100</v>
      </c>
      <c r="AA5" s="74" t="s">
        <v>553</v>
      </c>
      <c r="AB5" s="90">
        <f t="shared" ref="AB5:AB10" si="5">P5/$P5*100</f>
        <v>100</v>
      </c>
      <c r="AC5" s="90">
        <f t="shared" ref="AC5:AC10" si="6">Q5/$P5*100</f>
        <v>0</v>
      </c>
      <c r="AD5" s="90">
        <f t="shared" ref="AD5:AD10" si="7">R5/$P5*100</f>
        <v>17.919075144508671</v>
      </c>
      <c r="AE5" s="90">
        <f t="shared" ref="AE5:AE10" si="8">S5/$P5*100</f>
        <v>1.1560693641618496</v>
      </c>
      <c r="AF5" s="90">
        <f t="shared" ref="AF5:AF10" si="9">T5/$P5*100</f>
        <v>19.075144508670519</v>
      </c>
      <c r="AG5" s="90">
        <f t="shared" ref="AG5:AG10" si="10">U5/$P5*100</f>
        <v>0.57803468208092479</v>
      </c>
      <c r="AH5" s="90">
        <f t="shared" ref="AH5:AH10" si="11">V5/$P5*100</f>
        <v>0.57803468208092479</v>
      </c>
      <c r="AI5" s="90">
        <f t="shared" ref="AI5:AI10" si="12">W5/$P5*100</f>
        <v>0</v>
      </c>
      <c r="AJ5" s="90">
        <f t="shared" ref="AJ5:AJ10" si="13">X5/$P5*100</f>
        <v>0.57803468208092479</v>
      </c>
      <c r="AK5" s="90">
        <f t="shared" ref="AK5:AK10" si="14">Y5/$P5*100</f>
        <v>0.57803468208092479</v>
      </c>
      <c r="AL5" s="94">
        <f>SUM(AC5:AK5)</f>
        <v>40.462427745664741</v>
      </c>
    </row>
    <row r="6" spans="1:38">
      <c r="A6" s="64">
        <v>13300</v>
      </c>
      <c r="C6" s="74" t="s">
        <v>554</v>
      </c>
      <c r="D6" s="16">
        <f t="shared" ref="D6:E6" si="15">L80</f>
        <v>13300</v>
      </c>
      <c r="E6" s="109">
        <f t="shared" si="15"/>
        <v>100</v>
      </c>
      <c r="F6" s="111">
        <v>0</v>
      </c>
      <c r="G6" s="109">
        <f t="shared" ref="G6:G9" si="16">T80</f>
        <v>100</v>
      </c>
      <c r="H6" s="109">
        <f t="shared" ref="H6:H9" si="17">W80</f>
        <v>7500</v>
      </c>
      <c r="I6" s="109">
        <f t="shared" ref="I6:K6" si="18">Y80</f>
        <v>2900</v>
      </c>
      <c r="J6" s="109">
        <f t="shared" si="18"/>
        <v>1100</v>
      </c>
      <c r="K6" s="109">
        <f t="shared" si="18"/>
        <v>500</v>
      </c>
      <c r="L6" s="109">
        <f t="shared" ref="L6:L9" si="19">AF80</f>
        <v>700</v>
      </c>
      <c r="M6" s="16">
        <f t="shared" ref="M6:M9" si="20">AD80</f>
        <v>400</v>
      </c>
      <c r="O6" s="74" t="s">
        <v>554</v>
      </c>
      <c r="P6" s="109">
        <f t="shared" si="3"/>
        <v>16900</v>
      </c>
      <c r="Q6" s="16">
        <f t="shared" ref="Q6:Q10" si="21">G6</f>
        <v>100</v>
      </c>
      <c r="R6" s="16">
        <f t="shared" ref="R6:R10" si="22">H6</f>
        <v>7500</v>
      </c>
      <c r="S6" s="16">
        <f t="shared" ref="S6:S10" si="23">I6</f>
        <v>2900</v>
      </c>
      <c r="T6" s="16">
        <f t="shared" ref="T6:T10" si="24">J6</f>
        <v>1100</v>
      </c>
      <c r="U6" s="16">
        <f t="shared" ref="U6:U10" si="25">K6</f>
        <v>500</v>
      </c>
      <c r="V6" s="16">
        <f t="shared" ref="V6:V10" si="26">L6</f>
        <v>700</v>
      </c>
      <c r="W6" s="16">
        <f t="shared" ref="W6:W10" si="27">F6</f>
        <v>0</v>
      </c>
      <c r="X6" s="16">
        <f t="shared" ref="X6:X10" si="28">E6</f>
        <v>100</v>
      </c>
      <c r="Y6" s="16">
        <f>M6:M10</f>
        <v>400</v>
      </c>
      <c r="AA6" s="74" t="s">
        <v>554</v>
      </c>
      <c r="AB6" s="90">
        <f t="shared" si="5"/>
        <v>100</v>
      </c>
      <c r="AC6" s="90">
        <f t="shared" si="6"/>
        <v>0.59171597633136097</v>
      </c>
      <c r="AD6" s="90">
        <f t="shared" si="7"/>
        <v>44.378698224852073</v>
      </c>
      <c r="AE6" s="90">
        <f t="shared" si="8"/>
        <v>17.159763313609467</v>
      </c>
      <c r="AF6" s="90">
        <f t="shared" si="9"/>
        <v>6.5088757396449708</v>
      </c>
      <c r="AG6" s="90">
        <f t="shared" si="10"/>
        <v>2.9585798816568047</v>
      </c>
      <c r="AH6" s="90">
        <f t="shared" si="11"/>
        <v>4.1420118343195274</v>
      </c>
      <c r="AI6" s="90">
        <f t="shared" si="12"/>
        <v>0</v>
      </c>
      <c r="AJ6" s="90">
        <f t="shared" si="13"/>
        <v>0.59171597633136097</v>
      </c>
      <c r="AK6" s="90">
        <f t="shared" si="14"/>
        <v>2.3668639053254439</v>
      </c>
      <c r="AL6" s="94">
        <f t="shared" ref="AL6:AL10" si="29">SUM(AC6:AK6)</f>
        <v>78.698224852071007</v>
      </c>
    </row>
    <row r="7" spans="1:38">
      <c r="A7" s="64">
        <v>18100</v>
      </c>
      <c r="C7" s="74" t="s">
        <v>555</v>
      </c>
      <c r="D7" s="16">
        <f t="shared" ref="D7:E7" si="30">L81</f>
        <v>18100</v>
      </c>
      <c r="E7" s="109">
        <f t="shared" si="30"/>
        <v>600</v>
      </c>
      <c r="F7" s="109">
        <f t="shared" ref="F7:F9" si="31">R81</f>
        <v>300</v>
      </c>
      <c r="G7" s="109">
        <f t="shared" si="16"/>
        <v>300</v>
      </c>
      <c r="H7" s="109">
        <f t="shared" si="17"/>
        <v>6700</v>
      </c>
      <c r="I7" s="109">
        <f t="shared" ref="I7:K7" si="32">Y81</f>
        <v>7300</v>
      </c>
      <c r="J7" s="109">
        <f t="shared" si="32"/>
        <v>700</v>
      </c>
      <c r="K7" s="109">
        <f t="shared" si="32"/>
        <v>1000</v>
      </c>
      <c r="L7" s="109">
        <f t="shared" si="19"/>
        <v>1200</v>
      </c>
      <c r="M7" s="16">
        <f t="shared" si="20"/>
        <v>100</v>
      </c>
      <c r="O7" s="74" t="s">
        <v>555</v>
      </c>
      <c r="P7" s="109">
        <f t="shared" si="3"/>
        <v>23700</v>
      </c>
      <c r="Q7" s="16">
        <f t="shared" si="21"/>
        <v>300</v>
      </c>
      <c r="R7" s="16">
        <f t="shared" si="22"/>
        <v>6700</v>
      </c>
      <c r="S7" s="16">
        <f t="shared" si="23"/>
        <v>7300</v>
      </c>
      <c r="T7" s="16">
        <f t="shared" si="24"/>
        <v>700</v>
      </c>
      <c r="U7" s="16">
        <f t="shared" si="25"/>
        <v>1000</v>
      </c>
      <c r="V7" s="16">
        <f t="shared" si="26"/>
        <v>1200</v>
      </c>
      <c r="W7" s="16">
        <f t="shared" si="27"/>
        <v>300</v>
      </c>
      <c r="X7" s="16">
        <f t="shared" si="28"/>
        <v>600</v>
      </c>
      <c r="Y7" s="16">
        <f>M7:M10</f>
        <v>100</v>
      </c>
      <c r="AA7" s="74" t="s">
        <v>555</v>
      </c>
      <c r="AB7" s="90">
        <f t="shared" si="5"/>
        <v>100</v>
      </c>
      <c r="AC7" s="90">
        <f t="shared" si="6"/>
        <v>1.2658227848101267</v>
      </c>
      <c r="AD7" s="90">
        <f t="shared" si="7"/>
        <v>28.270042194092827</v>
      </c>
      <c r="AE7" s="90">
        <f t="shared" si="8"/>
        <v>30.801687763713083</v>
      </c>
      <c r="AF7" s="90">
        <f t="shared" si="9"/>
        <v>2.9535864978902953</v>
      </c>
      <c r="AG7" s="90">
        <f t="shared" si="10"/>
        <v>4.2194092827004219</v>
      </c>
      <c r="AH7" s="90">
        <f t="shared" si="11"/>
        <v>5.0632911392405067</v>
      </c>
      <c r="AI7" s="90">
        <f t="shared" si="12"/>
        <v>1.2658227848101267</v>
      </c>
      <c r="AJ7" s="90">
        <f t="shared" si="13"/>
        <v>2.5316455696202533</v>
      </c>
      <c r="AK7" s="90">
        <f t="shared" si="14"/>
        <v>0.42194092827004215</v>
      </c>
      <c r="AL7" s="94">
        <f t="shared" si="29"/>
        <v>76.793248945147681</v>
      </c>
    </row>
    <row r="8" spans="1:38">
      <c r="A8" s="64">
        <v>18500</v>
      </c>
      <c r="C8" s="74" t="s">
        <v>556</v>
      </c>
      <c r="D8" s="16">
        <f t="shared" ref="D8:E8" si="33">L82</f>
        <v>18500</v>
      </c>
      <c r="E8" s="109">
        <f t="shared" si="33"/>
        <v>1100</v>
      </c>
      <c r="F8" s="109">
        <f t="shared" si="31"/>
        <v>200</v>
      </c>
      <c r="G8" s="109">
        <f t="shared" si="16"/>
        <v>100</v>
      </c>
      <c r="H8" s="109">
        <f t="shared" si="17"/>
        <v>5800</v>
      </c>
      <c r="I8" s="109">
        <f t="shared" ref="I8:K8" si="34">Y82</f>
        <v>8500</v>
      </c>
      <c r="J8" s="109">
        <f t="shared" si="34"/>
        <v>1000</v>
      </c>
      <c r="K8" s="109">
        <f t="shared" si="34"/>
        <v>300</v>
      </c>
      <c r="L8" s="109">
        <f t="shared" si="19"/>
        <v>1300</v>
      </c>
      <c r="M8" s="16">
        <f t="shared" si="20"/>
        <v>300</v>
      </c>
      <c r="O8" s="74" t="s">
        <v>556</v>
      </c>
      <c r="P8" s="109">
        <f t="shared" si="3"/>
        <v>24800</v>
      </c>
      <c r="Q8" s="16">
        <f t="shared" si="21"/>
        <v>100</v>
      </c>
      <c r="R8" s="16">
        <f t="shared" si="22"/>
        <v>5800</v>
      </c>
      <c r="S8" s="16">
        <f t="shared" si="23"/>
        <v>8500</v>
      </c>
      <c r="T8" s="16">
        <f t="shared" si="24"/>
        <v>1000</v>
      </c>
      <c r="U8" s="16">
        <f t="shared" si="25"/>
        <v>300</v>
      </c>
      <c r="V8" s="16">
        <f t="shared" si="26"/>
        <v>1300</v>
      </c>
      <c r="W8" s="16">
        <f t="shared" si="27"/>
        <v>200</v>
      </c>
      <c r="X8" s="16">
        <f t="shared" si="28"/>
        <v>1100</v>
      </c>
      <c r="Y8" s="16">
        <f>M8:M10</f>
        <v>300</v>
      </c>
      <c r="AA8" s="74" t="s">
        <v>556</v>
      </c>
      <c r="AB8" s="90">
        <f t="shared" si="5"/>
        <v>100</v>
      </c>
      <c r="AC8" s="90">
        <f t="shared" si="6"/>
        <v>0.40322580645161288</v>
      </c>
      <c r="AD8" s="90">
        <f t="shared" si="7"/>
        <v>23.387096774193548</v>
      </c>
      <c r="AE8" s="90">
        <f t="shared" si="8"/>
        <v>34.274193548387096</v>
      </c>
      <c r="AF8" s="90">
        <f t="shared" si="9"/>
        <v>4.032258064516129</v>
      </c>
      <c r="AG8" s="90">
        <f t="shared" si="10"/>
        <v>1.2096774193548387</v>
      </c>
      <c r="AH8" s="90">
        <f t="shared" si="11"/>
        <v>5.241935483870968</v>
      </c>
      <c r="AI8" s="90">
        <f t="shared" si="12"/>
        <v>0.80645161290322576</v>
      </c>
      <c r="AJ8" s="90">
        <f t="shared" si="13"/>
        <v>4.435483870967742</v>
      </c>
      <c r="AK8" s="90">
        <f t="shared" si="14"/>
        <v>1.2096774193548387</v>
      </c>
      <c r="AL8" s="94">
        <f t="shared" si="29"/>
        <v>75</v>
      </c>
    </row>
    <row r="9" spans="1:38">
      <c r="A9" s="64">
        <v>13200</v>
      </c>
      <c r="C9" s="74" t="s">
        <v>557</v>
      </c>
      <c r="D9" s="16">
        <f t="shared" ref="D9:E9" si="35">L83</f>
        <v>13200</v>
      </c>
      <c r="E9" s="109">
        <f t="shared" si="35"/>
        <v>1100</v>
      </c>
      <c r="F9" s="109">
        <f t="shared" si="31"/>
        <v>500</v>
      </c>
      <c r="G9" s="109">
        <f t="shared" si="16"/>
        <v>500</v>
      </c>
      <c r="H9" s="109">
        <f t="shared" si="17"/>
        <v>2100</v>
      </c>
      <c r="I9" s="109">
        <f t="shared" ref="I9:K9" si="36">Y83</f>
        <v>6600</v>
      </c>
      <c r="J9" s="109">
        <f t="shared" si="36"/>
        <v>200</v>
      </c>
      <c r="K9" s="109">
        <f t="shared" si="36"/>
        <v>400</v>
      </c>
      <c r="L9" s="109">
        <f t="shared" si="19"/>
        <v>1000</v>
      </c>
      <c r="M9" s="16">
        <f t="shared" si="20"/>
        <v>600</v>
      </c>
      <c r="O9" s="74" t="s">
        <v>557</v>
      </c>
      <c r="P9" s="109">
        <f t="shared" si="3"/>
        <v>20900</v>
      </c>
      <c r="Q9" s="16">
        <f t="shared" si="21"/>
        <v>500</v>
      </c>
      <c r="R9" s="16">
        <f t="shared" si="22"/>
        <v>2100</v>
      </c>
      <c r="S9" s="16">
        <f t="shared" si="23"/>
        <v>6600</v>
      </c>
      <c r="T9" s="16">
        <f t="shared" si="24"/>
        <v>200</v>
      </c>
      <c r="U9" s="16">
        <f t="shared" si="25"/>
        <v>400</v>
      </c>
      <c r="V9" s="16">
        <f t="shared" si="26"/>
        <v>1000</v>
      </c>
      <c r="W9" s="16">
        <f t="shared" si="27"/>
        <v>500</v>
      </c>
      <c r="X9" s="16">
        <f t="shared" si="28"/>
        <v>1100</v>
      </c>
      <c r="Y9" s="16">
        <f>M9:M10</f>
        <v>600</v>
      </c>
      <c r="AA9" s="74" t="s">
        <v>557</v>
      </c>
      <c r="AB9" s="90">
        <f t="shared" si="5"/>
        <v>100</v>
      </c>
      <c r="AC9" s="90">
        <f t="shared" si="6"/>
        <v>2.3923444976076556</v>
      </c>
      <c r="AD9" s="90">
        <f t="shared" si="7"/>
        <v>10.047846889952153</v>
      </c>
      <c r="AE9" s="90">
        <f t="shared" si="8"/>
        <v>31.578947368421051</v>
      </c>
      <c r="AF9" s="90">
        <f t="shared" si="9"/>
        <v>0.9569377990430622</v>
      </c>
      <c r="AG9" s="90">
        <f t="shared" si="10"/>
        <v>1.9138755980861244</v>
      </c>
      <c r="AH9" s="90">
        <f t="shared" si="11"/>
        <v>4.7846889952153111</v>
      </c>
      <c r="AI9" s="90">
        <f t="shared" si="12"/>
        <v>2.3923444976076556</v>
      </c>
      <c r="AJ9" s="90">
        <f t="shared" si="13"/>
        <v>5.2631578947368416</v>
      </c>
      <c r="AK9" s="90">
        <f t="shared" si="14"/>
        <v>2.8708133971291865</v>
      </c>
      <c r="AL9" s="94">
        <f t="shared" si="29"/>
        <v>62.200956937799035</v>
      </c>
    </row>
    <row r="10" spans="1:38">
      <c r="A10" s="64">
        <v>7300</v>
      </c>
      <c r="C10" s="74" t="s">
        <v>558</v>
      </c>
      <c r="D10" s="16">
        <f t="shared" ref="D10" si="37">L84</f>
        <v>7300</v>
      </c>
      <c r="E10" s="109">
        <f t="shared" ref="E10" si="38">M84</f>
        <v>1000</v>
      </c>
      <c r="F10" s="109">
        <f t="shared" ref="F10" si="39">R84</f>
        <v>800</v>
      </c>
      <c r="G10" s="109">
        <f t="shared" ref="G10" si="40">T84</f>
        <v>600</v>
      </c>
      <c r="H10" s="109">
        <f t="shared" ref="H10" si="41">W84</f>
        <v>400</v>
      </c>
      <c r="I10" s="109">
        <f t="shared" ref="I10" si="42">Y84</f>
        <v>3400</v>
      </c>
      <c r="J10" s="109">
        <f t="shared" ref="J10" si="43">Z84</f>
        <v>400</v>
      </c>
      <c r="K10" s="109">
        <f t="shared" ref="K10" si="44">AA84</f>
        <v>200</v>
      </c>
      <c r="L10" s="109">
        <f t="shared" ref="L10" si="45">AF84</f>
        <v>300</v>
      </c>
      <c r="M10" s="16">
        <f t="shared" ref="M10" si="46">AD84</f>
        <v>200</v>
      </c>
      <c r="O10" s="74" t="s">
        <v>558</v>
      </c>
      <c r="P10" s="109">
        <f t="shared" si="3"/>
        <v>48700</v>
      </c>
      <c r="Q10" s="16">
        <f t="shared" si="21"/>
        <v>600</v>
      </c>
      <c r="R10" s="16">
        <f t="shared" si="22"/>
        <v>400</v>
      </c>
      <c r="S10" s="16">
        <f t="shared" si="23"/>
        <v>3400</v>
      </c>
      <c r="T10" s="16">
        <f t="shared" si="24"/>
        <v>400</v>
      </c>
      <c r="U10" s="16">
        <f t="shared" si="25"/>
        <v>200</v>
      </c>
      <c r="V10" s="16">
        <f t="shared" si="26"/>
        <v>300</v>
      </c>
      <c r="W10" s="16">
        <f t="shared" si="27"/>
        <v>800</v>
      </c>
      <c r="X10" s="16">
        <f t="shared" si="28"/>
        <v>1000</v>
      </c>
      <c r="Y10" s="16">
        <f>M10:M10</f>
        <v>200</v>
      </c>
      <c r="AA10" s="74" t="s">
        <v>558</v>
      </c>
      <c r="AB10" s="90">
        <f t="shared" si="5"/>
        <v>100</v>
      </c>
      <c r="AC10" s="90">
        <f t="shared" si="6"/>
        <v>1.2320328542094456</v>
      </c>
      <c r="AD10" s="90">
        <f t="shared" si="7"/>
        <v>0.82135523613963046</v>
      </c>
      <c r="AE10" s="90">
        <f t="shared" si="8"/>
        <v>6.9815195071868574</v>
      </c>
      <c r="AF10" s="90">
        <f t="shared" si="9"/>
        <v>0.82135523613963046</v>
      </c>
      <c r="AG10" s="90">
        <f t="shared" si="10"/>
        <v>0.41067761806981523</v>
      </c>
      <c r="AH10" s="90">
        <f t="shared" si="11"/>
        <v>0.61601642710472282</v>
      </c>
      <c r="AI10" s="90">
        <f t="shared" si="12"/>
        <v>1.6427104722792609</v>
      </c>
      <c r="AJ10" s="90">
        <f t="shared" si="13"/>
        <v>2.0533880903490758</v>
      </c>
      <c r="AK10" s="90">
        <f t="shared" si="14"/>
        <v>0.41067761806981523</v>
      </c>
      <c r="AL10" s="94">
        <f t="shared" si="29"/>
        <v>14.989733059548255</v>
      </c>
    </row>
    <row r="11" spans="1:38">
      <c r="M11" s="95" t="s">
        <v>600</v>
      </c>
      <c r="Y11" s="9" t="s">
        <v>599</v>
      </c>
    </row>
    <row r="14" spans="1:38" s="62" customFormat="1">
      <c r="C14" s="62">
        <v>1</v>
      </c>
      <c r="D14" s="62" t="s">
        <v>468</v>
      </c>
      <c r="F14" s="62" t="s">
        <v>469</v>
      </c>
      <c r="Q14" s="93" t="s">
        <v>877</v>
      </c>
    </row>
    <row r="15" spans="1:38" s="62" customFormat="1">
      <c r="C15" s="62">
        <v>3</v>
      </c>
      <c r="D15" s="62" t="s">
        <v>468</v>
      </c>
      <c r="F15" s="62" t="s">
        <v>559</v>
      </c>
      <c r="Q15" s="93" t="s">
        <v>598</v>
      </c>
    </row>
    <row r="16" spans="1:38" s="62" customFormat="1" ht="12"/>
    <row r="17" spans="3:51" s="62" customFormat="1" ht="12">
      <c r="C17" s="62">
        <v>7</v>
      </c>
      <c r="M17" s="63">
        <f>O23+P23+Q23</f>
        <v>5617100</v>
      </c>
      <c r="N17" s="77" t="s">
        <v>581</v>
      </c>
      <c r="S17" s="63">
        <f>T23+V23</f>
        <v>59208100</v>
      </c>
      <c r="U17" s="77" t="s">
        <v>581</v>
      </c>
      <c r="V17" s="63">
        <f>W23+X23</f>
        <v>55839400</v>
      </c>
      <c r="X17" s="63">
        <f>SUM(Y23:AD23)</f>
        <v>21325700</v>
      </c>
    </row>
    <row r="18" spans="3:51" s="62" customFormat="1" ht="12">
      <c r="C18" s="62">
        <v>12</v>
      </c>
      <c r="D18" s="62" t="s">
        <v>468</v>
      </c>
      <c r="L18" s="84" t="s">
        <v>526</v>
      </c>
      <c r="M18" s="85" t="s">
        <v>526</v>
      </c>
      <c r="N18" s="86" t="s">
        <v>526</v>
      </c>
      <c r="O18" s="86" t="s">
        <v>526</v>
      </c>
      <c r="P18" s="86" t="s">
        <v>526</v>
      </c>
      <c r="Q18" s="86" t="s">
        <v>526</v>
      </c>
      <c r="R18" s="86" t="s">
        <v>526</v>
      </c>
      <c r="S18" s="87" t="s">
        <v>526</v>
      </c>
      <c r="T18" s="86" t="s">
        <v>526</v>
      </c>
      <c r="U18" s="86" t="s">
        <v>526</v>
      </c>
      <c r="V18" s="88" t="s">
        <v>526</v>
      </c>
      <c r="W18" s="86" t="s">
        <v>526</v>
      </c>
      <c r="X18" s="89" t="s">
        <v>526</v>
      </c>
      <c r="Y18" s="86" t="s">
        <v>526</v>
      </c>
      <c r="Z18" s="86" t="s">
        <v>526</v>
      </c>
      <c r="AA18" s="86" t="s">
        <v>526</v>
      </c>
      <c r="AB18" s="86" t="s">
        <v>526</v>
      </c>
      <c r="AC18" s="86" t="s">
        <v>526</v>
      </c>
      <c r="AD18" s="86" t="s">
        <v>526</v>
      </c>
    </row>
    <row r="19" spans="3:51" s="62" customFormat="1" ht="48">
      <c r="C19" s="62">
        <v>13</v>
      </c>
      <c r="D19" s="62" t="s">
        <v>468</v>
      </c>
      <c r="L19" s="67" t="s">
        <v>560</v>
      </c>
      <c r="M19" s="67" t="s">
        <v>560</v>
      </c>
      <c r="N19" s="67" t="s">
        <v>560</v>
      </c>
      <c r="O19" s="67" t="s">
        <v>560</v>
      </c>
      <c r="P19" s="67" t="s">
        <v>560</v>
      </c>
      <c r="Q19" s="67" t="s">
        <v>560</v>
      </c>
      <c r="R19" s="67" t="s">
        <v>560</v>
      </c>
      <c r="S19" s="67" t="s">
        <v>560</v>
      </c>
      <c r="T19" s="67" t="s">
        <v>560</v>
      </c>
      <c r="U19" s="67" t="s">
        <v>560</v>
      </c>
      <c r="V19" s="67" t="s">
        <v>560</v>
      </c>
      <c r="W19" s="67" t="s">
        <v>560</v>
      </c>
      <c r="X19" s="67" t="s">
        <v>560</v>
      </c>
      <c r="Y19" s="67" t="s">
        <v>560</v>
      </c>
      <c r="Z19" s="67" t="s">
        <v>560</v>
      </c>
      <c r="AA19" s="67" t="s">
        <v>560</v>
      </c>
      <c r="AB19" s="67" t="s">
        <v>560</v>
      </c>
      <c r="AC19" s="67" t="s">
        <v>560</v>
      </c>
      <c r="AD19" s="67" t="s">
        <v>560</v>
      </c>
      <c r="AG19" s="62" t="s">
        <v>582</v>
      </c>
    </row>
    <row r="20" spans="3:51" s="62" customFormat="1" ht="48">
      <c r="C20" s="62">
        <v>14</v>
      </c>
      <c r="D20" s="62" t="s">
        <v>468</v>
      </c>
      <c r="L20" s="67" t="s">
        <v>513</v>
      </c>
      <c r="M20" s="70" t="s">
        <v>561</v>
      </c>
      <c r="N20" s="67" t="s">
        <v>562</v>
      </c>
      <c r="O20" s="78" t="s">
        <v>563</v>
      </c>
      <c r="P20" s="78" t="s">
        <v>564</v>
      </c>
      <c r="Q20" s="78" t="s">
        <v>565</v>
      </c>
      <c r="R20" s="70" t="s">
        <v>566</v>
      </c>
      <c r="S20" s="70" t="s">
        <v>567</v>
      </c>
      <c r="T20" s="79" t="s">
        <v>568</v>
      </c>
      <c r="U20" s="67" t="s">
        <v>569</v>
      </c>
      <c r="V20" s="79" t="s">
        <v>570</v>
      </c>
      <c r="W20" s="80" t="s">
        <v>571</v>
      </c>
      <c r="X20" s="80" t="s">
        <v>572</v>
      </c>
      <c r="Y20" s="81" t="s">
        <v>573</v>
      </c>
      <c r="Z20" s="81" t="s">
        <v>574</v>
      </c>
      <c r="AA20" s="81" t="s">
        <v>575</v>
      </c>
      <c r="AB20" s="81" t="s">
        <v>576</v>
      </c>
      <c r="AC20" s="81" t="s">
        <v>577</v>
      </c>
      <c r="AD20" s="81" t="s">
        <v>578</v>
      </c>
      <c r="AF20" s="62" t="s">
        <v>590</v>
      </c>
    </row>
    <row r="21" spans="3:51" s="62" customFormat="1" ht="17.25">
      <c r="C21" s="62">
        <v>15</v>
      </c>
      <c r="D21" s="62" t="s">
        <v>468</v>
      </c>
      <c r="L21" s="67" t="s">
        <v>527</v>
      </c>
      <c r="M21" s="67" t="s">
        <v>527</v>
      </c>
      <c r="N21" s="67" t="s">
        <v>527</v>
      </c>
      <c r="O21" s="67" t="s">
        <v>527</v>
      </c>
      <c r="P21" s="67" t="s">
        <v>527</v>
      </c>
      <c r="Q21" s="67" t="s">
        <v>527</v>
      </c>
      <c r="R21" s="67" t="s">
        <v>527</v>
      </c>
      <c r="S21" s="67" t="s">
        <v>527</v>
      </c>
      <c r="T21" s="67" t="s">
        <v>527</v>
      </c>
      <c r="U21" s="67" t="s">
        <v>527</v>
      </c>
      <c r="V21" s="67" t="s">
        <v>527</v>
      </c>
      <c r="W21" s="67" t="s">
        <v>527</v>
      </c>
      <c r="X21" s="67" t="s">
        <v>527</v>
      </c>
      <c r="Y21" s="67" t="s">
        <v>527</v>
      </c>
      <c r="Z21" s="67" t="s">
        <v>527</v>
      </c>
      <c r="AA21" s="67" t="s">
        <v>527</v>
      </c>
      <c r="AB21" s="67" t="s">
        <v>527</v>
      </c>
      <c r="AC21" s="67" t="s">
        <v>527</v>
      </c>
      <c r="AD21" s="67" t="s">
        <v>527</v>
      </c>
      <c r="AQ21" s="118" t="s">
        <v>1066</v>
      </c>
    </row>
    <row r="22" spans="3:51" s="62" customFormat="1" ht="17.25">
      <c r="C22" s="62">
        <v>16</v>
      </c>
      <c r="F22" s="66" t="s">
        <v>505</v>
      </c>
      <c r="G22" s="66" t="s">
        <v>506</v>
      </c>
      <c r="H22" s="66" t="s">
        <v>489</v>
      </c>
      <c r="I22" s="66" t="s">
        <v>508</v>
      </c>
      <c r="J22" s="66" t="s">
        <v>509</v>
      </c>
      <c r="K22" s="66" t="s">
        <v>472</v>
      </c>
      <c r="L22" s="66" t="s">
        <v>510</v>
      </c>
      <c r="M22" s="66"/>
      <c r="N22" s="66"/>
      <c r="O22" s="66"/>
      <c r="P22" s="66"/>
      <c r="Q22" s="66"/>
      <c r="R22" s="66"/>
      <c r="S22" s="66"/>
      <c r="T22" s="66"/>
      <c r="U22" s="66"/>
      <c r="V22" s="66"/>
      <c r="W22" s="66"/>
      <c r="X22" s="66"/>
      <c r="Y22" s="66"/>
      <c r="Z22" s="66"/>
      <c r="AA22" s="66"/>
      <c r="AB22" s="66"/>
      <c r="AC22" s="66"/>
      <c r="AD22" s="66"/>
      <c r="AQ22" s="118"/>
    </row>
    <row r="23" spans="3:51" s="62" customFormat="1">
      <c r="C23" s="62">
        <v>17</v>
      </c>
      <c r="D23" s="62" t="s">
        <v>511</v>
      </c>
      <c r="F23" s="68" t="s">
        <v>512</v>
      </c>
      <c r="G23" s="68" t="s">
        <v>513</v>
      </c>
      <c r="H23" s="68" t="s">
        <v>513</v>
      </c>
      <c r="I23" s="68" t="s">
        <v>514</v>
      </c>
      <c r="J23" s="68" t="s">
        <v>515</v>
      </c>
      <c r="K23" s="68" t="s">
        <v>516</v>
      </c>
      <c r="L23" s="64">
        <v>66213000</v>
      </c>
      <c r="M23" s="91">
        <v>5617100</v>
      </c>
      <c r="N23" s="64">
        <v>3430100</v>
      </c>
      <c r="O23" s="92">
        <v>1461400</v>
      </c>
      <c r="P23" s="92">
        <v>4020000</v>
      </c>
      <c r="Q23" s="92">
        <v>135700</v>
      </c>
      <c r="R23" s="71">
        <v>1221400</v>
      </c>
      <c r="S23" s="64">
        <v>59208100</v>
      </c>
      <c r="T23" s="64">
        <v>3368700</v>
      </c>
      <c r="U23" s="64">
        <v>1340800</v>
      </c>
      <c r="V23" s="64">
        <v>55839400</v>
      </c>
      <c r="W23" s="64">
        <v>34513700</v>
      </c>
      <c r="X23" s="64">
        <v>21325700</v>
      </c>
      <c r="Y23" s="64">
        <v>10324000</v>
      </c>
      <c r="Z23" s="64">
        <v>4393300</v>
      </c>
      <c r="AA23" s="64">
        <v>1418900</v>
      </c>
      <c r="AB23" s="64">
        <v>3032200</v>
      </c>
      <c r="AC23" s="64">
        <v>1193200</v>
      </c>
      <c r="AD23" s="64">
        <v>964100</v>
      </c>
      <c r="AF23" s="63">
        <f>AB23+AC23</f>
        <v>4225400</v>
      </c>
      <c r="AG23" s="62">
        <f>M23+R23+S23</f>
        <v>66046600</v>
      </c>
      <c r="AY23" s="9"/>
    </row>
    <row r="24" spans="3:51" s="62" customFormat="1" ht="12">
      <c r="C24" s="62">
        <v>18</v>
      </c>
      <c r="D24" s="62" t="s">
        <v>511</v>
      </c>
      <c r="F24" s="69" t="s">
        <v>512</v>
      </c>
      <c r="G24" s="69" t="s">
        <v>513</v>
      </c>
      <c r="H24" s="69" t="s">
        <v>528</v>
      </c>
      <c r="I24" s="69" t="s">
        <v>514</v>
      </c>
      <c r="J24" s="69" t="s">
        <v>515</v>
      </c>
      <c r="K24" s="69" t="s">
        <v>529</v>
      </c>
      <c r="L24" s="64">
        <v>5287200</v>
      </c>
      <c r="M24" s="64">
        <v>52800</v>
      </c>
      <c r="N24" s="64">
        <v>10900</v>
      </c>
      <c r="O24" s="64">
        <v>1400</v>
      </c>
      <c r="P24" s="64">
        <v>50200</v>
      </c>
      <c r="Q24" s="64">
        <v>1100</v>
      </c>
      <c r="R24" s="64">
        <v>15200</v>
      </c>
      <c r="S24" s="64">
        <v>5208100</v>
      </c>
      <c r="T24" s="64">
        <v>8900</v>
      </c>
      <c r="U24" s="64">
        <v>1100</v>
      </c>
      <c r="V24" s="64">
        <v>5199200</v>
      </c>
      <c r="W24" s="64">
        <v>2693600</v>
      </c>
      <c r="X24" s="64">
        <v>2505600</v>
      </c>
      <c r="Y24" s="64">
        <v>209100</v>
      </c>
      <c r="Z24" s="64">
        <v>1920600</v>
      </c>
      <c r="AA24" s="64">
        <v>108200</v>
      </c>
      <c r="AB24" s="64">
        <v>193000</v>
      </c>
      <c r="AC24" s="64">
        <v>19400</v>
      </c>
      <c r="AD24" s="64">
        <v>55200</v>
      </c>
      <c r="AF24" s="63">
        <f>AB24+AC24</f>
        <v>212400</v>
      </c>
    </row>
    <row r="25" spans="3:51" s="62" customFormat="1" ht="12">
      <c r="C25" s="62">
        <v>19</v>
      </c>
      <c r="D25" s="62" t="s">
        <v>511</v>
      </c>
      <c r="F25" s="69" t="s">
        <v>512</v>
      </c>
      <c r="G25" s="69" t="s">
        <v>513</v>
      </c>
      <c r="H25" s="69" t="s">
        <v>530</v>
      </c>
      <c r="I25" s="69" t="s">
        <v>514</v>
      </c>
      <c r="J25" s="69" t="s">
        <v>515</v>
      </c>
      <c r="K25" s="69" t="s">
        <v>531</v>
      </c>
      <c r="L25" s="64">
        <v>11316900</v>
      </c>
      <c r="M25" s="64">
        <v>314500</v>
      </c>
      <c r="N25" s="64">
        <v>193600</v>
      </c>
      <c r="O25" s="64">
        <v>56600</v>
      </c>
      <c r="P25" s="64">
        <v>245500</v>
      </c>
      <c r="Q25" s="64">
        <v>12300</v>
      </c>
      <c r="R25" s="64">
        <v>79900</v>
      </c>
      <c r="S25" s="64">
        <v>10894700</v>
      </c>
      <c r="T25" s="64">
        <v>122500</v>
      </c>
      <c r="U25" s="64">
        <v>40400</v>
      </c>
      <c r="V25" s="64">
        <v>10772200</v>
      </c>
      <c r="W25" s="64">
        <v>8024800</v>
      </c>
      <c r="X25" s="64">
        <v>2747300</v>
      </c>
      <c r="Y25" s="64">
        <v>1035600</v>
      </c>
      <c r="Z25" s="64">
        <v>624700</v>
      </c>
      <c r="AA25" s="64">
        <v>331800</v>
      </c>
      <c r="AB25" s="64">
        <v>572200</v>
      </c>
      <c r="AC25" s="64">
        <v>65200</v>
      </c>
      <c r="AD25" s="64">
        <v>118000</v>
      </c>
      <c r="AF25" s="63">
        <f t="shared" ref="AF25:AF84" si="47">AB25+AC25</f>
        <v>637400</v>
      </c>
    </row>
    <row r="26" spans="3:51" s="62" customFormat="1" ht="12">
      <c r="C26" s="62">
        <v>20</v>
      </c>
      <c r="D26" s="62" t="s">
        <v>511</v>
      </c>
      <c r="F26" s="69" t="s">
        <v>512</v>
      </c>
      <c r="G26" s="69" t="s">
        <v>513</v>
      </c>
      <c r="H26" s="69" t="s">
        <v>532</v>
      </c>
      <c r="I26" s="69" t="s">
        <v>514</v>
      </c>
      <c r="J26" s="69" t="s">
        <v>515</v>
      </c>
      <c r="K26" s="69" t="s">
        <v>533</v>
      </c>
      <c r="L26" s="64">
        <v>14622800</v>
      </c>
      <c r="M26" s="64">
        <v>788300</v>
      </c>
      <c r="N26" s="64">
        <v>538000</v>
      </c>
      <c r="O26" s="64">
        <v>197500</v>
      </c>
      <c r="P26" s="64">
        <v>563400</v>
      </c>
      <c r="Q26" s="64">
        <v>27400</v>
      </c>
      <c r="R26" s="64">
        <v>157000</v>
      </c>
      <c r="S26" s="64">
        <v>13651400</v>
      </c>
      <c r="T26" s="64">
        <v>474200</v>
      </c>
      <c r="U26" s="64">
        <v>173300</v>
      </c>
      <c r="V26" s="64">
        <v>13177200</v>
      </c>
      <c r="W26" s="64">
        <v>9238300</v>
      </c>
      <c r="X26" s="64">
        <v>3938900</v>
      </c>
      <c r="Y26" s="64">
        <v>2278500</v>
      </c>
      <c r="Z26" s="64">
        <v>452600</v>
      </c>
      <c r="AA26" s="64">
        <v>386800</v>
      </c>
      <c r="AB26" s="64">
        <v>566800</v>
      </c>
      <c r="AC26" s="64">
        <v>110300</v>
      </c>
      <c r="AD26" s="64">
        <v>143800</v>
      </c>
      <c r="AF26" s="63">
        <f t="shared" si="47"/>
        <v>677100</v>
      </c>
    </row>
    <row r="27" spans="3:51" s="62" customFormat="1" ht="12">
      <c r="C27" s="62">
        <v>21</v>
      </c>
      <c r="D27" s="62" t="s">
        <v>511</v>
      </c>
      <c r="F27" s="69" t="s">
        <v>512</v>
      </c>
      <c r="G27" s="69" t="s">
        <v>513</v>
      </c>
      <c r="H27" s="69" t="s">
        <v>534</v>
      </c>
      <c r="I27" s="69" t="s">
        <v>514</v>
      </c>
      <c r="J27" s="69" t="s">
        <v>515</v>
      </c>
      <c r="K27" s="69" t="s">
        <v>535</v>
      </c>
      <c r="L27" s="64">
        <v>15015400</v>
      </c>
      <c r="M27" s="64">
        <v>989000</v>
      </c>
      <c r="N27" s="64">
        <v>672800</v>
      </c>
      <c r="O27" s="64">
        <v>298900</v>
      </c>
      <c r="P27" s="64">
        <v>668700</v>
      </c>
      <c r="Q27" s="64">
        <v>21400</v>
      </c>
      <c r="R27" s="64">
        <v>171600</v>
      </c>
      <c r="S27" s="64">
        <v>13829400</v>
      </c>
      <c r="T27" s="64">
        <v>760000</v>
      </c>
      <c r="U27" s="64">
        <v>267400</v>
      </c>
      <c r="V27" s="64">
        <v>13069400</v>
      </c>
      <c r="W27" s="64">
        <v>8747600</v>
      </c>
      <c r="X27" s="64">
        <v>4321700</v>
      </c>
      <c r="Y27" s="64">
        <v>2757300</v>
      </c>
      <c r="Z27" s="64">
        <v>364400</v>
      </c>
      <c r="AA27" s="64">
        <v>338900</v>
      </c>
      <c r="AB27" s="64">
        <v>559000</v>
      </c>
      <c r="AC27" s="64">
        <v>139500</v>
      </c>
      <c r="AD27" s="64">
        <v>162600</v>
      </c>
      <c r="AF27" s="63">
        <f t="shared" si="47"/>
        <v>698500</v>
      </c>
    </row>
    <row r="28" spans="3:51" s="62" customFormat="1" ht="12">
      <c r="C28" s="62">
        <v>22</v>
      </c>
      <c r="D28" s="62" t="s">
        <v>511</v>
      </c>
      <c r="F28" s="69" t="s">
        <v>512</v>
      </c>
      <c r="G28" s="69" t="s">
        <v>513</v>
      </c>
      <c r="H28" s="69" t="s">
        <v>536</v>
      </c>
      <c r="I28" s="69" t="s">
        <v>514</v>
      </c>
      <c r="J28" s="69" t="s">
        <v>515</v>
      </c>
      <c r="K28" s="69" t="s">
        <v>537</v>
      </c>
      <c r="L28" s="64">
        <v>11390800</v>
      </c>
      <c r="M28" s="64">
        <v>1155600</v>
      </c>
      <c r="N28" s="64">
        <v>741900</v>
      </c>
      <c r="O28" s="64">
        <v>343800</v>
      </c>
      <c r="P28" s="64">
        <v>787800</v>
      </c>
      <c r="Q28" s="64">
        <v>24100</v>
      </c>
      <c r="R28" s="64">
        <v>244300</v>
      </c>
      <c r="S28" s="64">
        <v>9969500</v>
      </c>
      <c r="T28" s="64">
        <v>888900</v>
      </c>
      <c r="U28" s="64">
        <v>316000</v>
      </c>
      <c r="V28" s="64">
        <v>9080600</v>
      </c>
      <c r="W28" s="64">
        <v>4740400</v>
      </c>
      <c r="X28" s="64">
        <v>4340200</v>
      </c>
      <c r="Y28" s="64">
        <v>2336100</v>
      </c>
      <c r="Z28" s="64">
        <v>372600</v>
      </c>
      <c r="AA28" s="64">
        <v>141500</v>
      </c>
      <c r="AB28" s="64">
        <v>735500</v>
      </c>
      <c r="AC28" s="64">
        <v>543700</v>
      </c>
      <c r="AD28" s="64">
        <v>210900</v>
      </c>
      <c r="AF28" s="63">
        <f t="shared" si="47"/>
        <v>1279200</v>
      </c>
    </row>
    <row r="29" spans="3:51" s="62" customFormat="1" ht="12">
      <c r="C29" s="62">
        <v>23</v>
      </c>
      <c r="D29" s="62" t="s">
        <v>511</v>
      </c>
      <c r="F29" s="69" t="s">
        <v>512</v>
      </c>
      <c r="G29" s="69" t="s">
        <v>513</v>
      </c>
      <c r="H29" s="69" t="s">
        <v>538</v>
      </c>
      <c r="I29" s="69" t="s">
        <v>514</v>
      </c>
      <c r="J29" s="69" t="s">
        <v>515</v>
      </c>
      <c r="K29" s="69" t="s">
        <v>539</v>
      </c>
      <c r="L29" s="64">
        <v>8580100</v>
      </c>
      <c r="M29" s="64">
        <v>2316800</v>
      </c>
      <c r="N29" s="64">
        <v>1272900</v>
      </c>
      <c r="O29" s="64">
        <v>563200</v>
      </c>
      <c r="P29" s="64">
        <v>1704300</v>
      </c>
      <c r="Q29" s="64">
        <v>49400</v>
      </c>
      <c r="R29" s="64">
        <v>553400</v>
      </c>
      <c r="S29" s="64">
        <v>5654900</v>
      </c>
      <c r="T29" s="64">
        <v>1114100</v>
      </c>
      <c r="U29" s="64">
        <v>542600</v>
      </c>
      <c r="V29" s="64">
        <v>4540800</v>
      </c>
      <c r="W29" s="64">
        <v>1068900</v>
      </c>
      <c r="X29" s="64">
        <v>3471900</v>
      </c>
      <c r="Y29" s="64">
        <v>1707400</v>
      </c>
      <c r="Z29" s="64">
        <v>658400</v>
      </c>
      <c r="AA29" s="64">
        <v>111700</v>
      </c>
      <c r="AB29" s="64">
        <v>405700</v>
      </c>
      <c r="AC29" s="64">
        <v>315200</v>
      </c>
      <c r="AD29" s="64">
        <v>273600</v>
      </c>
      <c r="AF29" s="63">
        <f t="shared" si="47"/>
        <v>720900</v>
      </c>
    </row>
    <row r="30" spans="3:51" s="62" customFormat="1" ht="12">
      <c r="C30" s="62">
        <v>24</v>
      </c>
      <c r="D30" s="62" t="s">
        <v>511</v>
      </c>
      <c r="F30" s="69" t="s">
        <v>512</v>
      </c>
      <c r="G30" s="69" t="s">
        <v>518</v>
      </c>
      <c r="H30" s="69" t="s">
        <v>513</v>
      </c>
      <c r="I30" s="69" t="s">
        <v>514</v>
      </c>
      <c r="J30" s="69" t="s">
        <v>519</v>
      </c>
      <c r="K30" s="69" t="s">
        <v>516</v>
      </c>
      <c r="L30" s="64">
        <v>37074100</v>
      </c>
      <c r="M30" s="64">
        <v>4188800</v>
      </c>
      <c r="N30" s="64">
        <v>2691600</v>
      </c>
      <c r="O30" s="64">
        <v>1230100</v>
      </c>
      <c r="P30" s="64">
        <v>2943300</v>
      </c>
      <c r="Q30" s="64">
        <v>15400</v>
      </c>
      <c r="R30" s="64">
        <v>245300</v>
      </c>
      <c r="S30" s="64">
        <v>32536200</v>
      </c>
      <c r="T30" s="64">
        <v>2556300</v>
      </c>
      <c r="U30" s="64">
        <v>1156900</v>
      </c>
      <c r="V30" s="64">
        <v>29979900</v>
      </c>
      <c r="W30" s="64">
        <v>23302300</v>
      </c>
      <c r="X30" s="64">
        <v>6677600</v>
      </c>
      <c r="Y30" s="64">
        <v>1157100</v>
      </c>
      <c r="Z30" s="64">
        <v>2189000</v>
      </c>
      <c r="AA30" s="64">
        <v>539600</v>
      </c>
      <c r="AB30" s="64">
        <v>1628200</v>
      </c>
      <c r="AC30" s="64">
        <v>729200</v>
      </c>
      <c r="AD30" s="64">
        <v>434600</v>
      </c>
      <c r="AF30" s="63">
        <f t="shared" si="47"/>
        <v>2357400</v>
      </c>
    </row>
    <row r="31" spans="3:51" s="62" customFormat="1" ht="12">
      <c r="C31" s="62">
        <v>25</v>
      </c>
      <c r="D31" s="62" t="s">
        <v>511</v>
      </c>
      <c r="F31" s="69" t="s">
        <v>512</v>
      </c>
      <c r="G31" s="69" t="s">
        <v>518</v>
      </c>
      <c r="H31" s="69" t="s">
        <v>528</v>
      </c>
      <c r="I31" s="69" t="s">
        <v>514</v>
      </c>
      <c r="J31" s="69" t="s">
        <v>519</v>
      </c>
      <c r="K31" s="69" t="s">
        <v>529</v>
      </c>
      <c r="L31" s="64">
        <v>2671700</v>
      </c>
      <c r="M31" s="64">
        <v>31200</v>
      </c>
      <c r="N31" s="64">
        <v>8000</v>
      </c>
      <c r="O31" s="64">
        <v>1000</v>
      </c>
      <c r="P31" s="64">
        <v>30100</v>
      </c>
      <c r="Q31" s="64">
        <v>200</v>
      </c>
      <c r="R31" s="64">
        <v>10400</v>
      </c>
      <c r="S31" s="64">
        <v>2622400</v>
      </c>
      <c r="T31" s="64">
        <v>4500</v>
      </c>
      <c r="U31" s="64">
        <v>1100</v>
      </c>
      <c r="V31" s="64">
        <v>2618000</v>
      </c>
      <c r="W31" s="64">
        <v>1441800</v>
      </c>
      <c r="X31" s="64">
        <v>1176200</v>
      </c>
      <c r="Y31" s="64">
        <v>55500</v>
      </c>
      <c r="Z31" s="64">
        <v>946400</v>
      </c>
      <c r="AA31" s="64">
        <v>51100</v>
      </c>
      <c r="AB31" s="64">
        <v>89500</v>
      </c>
      <c r="AC31" s="64">
        <v>5600</v>
      </c>
      <c r="AD31" s="64">
        <v>28100</v>
      </c>
      <c r="AF31" s="63">
        <f t="shared" si="47"/>
        <v>95100</v>
      </c>
    </row>
    <row r="32" spans="3:51" s="62" customFormat="1" ht="12">
      <c r="C32" s="62">
        <v>26</v>
      </c>
      <c r="D32" s="62" t="s">
        <v>511</v>
      </c>
      <c r="F32" s="69" t="s">
        <v>512</v>
      </c>
      <c r="G32" s="69" t="s">
        <v>518</v>
      </c>
      <c r="H32" s="69" t="s">
        <v>530</v>
      </c>
      <c r="I32" s="69" t="s">
        <v>514</v>
      </c>
      <c r="J32" s="69" t="s">
        <v>519</v>
      </c>
      <c r="K32" s="69" t="s">
        <v>531</v>
      </c>
      <c r="L32" s="64">
        <v>6240400</v>
      </c>
      <c r="M32" s="64">
        <v>199500</v>
      </c>
      <c r="N32" s="64">
        <v>133500</v>
      </c>
      <c r="O32" s="64">
        <v>47000</v>
      </c>
      <c r="P32" s="64">
        <v>152200</v>
      </c>
      <c r="Q32" s="64">
        <v>400</v>
      </c>
      <c r="R32" s="64">
        <v>41900</v>
      </c>
      <c r="S32" s="64">
        <v>5978500</v>
      </c>
      <c r="T32" s="64">
        <v>91800</v>
      </c>
      <c r="U32" s="64">
        <v>31500</v>
      </c>
      <c r="V32" s="64">
        <v>5886700</v>
      </c>
      <c r="W32" s="64">
        <v>5020500</v>
      </c>
      <c r="X32" s="64">
        <v>866300</v>
      </c>
      <c r="Y32" s="64">
        <v>114800</v>
      </c>
      <c r="Z32" s="64">
        <v>288400</v>
      </c>
      <c r="AA32" s="64">
        <v>121900</v>
      </c>
      <c r="AB32" s="64">
        <v>260200</v>
      </c>
      <c r="AC32" s="64">
        <v>19400</v>
      </c>
      <c r="AD32" s="64">
        <v>61600</v>
      </c>
      <c r="AF32" s="63">
        <f t="shared" si="47"/>
        <v>279600</v>
      </c>
    </row>
    <row r="33" spans="3:32" s="62" customFormat="1" ht="12">
      <c r="C33" s="62">
        <v>27</v>
      </c>
      <c r="D33" s="62" t="s">
        <v>511</v>
      </c>
      <c r="F33" s="69" t="s">
        <v>512</v>
      </c>
      <c r="G33" s="69" t="s">
        <v>518</v>
      </c>
      <c r="H33" s="69" t="s">
        <v>532</v>
      </c>
      <c r="I33" s="69" t="s">
        <v>514</v>
      </c>
      <c r="J33" s="69" t="s">
        <v>519</v>
      </c>
      <c r="K33" s="69" t="s">
        <v>533</v>
      </c>
      <c r="L33" s="64">
        <v>8206500</v>
      </c>
      <c r="M33" s="64">
        <v>552300</v>
      </c>
      <c r="N33" s="64">
        <v>405800</v>
      </c>
      <c r="O33" s="64">
        <v>169400</v>
      </c>
      <c r="P33" s="64">
        <v>380900</v>
      </c>
      <c r="Q33" s="64">
        <v>2000</v>
      </c>
      <c r="R33" s="64">
        <v>53200</v>
      </c>
      <c r="S33" s="64">
        <v>7585300</v>
      </c>
      <c r="T33" s="64">
        <v>372700</v>
      </c>
      <c r="U33" s="64">
        <v>149200</v>
      </c>
      <c r="V33" s="64">
        <v>7212600</v>
      </c>
      <c r="W33" s="64">
        <v>6486400</v>
      </c>
      <c r="X33" s="64">
        <v>726300</v>
      </c>
      <c r="Y33" s="64">
        <v>108700</v>
      </c>
      <c r="Z33" s="64">
        <v>170400</v>
      </c>
      <c r="AA33" s="64">
        <v>124000</v>
      </c>
      <c r="AB33" s="64">
        <v>239300</v>
      </c>
      <c r="AC33" s="64">
        <v>24500</v>
      </c>
      <c r="AD33" s="64">
        <v>59400</v>
      </c>
      <c r="AF33" s="63">
        <f t="shared" si="47"/>
        <v>263800</v>
      </c>
    </row>
    <row r="34" spans="3:32" s="62" customFormat="1" ht="12">
      <c r="C34" s="62">
        <v>28</v>
      </c>
      <c r="D34" s="62" t="s">
        <v>511</v>
      </c>
      <c r="F34" s="69" t="s">
        <v>512</v>
      </c>
      <c r="G34" s="69" t="s">
        <v>518</v>
      </c>
      <c r="H34" s="69" t="s">
        <v>534</v>
      </c>
      <c r="I34" s="69" t="s">
        <v>514</v>
      </c>
      <c r="J34" s="69" t="s">
        <v>519</v>
      </c>
      <c r="K34" s="69" t="s">
        <v>535</v>
      </c>
      <c r="L34" s="64">
        <v>8254300</v>
      </c>
      <c r="M34" s="64">
        <v>734900</v>
      </c>
      <c r="N34" s="64">
        <v>521700</v>
      </c>
      <c r="O34" s="64">
        <v>252000</v>
      </c>
      <c r="P34" s="64">
        <v>481700</v>
      </c>
      <c r="Q34" s="64">
        <v>1300</v>
      </c>
      <c r="R34" s="64">
        <v>36900</v>
      </c>
      <c r="S34" s="64">
        <v>7465900</v>
      </c>
      <c r="T34" s="64">
        <v>589700</v>
      </c>
      <c r="U34" s="64">
        <v>231600</v>
      </c>
      <c r="V34" s="64">
        <v>6876200</v>
      </c>
      <c r="W34" s="64">
        <v>6257100</v>
      </c>
      <c r="X34" s="64">
        <v>619100</v>
      </c>
      <c r="Y34" s="64">
        <v>101900</v>
      </c>
      <c r="Z34" s="64">
        <v>116000</v>
      </c>
      <c r="AA34" s="64">
        <v>101500</v>
      </c>
      <c r="AB34" s="64">
        <v>219300</v>
      </c>
      <c r="AC34" s="64">
        <v>27100</v>
      </c>
      <c r="AD34" s="64">
        <v>53200</v>
      </c>
      <c r="AF34" s="63">
        <f t="shared" si="47"/>
        <v>246400</v>
      </c>
    </row>
    <row r="35" spans="3:32" s="62" customFormat="1" ht="12">
      <c r="C35" s="62">
        <v>29</v>
      </c>
      <c r="D35" s="62" t="s">
        <v>511</v>
      </c>
      <c r="F35" s="69" t="s">
        <v>512</v>
      </c>
      <c r="G35" s="69" t="s">
        <v>518</v>
      </c>
      <c r="H35" s="69" t="s">
        <v>536</v>
      </c>
      <c r="I35" s="69" t="s">
        <v>514</v>
      </c>
      <c r="J35" s="69" t="s">
        <v>519</v>
      </c>
      <c r="K35" s="69" t="s">
        <v>537</v>
      </c>
      <c r="L35" s="64">
        <v>6527200</v>
      </c>
      <c r="M35" s="64">
        <v>887100</v>
      </c>
      <c r="N35" s="64">
        <v>592600</v>
      </c>
      <c r="O35" s="64">
        <v>289500</v>
      </c>
      <c r="P35" s="64">
        <v>596000</v>
      </c>
      <c r="Q35" s="64">
        <v>1600</v>
      </c>
      <c r="R35" s="64">
        <v>21100</v>
      </c>
      <c r="S35" s="64">
        <v>5605800</v>
      </c>
      <c r="T35" s="64">
        <v>676300</v>
      </c>
      <c r="U35" s="64">
        <v>270800</v>
      </c>
      <c r="V35" s="64">
        <v>4929500</v>
      </c>
      <c r="W35" s="64">
        <v>3452000</v>
      </c>
      <c r="X35" s="64">
        <v>1477500</v>
      </c>
      <c r="Y35" s="64">
        <v>251400</v>
      </c>
      <c r="Z35" s="64">
        <v>192200</v>
      </c>
      <c r="AA35" s="64">
        <v>69800</v>
      </c>
      <c r="AB35" s="64">
        <v>485400</v>
      </c>
      <c r="AC35" s="64">
        <v>390100</v>
      </c>
      <c r="AD35" s="64">
        <v>88500</v>
      </c>
      <c r="AF35" s="63">
        <f t="shared" si="47"/>
        <v>875500</v>
      </c>
    </row>
    <row r="36" spans="3:32" s="62" customFormat="1" ht="12">
      <c r="C36" s="62">
        <v>30</v>
      </c>
      <c r="D36" s="62" t="s">
        <v>511</v>
      </c>
      <c r="F36" s="69" t="s">
        <v>512</v>
      </c>
      <c r="G36" s="69" t="s">
        <v>518</v>
      </c>
      <c r="H36" s="69" t="s">
        <v>538</v>
      </c>
      <c r="I36" s="69" t="s">
        <v>514</v>
      </c>
      <c r="J36" s="69" t="s">
        <v>519</v>
      </c>
      <c r="K36" s="69" t="s">
        <v>539</v>
      </c>
      <c r="L36" s="64">
        <v>5174100</v>
      </c>
      <c r="M36" s="64">
        <v>1783600</v>
      </c>
      <c r="N36" s="64">
        <v>1030100</v>
      </c>
      <c r="O36" s="64">
        <v>471300</v>
      </c>
      <c r="P36" s="64">
        <v>1302300</v>
      </c>
      <c r="Q36" s="64">
        <v>10000</v>
      </c>
      <c r="R36" s="64">
        <v>81800</v>
      </c>
      <c r="S36" s="64">
        <v>3278300</v>
      </c>
      <c r="T36" s="64">
        <v>821300</v>
      </c>
      <c r="U36" s="64">
        <v>472700</v>
      </c>
      <c r="V36" s="64">
        <v>2457000</v>
      </c>
      <c r="W36" s="64">
        <v>644600</v>
      </c>
      <c r="X36" s="64">
        <v>1812400</v>
      </c>
      <c r="Y36" s="64">
        <v>524800</v>
      </c>
      <c r="Z36" s="64">
        <v>475700</v>
      </c>
      <c r="AA36" s="64">
        <v>71200</v>
      </c>
      <c r="AB36" s="64">
        <v>334400</v>
      </c>
      <c r="AC36" s="64">
        <v>262500</v>
      </c>
      <c r="AD36" s="64">
        <v>143700</v>
      </c>
      <c r="AF36" s="63">
        <f t="shared" si="47"/>
        <v>596900</v>
      </c>
    </row>
    <row r="37" spans="3:32" s="62" customFormat="1" ht="12">
      <c r="C37" s="62">
        <v>31</v>
      </c>
      <c r="D37" s="62" t="s">
        <v>511</v>
      </c>
      <c r="F37" s="69" t="s">
        <v>512</v>
      </c>
      <c r="G37" s="69" t="s">
        <v>520</v>
      </c>
      <c r="H37" s="69" t="s">
        <v>513</v>
      </c>
      <c r="I37" s="69" t="s">
        <v>514</v>
      </c>
      <c r="J37" s="69" t="s">
        <v>521</v>
      </c>
      <c r="K37" s="69" t="s">
        <v>516</v>
      </c>
      <c r="L37" s="64">
        <v>29138900</v>
      </c>
      <c r="M37" s="64">
        <v>1428300</v>
      </c>
      <c r="N37" s="64">
        <v>738500</v>
      </c>
      <c r="O37" s="64">
        <v>231200</v>
      </c>
      <c r="P37" s="64">
        <v>1076700</v>
      </c>
      <c r="Q37" s="64">
        <v>120400</v>
      </c>
      <c r="R37" s="64">
        <v>976200</v>
      </c>
      <c r="S37" s="64">
        <v>26671800</v>
      </c>
      <c r="T37" s="64">
        <v>812400</v>
      </c>
      <c r="U37" s="64">
        <v>183900</v>
      </c>
      <c r="V37" s="64">
        <v>25859400</v>
      </c>
      <c r="W37" s="64">
        <v>11211400</v>
      </c>
      <c r="X37" s="64">
        <v>14648000</v>
      </c>
      <c r="Y37" s="64">
        <v>9166900</v>
      </c>
      <c r="Z37" s="64">
        <v>2204300</v>
      </c>
      <c r="AA37" s="64">
        <v>879300</v>
      </c>
      <c r="AB37" s="64">
        <v>1404000</v>
      </c>
      <c r="AC37" s="64">
        <v>464000</v>
      </c>
      <c r="AD37" s="64">
        <v>529500</v>
      </c>
      <c r="AF37" s="63">
        <f t="shared" si="47"/>
        <v>1868000</v>
      </c>
    </row>
    <row r="38" spans="3:32" s="62" customFormat="1" ht="12">
      <c r="C38" s="62">
        <v>32</v>
      </c>
      <c r="D38" s="62" t="s">
        <v>511</v>
      </c>
      <c r="F38" s="69" t="s">
        <v>512</v>
      </c>
      <c r="G38" s="69" t="s">
        <v>520</v>
      </c>
      <c r="H38" s="69" t="s">
        <v>528</v>
      </c>
      <c r="I38" s="69" t="s">
        <v>514</v>
      </c>
      <c r="J38" s="69" t="s">
        <v>521</v>
      </c>
      <c r="K38" s="69" t="s">
        <v>529</v>
      </c>
      <c r="L38" s="64">
        <v>2615500</v>
      </c>
      <c r="M38" s="64">
        <v>21600</v>
      </c>
      <c r="N38" s="64">
        <v>2900</v>
      </c>
      <c r="O38" s="64">
        <v>500</v>
      </c>
      <c r="P38" s="64">
        <v>20100</v>
      </c>
      <c r="Q38" s="64">
        <v>1000</v>
      </c>
      <c r="R38" s="64">
        <v>4900</v>
      </c>
      <c r="S38" s="64">
        <v>2585700</v>
      </c>
      <c r="T38" s="64">
        <v>4400</v>
      </c>
      <c r="U38" s="64" t="s">
        <v>278</v>
      </c>
      <c r="V38" s="64">
        <v>2581300</v>
      </c>
      <c r="W38" s="64">
        <v>1251900</v>
      </c>
      <c r="X38" s="64">
        <v>1329400</v>
      </c>
      <c r="Y38" s="64">
        <v>153600</v>
      </c>
      <c r="Z38" s="64">
        <v>974300</v>
      </c>
      <c r="AA38" s="64">
        <v>57100</v>
      </c>
      <c r="AB38" s="64">
        <v>103500</v>
      </c>
      <c r="AC38" s="64">
        <v>13800</v>
      </c>
      <c r="AD38" s="64">
        <v>27100</v>
      </c>
      <c r="AF38" s="63">
        <f t="shared" si="47"/>
        <v>117300</v>
      </c>
    </row>
    <row r="39" spans="3:32" s="62" customFormat="1" ht="12">
      <c r="C39" s="62">
        <v>33</v>
      </c>
      <c r="D39" s="62" t="s">
        <v>511</v>
      </c>
      <c r="F39" s="69" t="s">
        <v>512</v>
      </c>
      <c r="G39" s="69" t="s">
        <v>520</v>
      </c>
      <c r="H39" s="69" t="s">
        <v>530</v>
      </c>
      <c r="I39" s="69" t="s">
        <v>514</v>
      </c>
      <c r="J39" s="69" t="s">
        <v>521</v>
      </c>
      <c r="K39" s="69" t="s">
        <v>531</v>
      </c>
      <c r="L39" s="64">
        <v>5076500</v>
      </c>
      <c r="M39" s="64">
        <v>115000</v>
      </c>
      <c r="N39" s="64">
        <v>60200</v>
      </c>
      <c r="O39" s="64">
        <v>9600</v>
      </c>
      <c r="P39" s="64">
        <v>93300</v>
      </c>
      <c r="Q39" s="64">
        <v>12000</v>
      </c>
      <c r="R39" s="64">
        <v>38000</v>
      </c>
      <c r="S39" s="64">
        <v>4916200</v>
      </c>
      <c r="T39" s="64">
        <v>30800</v>
      </c>
      <c r="U39" s="64">
        <v>8900</v>
      </c>
      <c r="V39" s="64">
        <v>4885400</v>
      </c>
      <c r="W39" s="64">
        <v>3004300</v>
      </c>
      <c r="X39" s="64">
        <v>1881100</v>
      </c>
      <c r="Y39" s="64">
        <v>920800</v>
      </c>
      <c r="Z39" s="64">
        <v>336300</v>
      </c>
      <c r="AA39" s="64">
        <v>209900</v>
      </c>
      <c r="AB39" s="64">
        <v>311900</v>
      </c>
      <c r="AC39" s="64">
        <v>45800</v>
      </c>
      <c r="AD39" s="64">
        <v>56400</v>
      </c>
      <c r="AF39" s="63">
        <f t="shared" si="47"/>
        <v>357700</v>
      </c>
    </row>
    <row r="40" spans="3:32" s="62" customFormat="1" ht="12">
      <c r="C40" s="62">
        <v>34</v>
      </c>
      <c r="D40" s="62" t="s">
        <v>511</v>
      </c>
      <c r="F40" s="69" t="s">
        <v>512</v>
      </c>
      <c r="G40" s="69" t="s">
        <v>520</v>
      </c>
      <c r="H40" s="69" t="s">
        <v>532</v>
      </c>
      <c r="I40" s="69" t="s">
        <v>514</v>
      </c>
      <c r="J40" s="69" t="s">
        <v>521</v>
      </c>
      <c r="K40" s="69" t="s">
        <v>533</v>
      </c>
      <c r="L40" s="64">
        <v>6416300</v>
      </c>
      <c r="M40" s="64">
        <v>236000</v>
      </c>
      <c r="N40" s="64">
        <v>132200</v>
      </c>
      <c r="O40" s="64">
        <v>28100</v>
      </c>
      <c r="P40" s="64">
        <v>182500</v>
      </c>
      <c r="Q40" s="64">
        <v>25400</v>
      </c>
      <c r="R40" s="64">
        <v>103800</v>
      </c>
      <c r="S40" s="64">
        <v>6066100</v>
      </c>
      <c r="T40" s="64">
        <v>101500</v>
      </c>
      <c r="U40" s="64">
        <v>24100</v>
      </c>
      <c r="V40" s="64">
        <v>5964600</v>
      </c>
      <c r="W40" s="64">
        <v>2751900</v>
      </c>
      <c r="X40" s="64">
        <v>3212600</v>
      </c>
      <c r="Y40" s="64">
        <v>2169800</v>
      </c>
      <c r="Z40" s="64">
        <v>282300</v>
      </c>
      <c r="AA40" s="64">
        <v>262900</v>
      </c>
      <c r="AB40" s="64">
        <v>327500</v>
      </c>
      <c r="AC40" s="64">
        <v>85800</v>
      </c>
      <c r="AD40" s="64">
        <v>84400</v>
      </c>
      <c r="AF40" s="63">
        <f t="shared" si="47"/>
        <v>413300</v>
      </c>
    </row>
    <row r="41" spans="3:32" s="62" customFormat="1" ht="12">
      <c r="C41" s="62">
        <v>35</v>
      </c>
      <c r="D41" s="62" t="s">
        <v>511</v>
      </c>
      <c r="F41" s="69" t="s">
        <v>512</v>
      </c>
      <c r="G41" s="69" t="s">
        <v>520</v>
      </c>
      <c r="H41" s="69" t="s">
        <v>534</v>
      </c>
      <c r="I41" s="69" t="s">
        <v>514</v>
      </c>
      <c r="J41" s="69" t="s">
        <v>521</v>
      </c>
      <c r="K41" s="69" t="s">
        <v>535</v>
      </c>
      <c r="L41" s="64">
        <v>6761100</v>
      </c>
      <c r="M41" s="64">
        <v>254000</v>
      </c>
      <c r="N41" s="64">
        <v>151100</v>
      </c>
      <c r="O41" s="64">
        <v>46900</v>
      </c>
      <c r="P41" s="64">
        <v>187000</v>
      </c>
      <c r="Q41" s="64">
        <v>20100</v>
      </c>
      <c r="R41" s="64">
        <v>134700</v>
      </c>
      <c r="S41" s="64">
        <v>6363500</v>
      </c>
      <c r="T41" s="64">
        <v>170300</v>
      </c>
      <c r="U41" s="64">
        <v>35700</v>
      </c>
      <c r="V41" s="64">
        <v>6193200</v>
      </c>
      <c r="W41" s="64">
        <v>2490600</v>
      </c>
      <c r="X41" s="64">
        <v>3702600</v>
      </c>
      <c r="Y41" s="64">
        <v>2655400</v>
      </c>
      <c r="Z41" s="64">
        <v>248500</v>
      </c>
      <c r="AA41" s="64">
        <v>237400</v>
      </c>
      <c r="AB41" s="64">
        <v>339700</v>
      </c>
      <c r="AC41" s="64">
        <v>112400</v>
      </c>
      <c r="AD41" s="64">
        <v>109300</v>
      </c>
      <c r="AF41" s="63">
        <f t="shared" si="47"/>
        <v>452100</v>
      </c>
    </row>
    <row r="42" spans="3:32" s="62" customFormat="1" ht="12">
      <c r="C42" s="62">
        <v>36</v>
      </c>
      <c r="D42" s="62" t="s">
        <v>511</v>
      </c>
      <c r="F42" s="69" t="s">
        <v>512</v>
      </c>
      <c r="G42" s="69" t="s">
        <v>520</v>
      </c>
      <c r="H42" s="69" t="s">
        <v>536</v>
      </c>
      <c r="I42" s="69" t="s">
        <v>514</v>
      </c>
      <c r="J42" s="69" t="s">
        <v>521</v>
      </c>
      <c r="K42" s="69" t="s">
        <v>537</v>
      </c>
      <c r="L42" s="64">
        <v>4863600</v>
      </c>
      <c r="M42" s="64">
        <v>268500</v>
      </c>
      <c r="N42" s="64">
        <v>149300</v>
      </c>
      <c r="O42" s="64">
        <v>54300</v>
      </c>
      <c r="P42" s="64">
        <v>191800</v>
      </c>
      <c r="Q42" s="64">
        <v>22500</v>
      </c>
      <c r="R42" s="64">
        <v>223200</v>
      </c>
      <c r="S42" s="64">
        <v>4363700</v>
      </c>
      <c r="T42" s="64">
        <v>212700</v>
      </c>
      <c r="U42" s="64">
        <v>45200</v>
      </c>
      <c r="V42" s="64">
        <v>4151100</v>
      </c>
      <c r="W42" s="64">
        <v>1288400</v>
      </c>
      <c r="X42" s="64">
        <v>2862700</v>
      </c>
      <c r="Y42" s="64">
        <v>2084700</v>
      </c>
      <c r="Z42" s="64">
        <v>180400</v>
      </c>
      <c r="AA42" s="64">
        <v>71700</v>
      </c>
      <c r="AB42" s="64">
        <v>250100</v>
      </c>
      <c r="AC42" s="64">
        <v>153600</v>
      </c>
      <c r="AD42" s="64">
        <v>122400</v>
      </c>
      <c r="AF42" s="63">
        <f t="shared" si="47"/>
        <v>403700</v>
      </c>
    </row>
    <row r="43" spans="3:32" s="62" customFormat="1" ht="12">
      <c r="C43" s="62">
        <v>37</v>
      </c>
      <c r="D43" s="62" t="s">
        <v>511</v>
      </c>
      <c r="F43" s="69" t="s">
        <v>512</v>
      </c>
      <c r="G43" s="69" t="s">
        <v>520</v>
      </c>
      <c r="H43" s="69" t="s">
        <v>538</v>
      </c>
      <c r="I43" s="69" t="s">
        <v>514</v>
      </c>
      <c r="J43" s="69" t="s">
        <v>521</v>
      </c>
      <c r="K43" s="69" t="s">
        <v>539</v>
      </c>
      <c r="L43" s="64">
        <v>3406000</v>
      </c>
      <c r="M43" s="64">
        <v>533200</v>
      </c>
      <c r="N43" s="64">
        <v>242800</v>
      </c>
      <c r="O43" s="64">
        <v>91900</v>
      </c>
      <c r="P43" s="64">
        <v>401900</v>
      </c>
      <c r="Q43" s="64">
        <v>39400</v>
      </c>
      <c r="R43" s="64">
        <v>471600</v>
      </c>
      <c r="S43" s="64">
        <v>2376600</v>
      </c>
      <c r="T43" s="64">
        <v>292700</v>
      </c>
      <c r="U43" s="64">
        <v>69900</v>
      </c>
      <c r="V43" s="64">
        <v>2083900</v>
      </c>
      <c r="W43" s="64">
        <v>424300</v>
      </c>
      <c r="X43" s="64">
        <v>1659600</v>
      </c>
      <c r="Y43" s="64">
        <v>1182600</v>
      </c>
      <c r="Z43" s="64">
        <v>182700</v>
      </c>
      <c r="AA43" s="64">
        <v>40500</v>
      </c>
      <c r="AB43" s="64">
        <v>71200</v>
      </c>
      <c r="AC43" s="64">
        <v>52700</v>
      </c>
      <c r="AD43" s="64">
        <v>129900</v>
      </c>
      <c r="AF43" s="63">
        <f t="shared" si="47"/>
        <v>123900</v>
      </c>
    </row>
    <row r="44" spans="3:32" s="62" customFormat="1" ht="12">
      <c r="C44" s="62">
        <v>1572</v>
      </c>
      <c r="D44" s="62" t="s">
        <v>511</v>
      </c>
      <c r="F44" s="69" t="s">
        <v>522</v>
      </c>
      <c r="G44" s="69" t="s">
        <v>513</v>
      </c>
      <c r="H44" s="69" t="s">
        <v>528</v>
      </c>
      <c r="I44" s="69" t="s">
        <v>523</v>
      </c>
      <c r="J44" s="69" t="s">
        <v>515</v>
      </c>
      <c r="K44" s="69" t="s">
        <v>529</v>
      </c>
      <c r="L44" s="64">
        <v>65100</v>
      </c>
      <c r="M44" s="64">
        <v>800</v>
      </c>
      <c r="N44" s="64">
        <v>100</v>
      </c>
      <c r="O44" s="64" t="s">
        <v>278</v>
      </c>
      <c r="P44" s="64">
        <v>700</v>
      </c>
      <c r="Q44" s="64">
        <v>100</v>
      </c>
      <c r="R44" s="64" t="s">
        <v>278</v>
      </c>
      <c r="S44" s="64">
        <v>63300</v>
      </c>
      <c r="T44" s="64" t="s">
        <v>278</v>
      </c>
      <c r="U44" s="64" t="s">
        <v>278</v>
      </c>
      <c r="V44" s="64">
        <v>63300</v>
      </c>
      <c r="W44" s="64">
        <v>33000</v>
      </c>
      <c r="X44" s="64">
        <v>30300</v>
      </c>
      <c r="Y44" s="64">
        <v>1900</v>
      </c>
      <c r="Z44" s="64">
        <v>23200</v>
      </c>
      <c r="AA44" s="64">
        <v>2700</v>
      </c>
      <c r="AB44" s="64">
        <v>1600</v>
      </c>
      <c r="AC44" s="64">
        <v>300</v>
      </c>
      <c r="AD44" s="64">
        <v>600</v>
      </c>
      <c r="AF44" s="63">
        <f t="shared" si="47"/>
        <v>1900</v>
      </c>
    </row>
    <row r="45" spans="3:32" s="62" customFormat="1" ht="12">
      <c r="C45" s="62">
        <v>1573</v>
      </c>
      <c r="D45" s="62" t="s">
        <v>511</v>
      </c>
      <c r="F45" s="69" t="s">
        <v>522</v>
      </c>
      <c r="G45" s="69" t="s">
        <v>513</v>
      </c>
      <c r="H45" s="69" t="s">
        <v>530</v>
      </c>
      <c r="I45" s="69" t="s">
        <v>523</v>
      </c>
      <c r="J45" s="69" t="s">
        <v>515</v>
      </c>
      <c r="K45" s="69" t="s">
        <v>531</v>
      </c>
      <c r="L45" s="64">
        <v>130000</v>
      </c>
      <c r="M45" s="64">
        <v>2800</v>
      </c>
      <c r="N45" s="64">
        <v>1600</v>
      </c>
      <c r="O45" s="64">
        <v>300</v>
      </c>
      <c r="P45" s="64">
        <v>2400</v>
      </c>
      <c r="Q45" s="64">
        <v>100</v>
      </c>
      <c r="R45" s="64">
        <v>600</v>
      </c>
      <c r="S45" s="64">
        <v>124100</v>
      </c>
      <c r="T45" s="64">
        <v>1100</v>
      </c>
      <c r="U45" s="64">
        <v>300</v>
      </c>
      <c r="V45" s="64">
        <v>123000</v>
      </c>
      <c r="W45" s="64">
        <v>90500</v>
      </c>
      <c r="X45" s="64">
        <v>32500</v>
      </c>
      <c r="Y45" s="64">
        <v>12300</v>
      </c>
      <c r="Z45" s="64">
        <v>6400</v>
      </c>
      <c r="AA45" s="64">
        <v>4800</v>
      </c>
      <c r="AB45" s="64">
        <v>6000</v>
      </c>
      <c r="AC45" s="64">
        <v>1400</v>
      </c>
      <c r="AD45" s="64">
        <v>1500</v>
      </c>
      <c r="AF45" s="63">
        <f t="shared" si="47"/>
        <v>7400</v>
      </c>
    </row>
    <row r="46" spans="3:32" s="62" customFormat="1" ht="12">
      <c r="C46" s="62">
        <v>1574</v>
      </c>
      <c r="D46" s="62" t="s">
        <v>511</v>
      </c>
      <c r="F46" s="69" t="s">
        <v>522</v>
      </c>
      <c r="G46" s="69" t="s">
        <v>513</v>
      </c>
      <c r="H46" s="69" t="s">
        <v>532</v>
      </c>
      <c r="I46" s="69" t="s">
        <v>523</v>
      </c>
      <c r="J46" s="69" t="s">
        <v>515</v>
      </c>
      <c r="K46" s="69" t="s">
        <v>533</v>
      </c>
      <c r="L46" s="64">
        <v>170200</v>
      </c>
      <c r="M46" s="64">
        <v>9400</v>
      </c>
      <c r="N46" s="64">
        <v>6500</v>
      </c>
      <c r="O46" s="64">
        <v>2100</v>
      </c>
      <c r="P46" s="64">
        <v>6900</v>
      </c>
      <c r="Q46" s="64">
        <v>400</v>
      </c>
      <c r="R46" s="64">
        <v>1800</v>
      </c>
      <c r="S46" s="64">
        <v>158500</v>
      </c>
      <c r="T46" s="64">
        <v>4300</v>
      </c>
      <c r="U46" s="64">
        <v>900</v>
      </c>
      <c r="V46" s="64">
        <v>154200</v>
      </c>
      <c r="W46" s="64">
        <v>105700</v>
      </c>
      <c r="X46" s="64">
        <v>48500</v>
      </c>
      <c r="Y46" s="64">
        <v>28600</v>
      </c>
      <c r="Z46" s="64">
        <v>5300</v>
      </c>
      <c r="AA46" s="64">
        <v>5300</v>
      </c>
      <c r="AB46" s="64">
        <v>6700</v>
      </c>
      <c r="AC46" s="64">
        <v>1600</v>
      </c>
      <c r="AD46" s="64">
        <v>1000</v>
      </c>
      <c r="AF46" s="63">
        <f t="shared" si="47"/>
        <v>8300</v>
      </c>
    </row>
    <row r="47" spans="3:32" s="62" customFormat="1" ht="12">
      <c r="C47" s="62">
        <v>1575</v>
      </c>
      <c r="D47" s="62" t="s">
        <v>511</v>
      </c>
      <c r="F47" s="69" t="s">
        <v>522</v>
      </c>
      <c r="G47" s="69" t="s">
        <v>513</v>
      </c>
      <c r="H47" s="69" t="s">
        <v>534</v>
      </c>
      <c r="I47" s="69" t="s">
        <v>523</v>
      </c>
      <c r="J47" s="69" t="s">
        <v>515</v>
      </c>
      <c r="K47" s="69" t="s">
        <v>535</v>
      </c>
      <c r="L47" s="64">
        <v>167300</v>
      </c>
      <c r="M47" s="64">
        <v>10900</v>
      </c>
      <c r="N47" s="64">
        <v>7700</v>
      </c>
      <c r="O47" s="64">
        <v>2800</v>
      </c>
      <c r="P47" s="64">
        <v>7400</v>
      </c>
      <c r="Q47" s="64">
        <v>800</v>
      </c>
      <c r="R47" s="64">
        <v>1800</v>
      </c>
      <c r="S47" s="64">
        <v>154300</v>
      </c>
      <c r="T47" s="64">
        <v>6400</v>
      </c>
      <c r="U47" s="64">
        <v>1700</v>
      </c>
      <c r="V47" s="64">
        <v>147900</v>
      </c>
      <c r="W47" s="64">
        <v>95900</v>
      </c>
      <c r="X47" s="64">
        <v>52000</v>
      </c>
      <c r="Y47" s="64">
        <v>34900</v>
      </c>
      <c r="Z47" s="64">
        <v>4300</v>
      </c>
      <c r="AA47" s="64">
        <v>3700</v>
      </c>
      <c r="AB47" s="64">
        <v>6200</v>
      </c>
      <c r="AC47" s="64">
        <v>1300</v>
      </c>
      <c r="AD47" s="64">
        <v>1500</v>
      </c>
      <c r="AF47" s="63">
        <f t="shared" si="47"/>
        <v>7500</v>
      </c>
    </row>
    <row r="48" spans="3:32" s="62" customFormat="1" ht="12">
      <c r="C48" s="62">
        <v>1576</v>
      </c>
      <c r="D48" s="62" t="s">
        <v>511</v>
      </c>
      <c r="F48" s="69" t="s">
        <v>522</v>
      </c>
      <c r="G48" s="69" t="s">
        <v>513</v>
      </c>
      <c r="H48" s="69" t="s">
        <v>536</v>
      </c>
      <c r="I48" s="69" t="s">
        <v>523</v>
      </c>
      <c r="J48" s="69" t="s">
        <v>515</v>
      </c>
      <c r="K48" s="69" t="s">
        <v>537</v>
      </c>
      <c r="L48" s="64">
        <v>124900</v>
      </c>
      <c r="M48" s="64">
        <v>11700</v>
      </c>
      <c r="N48" s="64">
        <v>7700</v>
      </c>
      <c r="O48" s="64">
        <v>2600</v>
      </c>
      <c r="P48" s="64">
        <v>8700</v>
      </c>
      <c r="Q48" s="64">
        <v>400</v>
      </c>
      <c r="R48" s="64">
        <v>2800</v>
      </c>
      <c r="S48" s="64">
        <v>110200</v>
      </c>
      <c r="T48" s="64">
        <v>8200</v>
      </c>
      <c r="U48" s="64">
        <v>2400</v>
      </c>
      <c r="V48" s="64">
        <v>102000</v>
      </c>
      <c r="W48" s="64">
        <v>46400</v>
      </c>
      <c r="X48" s="64">
        <v>55700</v>
      </c>
      <c r="Y48" s="64">
        <v>30400</v>
      </c>
      <c r="Z48" s="64">
        <v>4400</v>
      </c>
      <c r="AA48" s="64">
        <v>2700</v>
      </c>
      <c r="AB48" s="64">
        <v>7800</v>
      </c>
      <c r="AC48" s="64">
        <v>7900</v>
      </c>
      <c r="AD48" s="64">
        <v>2400</v>
      </c>
      <c r="AF48" s="63">
        <f t="shared" si="47"/>
        <v>15700</v>
      </c>
    </row>
    <row r="49" spans="3:32" s="62" customFormat="1" ht="12">
      <c r="C49" s="62">
        <v>1577</v>
      </c>
      <c r="D49" s="62" t="s">
        <v>511</v>
      </c>
      <c r="F49" s="69" t="s">
        <v>522</v>
      </c>
      <c r="G49" s="69" t="s">
        <v>513</v>
      </c>
      <c r="H49" s="69" t="s">
        <v>538</v>
      </c>
      <c r="I49" s="69" t="s">
        <v>523</v>
      </c>
      <c r="J49" s="69" t="s">
        <v>515</v>
      </c>
      <c r="K49" s="69" t="s">
        <v>539</v>
      </c>
      <c r="L49" s="64">
        <v>86400</v>
      </c>
      <c r="M49" s="64">
        <v>23500</v>
      </c>
      <c r="N49" s="64">
        <v>12500</v>
      </c>
      <c r="O49" s="64">
        <v>4800</v>
      </c>
      <c r="P49" s="64">
        <v>17900</v>
      </c>
      <c r="Q49" s="64">
        <v>800</v>
      </c>
      <c r="R49" s="64">
        <v>5100</v>
      </c>
      <c r="S49" s="64">
        <v>57500</v>
      </c>
      <c r="T49" s="64">
        <v>9700</v>
      </c>
      <c r="U49" s="64">
        <v>4600</v>
      </c>
      <c r="V49" s="64">
        <v>47800</v>
      </c>
      <c r="W49" s="64">
        <v>7500</v>
      </c>
      <c r="X49" s="64">
        <v>40300</v>
      </c>
      <c r="Y49" s="64">
        <v>18300</v>
      </c>
      <c r="Z49" s="64">
        <v>8600</v>
      </c>
      <c r="AA49" s="64">
        <v>2800</v>
      </c>
      <c r="AB49" s="64">
        <v>4300</v>
      </c>
      <c r="AC49" s="64">
        <v>3100</v>
      </c>
      <c r="AD49" s="64">
        <v>3300</v>
      </c>
      <c r="AF49" s="63">
        <f t="shared" si="47"/>
        <v>7400</v>
      </c>
    </row>
    <row r="50" spans="3:32" s="62" customFormat="1" ht="12">
      <c r="C50" s="62">
        <v>1578</v>
      </c>
      <c r="D50" s="62" t="s">
        <v>511</v>
      </c>
      <c r="F50" s="69" t="s">
        <v>522</v>
      </c>
      <c r="G50" s="69" t="s">
        <v>518</v>
      </c>
      <c r="H50" s="69" t="s">
        <v>513</v>
      </c>
      <c r="I50" s="69" t="s">
        <v>523</v>
      </c>
      <c r="J50" s="69" t="s">
        <v>519</v>
      </c>
      <c r="K50" s="69" t="s">
        <v>516</v>
      </c>
      <c r="L50" s="64">
        <v>421700</v>
      </c>
      <c r="M50" s="64">
        <v>44000</v>
      </c>
      <c r="N50" s="64">
        <v>28400</v>
      </c>
      <c r="O50" s="64">
        <v>10000</v>
      </c>
      <c r="P50" s="64">
        <v>33800</v>
      </c>
      <c r="Q50" s="64">
        <v>200</v>
      </c>
      <c r="R50" s="64">
        <v>2400</v>
      </c>
      <c r="S50" s="64">
        <v>370700</v>
      </c>
      <c r="T50" s="64">
        <v>23900</v>
      </c>
      <c r="U50" s="64">
        <v>9000</v>
      </c>
      <c r="V50" s="64">
        <v>346800</v>
      </c>
      <c r="W50" s="64">
        <v>266900</v>
      </c>
      <c r="X50" s="64">
        <v>79900</v>
      </c>
      <c r="Y50" s="64">
        <v>13400</v>
      </c>
      <c r="Z50" s="64">
        <v>24300</v>
      </c>
      <c r="AA50" s="64">
        <v>10600</v>
      </c>
      <c r="AB50" s="64">
        <v>18300</v>
      </c>
      <c r="AC50" s="64">
        <v>9200</v>
      </c>
      <c r="AD50" s="64">
        <v>4000</v>
      </c>
      <c r="AF50" s="63">
        <f t="shared" si="47"/>
        <v>27500</v>
      </c>
    </row>
    <row r="51" spans="3:32" s="62" customFormat="1" ht="12">
      <c r="C51" s="62">
        <v>1579</v>
      </c>
      <c r="D51" s="62" t="s">
        <v>511</v>
      </c>
      <c r="F51" s="69" t="s">
        <v>522</v>
      </c>
      <c r="G51" s="69" t="s">
        <v>518</v>
      </c>
      <c r="H51" s="69" t="s">
        <v>528</v>
      </c>
      <c r="I51" s="69" t="s">
        <v>523</v>
      </c>
      <c r="J51" s="69" t="s">
        <v>519</v>
      </c>
      <c r="K51" s="69" t="s">
        <v>529</v>
      </c>
      <c r="L51" s="64">
        <v>34300</v>
      </c>
      <c r="M51" s="64">
        <v>500</v>
      </c>
      <c r="N51" s="64">
        <v>100</v>
      </c>
      <c r="O51" s="64" t="s">
        <v>278</v>
      </c>
      <c r="P51" s="64">
        <v>500</v>
      </c>
      <c r="Q51" s="64">
        <v>100</v>
      </c>
      <c r="R51" s="64" t="s">
        <v>278</v>
      </c>
      <c r="S51" s="64">
        <v>32800</v>
      </c>
      <c r="T51" s="64" t="s">
        <v>278</v>
      </c>
      <c r="U51" s="64" t="s">
        <v>278</v>
      </c>
      <c r="V51" s="64">
        <v>32800</v>
      </c>
      <c r="W51" s="64">
        <v>17900</v>
      </c>
      <c r="X51" s="64">
        <v>14900</v>
      </c>
      <c r="Y51" s="64">
        <v>600</v>
      </c>
      <c r="Z51" s="64">
        <v>11700</v>
      </c>
      <c r="AA51" s="64">
        <v>1600</v>
      </c>
      <c r="AB51" s="64">
        <v>800</v>
      </c>
      <c r="AC51" s="64" t="s">
        <v>278</v>
      </c>
      <c r="AD51" s="64">
        <v>200</v>
      </c>
      <c r="AF51" s="63" t="e">
        <f t="shared" si="47"/>
        <v>#VALUE!</v>
      </c>
    </row>
    <row r="52" spans="3:32" s="62" customFormat="1" ht="12">
      <c r="C52" s="62">
        <v>1580</v>
      </c>
      <c r="D52" s="62" t="s">
        <v>511</v>
      </c>
      <c r="F52" s="69" t="s">
        <v>522</v>
      </c>
      <c r="G52" s="69" t="s">
        <v>518</v>
      </c>
      <c r="H52" s="69" t="s">
        <v>530</v>
      </c>
      <c r="I52" s="69" t="s">
        <v>523</v>
      </c>
      <c r="J52" s="69" t="s">
        <v>519</v>
      </c>
      <c r="K52" s="69" t="s">
        <v>531</v>
      </c>
      <c r="L52" s="64">
        <v>73300</v>
      </c>
      <c r="M52" s="64">
        <v>1800</v>
      </c>
      <c r="N52" s="64">
        <v>1200</v>
      </c>
      <c r="O52" s="64">
        <v>300</v>
      </c>
      <c r="P52" s="64">
        <v>1600</v>
      </c>
      <c r="Q52" s="64" t="s">
        <v>278</v>
      </c>
      <c r="R52" s="64">
        <v>200</v>
      </c>
      <c r="S52" s="64">
        <v>68800</v>
      </c>
      <c r="T52" s="64">
        <v>1000</v>
      </c>
      <c r="U52" s="64">
        <v>300</v>
      </c>
      <c r="V52" s="64">
        <v>67800</v>
      </c>
      <c r="W52" s="64">
        <v>58200</v>
      </c>
      <c r="X52" s="64">
        <v>9600</v>
      </c>
      <c r="Y52" s="64">
        <v>1200</v>
      </c>
      <c r="Z52" s="64">
        <v>2100</v>
      </c>
      <c r="AA52" s="64">
        <v>2200</v>
      </c>
      <c r="AB52" s="64">
        <v>3500</v>
      </c>
      <c r="AC52" s="64">
        <v>300</v>
      </c>
      <c r="AD52" s="64">
        <v>300</v>
      </c>
      <c r="AF52" s="63">
        <f t="shared" si="47"/>
        <v>3800</v>
      </c>
    </row>
    <row r="53" spans="3:32" s="62" customFormat="1" ht="12">
      <c r="C53" s="62">
        <v>1581</v>
      </c>
      <c r="D53" s="62" t="s">
        <v>511</v>
      </c>
      <c r="F53" s="69" t="s">
        <v>522</v>
      </c>
      <c r="G53" s="69" t="s">
        <v>518</v>
      </c>
      <c r="H53" s="69" t="s">
        <v>532</v>
      </c>
      <c r="I53" s="69" t="s">
        <v>523</v>
      </c>
      <c r="J53" s="69" t="s">
        <v>519</v>
      </c>
      <c r="K53" s="69" t="s">
        <v>533</v>
      </c>
      <c r="L53" s="64">
        <v>96200</v>
      </c>
      <c r="M53" s="64">
        <v>6900</v>
      </c>
      <c r="N53" s="64">
        <v>5200</v>
      </c>
      <c r="O53" s="64">
        <v>1700</v>
      </c>
      <c r="P53" s="64">
        <v>5100</v>
      </c>
      <c r="Q53" s="64">
        <v>100</v>
      </c>
      <c r="R53" s="64">
        <v>500</v>
      </c>
      <c r="S53" s="64">
        <v>88400</v>
      </c>
      <c r="T53" s="64">
        <v>3800</v>
      </c>
      <c r="U53" s="64">
        <v>800</v>
      </c>
      <c r="V53" s="64">
        <v>84600</v>
      </c>
      <c r="W53" s="64">
        <v>77200</v>
      </c>
      <c r="X53" s="64">
        <v>7400</v>
      </c>
      <c r="Y53" s="64">
        <v>1100</v>
      </c>
      <c r="Z53" s="64">
        <v>1300</v>
      </c>
      <c r="AA53" s="64">
        <v>1800</v>
      </c>
      <c r="AB53" s="64">
        <v>2600</v>
      </c>
      <c r="AC53" s="64">
        <v>300</v>
      </c>
      <c r="AD53" s="64">
        <v>200</v>
      </c>
      <c r="AF53" s="63">
        <f t="shared" si="47"/>
        <v>2900</v>
      </c>
    </row>
    <row r="54" spans="3:32" s="62" customFormat="1" ht="12">
      <c r="C54" s="62">
        <v>1582</v>
      </c>
      <c r="D54" s="62" t="s">
        <v>511</v>
      </c>
      <c r="F54" s="69" t="s">
        <v>522</v>
      </c>
      <c r="G54" s="69" t="s">
        <v>518</v>
      </c>
      <c r="H54" s="69" t="s">
        <v>534</v>
      </c>
      <c r="I54" s="69" t="s">
        <v>523</v>
      </c>
      <c r="J54" s="69" t="s">
        <v>519</v>
      </c>
      <c r="K54" s="69" t="s">
        <v>535</v>
      </c>
      <c r="L54" s="64">
        <v>93200</v>
      </c>
      <c r="M54" s="64">
        <v>7600</v>
      </c>
      <c r="N54" s="64">
        <v>5500</v>
      </c>
      <c r="O54" s="64">
        <v>2100</v>
      </c>
      <c r="P54" s="64">
        <v>5500</v>
      </c>
      <c r="Q54" s="64" t="s">
        <v>278</v>
      </c>
      <c r="R54" s="64">
        <v>700</v>
      </c>
      <c r="S54" s="64">
        <v>84700</v>
      </c>
      <c r="T54" s="64">
        <v>5300</v>
      </c>
      <c r="U54" s="64">
        <v>1500</v>
      </c>
      <c r="V54" s="64">
        <v>79400</v>
      </c>
      <c r="W54" s="64">
        <v>72800</v>
      </c>
      <c r="X54" s="64">
        <v>6500</v>
      </c>
      <c r="Y54" s="64">
        <v>900</v>
      </c>
      <c r="Z54" s="64">
        <v>1000</v>
      </c>
      <c r="AA54" s="64">
        <v>1900</v>
      </c>
      <c r="AB54" s="64">
        <v>1900</v>
      </c>
      <c r="AC54" s="64">
        <v>400</v>
      </c>
      <c r="AD54" s="64">
        <v>400</v>
      </c>
      <c r="AF54" s="63">
        <f t="shared" si="47"/>
        <v>2300</v>
      </c>
    </row>
    <row r="55" spans="3:32" s="62" customFormat="1" ht="12">
      <c r="C55" s="62">
        <v>1583</v>
      </c>
      <c r="D55" s="62" t="s">
        <v>511</v>
      </c>
      <c r="F55" s="69" t="s">
        <v>522</v>
      </c>
      <c r="G55" s="69" t="s">
        <v>518</v>
      </c>
      <c r="H55" s="69" t="s">
        <v>536</v>
      </c>
      <c r="I55" s="69" t="s">
        <v>523</v>
      </c>
      <c r="J55" s="69" t="s">
        <v>519</v>
      </c>
      <c r="K55" s="69" t="s">
        <v>537</v>
      </c>
      <c r="L55" s="64">
        <v>71100</v>
      </c>
      <c r="M55" s="64">
        <v>9000</v>
      </c>
      <c r="N55" s="64">
        <v>6300</v>
      </c>
      <c r="O55" s="64">
        <v>2100</v>
      </c>
      <c r="P55" s="64">
        <v>6900</v>
      </c>
      <c r="Q55" s="64" t="s">
        <v>278</v>
      </c>
      <c r="R55" s="64">
        <v>100</v>
      </c>
      <c r="S55" s="64">
        <v>61900</v>
      </c>
      <c r="T55" s="64">
        <v>6400</v>
      </c>
      <c r="U55" s="64">
        <v>2100</v>
      </c>
      <c r="V55" s="64">
        <v>55500</v>
      </c>
      <c r="W55" s="64">
        <v>35900</v>
      </c>
      <c r="X55" s="64">
        <v>19700</v>
      </c>
      <c r="Y55" s="64">
        <v>3800</v>
      </c>
      <c r="Z55" s="64">
        <v>1900</v>
      </c>
      <c r="AA55" s="64">
        <v>1600</v>
      </c>
      <c r="AB55" s="64">
        <v>5800</v>
      </c>
      <c r="AC55" s="64">
        <v>5500</v>
      </c>
      <c r="AD55" s="64">
        <v>1000</v>
      </c>
      <c r="AF55" s="63">
        <f t="shared" si="47"/>
        <v>11300</v>
      </c>
    </row>
    <row r="56" spans="3:32" s="62" customFormat="1" ht="12">
      <c r="C56" s="62">
        <v>1584</v>
      </c>
      <c r="D56" s="62" t="s">
        <v>511</v>
      </c>
      <c r="F56" s="69" t="s">
        <v>522</v>
      </c>
      <c r="G56" s="69" t="s">
        <v>518</v>
      </c>
      <c r="H56" s="69" t="s">
        <v>538</v>
      </c>
      <c r="I56" s="69" t="s">
        <v>523</v>
      </c>
      <c r="J56" s="69" t="s">
        <v>519</v>
      </c>
      <c r="K56" s="69" t="s">
        <v>539</v>
      </c>
      <c r="L56" s="64">
        <v>53600</v>
      </c>
      <c r="M56" s="64">
        <v>18100</v>
      </c>
      <c r="N56" s="64">
        <v>10200</v>
      </c>
      <c r="O56" s="64">
        <v>3800</v>
      </c>
      <c r="P56" s="64">
        <v>14200</v>
      </c>
      <c r="Q56" s="64">
        <v>100</v>
      </c>
      <c r="R56" s="64">
        <v>1000</v>
      </c>
      <c r="S56" s="64">
        <v>34200</v>
      </c>
      <c r="T56" s="64">
        <v>7500</v>
      </c>
      <c r="U56" s="64">
        <v>4300</v>
      </c>
      <c r="V56" s="64">
        <v>26700</v>
      </c>
      <c r="W56" s="64">
        <v>4900</v>
      </c>
      <c r="X56" s="64">
        <v>21900</v>
      </c>
      <c r="Y56" s="64">
        <v>5800</v>
      </c>
      <c r="Z56" s="64">
        <v>6400</v>
      </c>
      <c r="AA56" s="64">
        <v>1400</v>
      </c>
      <c r="AB56" s="64">
        <v>3700</v>
      </c>
      <c r="AC56" s="64">
        <v>2700</v>
      </c>
      <c r="AD56" s="64">
        <v>1900</v>
      </c>
      <c r="AF56" s="63">
        <f t="shared" si="47"/>
        <v>6400</v>
      </c>
    </row>
    <row r="57" spans="3:32" s="62" customFormat="1" ht="12">
      <c r="C57" s="62">
        <v>1585</v>
      </c>
      <c r="D57" s="62" t="s">
        <v>511</v>
      </c>
      <c r="F57" s="69" t="s">
        <v>522</v>
      </c>
      <c r="G57" s="69" t="s">
        <v>520</v>
      </c>
      <c r="H57" s="69" t="s">
        <v>513</v>
      </c>
      <c r="I57" s="69" t="s">
        <v>523</v>
      </c>
      <c r="J57" s="69" t="s">
        <v>521</v>
      </c>
      <c r="K57" s="69" t="s">
        <v>516</v>
      </c>
      <c r="L57" s="64">
        <v>322200</v>
      </c>
      <c r="M57" s="64">
        <v>15100</v>
      </c>
      <c r="N57" s="64">
        <v>7800</v>
      </c>
      <c r="O57" s="64">
        <v>2500</v>
      </c>
      <c r="P57" s="64">
        <v>10200</v>
      </c>
      <c r="Q57" s="64">
        <v>2400</v>
      </c>
      <c r="R57" s="64">
        <v>9600</v>
      </c>
      <c r="S57" s="64">
        <v>297200</v>
      </c>
      <c r="T57" s="64">
        <v>5800</v>
      </c>
      <c r="U57" s="64">
        <v>1000</v>
      </c>
      <c r="V57" s="64">
        <v>291400</v>
      </c>
      <c r="W57" s="64">
        <v>112000</v>
      </c>
      <c r="X57" s="64">
        <v>179400</v>
      </c>
      <c r="Y57" s="64">
        <v>113000</v>
      </c>
      <c r="Z57" s="64">
        <v>28000</v>
      </c>
      <c r="AA57" s="64">
        <v>11400</v>
      </c>
      <c r="AB57" s="64">
        <v>14200</v>
      </c>
      <c r="AC57" s="64">
        <v>6400</v>
      </c>
      <c r="AD57" s="64">
        <v>6300</v>
      </c>
      <c r="AF57" s="63">
        <f t="shared" si="47"/>
        <v>20600</v>
      </c>
    </row>
    <row r="58" spans="3:32" s="62" customFormat="1" ht="12">
      <c r="C58" s="62">
        <v>1586</v>
      </c>
      <c r="D58" s="62" t="s">
        <v>511</v>
      </c>
      <c r="F58" s="69" t="s">
        <v>522</v>
      </c>
      <c r="G58" s="69" t="s">
        <v>520</v>
      </c>
      <c r="H58" s="69" t="s">
        <v>528</v>
      </c>
      <c r="I58" s="69" t="s">
        <v>523</v>
      </c>
      <c r="J58" s="69" t="s">
        <v>521</v>
      </c>
      <c r="K58" s="69" t="s">
        <v>529</v>
      </c>
      <c r="L58" s="64">
        <v>30700</v>
      </c>
      <c r="M58" s="64">
        <v>300</v>
      </c>
      <c r="N58" s="64" t="s">
        <v>278</v>
      </c>
      <c r="O58" s="64" t="s">
        <v>278</v>
      </c>
      <c r="P58" s="64">
        <v>300</v>
      </c>
      <c r="Q58" s="64" t="s">
        <v>278</v>
      </c>
      <c r="R58" s="64" t="s">
        <v>278</v>
      </c>
      <c r="S58" s="64">
        <v>30500</v>
      </c>
      <c r="T58" s="64" t="s">
        <v>278</v>
      </c>
      <c r="U58" s="64" t="s">
        <v>278</v>
      </c>
      <c r="V58" s="64">
        <v>30500</v>
      </c>
      <c r="W58" s="64">
        <v>15100</v>
      </c>
      <c r="X58" s="64">
        <v>15400</v>
      </c>
      <c r="Y58" s="64">
        <v>1300</v>
      </c>
      <c r="Z58" s="64">
        <v>11500</v>
      </c>
      <c r="AA58" s="64">
        <v>1100</v>
      </c>
      <c r="AB58" s="64">
        <v>800</v>
      </c>
      <c r="AC58" s="64">
        <v>300</v>
      </c>
      <c r="AD58" s="64">
        <v>400</v>
      </c>
      <c r="AF58" s="63">
        <f t="shared" si="47"/>
        <v>1100</v>
      </c>
    </row>
    <row r="59" spans="3:32" s="62" customFormat="1" ht="12">
      <c r="C59" s="62">
        <v>1587</v>
      </c>
      <c r="D59" s="62" t="s">
        <v>511</v>
      </c>
      <c r="F59" s="69" t="s">
        <v>522</v>
      </c>
      <c r="G59" s="69" t="s">
        <v>520</v>
      </c>
      <c r="H59" s="69" t="s">
        <v>530</v>
      </c>
      <c r="I59" s="69" t="s">
        <v>523</v>
      </c>
      <c r="J59" s="69" t="s">
        <v>521</v>
      </c>
      <c r="K59" s="69" t="s">
        <v>531</v>
      </c>
      <c r="L59" s="64">
        <v>56800</v>
      </c>
      <c r="M59" s="64">
        <v>900</v>
      </c>
      <c r="N59" s="64">
        <v>500</v>
      </c>
      <c r="O59" s="64" t="s">
        <v>278</v>
      </c>
      <c r="P59" s="64">
        <v>800</v>
      </c>
      <c r="Q59" s="64">
        <v>100</v>
      </c>
      <c r="R59" s="64">
        <v>400</v>
      </c>
      <c r="S59" s="64">
        <v>55300</v>
      </c>
      <c r="T59" s="64">
        <v>100</v>
      </c>
      <c r="U59" s="64" t="s">
        <v>278</v>
      </c>
      <c r="V59" s="64">
        <v>55200</v>
      </c>
      <c r="W59" s="64">
        <v>32300</v>
      </c>
      <c r="X59" s="64">
        <v>22900</v>
      </c>
      <c r="Y59" s="64">
        <v>11100</v>
      </c>
      <c r="Z59" s="64">
        <v>4400</v>
      </c>
      <c r="AA59" s="64">
        <v>2600</v>
      </c>
      <c r="AB59" s="64">
        <v>2500</v>
      </c>
      <c r="AC59" s="64">
        <v>1100</v>
      </c>
      <c r="AD59" s="64">
        <v>1200</v>
      </c>
      <c r="AF59" s="63">
        <f t="shared" si="47"/>
        <v>3600</v>
      </c>
    </row>
    <row r="60" spans="3:32" s="62" customFormat="1" ht="12">
      <c r="C60" s="62">
        <v>1588</v>
      </c>
      <c r="D60" s="62" t="s">
        <v>511</v>
      </c>
      <c r="F60" s="69" t="s">
        <v>522</v>
      </c>
      <c r="G60" s="69" t="s">
        <v>520</v>
      </c>
      <c r="H60" s="69" t="s">
        <v>532</v>
      </c>
      <c r="I60" s="69" t="s">
        <v>523</v>
      </c>
      <c r="J60" s="69" t="s">
        <v>521</v>
      </c>
      <c r="K60" s="69" t="s">
        <v>533</v>
      </c>
      <c r="L60" s="64">
        <v>73900</v>
      </c>
      <c r="M60" s="64">
        <v>2600</v>
      </c>
      <c r="N60" s="64">
        <v>1400</v>
      </c>
      <c r="O60" s="64">
        <v>400</v>
      </c>
      <c r="P60" s="64">
        <v>1800</v>
      </c>
      <c r="Q60" s="64">
        <v>400</v>
      </c>
      <c r="R60" s="64">
        <v>1300</v>
      </c>
      <c r="S60" s="64">
        <v>70100</v>
      </c>
      <c r="T60" s="64">
        <v>500</v>
      </c>
      <c r="U60" s="64">
        <v>100</v>
      </c>
      <c r="V60" s="64">
        <v>69600</v>
      </c>
      <c r="W60" s="64">
        <v>28500</v>
      </c>
      <c r="X60" s="64">
        <v>41100</v>
      </c>
      <c r="Y60" s="64">
        <v>27500</v>
      </c>
      <c r="Z60" s="64">
        <v>4100</v>
      </c>
      <c r="AA60" s="64">
        <v>3500</v>
      </c>
      <c r="AB60" s="64">
        <v>4000</v>
      </c>
      <c r="AC60" s="64">
        <v>1300</v>
      </c>
      <c r="AD60" s="64">
        <v>800</v>
      </c>
      <c r="AF60" s="63">
        <f t="shared" si="47"/>
        <v>5300</v>
      </c>
    </row>
    <row r="61" spans="3:32" s="62" customFormat="1" ht="12">
      <c r="C61" s="62">
        <v>1589</v>
      </c>
      <c r="D61" s="62" t="s">
        <v>511</v>
      </c>
      <c r="F61" s="69" t="s">
        <v>522</v>
      </c>
      <c r="G61" s="69" t="s">
        <v>520</v>
      </c>
      <c r="H61" s="69" t="s">
        <v>534</v>
      </c>
      <c r="I61" s="69" t="s">
        <v>523</v>
      </c>
      <c r="J61" s="69" t="s">
        <v>521</v>
      </c>
      <c r="K61" s="69" t="s">
        <v>535</v>
      </c>
      <c r="L61" s="64">
        <v>74100</v>
      </c>
      <c r="M61" s="64">
        <v>3300</v>
      </c>
      <c r="N61" s="64">
        <v>2200</v>
      </c>
      <c r="O61" s="64">
        <v>700</v>
      </c>
      <c r="P61" s="64">
        <v>1900</v>
      </c>
      <c r="Q61" s="64">
        <v>800</v>
      </c>
      <c r="R61" s="64">
        <v>1100</v>
      </c>
      <c r="S61" s="64">
        <v>69700</v>
      </c>
      <c r="T61" s="64">
        <v>1100</v>
      </c>
      <c r="U61" s="64">
        <v>200</v>
      </c>
      <c r="V61" s="64">
        <v>68600</v>
      </c>
      <c r="W61" s="64">
        <v>23100</v>
      </c>
      <c r="X61" s="64">
        <v>45500</v>
      </c>
      <c r="Y61" s="64">
        <v>34000</v>
      </c>
      <c r="Z61" s="64">
        <v>3300</v>
      </c>
      <c r="AA61" s="64">
        <v>1800</v>
      </c>
      <c r="AB61" s="64">
        <v>4300</v>
      </c>
      <c r="AC61" s="64">
        <v>1000</v>
      </c>
      <c r="AD61" s="64">
        <v>1100</v>
      </c>
      <c r="AF61" s="63">
        <f t="shared" si="47"/>
        <v>5300</v>
      </c>
    </row>
    <row r="62" spans="3:32" s="62" customFormat="1" ht="12">
      <c r="C62" s="62">
        <v>1590</v>
      </c>
      <c r="D62" s="62" t="s">
        <v>511</v>
      </c>
      <c r="F62" s="69" t="s">
        <v>522</v>
      </c>
      <c r="G62" s="69" t="s">
        <v>520</v>
      </c>
      <c r="H62" s="69" t="s">
        <v>536</v>
      </c>
      <c r="I62" s="69" t="s">
        <v>523</v>
      </c>
      <c r="J62" s="69" t="s">
        <v>521</v>
      </c>
      <c r="K62" s="69" t="s">
        <v>537</v>
      </c>
      <c r="L62" s="64">
        <v>53800</v>
      </c>
      <c r="M62" s="64">
        <v>2700</v>
      </c>
      <c r="N62" s="64">
        <v>1400</v>
      </c>
      <c r="O62" s="64">
        <v>500</v>
      </c>
      <c r="P62" s="64">
        <v>1700</v>
      </c>
      <c r="Q62" s="64">
        <v>400</v>
      </c>
      <c r="R62" s="64">
        <v>2700</v>
      </c>
      <c r="S62" s="64">
        <v>48300</v>
      </c>
      <c r="T62" s="64">
        <v>1800</v>
      </c>
      <c r="U62" s="64">
        <v>300</v>
      </c>
      <c r="V62" s="64">
        <v>46500</v>
      </c>
      <c r="W62" s="64">
        <v>10500</v>
      </c>
      <c r="X62" s="64">
        <v>36000</v>
      </c>
      <c r="Y62" s="64">
        <v>26600</v>
      </c>
      <c r="Z62" s="64">
        <v>2500</v>
      </c>
      <c r="AA62" s="64">
        <v>1100</v>
      </c>
      <c r="AB62" s="64">
        <v>2000</v>
      </c>
      <c r="AC62" s="64">
        <v>2300</v>
      </c>
      <c r="AD62" s="64">
        <v>1400</v>
      </c>
      <c r="AF62" s="63">
        <f t="shared" si="47"/>
        <v>4300</v>
      </c>
    </row>
    <row r="63" spans="3:32" s="62" customFormat="1" ht="12">
      <c r="C63" s="62">
        <v>1591</v>
      </c>
      <c r="D63" s="62" t="s">
        <v>511</v>
      </c>
      <c r="F63" s="69" t="s">
        <v>522</v>
      </c>
      <c r="G63" s="69" t="s">
        <v>520</v>
      </c>
      <c r="H63" s="69" t="s">
        <v>538</v>
      </c>
      <c r="I63" s="69" t="s">
        <v>523</v>
      </c>
      <c r="J63" s="69" t="s">
        <v>521</v>
      </c>
      <c r="K63" s="69" t="s">
        <v>539</v>
      </c>
      <c r="L63" s="64">
        <v>32800</v>
      </c>
      <c r="M63" s="64">
        <v>5300</v>
      </c>
      <c r="N63" s="64">
        <v>2300</v>
      </c>
      <c r="O63" s="64">
        <v>1000</v>
      </c>
      <c r="P63" s="64">
        <v>3700</v>
      </c>
      <c r="Q63" s="64">
        <v>700</v>
      </c>
      <c r="R63" s="64">
        <v>4100</v>
      </c>
      <c r="S63" s="64">
        <v>23300</v>
      </c>
      <c r="T63" s="64">
        <v>2200</v>
      </c>
      <c r="U63" s="64">
        <v>300</v>
      </c>
      <c r="V63" s="64">
        <v>21100</v>
      </c>
      <c r="W63" s="64">
        <v>2600</v>
      </c>
      <c r="X63" s="64">
        <v>18500</v>
      </c>
      <c r="Y63" s="64">
        <v>12500</v>
      </c>
      <c r="Z63" s="64">
        <v>2200</v>
      </c>
      <c r="AA63" s="64">
        <v>1300</v>
      </c>
      <c r="AB63" s="64">
        <v>600</v>
      </c>
      <c r="AC63" s="64">
        <v>500</v>
      </c>
      <c r="AD63" s="64">
        <v>1400</v>
      </c>
      <c r="AF63" s="63">
        <f t="shared" si="47"/>
        <v>1100</v>
      </c>
    </row>
    <row r="64" spans="3:32" s="62" customFormat="1" ht="12">
      <c r="C64" s="62">
        <v>1592</v>
      </c>
      <c r="D64" s="62" t="s">
        <v>511</v>
      </c>
      <c r="F64" s="69" t="s">
        <v>524</v>
      </c>
      <c r="G64" s="69" t="s">
        <v>513</v>
      </c>
      <c r="H64" s="69" t="s">
        <v>513</v>
      </c>
      <c r="I64" s="69" t="s">
        <v>525</v>
      </c>
      <c r="J64" s="69" t="s">
        <v>515</v>
      </c>
      <c r="K64" s="69" t="s">
        <v>516</v>
      </c>
      <c r="L64" s="64">
        <v>173400</v>
      </c>
      <c r="M64" s="64">
        <v>13400</v>
      </c>
      <c r="N64" s="64">
        <v>10400</v>
      </c>
      <c r="O64" s="64">
        <v>2400</v>
      </c>
      <c r="P64" s="64">
        <v>10600</v>
      </c>
      <c r="Q64" s="64">
        <v>400</v>
      </c>
      <c r="R64" s="64">
        <v>2400</v>
      </c>
      <c r="S64" s="64">
        <v>157200</v>
      </c>
      <c r="T64" s="64">
        <v>8200</v>
      </c>
      <c r="U64" s="64">
        <v>2800</v>
      </c>
      <c r="V64" s="64">
        <v>149000</v>
      </c>
      <c r="W64" s="64">
        <v>85200</v>
      </c>
      <c r="X64" s="64">
        <v>63800</v>
      </c>
      <c r="Y64" s="64">
        <v>32000</v>
      </c>
      <c r="Z64" s="64">
        <v>12700</v>
      </c>
      <c r="AA64" s="64">
        <v>4000</v>
      </c>
      <c r="AB64" s="64">
        <v>8300</v>
      </c>
      <c r="AC64" s="64">
        <v>3900</v>
      </c>
      <c r="AD64" s="64">
        <v>2800</v>
      </c>
      <c r="AF64" s="63">
        <f t="shared" si="47"/>
        <v>12200</v>
      </c>
    </row>
    <row r="65" spans="3:51" s="62" customFormat="1" ht="12">
      <c r="C65" s="62">
        <v>1593</v>
      </c>
      <c r="D65" s="62" t="s">
        <v>511</v>
      </c>
      <c r="F65" s="69" t="s">
        <v>524</v>
      </c>
      <c r="G65" s="69" t="s">
        <v>513</v>
      </c>
      <c r="H65" s="69" t="s">
        <v>528</v>
      </c>
      <c r="I65" s="69" t="s">
        <v>525</v>
      </c>
      <c r="J65" s="69" t="s">
        <v>515</v>
      </c>
      <c r="K65" s="69" t="s">
        <v>529</v>
      </c>
      <c r="L65" s="64">
        <v>13700</v>
      </c>
      <c r="M65" s="64">
        <v>100</v>
      </c>
      <c r="N65" s="64" t="s">
        <v>278</v>
      </c>
      <c r="O65" s="64" t="s">
        <v>278</v>
      </c>
      <c r="P65" s="64">
        <v>100</v>
      </c>
      <c r="Q65" s="64" t="s">
        <v>278</v>
      </c>
      <c r="R65" s="64" t="s">
        <v>278</v>
      </c>
      <c r="S65" s="64">
        <v>13600</v>
      </c>
      <c r="T65" s="64" t="s">
        <v>278</v>
      </c>
      <c r="U65" s="64" t="s">
        <v>278</v>
      </c>
      <c r="V65" s="64">
        <v>13600</v>
      </c>
      <c r="W65" s="64">
        <v>6700</v>
      </c>
      <c r="X65" s="64">
        <v>6900</v>
      </c>
      <c r="Y65" s="64">
        <v>200</v>
      </c>
      <c r="Z65" s="64">
        <v>6100</v>
      </c>
      <c r="AA65" s="64">
        <v>400</v>
      </c>
      <c r="AB65" s="64" t="s">
        <v>278</v>
      </c>
      <c r="AC65" s="64">
        <v>100</v>
      </c>
      <c r="AD65" s="64">
        <v>200</v>
      </c>
      <c r="AF65" s="63" t="e">
        <f t="shared" si="47"/>
        <v>#VALUE!</v>
      </c>
    </row>
    <row r="66" spans="3:51" s="62" customFormat="1" ht="12">
      <c r="C66" s="62">
        <v>1594</v>
      </c>
      <c r="D66" s="62" t="s">
        <v>511</v>
      </c>
      <c r="F66" s="69" t="s">
        <v>524</v>
      </c>
      <c r="G66" s="69" t="s">
        <v>513</v>
      </c>
      <c r="H66" s="69" t="s">
        <v>530</v>
      </c>
      <c r="I66" s="69" t="s">
        <v>525</v>
      </c>
      <c r="J66" s="69" t="s">
        <v>515</v>
      </c>
      <c r="K66" s="69" t="s">
        <v>531</v>
      </c>
      <c r="L66" s="64">
        <v>28500</v>
      </c>
      <c r="M66" s="64">
        <v>500</v>
      </c>
      <c r="N66" s="64">
        <v>400</v>
      </c>
      <c r="O66" s="64">
        <v>100</v>
      </c>
      <c r="P66" s="64">
        <v>400</v>
      </c>
      <c r="Q66" s="64" t="s">
        <v>278</v>
      </c>
      <c r="R66" s="64" t="s">
        <v>278</v>
      </c>
      <c r="S66" s="64">
        <v>27900</v>
      </c>
      <c r="T66" s="64">
        <v>500</v>
      </c>
      <c r="U66" s="64" t="s">
        <v>278</v>
      </c>
      <c r="V66" s="64">
        <v>27400</v>
      </c>
      <c r="W66" s="64">
        <v>19300</v>
      </c>
      <c r="X66" s="64">
        <v>8100</v>
      </c>
      <c r="Y66" s="64">
        <v>3300</v>
      </c>
      <c r="Z66" s="64">
        <v>1500</v>
      </c>
      <c r="AA66" s="64">
        <v>800</v>
      </c>
      <c r="AB66" s="64">
        <v>1700</v>
      </c>
      <c r="AC66" s="64">
        <v>200</v>
      </c>
      <c r="AD66" s="64">
        <v>500</v>
      </c>
      <c r="AF66" s="63">
        <f t="shared" si="47"/>
        <v>1900</v>
      </c>
    </row>
    <row r="67" spans="3:51" s="62" customFormat="1" ht="12">
      <c r="C67" s="62">
        <v>1595</v>
      </c>
      <c r="D67" s="62" t="s">
        <v>511</v>
      </c>
      <c r="F67" s="69" t="s">
        <v>524</v>
      </c>
      <c r="G67" s="69" t="s">
        <v>513</v>
      </c>
      <c r="H67" s="69" t="s">
        <v>532</v>
      </c>
      <c r="I67" s="69" t="s">
        <v>525</v>
      </c>
      <c r="J67" s="69" t="s">
        <v>515</v>
      </c>
      <c r="K67" s="69" t="s">
        <v>533</v>
      </c>
      <c r="L67" s="64">
        <v>39500</v>
      </c>
      <c r="M67" s="64">
        <v>2300</v>
      </c>
      <c r="N67" s="64">
        <v>1900</v>
      </c>
      <c r="O67" s="64">
        <v>300</v>
      </c>
      <c r="P67" s="64">
        <v>2000</v>
      </c>
      <c r="Q67" s="64" t="s">
        <v>278</v>
      </c>
      <c r="R67" s="64">
        <v>500</v>
      </c>
      <c r="S67" s="64">
        <v>36700</v>
      </c>
      <c r="T67" s="64">
        <v>1200</v>
      </c>
      <c r="U67" s="64">
        <v>200</v>
      </c>
      <c r="V67" s="64">
        <v>35500</v>
      </c>
      <c r="W67" s="64">
        <v>23500</v>
      </c>
      <c r="X67" s="64">
        <v>12000</v>
      </c>
      <c r="Y67" s="64">
        <v>7700</v>
      </c>
      <c r="Z67" s="64">
        <v>1200</v>
      </c>
      <c r="AA67" s="64">
        <v>1000</v>
      </c>
      <c r="AB67" s="64">
        <v>1400</v>
      </c>
      <c r="AC67" s="64">
        <v>600</v>
      </c>
      <c r="AD67" s="64">
        <v>200</v>
      </c>
      <c r="AF67" s="63">
        <f t="shared" si="47"/>
        <v>2000</v>
      </c>
    </row>
    <row r="68" spans="3:51" s="62" customFormat="1" ht="12">
      <c r="C68" s="62">
        <v>1596</v>
      </c>
      <c r="D68" s="62" t="s">
        <v>511</v>
      </c>
      <c r="F68" s="69" t="s">
        <v>524</v>
      </c>
      <c r="G68" s="69" t="s">
        <v>513</v>
      </c>
      <c r="H68" s="69" t="s">
        <v>534</v>
      </c>
      <c r="I68" s="69" t="s">
        <v>525</v>
      </c>
      <c r="J68" s="69" t="s">
        <v>515</v>
      </c>
      <c r="K68" s="69" t="s">
        <v>535</v>
      </c>
      <c r="L68" s="64">
        <v>41900</v>
      </c>
      <c r="M68" s="64">
        <v>3100</v>
      </c>
      <c r="N68" s="64">
        <v>2700</v>
      </c>
      <c r="O68" s="64">
        <v>300</v>
      </c>
      <c r="P68" s="64">
        <v>2700</v>
      </c>
      <c r="Q68" s="64">
        <v>100</v>
      </c>
      <c r="R68" s="64">
        <v>300</v>
      </c>
      <c r="S68" s="64">
        <v>38300</v>
      </c>
      <c r="T68" s="64">
        <v>1600</v>
      </c>
      <c r="U68" s="64">
        <v>200</v>
      </c>
      <c r="V68" s="64">
        <v>36800</v>
      </c>
      <c r="W68" s="64">
        <v>23800</v>
      </c>
      <c r="X68" s="64">
        <v>13000</v>
      </c>
      <c r="Y68" s="64">
        <v>8500</v>
      </c>
      <c r="Z68" s="64">
        <v>1400</v>
      </c>
      <c r="AA68" s="64">
        <v>800</v>
      </c>
      <c r="AB68" s="64">
        <v>1700</v>
      </c>
      <c r="AC68" s="64">
        <v>100</v>
      </c>
      <c r="AD68" s="64">
        <v>400</v>
      </c>
      <c r="AF68" s="63">
        <f t="shared" si="47"/>
        <v>1800</v>
      </c>
    </row>
    <row r="69" spans="3:51" s="62" customFormat="1" ht="12">
      <c r="C69" s="62">
        <v>1597</v>
      </c>
      <c r="D69" s="62" t="s">
        <v>511</v>
      </c>
      <c r="F69" s="69" t="s">
        <v>524</v>
      </c>
      <c r="G69" s="69" t="s">
        <v>513</v>
      </c>
      <c r="H69" s="69" t="s">
        <v>536</v>
      </c>
      <c r="I69" s="69" t="s">
        <v>525</v>
      </c>
      <c r="J69" s="69" t="s">
        <v>515</v>
      </c>
      <c r="K69" s="69" t="s">
        <v>537</v>
      </c>
      <c r="L69" s="64">
        <v>30100</v>
      </c>
      <c r="M69" s="64">
        <v>2900</v>
      </c>
      <c r="N69" s="64">
        <v>2300</v>
      </c>
      <c r="O69" s="64">
        <v>700</v>
      </c>
      <c r="P69" s="64">
        <v>1900</v>
      </c>
      <c r="Q69" s="64">
        <v>300</v>
      </c>
      <c r="R69" s="64">
        <v>600</v>
      </c>
      <c r="S69" s="64">
        <v>26500</v>
      </c>
      <c r="T69" s="64">
        <v>2000</v>
      </c>
      <c r="U69" s="64">
        <v>800</v>
      </c>
      <c r="V69" s="64">
        <v>24500</v>
      </c>
      <c r="W69" s="64">
        <v>10300</v>
      </c>
      <c r="X69" s="64">
        <v>14200</v>
      </c>
      <c r="Y69" s="64">
        <v>7400</v>
      </c>
      <c r="Z69" s="64">
        <v>800</v>
      </c>
      <c r="AA69" s="64">
        <v>500</v>
      </c>
      <c r="AB69" s="64">
        <v>2500</v>
      </c>
      <c r="AC69" s="64">
        <v>2000</v>
      </c>
      <c r="AD69" s="64">
        <v>1000</v>
      </c>
      <c r="AF69" s="63">
        <f t="shared" si="47"/>
        <v>4500</v>
      </c>
    </row>
    <row r="70" spans="3:51" s="62" customFormat="1" ht="12">
      <c r="C70" s="62">
        <v>1598</v>
      </c>
      <c r="D70" s="62" t="s">
        <v>511</v>
      </c>
      <c r="F70" s="69" t="s">
        <v>524</v>
      </c>
      <c r="G70" s="69" t="s">
        <v>513</v>
      </c>
      <c r="H70" s="69" t="s">
        <v>538</v>
      </c>
      <c r="I70" s="69" t="s">
        <v>525</v>
      </c>
      <c r="J70" s="69" t="s">
        <v>515</v>
      </c>
      <c r="K70" s="69" t="s">
        <v>539</v>
      </c>
      <c r="L70" s="64">
        <v>19700</v>
      </c>
      <c r="M70" s="64">
        <v>4500</v>
      </c>
      <c r="N70" s="64">
        <v>3100</v>
      </c>
      <c r="O70" s="64">
        <v>1000</v>
      </c>
      <c r="P70" s="64">
        <v>3500</v>
      </c>
      <c r="Q70" s="64" t="s">
        <v>278</v>
      </c>
      <c r="R70" s="64">
        <v>1000</v>
      </c>
      <c r="S70" s="64">
        <v>14200</v>
      </c>
      <c r="T70" s="64">
        <v>2900</v>
      </c>
      <c r="U70" s="64">
        <v>1600</v>
      </c>
      <c r="V70" s="64">
        <v>11200</v>
      </c>
      <c r="W70" s="64">
        <v>1600</v>
      </c>
      <c r="X70" s="64">
        <v>9600</v>
      </c>
      <c r="Y70" s="64">
        <v>4800</v>
      </c>
      <c r="Z70" s="64">
        <v>1800</v>
      </c>
      <c r="AA70" s="64">
        <v>500</v>
      </c>
      <c r="AB70" s="64">
        <v>1000</v>
      </c>
      <c r="AC70" s="64">
        <v>1000</v>
      </c>
      <c r="AD70" s="64">
        <v>600</v>
      </c>
      <c r="AF70" s="63">
        <f t="shared" si="47"/>
        <v>2000</v>
      </c>
    </row>
    <row r="71" spans="3:51" s="62" customFormat="1" ht="12">
      <c r="C71" s="62">
        <v>1599</v>
      </c>
      <c r="D71" s="62" t="s">
        <v>511</v>
      </c>
      <c r="F71" s="69" t="s">
        <v>524</v>
      </c>
      <c r="G71" s="69" t="s">
        <v>518</v>
      </c>
      <c r="H71" s="69" t="s">
        <v>513</v>
      </c>
      <c r="I71" s="69" t="s">
        <v>525</v>
      </c>
      <c r="J71" s="69" t="s">
        <v>519</v>
      </c>
      <c r="K71" s="69" t="s">
        <v>516</v>
      </c>
      <c r="L71" s="64">
        <v>96000</v>
      </c>
      <c r="M71" s="64">
        <v>9500</v>
      </c>
      <c r="N71" s="64">
        <v>7500</v>
      </c>
      <c r="O71" s="64">
        <v>1800</v>
      </c>
      <c r="P71" s="64">
        <v>7700</v>
      </c>
      <c r="Q71" s="64" t="s">
        <v>278</v>
      </c>
      <c r="R71" s="64">
        <v>600</v>
      </c>
      <c r="S71" s="64">
        <v>85600</v>
      </c>
      <c r="T71" s="64">
        <v>6700</v>
      </c>
      <c r="U71" s="64">
        <v>2800</v>
      </c>
      <c r="V71" s="64">
        <v>78800</v>
      </c>
      <c r="W71" s="64">
        <v>59600</v>
      </c>
      <c r="X71" s="64">
        <v>19200</v>
      </c>
      <c r="Y71" s="64">
        <v>3000</v>
      </c>
      <c r="Z71" s="64">
        <v>5900</v>
      </c>
      <c r="AA71" s="64">
        <v>1400</v>
      </c>
      <c r="AB71" s="64">
        <v>5500</v>
      </c>
      <c r="AC71" s="64">
        <v>2100</v>
      </c>
      <c r="AD71" s="64">
        <v>1200</v>
      </c>
      <c r="AF71" s="63">
        <f t="shared" si="47"/>
        <v>7600</v>
      </c>
    </row>
    <row r="72" spans="3:51" s="62" customFormat="1" ht="12">
      <c r="C72" s="62">
        <v>1600</v>
      </c>
      <c r="D72" s="62" t="s">
        <v>511</v>
      </c>
      <c r="F72" s="69" t="s">
        <v>524</v>
      </c>
      <c r="G72" s="69" t="s">
        <v>518</v>
      </c>
      <c r="H72" s="69" t="s">
        <v>528</v>
      </c>
      <c r="I72" s="69" t="s">
        <v>525</v>
      </c>
      <c r="J72" s="69" t="s">
        <v>519</v>
      </c>
      <c r="K72" s="69" t="s">
        <v>529</v>
      </c>
      <c r="L72" s="64">
        <v>6800</v>
      </c>
      <c r="M72" s="64" t="s">
        <v>278</v>
      </c>
      <c r="N72" s="64" t="s">
        <v>278</v>
      </c>
      <c r="O72" s="64" t="s">
        <v>278</v>
      </c>
      <c r="P72" s="64" t="s">
        <v>278</v>
      </c>
      <c r="Q72" s="64" t="s">
        <v>278</v>
      </c>
      <c r="R72" s="64" t="s">
        <v>278</v>
      </c>
      <c r="S72" s="64">
        <v>6800</v>
      </c>
      <c r="T72" s="64" t="s">
        <v>278</v>
      </c>
      <c r="U72" s="64" t="s">
        <v>278</v>
      </c>
      <c r="V72" s="64">
        <v>6800</v>
      </c>
      <c r="W72" s="64">
        <v>3600</v>
      </c>
      <c r="X72" s="64">
        <v>3200</v>
      </c>
      <c r="Y72" s="64" t="s">
        <v>278</v>
      </c>
      <c r="Z72" s="64">
        <v>2900</v>
      </c>
      <c r="AA72" s="64">
        <v>300</v>
      </c>
      <c r="AB72" s="64" t="s">
        <v>278</v>
      </c>
      <c r="AC72" s="64" t="s">
        <v>278</v>
      </c>
      <c r="AD72" s="64">
        <v>100</v>
      </c>
      <c r="AF72" s="63" t="e">
        <f t="shared" si="47"/>
        <v>#VALUE!</v>
      </c>
    </row>
    <row r="73" spans="3:51" s="62" customFormat="1" ht="12">
      <c r="C73" s="62">
        <v>1601</v>
      </c>
      <c r="D73" s="62" t="s">
        <v>511</v>
      </c>
      <c r="F73" s="69" t="s">
        <v>524</v>
      </c>
      <c r="G73" s="69" t="s">
        <v>518</v>
      </c>
      <c r="H73" s="69" t="s">
        <v>530</v>
      </c>
      <c r="I73" s="69" t="s">
        <v>525</v>
      </c>
      <c r="J73" s="69" t="s">
        <v>519</v>
      </c>
      <c r="K73" s="69" t="s">
        <v>531</v>
      </c>
      <c r="L73" s="64">
        <v>15200</v>
      </c>
      <c r="M73" s="64">
        <v>400</v>
      </c>
      <c r="N73" s="64">
        <v>300</v>
      </c>
      <c r="O73" s="64">
        <v>100</v>
      </c>
      <c r="P73" s="64">
        <v>300</v>
      </c>
      <c r="Q73" s="64" t="s">
        <v>278</v>
      </c>
      <c r="R73" s="64" t="s">
        <v>278</v>
      </c>
      <c r="S73" s="64">
        <v>14600</v>
      </c>
      <c r="T73" s="64">
        <v>400</v>
      </c>
      <c r="U73" s="64" t="s">
        <v>278</v>
      </c>
      <c r="V73" s="64">
        <v>14200</v>
      </c>
      <c r="W73" s="64">
        <v>11800</v>
      </c>
      <c r="X73" s="64">
        <v>2400</v>
      </c>
      <c r="Y73" s="64">
        <v>500</v>
      </c>
      <c r="Z73" s="64">
        <v>400</v>
      </c>
      <c r="AA73" s="64">
        <v>300</v>
      </c>
      <c r="AB73" s="64">
        <v>1100</v>
      </c>
      <c r="AC73" s="64" t="s">
        <v>278</v>
      </c>
      <c r="AD73" s="64">
        <v>100</v>
      </c>
      <c r="AF73" s="63" t="e">
        <f t="shared" si="47"/>
        <v>#VALUE!</v>
      </c>
    </row>
    <row r="74" spans="3:51" s="62" customFormat="1" ht="12">
      <c r="C74" s="62">
        <v>1602</v>
      </c>
      <c r="D74" s="62" t="s">
        <v>511</v>
      </c>
      <c r="F74" s="69" t="s">
        <v>524</v>
      </c>
      <c r="G74" s="69" t="s">
        <v>518</v>
      </c>
      <c r="H74" s="69" t="s">
        <v>532</v>
      </c>
      <c r="I74" s="69" t="s">
        <v>525</v>
      </c>
      <c r="J74" s="69" t="s">
        <v>519</v>
      </c>
      <c r="K74" s="69" t="s">
        <v>533</v>
      </c>
      <c r="L74" s="64">
        <v>21400</v>
      </c>
      <c r="M74" s="64">
        <v>1800</v>
      </c>
      <c r="N74" s="64">
        <v>1600</v>
      </c>
      <c r="O74" s="64">
        <v>300</v>
      </c>
      <c r="P74" s="64">
        <v>1500</v>
      </c>
      <c r="Q74" s="64" t="s">
        <v>278</v>
      </c>
      <c r="R74" s="64">
        <v>200</v>
      </c>
      <c r="S74" s="64">
        <v>19400</v>
      </c>
      <c r="T74" s="64">
        <v>900</v>
      </c>
      <c r="U74" s="64">
        <v>200</v>
      </c>
      <c r="V74" s="64">
        <v>18500</v>
      </c>
      <c r="W74" s="64">
        <v>16800</v>
      </c>
      <c r="X74" s="64">
        <v>1700</v>
      </c>
      <c r="Y74" s="64">
        <v>400</v>
      </c>
      <c r="Z74" s="64">
        <v>400</v>
      </c>
      <c r="AA74" s="64">
        <v>0</v>
      </c>
      <c r="AB74" s="64">
        <v>700</v>
      </c>
      <c r="AC74" s="64">
        <v>100</v>
      </c>
      <c r="AD74" s="64">
        <v>100</v>
      </c>
      <c r="AF74" s="63">
        <f t="shared" si="47"/>
        <v>800</v>
      </c>
    </row>
    <row r="75" spans="3:51" s="62" customFormat="1" ht="12">
      <c r="C75" s="62">
        <v>1603</v>
      </c>
      <c r="D75" s="62" t="s">
        <v>511</v>
      </c>
      <c r="F75" s="69" t="s">
        <v>524</v>
      </c>
      <c r="G75" s="69" t="s">
        <v>518</v>
      </c>
      <c r="H75" s="69" t="s">
        <v>534</v>
      </c>
      <c r="I75" s="69" t="s">
        <v>525</v>
      </c>
      <c r="J75" s="69" t="s">
        <v>519</v>
      </c>
      <c r="K75" s="69" t="s">
        <v>535</v>
      </c>
      <c r="L75" s="64">
        <v>23400</v>
      </c>
      <c r="M75" s="64">
        <v>2000</v>
      </c>
      <c r="N75" s="64">
        <v>1700</v>
      </c>
      <c r="O75" s="64">
        <v>100</v>
      </c>
      <c r="P75" s="64">
        <v>1900</v>
      </c>
      <c r="Q75" s="64" t="s">
        <v>278</v>
      </c>
      <c r="R75" s="64">
        <v>200</v>
      </c>
      <c r="S75" s="64">
        <v>21100</v>
      </c>
      <c r="T75" s="64">
        <v>1500</v>
      </c>
      <c r="U75" s="64">
        <v>200</v>
      </c>
      <c r="V75" s="64">
        <v>19600</v>
      </c>
      <c r="W75" s="64">
        <v>18000</v>
      </c>
      <c r="X75" s="64">
        <v>1600</v>
      </c>
      <c r="Y75" s="64">
        <v>100</v>
      </c>
      <c r="Z75" s="64">
        <v>400</v>
      </c>
      <c r="AA75" s="64">
        <v>500</v>
      </c>
      <c r="AB75" s="64">
        <v>500</v>
      </c>
      <c r="AC75" s="64" t="s">
        <v>278</v>
      </c>
      <c r="AD75" s="64">
        <v>100</v>
      </c>
      <c r="AF75" s="63" t="e">
        <f t="shared" si="47"/>
        <v>#VALUE!</v>
      </c>
    </row>
    <row r="76" spans="3:51" s="62" customFormat="1" ht="12">
      <c r="C76" s="62">
        <v>1604</v>
      </c>
      <c r="D76" s="62" t="s">
        <v>511</v>
      </c>
      <c r="F76" s="69" t="s">
        <v>524</v>
      </c>
      <c r="G76" s="69" t="s">
        <v>518</v>
      </c>
      <c r="H76" s="69" t="s">
        <v>536</v>
      </c>
      <c r="I76" s="69" t="s">
        <v>525</v>
      </c>
      <c r="J76" s="69" t="s">
        <v>519</v>
      </c>
      <c r="K76" s="69" t="s">
        <v>537</v>
      </c>
      <c r="L76" s="64">
        <v>16900</v>
      </c>
      <c r="M76" s="64">
        <v>1800</v>
      </c>
      <c r="N76" s="64">
        <v>1600</v>
      </c>
      <c r="O76" s="64">
        <v>400</v>
      </c>
      <c r="P76" s="64">
        <v>1300</v>
      </c>
      <c r="Q76" s="64" t="s">
        <v>278</v>
      </c>
      <c r="R76" s="64">
        <v>100</v>
      </c>
      <c r="S76" s="64">
        <v>15000</v>
      </c>
      <c r="T76" s="64">
        <v>1500</v>
      </c>
      <c r="U76" s="64">
        <v>800</v>
      </c>
      <c r="V76" s="64">
        <v>13500</v>
      </c>
      <c r="W76" s="64">
        <v>8300</v>
      </c>
      <c r="X76" s="64">
        <v>5200</v>
      </c>
      <c r="Y76" s="64">
        <v>800</v>
      </c>
      <c r="Z76" s="64">
        <v>500</v>
      </c>
      <c r="AA76" s="64">
        <v>100</v>
      </c>
      <c r="AB76" s="64">
        <v>2300</v>
      </c>
      <c r="AC76" s="64">
        <v>1200</v>
      </c>
      <c r="AD76" s="64">
        <v>400</v>
      </c>
      <c r="AF76" s="63">
        <f t="shared" si="47"/>
        <v>3500</v>
      </c>
    </row>
    <row r="77" spans="3:51" s="62" customFormat="1" ht="12">
      <c r="C77" s="62">
        <v>1605</v>
      </c>
      <c r="D77" s="62" t="s">
        <v>511</v>
      </c>
      <c r="F77" s="69" t="s">
        <v>524</v>
      </c>
      <c r="G77" s="69" t="s">
        <v>518</v>
      </c>
      <c r="H77" s="69" t="s">
        <v>538</v>
      </c>
      <c r="I77" s="69" t="s">
        <v>525</v>
      </c>
      <c r="J77" s="69" t="s">
        <v>519</v>
      </c>
      <c r="K77" s="69" t="s">
        <v>539</v>
      </c>
      <c r="L77" s="64">
        <v>12300</v>
      </c>
      <c r="M77" s="64">
        <v>3500</v>
      </c>
      <c r="N77" s="64">
        <v>2400</v>
      </c>
      <c r="O77" s="64">
        <v>800</v>
      </c>
      <c r="P77" s="64">
        <v>2700</v>
      </c>
      <c r="Q77" s="64" t="s">
        <v>278</v>
      </c>
      <c r="R77" s="64">
        <v>200</v>
      </c>
      <c r="S77" s="64">
        <v>8600</v>
      </c>
      <c r="T77" s="64">
        <v>2400</v>
      </c>
      <c r="U77" s="64">
        <v>1600</v>
      </c>
      <c r="V77" s="64">
        <v>6200</v>
      </c>
      <c r="W77" s="64">
        <v>1200</v>
      </c>
      <c r="X77" s="64">
        <v>5000</v>
      </c>
      <c r="Y77" s="64">
        <v>1300</v>
      </c>
      <c r="Z77" s="64">
        <v>1300</v>
      </c>
      <c r="AA77" s="64">
        <v>300</v>
      </c>
      <c r="AB77" s="64">
        <v>900</v>
      </c>
      <c r="AC77" s="64">
        <v>900</v>
      </c>
      <c r="AD77" s="64">
        <v>400</v>
      </c>
      <c r="AF77" s="63">
        <f t="shared" si="47"/>
        <v>1800</v>
      </c>
    </row>
    <row r="78" spans="3:51" s="62" customFormat="1" ht="12">
      <c r="C78" s="62">
        <v>1606</v>
      </c>
      <c r="D78" s="62" t="s">
        <v>511</v>
      </c>
      <c r="F78" s="69" t="s">
        <v>524</v>
      </c>
      <c r="G78" s="83" t="s">
        <v>520</v>
      </c>
      <c r="H78" s="83" t="s">
        <v>513</v>
      </c>
      <c r="I78" s="83" t="s">
        <v>525</v>
      </c>
      <c r="J78" s="83" t="s">
        <v>521</v>
      </c>
      <c r="K78" s="83" t="s">
        <v>516</v>
      </c>
      <c r="L78" s="71">
        <v>77300</v>
      </c>
      <c r="M78" s="71">
        <v>3900</v>
      </c>
      <c r="N78" s="71">
        <v>2900</v>
      </c>
      <c r="O78" s="71">
        <v>600</v>
      </c>
      <c r="P78" s="71">
        <v>2900</v>
      </c>
      <c r="Q78" s="71">
        <v>400</v>
      </c>
      <c r="R78" s="71">
        <v>1700</v>
      </c>
      <c r="S78" s="71">
        <v>71700</v>
      </c>
      <c r="T78" s="71">
        <v>1500</v>
      </c>
      <c r="U78" s="71">
        <v>100</v>
      </c>
      <c r="V78" s="71">
        <v>70200</v>
      </c>
      <c r="W78" s="71">
        <v>25600</v>
      </c>
      <c r="X78" s="71">
        <v>44600</v>
      </c>
      <c r="Y78" s="71">
        <v>29000</v>
      </c>
      <c r="Z78" s="71">
        <v>6800</v>
      </c>
      <c r="AA78" s="71">
        <v>2600</v>
      </c>
      <c r="AB78" s="71">
        <v>2800</v>
      </c>
      <c r="AC78" s="71">
        <v>1800</v>
      </c>
      <c r="AD78" s="71">
        <v>1700</v>
      </c>
      <c r="AF78" s="82">
        <f t="shared" si="47"/>
        <v>4600</v>
      </c>
    </row>
    <row r="79" spans="3:51" s="62" customFormat="1" ht="12">
      <c r="C79" s="62">
        <v>1607</v>
      </c>
      <c r="D79" s="62" t="s">
        <v>511</v>
      </c>
      <c r="F79" s="83" t="s">
        <v>524</v>
      </c>
      <c r="G79" s="83" t="s">
        <v>520</v>
      </c>
      <c r="H79" s="83" t="s">
        <v>528</v>
      </c>
      <c r="I79" s="83" t="s">
        <v>525</v>
      </c>
      <c r="J79" s="83" t="s">
        <v>521</v>
      </c>
      <c r="K79" s="83" t="s">
        <v>529</v>
      </c>
      <c r="L79" s="71">
        <v>6900</v>
      </c>
      <c r="M79" s="71">
        <v>100</v>
      </c>
      <c r="N79" s="71" t="s">
        <v>278</v>
      </c>
      <c r="O79" s="71" t="s">
        <v>278</v>
      </c>
      <c r="P79" s="71">
        <v>100</v>
      </c>
      <c r="Q79" s="71" t="s">
        <v>278</v>
      </c>
      <c r="R79" s="71" t="s">
        <v>278</v>
      </c>
      <c r="S79" s="71">
        <v>6800</v>
      </c>
      <c r="T79" s="71" t="s">
        <v>278</v>
      </c>
      <c r="U79" s="71" t="s">
        <v>278</v>
      </c>
      <c r="V79" s="71">
        <v>6800</v>
      </c>
      <c r="W79" s="71">
        <v>3100</v>
      </c>
      <c r="X79" s="71">
        <v>3700</v>
      </c>
      <c r="Y79" s="71">
        <v>200</v>
      </c>
      <c r="Z79" s="71">
        <v>3300</v>
      </c>
      <c r="AA79" s="71">
        <v>100</v>
      </c>
      <c r="AB79" s="71" t="s">
        <v>278</v>
      </c>
      <c r="AC79" s="71">
        <v>100</v>
      </c>
      <c r="AD79" s="71">
        <v>100</v>
      </c>
      <c r="AF79" s="82" t="s">
        <v>592</v>
      </c>
    </row>
    <row r="80" spans="3:51" s="62" customFormat="1">
      <c r="C80" s="62">
        <v>1608</v>
      </c>
      <c r="D80" s="62" t="s">
        <v>511</v>
      </c>
      <c r="F80" s="83" t="s">
        <v>524</v>
      </c>
      <c r="G80" s="83" t="s">
        <v>520</v>
      </c>
      <c r="H80" s="83" t="s">
        <v>530</v>
      </c>
      <c r="I80" s="83" t="s">
        <v>525</v>
      </c>
      <c r="J80" s="83" t="s">
        <v>521</v>
      </c>
      <c r="K80" s="83" t="s">
        <v>531</v>
      </c>
      <c r="L80" s="71">
        <v>13300</v>
      </c>
      <c r="M80" s="71">
        <v>100</v>
      </c>
      <c r="N80" s="71">
        <v>100</v>
      </c>
      <c r="O80" s="71" t="s">
        <v>278</v>
      </c>
      <c r="P80" s="71">
        <v>100</v>
      </c>
      <c r="Q80" s="71" t="s">
        <v>278</v>
      </c>
      <c r="R80" s="71" t="s">
        <v>278</v>
      </c>
      <c r="S80" s="71">
        <v>13200</v>
      </c>
      <c r="T80" s="71">
        <v>100</v>
      </c>
      <c r="U80" s="71" t="s">
        <v>278</v>
      </c>
      <c r="V80" s="71">
        <v>13100</v>
      </c>
      <c r="W80" s="71">
        <v>7500</v>
      </c>
      <c r="X80" s="71">
        <v>5600</v>
      </c>
      <c r="Y80" s="71">
        <v>2900</v>
      </c>
      <c r="Z80" s="71">
        <v>1100</v>
      </c>
      <c r="AA80" s="71">
        <v>500</v>
      </c>
      <c r="AB80" s="71">
        <v>500</v>
      </c>
      <c r="AC80" s="71">
        <v>200</v>
      </c>
      <c r="AD80" s="71">
        <v>400</v>
      </c>
      <c r="AF80" s="82">
        <f t="shared" si="47"/>
        <v>700</v>
      </c>
      <c r="AP80"/>
      <c r="AQ80"/>
      <c r="AR80"/>
      <c r="AS80"/>
      <c r="AT80"/>
      <c r="AU80"/>
      <c r="AV80"/>
      <c r="AW80"/>
      <c r="AX80"/>
      <c r="AY80"/>
    </row>
    <row r="81" spans="3:51" s="62" customFormat="1">
      <c r="C81" s="62">
        <v>1609</v>
      </c>
      <c r="D81" s="62" t="s">
        <v>511</v>
      </c>
      <c r="F81" s="83" t="s">
        <v>524</v>
      </c>
      <c r="G81" s="83" t="s">
        <v>520</v>
      </c>
      <c r="H81" s="83" t="s">
        <v>532</v>
      </c>
      <c r="I81" s="83" t="s">
        <v>525</v>
      </c>
      <c r="J81" s="83" t="s">
        <v>521</v>
      </c>
      <c r="K81" s="83" t="s">
        <v>533</v>
      </c>
      <c r="L81" s="71">
        <v>18100</v>
      </c>
      <c r="M81" s="71">
        <v>600</v>
      </c>
      <c r="N81" s="71">
        <v>400</v>
      </c>
      <c r="O81" s="71" t="s">
        <v>278</v>
      </c>
      <c r="P81" s="71">
        <v>600</v>
      </c>
      <c r="Q81" s="71" t="s">
        <v>278</v>
      </c>
      <c r="R81" s="71">
        <v>300</v>
      </c>
      <c r="S81" s="71">
        <v>17200</v>
      </c>
      <c r="T81" s="71">
        <v>300</v>
      </c>
      <c r="U81" s="71" t="s">
        <v>278</v>
      </c>
      <c r="V81" s="71">
        <v>17000</v>
      </c>
      <c r="W81" s="71">
        <v>6700</v>
      </c>
      <c r="X81" s="71">
        <v>10300</v>
      </c>
      <c r="Y81" s="71">
        <v>7300</v>
      </c>
      <c r="Z81" s="71">
        <v>700</v>
      </c>
      <c r="AA81" s="71">
        <v>1000</v>
      </c>
      <c r="AB81" s="71">
        <v>700</v>
      </c>
      <c r="AC81" s="71">
        <v>500</v>
      </c>
      <c r="AD81" s="71">
        <v>100</v>
      </c>
      <c r="AF81" s="82">
        <f t="shared" si="47"/>
        <v>1200</v>
      </c>
      <c r="AP81"/>
      <c r="AQ81"/>
      <c r="AR81"/>
      <c r="AS81"/>
      <c r="AT81"/>
      <c r="AU81"/>
      <c r="AV81"/>
      <c r="AW81"/>
      <c r="AX81"/>
      <c r="AY81"/>
    </row>
    <row r="82" spans="3:51" s="62" customFormat="1" ht="12">
      <c r="C82" s="62">
        <v>1610</v>
      </c>
      <c r="D82" s="62" t="s">
        <v>511</v>
      </c>
      <c r="F82" s="83" t="s">
        <v>524</v>
      </c>
      <c r="G82" s="83" t="s">
        <v>520</v>
      </c>
      <c r="H82" s="83" t="s">
        <v>534</v>
      </c>
      <c r="I82" s="83" t="s">
        <v>525</v>
      </c>
      <c r="J82" s="83" t="s">
        <v>521</v>
      </c>
      <c r="K82" s="83" t="s">
        <v>535</v>
      </c>
      <c r="L82" s="71">
        <v>18500</v>
      </c>
      <c r="M82" s="71">
        <v>1100</v>
      </c>
      <c r="N82" s="71">
        <v>1000</v>
      </c>
      <c r="O82" s="71">
        <v>200</v>
      </c>
      <c r="P82" s="71">
        <v>800</v>
      </c>
      <c r="Q82" s="71">
        <v>100</v>
      </c>
      <c r="R82" s="71">
        <v>200</v>
      </c>
      <c r="S82" s="71">
        <v>17300</v>
      </c>
      <c r="T82" s="71">
        <v>100</v>
      </c>
      <c r="U82" s="71" t="s">
        <v>278</v>
      </c>
      <c r="V82" s="71">
        <v>17200</v>
      </c>
      <c r="W82" s="71">
        <v>5800</v>
      </c>
      <c r="X82" s="71">
        <v>11400</v>
      </c>
      <c r="Y82" s="71">
        <v>8500</v>
      </c>
      <c r="Z82" s="71">
        <v>1000</v>
      </c>
      <c r="AA82" s="71">
        <v>300</v>
      </c>
      <c r="AB82" s="71">
        <v>1200</v>
      </c>
      <c r="AC82" s="71">
        <v>100</v>
      </c>
      <c r="AD82" s="71">
        <v>300</v>
      </c>
      <c r="AF82" s="82">
        <f t="shared" si="47"/>
        <v>1300</v>
      </c>
      <c r="AP82" s="96"/>
      <c r="AQ82" s="96"/>
      <c r="AR82" s="96"/>
      <c r="AS82" s="96"/>
      <c r="AT82" s="96"/>
      <c r="AU82" s="96"/>
      <c r="AV82" s="96"/>
      <c r="AW82" s="96"/>
      <c r="AX82" s="96"/>
      <c r="AY82" s="96"/>
    </row>
    <row r="83" spans="3:51" s="62" customFormat="1" ht="12">
      <c r="C83" s="62">
        <v>1611</v>
      </c>
      <c r="D83" s="62" t="s">
        <v>511</v>
      </c>
      <c r="F83" s="83" t="s">
        <v>524</v>
      </c>
      <c r="G83" s="83" t="s">
        <v>520</v>
      </c>
      <c r="H83" s="83" t="s">
        <v>536</v>
      </c>
      <c r="I83" s="83" t="s">
        <v>525</v>
      </c>
      <c r="J83" s="83" t="s">
        <v>521</v>
      </c>
      <c r="K83" s="83" t="s">
        <v>537</v>
      </c>
      <c r="L83" s="71">
        <v>13200</v>
      </c>
      <c r="M83" s="71">
        <v>1100</v>
      </c>
      <c r="N83" s="71">
        <v>700</v>
      </c>
      <c r="O83" s="71">
        <v>300</v>
      </c>
      <c r="P83" s="71">
        <v>600</v>
      </c>
      <c r="Q83" s="71">
        <v>300</v>
      </c>
      <c r="R83" s="71">
        <v>500</v>
      </c>
      <c r="S83" s="71">
        <v>11600</v>
      </c>
      <c r="T83" s="71">
        <v>500</v>
      </c>
      <c r="U83" s="71" t="s">
        <v>278</v>
      </c>
      <c r="V83" s="71">
        <v>11000</v>
      </c>
      <c r="W83" s="71">
        <v>2100</v>
      </c>
      <c r="X83" s="71">
        <v>9000</v>
      </c>
      <c r="Y83" s="71">
        <v>6600</v>
      </c>
      <c r="Z83" s="71">
        <v>200</v>
      </c>
      <c r="AA83" s="71">
        <v>400</v>
      </c>
      <c r="AB83" s="71">
        <v>200</v>
      </c>
      <c r="AC83" s="71">
        <v>800</v>
      </c>
      <c r="AD83" s="71">
        <v>600</v>
      </c>
      <c r="AF83" s="82">
        <f t="shared" si="47"/>
        <v>1000</v>
      </c>
      <c r="AP83" s="96"/>
      <c r="AQ83" s="96"/>
      <c r="AR83" s="96"/>
      <c r="AS83" s="96"/>
      <c r="AT83" s="96"/>
      <c r="AU83" s="96"/>
      <c r="AV83" s="96"/>
      <c r="AW83" s="96"/>
      <c r="AX83" s="96"/>
      <c r="AY83" s="96"/>
    </row>
    <row r="84" spans="3:51" s="62" customFormat="1" ht="12">
      <c r="C84" s="62">
        <v>1612</v>
      </c>
      <c r="D84" s="62" t="s">
        <v>511</v>
      </c>
      <c r="F84" s="83" t="s">
        <v>524</v>
      </c>
      <c r="G84" s="83" t="s">
        <v>520</v>
      </c>
      <c r="H84" s="83" t="s">
        <v>538</v>
      </c>
      <c r="I84" s="83" t="s">
        <v>525</v>
      </c>
      <c r="J84" s="83" t="s">
        <v>521</v>
      </c>
      <c r="K84" s="83" t="s">
        <v>539</v>
      </c>
      <c r="L84" s="71">
        <v>7300</v>
      </c>
      <c r="M84" s="71">
        <v>1000</v>
      </c>
      <c r="N84" s="71">
        <v>800</v>
      </c>
      <c r="O84" s="71">
        <v>200</v>
      </c>
      <c r="P84" s="71">
        <v>800</v>
      </c>
      <c r="Q84" s="71" t="s">
        <v>278</v>
      </c>
      <c r="R84" s="71">
        <v>800</v>
      </c>
      <c r="S84" s="71">
        <v>5600</v>
      </c>
      <c r="T84" s="71">
        <v>600</v>
      </c>
      <c r="U84" s="71">
        <v>100</v>
      </c>
      <c r="V84" s="71">
        <v>5000</v>
      </c>
      <c r="W84" s="71">
        <v>400</v>
      </c>
      <c r="X84" s="71">
        <v>4600</v>
      </c>
      <c r="Y84" s="71">
        <v>3400</v>
      </c>
      <c r="Z84" s="71">
        <v>400</v>
      </c>
      <c r="AA84" s="71">
        <v>200</v>
      </c>
      <c r="AB84" s="71">
        <v>200</v>
      </c>
      <c r="AC84" s="71">
        <v>100</v>
      </c>
      <c r="AD84" s="71">
        <v>200</v>
      </c>
      <c r="AF84" s="82">
        <f t="shared" si="47"/>
        <v>300</v>
      </c>
      <c r="AP84" s="96"/>
      <c r="AQ84" s="96"/>
      <c r="AR84" s="96"/>
      <c r="AS84" s="96"/>
      <c r="AT84" s="96"/>
      <c r="AU84" s="96"/>
      <c r="AV84" s="96"/>
      <c r="AW84" s="96"/>
      <c r="AX84" s="96"/>
      <c r="AY84" s="96"/>
    </row>
    <row r="85" spans="3:51" s="62" customFormat="1" ht="12">
      <c r="AP85" s="96"/>
      <c r="AQ85" s="96"/>
      <c r="AR85" s="96"/>
      <c r="AS85" s="96"/>
      <c r="AT85" s="96"/>
      <c r="AU85" s="96"/>
      <c r="AV85" s="96"/>
      <c r="AW85" s="96"/>
      <c r="AX85" s="96"/>
      <c r="AY85" s="96"/>
    </row>
    <row r="86" spans="3:51" s="62" customFormat="1" ht="12">
      <c r="AP86" s="96"/>
      <c r="AQ86" s="96"/>
      <c r="AR86" s="96"/>
      <c r="AS86" s="96"/>
      <c r="AT86" s="96"/>
      <c r="AU86" s="96"/>
      <c r="AV86" s="96"/>
      <c r="AW86" s="96"/>
      <c r="AX86" s="96"/>
      <c r="AY86" s="96"/>
    </row>
    <row r="87" spans="3:51" s="62" customFormat="1" ht="12">
      <c r="AP87" s="96"/>
      <c r="AQ87" s="96"/>
      <c r="AR87" s="96"/>
      <c r="AS87" s="96"/>
      <c r="AT87" s="96"/>
      <c r="AU87" s="96"/>
      <c r="AV87" s="96"/>
      <c r="AW87" s="96"/>
      <c r="AX87" s="96"/>
      <c r="AY87" s="96"/>
    </row>
    <row r="88" spans="3:51">
      <c r="AP88" s="96"/>
      <c r="AQ88" s="96"/>
      <c r="AR88" s="96"/>
      <c r="AS88" s="96"/>
      <c r="AT88" s="96"/>
      <c r="AU88" s="96"/>
      <c r="AV88" s="96"/>
      <c r="AW88" s="96"/>
      <c r="AX88" s="96"/>
      <c r="AY88" s="96"/>
    </row>
    <row r="89" spans="3:51">
      <c r="AP89" s="96"/>
      <c r="AQ89" s="96"/>
      <c r="AR89" s="96"/>
      <c r="AS89" s="96"/>
      <c r="AT89" s="96"/>
      <c r="AU89" s="96"/>
      <c r="AV89" s="96"/>
      <c r="AW89" s="96"/>
      <c r="AX89" s="96"/>
      <c r="AY89" s="96"/>
    </row>
    <row r="90" spans="3:51" s="96" customFormat="1" ht="12">
      <c r="C90" s="96">
        <v>1</v>
      </c>
      <c r="D90" s="96" t="s">
        <v>468</v>
      </c>
      <c r="F90" s="96" t="s">
        <v>469</v>
      </c>
    </row>
    <row r="91" spans="3:51" s="96" customFormat="1" ht="12">
      <c r="C91" s="96">
        <v>3</v>
      </c>
      <c r="D91" s="96" t="s">
        <v>468</v>
      </c>
      <c r="F91" s="96" t="s">
        <v>540</v>
      </c>
    </row>
    <row r="92" spans="3:51" s="96" customFormat="1" ht="12">
      <c r="C92" s="96">
        <v>7</v>
      </c>
    </row>
    <row r="93" spans="3:51" s="96" customFormat="1" ht="12">
      <c r="C93" s="96">
        <v>12</v>
      </c>
      <c r="D93" s="96" t="s">
        <v>468</v>
      </c>
      <c r="L93" s="99" t="s">
        <v>526</v>
      </c>
      <c r="M93" s="99" t="s">
        <v>526</v>
      </c>
      <c r="N93" s="99" t="s">
        <v>526</v>
      </c>
      <c r="O93" s="99" t="s">
        <v>526</v>
      </c>
      <c r="P93" s="99" t="s">
        <v>526</v>
      </c>
      <c r="Q93" s="99" t="s">
        <v>526</v>
      </c>
      <c r="R93" s="99" t="s">
        <v>526</v>
      </c>
      <c r="S93" s="99" t="s">
        <v>526</v>
      </c>
      <c r="T93" s="99" t="s">
        <v>526</v>
      </c>
      <c r="U93" s="99" t="s">
        <v>526</v>
      </c>
      <c r="V93" s="99" t="s">
        <v>526</v>
      </c>
    </row>
    <row r="94" spans="3:51" s="96" customFormat="1" ht="24">
      <c r="C94" s="96">
        <v>13</v>
      </c>
      <c r="D94" s="96" t="s">
        <v>468</v>
      </c>
      <c r="L94" s="99" t="s">
        <v>595</v>
      </c>
      <c r="M94" s="99" t="s">
        <v>541</v>
      </c>
      <c r="N94" s="99" t="s">
        <v>541</v>
      </c>
      <c r="O94" s="99" t="s">
        <v>541</v>
      </c>
      <c r="P94" s="99" t="s">
        <v>541</v>
      </c>
      <c r="Q94" s="99" t="s">
        <v>541</v>
      </c>
      <c r="R94" s="99" t="s">
        <v>541</v>
      </c>
      <c r="S94" s="99" t="s">
        <v>541</v>
      </c>
      <c r="T94" s="99" t="s">
        <v>541</v>
      </c>
      <c r="U94" s="99" t="s">
        <v>541</v>
      </c>
      <c r="V94" s="99" t="s">
        <v>541</v>
      </c>
    </row>
    <row r="95" spans="3:51" s="96" customFormat="1" ht="36">
      <c r="C95" s="96">
        <v>14</v>
      </c>
      <c r="D95" s="96" t="s">
        <v>468</v>
      </c>
      <c r="L95" s="105" t="s">
        <v>513</v>
      </c>
      <c r="M95" s="99" t="s">
        <v>542</v>
      </c>
      <c r="N95" s="99" t="s">
        <v>543</v>
      </c>
      <c r="O95" s="99" t="s">
        <v>544</v>
      </c>
      <c r="P95" s="99" t="s">
        <v>545</v>
      </c>
      <c r="Q95" s="99" t="s">
        <v>546</v>
      </c>
      <c r="R95" s="99" t="s">
        <v>547</v>
      </c>
      <c r="S95" s="99" t="s">
        <v>548</v>
      </c>
      <c r="T95" s="99" t="s">
        <v>549</v>
      </c>
      <c r="U95" s="99" t="s">
        <v>550</v>
      </c>
      <c r="V95" s="99" t="s">
        <v>551</v>
      </c>
    </row>
    <row r="96" spans="3:51" s="96" customFormat="1" ht="12">
      <c r="C96" s="96">
        <v>15</v>
      </c>
      <c r="D96" s="96" t="s">
        <v>468</v>
      </c>
      <c r="L96" s="106" t="s">
        <v>527</v>
      </c>
      <c r="M96" s="100" t="s">
        <v>527</v>
      </c>
      <c r="N96" s="100" t="s">
        <v>527</v>
      </c>
      <c r="O96" s="100" t="s">
        <v>527</v>
      </c>
      <c r="P96" s="100" t="s">
        <v>527</v>
      </c>
      <c r="Q96" s="100" t="s">
        <v>527</v>
      </c>
      <c r="R96" s="100" t="s">
        <v>527</v>
      </c>
      <c r="S96" s="100" t="s">
        <v>527</v>
      </c>
      <c r="T96" s="100" t="s">
        <v>527</v>
      </c>
      <c r="U96" s="100" t="s">
        <v>527</v>
      </c>
      <c r="V96" s="100" t="s">
        <v>527</v>
      </c>
    </row>
    <row r="97" spans="3:22" s="96" customFormat="1" ht="12">
      <c r="C97" s="96">
        <v>16</v>
      </c>
      <c r="F97" s="97" t="s">
        <v>505</v>
      </c>
      <c r="G97" s="97" t="s">
        <v>506</v>
      </c>
      <c r="H97" s="97" t="s">
        <v>489</v>
      </c>
      <c r="I97" s="97" t="s">
        <v>508</v>
      </c>
      <c r="J97" s="97" t="s">
        <v>509</v>
      </c>
      <c r="K97" s="97" t="s">
        <v>472</v>
      </c>
      <c r="L97" s="107" t="s">
        <v>510</v>
      </c>
      <c r="M97" s="97"/>
      <c r="N97" s="97"/>
      <c r="O97" s="97"/>
      <c r="P97" s="97"/>
      <c r="Q97" s="97"/>
      <c r="R97" s="97"/>
      <c r="S97" s="97"/>
      <c r="T97" s="97"/>
      <c r="U97" s="97"/>
      <c r="V97" s="97"/>
    </row>
    <row r="98" spans="3:22" s="96" customFormat="1" ht="12">
      <c r="C98" s="96">
        <v>17</v>
      </c>
      <c r="D98" s="96" t="s">
        <v>511</v>
      </c>
      <c r="F98" s="101" t="s">
        <v>512</v>
      </c>
      <c r="G98" s="101" t="s">
        <v>513</v>
      </c>
      <c r="H98" s="101" t="s">
        <v>513</v>
      </c>
      <c r="I98" s="101" t="s">
        <v>514</v>
      </c>
      <c r="J98" s="101" t="s">
        <v>515</v>
      </c>
      <c r="K98" s="101" t="s">
        <v>516</v>
      </c>
      <c r="L98" s="102">
        <v>110976700</v>
      </c>
      <c r="M98" s="102">
        <v>66213000</v>
      </c>
      <c r="N98" s="102">
        <v>54457900</v>
      </c>
      <c r="O98" s="102">
        <v>11731900</v>
      </c>
      <c r="P98" s="102">
        <v>9401100</v>
      </c>
      <c r="Q98" s="102">
        <v>1661200</v>
      </c>
      <c r="R98" s="102">
        <v>669700</v>
      </c>
      <c r="S98" s="102">
        <v>44763700</v>
      </c>
      <c r="T98" s="102">
        <v>20560800</v>
      </c>
      <c r="U98" s="102">
        <v>6487900</v>
      </c>
      <c r="V98" s="102">
        <v>17683100</v>
      </c>
    </row>
    <row r="99" spans="3:22" s="96" customFormat="1" ht="12">
      <c r="C99" s="96">
        <v>18</v>
      </c>
      <c r="D99" s="96" t="s">
        <v>511</v>
      </c>
      <c r="F99" s="103" t="s">
        <v>512</v>
      </c>
      <c r="G99" s="103" t="s">
        <v>513</v>
      </c>
      <c r="H99" s="103" t="s">
        <v>528</v>
      </c>
      <c r="I99" s="103" t="s">
        <v>514</v>
      </c>
      <c r="J99" s="103" t="s">
        <v>515</v>
      </c>
      <c r="K99" s="103" t="s">
        <v>529</v>
      </c>
      <c r="L99" s="102">
        <v>12173100</v>
      </c>
      <c r="M99" s="102">
        <v>5287200</v>
      </c>
      <c r="N99" s="102">
        <v>3589600</v>
      </c>
      <c r="O99" s="102">
        <v>1695700</v>
      </c>
      <c r="P99" s="102">
        <v>78500</v>
      </c>
      <c r="Q99" s="102">
        <v>1564900</v>
      </c>
      <c r="R99" s="102">
        <v>52300</v>
      </c>
      <c r="S99" s="102">
        <v>6885900</v>
      </c>
      <c r="T99" s="102">
        <v>189300</v>
      </c>
      <c r="U99" s="102">
        <v>6283900</v>
      </c>
      <c r="V99" s="102">
        <v>411500</v>
      </c>
    </row>
    <row r="100" spans="3:22" s="96" customFormat="1" ht="12">
      <c r="C100" s="96">
        <v>19</v>
      </c>
      <c r="D100" s="96" t="s">
        <v>511</v>
      </c>
      <c r="F100" s="103" t="s">
        <v>512</v>
      </c>
      <c r="G100" s="103" t="s">
        <v>513</v>
      </c>
      <c r="H100" s="103" t="s">
        <v>530</v>
      </c>
      <c r="I100" s="103" t="s">
        <v>514</v>
      </c>
      <c r="J100" s="103" t="s">
        <v>515</v>
      </c>
      <c r="K100" s="103" t="s">
        <v>531</v>
      </c>
      <c r="L100" s="102">
        <v>13361100</v>
      </c>
      <c r="M100" s="102">
        <v>11316900</v>
      </c>
      <c r="N100" s="102">
        <v>10385700</v>
      </c>
      <c r="O100" s="102">
        <v>927200</v>
      </c>
      <c r="P100" s="102">
        <v>799900</v>
      </c>
      <c r="Q100" s="102">
        <v>71400</v>
      </c>
      <c r="R100" s="102">
        <v>55800</v>
      </c>
      <c r="S100" s="102">
        <v>2044200</v>
      </c>
      <c r="T100" s="102">
        <v>1261900</v>
      </c>
      <c r="U100" s="102">
        <v>157700</v>
      </c>
      <c r="V100" s="102">
        <v>622900</v>
      </c>
    </row>
    <row r="101" spans="3:22" s="96" customFormat="1" ht="12">
      <c r="C101" s="96">
        <v>20</v>
      </c>
      <c r="D101" s="96" t="s">
        <v>511</v>
      </c>
      <c r="F101" s="103" t="s">
        <v>512</v>
      </c>
      <c r="G101" s="103" t="s">
        <v>513</v>
      </c>
      <c r="H101" s="103" t="s">
        <v>532</v>
      </c>
      <c r="I101" s="103" t="s">
        <v>514</v>
      </c>
      <c r="J101" s="103" t="s">
        <v>515</v>
      </c>
      <c r="K101" s="103" t="s">
        <v>533</v>
      </c>
      <c r="L101" s="102">
        <v>17306000</v>
      </c>
      <c r="M101" s="102">
        <v>14622800</v>
      </c>
      <c r="N101" s="102">
        <v>12419100</v>
      </c>
      <c r="O101" s="102">
        <v>2199800</v>
      </c>
      <c r="P101" s="102">
        <v>2118200</v>
      </c>
      <c r="Q101" s="102">
        <v>15400</v>
      </c>
      <c r="R101" s="102">
        <v>66200</v>
      </c>
      <c r="S101" s="102">
        <v>2683300</v>
      </c>
      <c r="T101" s="102">
        <v>1986400</v>
      </c>
      <c r="U101" s="102">
        <v>23500</v>
      </c>
      <c r="V101" s="102">
        <v>668100</v>
      </c>
    </row>
    <row r="102" spans="3:22" s="96" customFormat="1" ht="12">
      <c r="C102" s="96">
        <v>21</v>
      </c>
      <c r="D102" s="96" t="s">
        <v>511</v>
      </c>
      <c r="F102" s="103" t="s">
        <v>512</v>
      </c>
      <c r="G102" s="103" t="s">
        <v>513</v>
      </c>
      <c r="H102" s="103" t="s">
        <v>534</v>
      </c>
      <c r="I102" s="103" t="s">
        <v>514</v>
      </c>
      <c r="J102" s="103" t="s">
        <v>515</v>
      </c>
      <c r="K102" s="103" t="s">
        <v>535</v>
      </c>
      <c r="L102" s="102">
        <v>17598500</v>
      </c>
      <c r="M102" s="102">
        <v>15015400</v>
      </c>
      <c r="N102" s="102">
        <v>12498100</v>
      </c>
      <c r="O102" s="102">
        <v>2513800</v>
      </c>
      <c r="P102" s="102">
        <v>2434100</v>
      </c>
      <c r="Q102" s="102">
        <v>4800</v>
      </c>
      <c r="R102" s="102">
        <v>74800</v>
      </c>
      <c r="S102" s="102">
        <v>2583200</v>
      </c>
      <c r="T102" s="102">
        <v>1844800</v>
      </c>
      <c r="U102" s="102">
        <v>10700</v>
      </c>
      <c r="V102" s="102">
        <v>722600</v>
      </c>
    </row>
    <row r="103" spans="3:22" s="96" customFormat="1" ht="12">
      <c r="C103" s="96">
        <v>22</v>
      </c>
      <c r="D103" s="96" t="s">
        <v>511</v>
      </c>
      <c r="F103" s="103" t="s">
        <v>512</v>
      </c>
      <c r="G103" s="103" t="s">
        <v>513</v>
      </c>
      <c r="H103" s="103" t="s">
        <v>536</v>
      </c>
      <c r="I103" s="103" t="s">
        <v>514</v>
      </c>
      <c r="J103" s="103" t="s">
        <v>515</v>
      </c>
      <c r="K103" s="103" t="s">
        <v>537</v>
      </c>
      <c r="L103" s="102">
        <v>15389300</v>
      </c>
      <c r="M103" s="102">
        <v>11390800</v>
      </c>
      <c r="N103" s="102">
        <v>9432400</v>
      </c>
      <c r="O103" s="102">
        <v>1954600</v>
      </c>
      <c r="P103" s="102">
        <v>1860500</v>
      </c>
      <c r="Q103" s="102">
        <v>2300</v>
      </c>
      <c r="R103" s="102">
        <v>91800</v>
      </c>
      <c r="S103" s="102">
        <v>3998500</v>
      </c>
      <c r="T103" s="102">
        <v>2817200</v>
      </c>
      <c r="U103" s="102">
        <v>5100</v>
      </c>
      <c r="V103" s="102">
        <v>1171500</v>
      </c>
    </row>
    <row r="104" spans="3:22" s="96" customFormat="1" ht="12">
      <c r="C104" s="96">
        <v>23</v>
      </c>
      <c r="D104" s="96" t="s">
        <v>511</v>
      </c>
      <c r="F104" s="103" t="s">
        <v>512</v>
      </c>
      <c r="G104" s="103" t="s">
        <v>513</v>
      </c>
      <c r="H104" s="103" t="s">
        <v>538</v>
      </c>
      <c r="I104" s="103" t="s">
        <v>514</v>
      </c>
      <c r="J104" s="103" t="s">
        <v>515</v>
      </c>
      <c r="K104" s="103" t="s">
        <v>539</v>
      </c>
      <c r="L104" s="102">
        <v>35148700</v>
      </c>
      <c r="M104" s="102">
        <v>8580100</v>
      </c>
      <c r="N104" s="102">
        <v>6132900</v>
      </c>
      <c r="O104" s="102">
        <v>2440900</v>
      </c>
      <c r="P104" s="102">
        <v>2109800</v>
      </c>
      <c r="Q104" s="102">
        <v>2400</v>
      </c>
      <c r="R104" s="102">
        <v>328700</v>
      </c>
      <c r="S104" s="102">
        <v>26568600</v>
      </c>
      <c r="T104" s="102">
        <v>12461300</v>
      </c>
      <c r="U104" s="102">
        <v>7000</v>
      </c>
      <c r="V104" s="102">
        <v>14086400</v>
      </c>
    </row>
    <row r="105" spans="3:22" s="96" customFormat="1" ht="12">
      <c r="C105" s="96">
        <v>24</v>
      </c>
      <c r="D105" s="96" t="s">
        <v>511</v>
      </c>
      <c r="F105" s="103" t="s">
        <v>512</v>
      </c>
      <c r="G105" s="103" t="s">
        <v>518</v>
      </c>
      <c r="H105" s="103" t="s">
        <v>513</v>
      </c>
      <c r="I105" s="103" t="s">
        <v>514</v>
      </c>
      <c r="J105" s="103" t="s">
        <v>519</v>
      </c>
      <c r="K105" s="103" t="s">
        <v>516</v>
      </c>
      <c r="L105" s="102">
        <v>53542900</v>
      </c>
      <c r="M105" s="102">
        <v>37074100</v>
      </c>
      <c r="N105" s="102">
        <v>35336100</v>
      </c>
      <c r="O105" s="102">
        <v>1723900</v>
      </c>
      <c r="P105" s="102">
        <v>532700</v>
      </c>
      <c r="Q105" s="102">
        <v>826200</v>
      </c>
      <c r="R105" s="102">
        <v>365100</v>
      </c>
      <c r="S105" s="102">
        <v>16468800</v>
      </c>
      <c r="T105" s="102">
        <v>2186800</v>
      </c>
      <c r="U105" s="102">
        <v>3404200</v>
      </c>
      <c r="V105" s="102">
        <v>10858400</v>
      </c>
    </row>
    <row r="106" spans="3:22" s="96" customFormat="1" ht="12">
      <c r="C106" s="96">
        <v>25</v>
      </c>
      <c r="D106" s="96" t="s">
        <v>511</v>
      </c>
      <c r="F106" s="103" t="s">
        <v>512</v>
      </c>
      <c r="G106" s="103" t="s">
        <v>518</v>
      </c>
      <c r="H106" s="103" t="s">
        <v>528</v>
      </c>
      <c r="I106" s="103" t="s">
        <v>514</v>
      </c>
      <c r="J106" s="103" t="s">
        <v>519</v>
      </c>
      <c r="K106" s="103" t="s">
        <v>529</v>
      </c>
      <c r="L106" s="102">
        <v>6240400</v>
      </c>
      <c r="M106" s="102">
        <v>2671700</v>
      </c>
      <c r="N106" s="102">
        <v>1860700</v>
      </c>
      <c r="O106" s="102">
        <v>810500</v>
      </c>
      <c r="P106" s="102">
        <v>9000</v>
      </c>
      <c r="Q106" s="102">
        <v>775500</v>
      </c>
      <c r="R106" s="102">
        <v>26000</v>
      </c>
      <c r="S106" s="102">
        <v>3568700</v>
      </c>
      <c r="T106" s="102">
        <v>32000</v>
      </c>
      <c r="U106" s="102">
        <v>3290600</v>
      </c>
      <c r="V106" s="102">
        <v>245500</v>
      </c>
    </row>
    <row r="107" spans="3:22" s="96" customFormat="1" ht="12">
      <c r="C107" s="96">
        <v>26</v>
      </c>
      <c r="D107" s="96" t="s">
        <v>511</v>
      </c>
      <c r="F107" s="103" t="s">
        <v>512</v>
      </c>
      <c r="G107" s="103" t="s">
        <v>518</v>
      </c>
      <c r="H107" s="103" t="s">
        <v>530</v>
      </c>
      <c r="I107" s="103" t="s">
        <v>514</v>
      </c>
      <c r="J107" s="103" t="s">
        <v>519</v>
      </c>
      <c r="K107" s="103" t="s">
        <v>531</v>
      </c>
      <c r="L107" s="102">
        <v>6799100</v>
      </c>
      <c r="M107" s="102">
        <v>6240400</v>
      </c>
      <c r="N107" s="102">
        <v>6153600</v>
      </c>
      <c r="O107" s="102">
        <v>84300</v>
      </c>
      <c r="P107" s="102">
        <v>21100</v>
      </c>
      <c r="Q107" s="102">
        <v>41200</v>
      </c>
      <c r="R107" s="102">
        <v>22100</v>
      </c>
      <c r="S107" s="102">
        <v>558700</v>
      </c>
      <c r="T107" s="102">
        <v>75200</v>
      </c>
      <c r="U107" s="102">
        <v>93100</v>
      </c>
      <c r="V107" s="102">
        <v>389200</v>
      </c>
    </row>
    <row r="108" spans="3:22" s="96" customFormat="1" ht="12">
      <c r="C108" s="96">
        <v>27</v>
      </c>
      <c r="D108" s="96" t="s">
        <v>511</v>
      </c>
      <c r="F108" s="103" t="s">
        <v>512</v>
      </c>
      <c r="G108" s="103" t="s">
        <v>518</v>
      </c>
      <c r="H108" s="103" t="s">
        <v>532</v>
      </c>
      <c r="I108" s="103" t="s">
        <v>514</v>
      </c>
      <c r="J108" s="103" t="s">
        <v>519</v>
      </c>
      <c r="K108" s="103" t="s">
        <v>533</v>
      </c>
      <c r="L108" s="102">
        <v>8759800</v>
      </c>
      <c r="M108" s="102">
        <v>8206500</v>
      </c>
      <c r="N108" s="102">
        <v>8152700</v>
      </c>
      <c r="O108" s="102">
        <v>51100</v>
      </c>
      <c r="P108" s="102">
        <v>25600</v>
      </c>
      <c r="Q108" s="102">
        <v>6400</v>
      </c>
      <c r="R108" s="102">
        <v>19100</v>
      </c>
      <c r="S108" s="102">
        <v>553300</v>
      </c>
      <c r="T108" s="102">
        <v>88400</v>
      </c>
      <c r="U108" s="102">
        <v>10300</v>
      </c>
      <c r="V108" s="102">
        <v>451000</v>
      </c>
    </row>
    <row r="109" spans="3:22" s="96" customFormat="1" ht="12">
      <c r="C109" s="96">
        <v>28</v>
      </c>
      <c r="D109" s="96" t="s">
        <v>511</v>
      </c>
      <c r="F109" s="103" t="s">
        <v>512</v>
      </c>
      <c r="G109" s="103" t="s">
        <v>518</v>
      </c>
      <c r="H109" s="103" t="s">
        <v>534</v>
      </c>
      <c r="I109" s="103" t="s">
        <v>514</v>
      </c>
      <c r="J109" s="103" t="s">
        <v>519</v>
      </c>
      <c r="K109" s="103" t="s">
        <v>535</v>
      </c>
      <c r="L109" s="102">
        <v>8860500</v>
      </c>
      <c r="M109" s="102">
        <v>8254300</v>
      </c>
      <c r="N109" s="102">
        <v>8196200</v>
      </c>
      <c r="O109" s="102">
        <v>56300</v>
      </c>
      <c r="P109" s="102">
        <v>36700</v>
      </c>
      <c r="Q109" s="102">
        <v>2200</v>
      </c>
      <c r="R109" s="102">
        <v>17400</v>
      </c>
      <c r="S109" s="102">
        <v>606300</v>
      </c>
      <c r="T109" s="102">
        <v>108600</v>
      </c>
      <c r="U109" s="102">
        <v>4700</v>
      </c>
      <c r="V109" s="102">
        <v>489500</v>
      </c>
    </row>
    <row r="110" spans="3:22" s="96" customFormat="1" ht="12">
      <c r="C110" s="96">
        <v>29</v>
      </c>
      <c r="D110" s="96" t="s">
        <v>511</v>
      </c>
      <c r="F110" s="103" t="s">
        <v>512</v>
      </c>
      <c r="G110" s="103" t="s">
        <v>518</v>
      </c>
      <c r="H110" s="103" t="s">
        <v>536</v>
      </c>
      <c r="I110" s="103" t="s">
        <v>514</v>
      </c>
      <c r="J110" s="103" t="s">
        <v>519</v>
      </c>
      <c r="K110" s="103" t="s">
        <v>537</v>
      </c>
      <c r="L110" s="102">
        <v>7625600</v>
      </c>
      <c r="M110" s="102">
        <v>6527200</v>
      </c>
      <c r="N110" s="102">
        <v>6409100</v>
      </c>
      <c r="O110" s="102">
        <v>116000</v>
      </c>
      <c r="P110" s="102">
        <v>78900</v>
      </c>
      <c r="Q110" s="102">
        <v>300</v>
      </c>
      <c r="R110" s="102">
        <v>36800</v>
      </c>
      <c r="S110" s="102">
        <v>1098400</v>
      </c>
      <c r="T110" s="102">
        <v>246200</v>
      </c>
      <c r="U110" s="102">
        <v>1800</v>
      </c>
      <c r="V110" s="102">
        <v>847300</v>
      </c>
    </row>
    <row r="111" spans="3:22" s="96" customFormat="1" ht="12">
      <c r="C111" s="96">
        <v>30</v>
      </c>
      <c r="D111" s="96" t="s">
        <v>511</v>
      </c>
      <c r="F111" s="103" t="s">
        <v>512</v>
      </c>
      <c r="G111" s="103" t="s">
        <v>518</v>
      </c>
      <c r="H111" s="103" t="s">
        <v>538</v>
      </c>
      <c r="I111" s="103" t="s">
        <v>514</v>
      </c>
      <c r="J111" s="103" t="s">
        <v>519</v>
      </c>
      <c r="K111" s="103" t="s">
        <v>539</v>
      </c>
      <c r="L111" s="102">
        <v>15257400</v>
      </c>
      <c r="M111" s="102">
        <v>5174100</v>
      </c>
      <c r="N111" s="102">
        <v>4563800</v>
      </c>
      <c r="O111" s="102">
        <v>605800</v>
      </c>
      <c r="P111" s="102">
        <v>361400</v>
      </c>
      <c r="Q111" s="102">
        <v>700</v>
      </c>
      <c r="R111" s="102">
        <v>243700</v>
      </c>
      <c r="S111" s="102">
        <v>10083300</v>
      </c>
      <c r="T111" s="102">
        <v>1636300</v>
      </c>
      <c r="U111" s="102">
        <v>3800</v>
      </c>
      <c r="V111" s="102">
        <v>8435900</v>
      </c>
    </row>
    <row r="112" spans="3:22" s="96" customFormat="1" ht="12">
      <c r="C112" s="96">
        <v>31</v>
      </c>
      <c r="D112" s="96" t="s">
        <v>511</v>
      </c>
      <c r="F112" s="103" t="s">
        <v>512</v>
      </c>
      <c r="G112" s="103" t="s">
        <v>520</v>
      </c>
      <c r="H112" s="103" t="s">
        <v>513</v>
      </c>
      <c r="I112" s="103" t="s">
        <v>514</v>
      </c>
      <c r="J112" s="103" t="s">
        <v>521</v>
      </c>
      <c r="K112" s="103" t="s">
        <v>516</v>
      </c>
      <c r="L112" s="102">
        <v>57433900</v>
      </c>
      <c r="M112" s="102">
        <v>29138900</v>
      </c>
      <c r="N112" s="102">
        <v>19121700</v>
      </c>
      <c r="O112" s="102">
        <v>10008000</v>
      </c>
      <c r="P112" s="102">
        <v>8868400</v>
      </c>
      <c r="Q112" s="102">
        <v>835000</v>
      </c>
      <c r="R112" s="102">
        <v>304600</v>
      </c>
      <c r="S112" s="102">
        <v>28294900</v>
      </c>
      <c r="T112" s="102">
        <v>18374000</v>
      </c>
      <c r="U112" s="102">
        <v>3083700</v>
      </c>
      <c r="V112" s="102">
        <v>6824700</v>
      </c>
    </row>
    <row r="113" spans="3:22" s="96" customFormat="1" ht="12">
      <c r="C113" s="96">
        <v>32</v>
      </c>
      <c r="D113" s="96" t="s">
        <v>511</v>
      </c>
      <c r="F113" s="103" t="s">
        <v>512</v>
      </c>
      <c r="G113" s="103" t="s">
        <v>520</v>
      </c>
      <c r="H113" s="103" t="s">
        <v>528</v>
      </c>
      <c r="I113" s="103" t="s">
        <v>514</v>
      </c>
      <c r="J113" s="103" t="s">
        <v>521</v>
      </c>
      <c r="K113" s="103" t="s">
        <v>529</v>
      </c>
      <c r="L113" s="102">
        <v>5932700</v>
      </c>
      <c r="M113" s="102">
        <v>2615500</v>
      </c>
      <c r="N113" s="102">
        <v>1728900</v>
      </c>
      <c r="O113" s="102">
        <v>885200</v>
      </c>
      <c r="P113" s="102">
        <v>69600</v>
      </c>
      <c r="Q113" s="102">
        <v>789400</v>
      </c>
      <c r="R113" s="102">
        <v>26300</v>
      </c>
      <c r="S113" s="102">
        <v>3317200</v>
      </c>
      <c r="T113" s="102">
        <v>157300</v>
      </c>
      <c r="U113" s="102">
        <v>2993300</v>
      </c>
      <c r="V113" s="102">
        <v>166000</v>
      </c>
    </row>
    <row r="114" spans="3:22" s="96" customFormat="1" ht="12">
      <c r="C114" s="96">
        <v>33</v>
      </c>
      <c r="D114" s="96" t="s">
        <v>511</v>
      </c>
      <c r="F114" s="103" t="s">
        <v>512</v>
      </c>
      <c r="G114" s="103" t="s">
        <v>520</v>
      </c>
      <c r="H114" s="103" t="s">
        <v>530</v>
      </c>
      <c r="I114" s="103" t="s">
        <v>514</v>
      </c>
      <c r="J114" s="103" t="s">
        <v>521</v>
      </c>
      <c r="K114" s="103" t="s">
        <v>531</v>
      </c>
      <c r="L114" s="102">
        <v>6562000</v>
      </c>
      <c r="M114" s="102">
        <v>5076500</v>
      </c>
      <c r="N114" s="102">
        <v>4232100</v>
      </c>
      <c r="O114" s="102">
        <v>842900</v>
      </c>
      <c r="P114" s="102">
        <v>778800</v>
      </c>
      <c r="Q114" s="102">
        <v>30200</v>
      </c>
      <c r="R114" s="102">
        <v>33800</v>
      </c>
      <c r="S114" s="102">
        <v>1485500</v>
      </c>
      <c r="T114" s="102">
        <v>1186600</v>
      </c>
      <c r="U114" s="102">
        <v>64700</v>
      </c>
      <c r="V114" s="102">
        <v>233700</v>
      </c>
    </row>
    <row r="115" spans="3:22" s="96" customFormat="1" ht="12">
      <c r="C115" s="96">
        <v>34</v>
      </c>
      <c r="D115" s="96" t="s">
        <v>511</v>
      </c>
      <c r="F115" s="103" t="s">
        <v>512</v>
      </c>
      <c r="G115" s="103" t="s">
        <v>520</v>
      </c>
      <c r="H115" s="103" t="s">
        <v>532</v>
      </c>
      <c r="I115" s="103" t="s">
        <v>514</v>
      </c>
      <c r="J115" s="103" t="s">
        <v>521</v>
      </c>
      <c r="K115" s="103" t="s">
        <v>533</v>
      </c>
      <c r="L115" s="102">
        <v>8546200</v>
      </c>
      <c r="M115" s="102">
        <v>6416300</v>
      </c>
      <c r="N115" s="102">
        <v>4266400</v>
      </c>
      <c r="O115" s="102">
        <v>2148700</v>
      </c>
      <c r="P115" s="102">
        <v>2092600</v>
      </c>
      <c r="Q115" s="102">
        <v>9000</v>
      </c>
      <c r="R115" s="102">
        <v>47100</v>
      </c>
      <c r="S115" s="102">
        <v>2129900</v>
      </c>
      <c r="T115" s="102">
        <v>1897900</v>
      </c>
      <c r="U115" s="102">
        <v>13100</v>
      </c>
      <c r="V115" s="102">
        <v>217200</v>
      </c>
    </row>
    <row r="116" spans="3:22" s="96" customFormat="1" ht="12">
      <c r="C116" s="96">
        <v>35</v>
      </c>
      <c r="D116" s="96" t="s">
        <v>511</v>
      </c>
      <c r="F116" s="103" t="s">
        <v>512</v>
      </c>
      <c r="G116" s="103" t="s">
        <v>520</v>
      </c>
      <c r="H116" s="103" t="s">
        <v>534</v>
      </c>
      <c r="I116" s="103" t="s">
        <v>514</v>
      </c>
      <c r="J116" s="103" t="s">
        <v>521</v>
      </c>
      <c r="K116" s="103" t="s">
        <v>535</v>
      </c>
      <c r="L116" s="102">
        <v>8738000</v>
      </c>
      <c r="M116" s="102">
        <v>6761100</v>
      </c>
      <c r="N116" s="102">
        <v>4301900</v>
      </c>
      <c r="O116" s="102">
        <v>2457500</v>
      </c>
      <c r="P116" s="102">
        <v>2397400</v>
      </c>
      <c r="Q116" s="102">
        <v>2600</v>
      </c>
      <c r="R116" s="102">
        <v>57400</v>
      </c>
      <c r="S116" s="102">
        <v>1976900</v>
      </c>
      <c r="T116" s="102">
        <v>1736200</v>
      </c>
      <c r="U116" s="102">
        <v>6100</v>
      </c>
      <c r="V116" s="102">
        <v>233100</v>
      </c>
    </row>
    <row r="117" spans="3:22" s="96" customFormat="1" ht="12">
      <c r="C117" s="96">
        <v>36</v>
      </c>
      <c r="D117" s="96" t="s">
        <v>511</v>
      </c>
      <c r="F117" s="103" t="s">
        <v>512</v>
      </c>
      <c r="G117" s="103" t="s">
        <v>520</v>
      </c>
      <c r="H117" s="103" t="s">
        <v>536</v>
      </c>
      <c r="I117" s="103" t="s">
        <v>514</v>
      </c>
      <c r="J117" s="103" t="s">
        <v>521</v>
      </c>
      <c r="K117" s="103" t="s">
        <v>537</v>
      </c>
      <c r="L117" s="102">
        <v>7763700</v>
      </c>
      <c r="M117" s="102">
        <v>4863600</v>
      </c>
      <c r="N117" s="102">
        <v>3023300</v>
      </c>
      <c r="O117" s="102">
        <v>1838600</v>
      </c>
      <c r="P117" s="102">
        <v>1781600</v>
      </c>
      <c r="Q117" s="102">
        <v>2100</v>
      </c>
      <c r="R117" s="102">
        <v>54900</v>
      </c>
      <c r="S117" s="102">
        <v>2900100</v>
      </c>
      <c r="T117" s="102">
        <v>2570900</v>
      </c>
      <c r="U117" s="102">
        <v>3300</v>
      </c>
      <c r="V117" s="102">
        <v>324200</v>
      </c>
    </row>
    <row r="118" spans="3:22" s="96" customFormat="1" ht="12">
      <c r="C118" s="96">
        <v>37</v>
      </c>
      <c r="D118" s="96" t="s">
        <v>511</v>
      </c>
      <c r="F118" s="103" t="s">
        <v>512</v>
      </c>
      <c r="G118" s="103" t="s">
        <v>520</v>
      </c>
      <c r="H118" s="103" t="s">
        <v>538</v>
      </c>
      <c r="I118" s="103" t="s">
        <v>514</v>
      </c>
      <c r="J118" s="103" t="s">
        <v>521</v>
      </c>
      <c r="K118" s="103" t="s">
        <v>539</v>
      </c>
      <c r="L118" s="102">
        <v>19891200</v>
      </c>
      <c r="M118" s="102">
        <v>3406000</v>
      </c>
      <c r="N118" s="102">
        <v>1569100</v>
      </c>
      <c r="O118" s="102">
        <v>1835100</v>
      </c>
      <c r="P118" s="102">
        <v>1748400</v>
      </c>
      <c r="Q118" s="102">
        <v>1700</v>
      </c>
      <c r="R118" s="102">
        <v>85100</v>
      </c>
      <c r="S118" s="102">
        <v>16485300</v>
      </c>
      <c r="T118" s="102">
        <v>10825100</v>
      </c>
      <c r="U118" s="102">
        <v>3200</v>
      </c>
      <c r="V118" s="102">
        <v>5650600</v>
      </c>
    </row>
    <row r="119" spans="3:22" s="96" customFormat="1" ht="12">
      <c r="C119" s="96">
        <v>1571</v>
      </c>
      <c r="D119" s="96" t="s">
        <v>511</v>
      </c>
      <c r="F119" s="103" t="s">
        <v>522</v>
      </c>
      <c r="G119" s="103" t="s">
        <v>513</v>
      </c>
      <c r="H119" s="103" t="s">
        <v>513</v>
      </c>
      <c r="I119" s="103" t="s">
        <v>523</v>
      </c>
      <c r="J119" s="103" t="s">
        <v>515</v>
      </c>
      <c r="K119" s="103" t="s">
        <v>516</v>
      </c>
      <c r="L119" s="102">
        <v>1212300</v>
      </c>
      <c r="M119" s="102">
        <v>743800</v>
      </c>
      <c r="N119" s="102">
        <v>596100</v>
      </c>
      <c r="O119" s="102">
        <v>147500</v>
      </c>
      <c r="P119" s="102">
        <v>119000</v>
      </c>
      <c r="Q119" s="102">
        <v>21300</v>
      </c>
      <c r="R119" s="102">
        <v>7200</v>
      </c>
      <c r="S119" s="102">
        <v>468500</v>
      </c>
      <c r="T119" s="102">
        <v>221900</v>
      </c>
      <c r="U119" s="102">
        <v>78700</v>
      </c>
      <c r="V119" s="102">
        <v>167600</v>
      </c>
    </row>
    <row r="120" spans="3:22" s="96" customFormat="1" ht="12">
      <c r="C120" s="96">
        <v>1572</v>
      </c>
      <c r="D120" s="96" t="s">
        <v>511</v>
      </c>
      <c r="F120" s="103" t="s">
        <v>522</v>
      </c>
      <c r="G120" s="103" t="s">
        <v>513</v>
      </c>
      <c r="H120" s="103" t="s">
        <v>528</v>
      </c>
      <c r="I120" s="103" t="s">
        <v>523</v>
      </c>
      <c r="J120" s="103" t="s">
        <v>515</v>
      </c>
      <c r="K120" s="103" t="s">
        <v>529</v>
      </c>
      <c r="L120" s="102">
        <v>148800</v>
      </c>
      <c r="M120" s="102">
        <v>65100</v>
      </c>
      <c r="N120" s="102">
        <v>43300</v>
      </c>
      <c r="O120" s="102">
        <v>21700</v>
      </c>
      <c r="P120" s="102">
        <v>400</v>
      </c>
      <c r="Q120" s="102">
        <v>20300</v>
      </c>
      <c r="R120" s="102">
        <v>1000</v>
      </c>
      <c r="S120" s="102">
        <v>83700</v>
      </c>
      <c r="T120" s="102">
        <v>2700</v>
      </c>
      <c r="U120" s="102">
        <v>77500</v>
      </c>
      <c r="V120" s="102">
        <v>3500</v>
      </c>
    </row>
    <row r="121" spans="3:22" s="96" customFormat="1" ht="12">
      <c r="C121" s="96">
        <v>1573</v>
      </c>
      <c r="D121" s="96" t="s">
        <v>511</v>
      </c>
      <c r="F121" s="103" t="s">
        <v>522</v>
      </c>
      <c r="G121" s="103" t="s">
        <v>513</v>
      </c>
      <c r="H121" s="103" t="s">
        <v>530</v>
      </c>
      <c r="I121" s="103" t="s">
        <v>523</v>
      </c>
      <c r="J121" s="103" t="s">
        <v>515</v>
      </c>
      <c r="K121" s="103" t="s">
        <v>531</v>
      </c>
      <c r="L121" s="102">
        <v>151800</v>
      </c>
      <c r="M121" s="102">
        <v>130000</v>
      </c>
      <c r="N121" s="102">
        <v>118800</v>
      </c>
      <c r="O121" s="102">
        <v>11200</v>
      </c>
      <c r="P121" s="102">
        <v>9600</v>
      </c>
      <c r="Q121" s="102">
        <v>900</v>
      </c>
      <c r="R121" s="102">
        <v>700</v>
      </c>
      <c r="S121" s="102">
        <v>21800</v>
      </c>
      <c r="T121" s="102">
        <v>14100</v>
      </c>
      <c r="U121" s="102">
        <v>1000</v>
      </c>
      <c r="V121" s="102">
        <v>6700</v>
      </c>
    </row>
    <row r="122" spans="3:22" s="96" customFormat="1" ht="12">
      <c r="C122" s="96">
        <v>1574</v>
      </c>
      <c r="D122" s="96" t="s">
        <v>511</v>
      </c>
      <c r="F122" s="103" t="s">
        <v>522</v>
      </c>
      <c r="G122" s="103" t="s">
        <v>513</v>
      </c>
      <c r="H122" s="103" t="s">
        <v>532</v>
      </c>
      <c r="I122" s="103" t="s">
        <v>523</v>
      </c>
      <c r="J122" s="103" t="s">
        <v>515</v>
      </c>
      <c r="K122" s="103" t="s">
        <v>533</v>
      </c>
      <c r="L122" s="102">
        <v>197900</v>
      </c>
      <c r="M122" s="102">
        <v>170200</v>
      </c>
      <c r="N122" s="102">
        <v>142800</v>
      </c>
      <c r="O122" s="102">
        <v>27300</v>
      </c>
      <c r="P122" s="102">
        <v>27000</v>
      </c>
      <c r="Q122" s="102" t="s">
        <v>278</v>
      </c>
      <c r="R122" s="102">
        <v>300</v>
      </c>
      <c r="S122" s="102">
        <v>27700</v>
      </c>
      <c r="T122" s="102">
        <v>23200</v>
      </c>
      <c r="U122" s="102" t="s">
        <v>278</v>
      </c>
      <c r="V122" s="102">
        <v>4500</v>
      </c>
    </row>
    <row r="123" spans="3:22" s="96" customFormat="1" ht="12">
      <c r="C123" s="96">
        <v>1575</v>
      </c>
      <c r="D123" s="96" t="s">
        <v>511</v>
      </c>
      <c r="F123" s="103" t="s">
        <v>522</v>
      </c>
      <c r="G123" s="103" t="s">
        <v>513</v>
      </c>
      <c r="H123" s="103" t="s">
        <v>534</v>
      </c>
      <c r="I123" s="103" t="s">
        <v>523</v>
      </c>
      <c r="J123" s="103" t="s">
        <v>515</v>
      </c>
      <c r="K123" s="103" t="s">
        <v>535</v>
      </c>
      <c r="L123" s="102">
        <v>191100</v>
      </c>
      <c r="M123" s="102">
        <v>167300</v>
      </c>
      <c r="N123" s="102">
        <v>135800</v>
      </c>
      <c r="O123" s="102">
        <v>31500</v>
      </c>
      <c r="P123" s="102">
        <v>31000</v>
      </c>
      <c r="Q123" s="102" t="s">
        <v>278</v>
      </c>
      <c r="R123" s="102">
        <v>500</v>
      </c>
      <c r="S123" s="102">
        <v>23700</v>
      </c>
      <c r="T123" s="102">
        <v>18900</v>
      </c>
      <c r="U123" s="102">
        <v>100</v>
      </c>
      <c r="V123" s="102">
        <v>4700</v>
      </c>
    </row>
    <row r="124" spans="3:22" s="96" customFormat="1" ht="12">
      <c r="C124" s="96">
        <v>1576</v>
      </c>
      <c r="D124" s="96" t="s">
        <v>511</v>
      </c>
      <c r="F124" s="103" t="s">
        <v>522</v>
      </c>
      <c r="G124" s="103" t="s">
        <v>513</v>
      </c>
      <c r="H124" s="103" t="s">
        <v>536</v>
      </c>
      <c r="I124" s="103" t="s">
        <v>523</v>
      </c>
      <c r="J124" s="103" t="s">
        <v>515</v>
      </c>
      <c r="K124" s="103" t="s">
        <v>537</v>
      </c>
      <c r="L124" s="102">
        <v>165300</v>
      </c>
      <c r="M124" s="102">
        <v>124900</v>
      </c>
      <c r="N124" s="102">
        <v>99300</v>
      </c>
      <c r="O124" s="102">
        <v>25500</v>
      </c>
      <c r="P124" s="102">
        <v>24300</v>
      </c>
      <c r="Q124" s="102" t="s">
        <v>278</v>
      </c>
      <c r="R124" s="102">
        <v>1200</v>
      </c>
      <c r="S124" s="102">
        <v>40400</v>
      </c>
      <c r="T124" s="102">
        <v>30100</v>
      </c>
      <c r="U124" s="102" t="s">
        <v>278</v>
      </c>
      <c r="V124" s="102">
        <v>10300</v>
      </c>
    </row>
    <row r="125" spans="3:22" s="96" customFormat="1" ht="12">
      <c r="C125" s="96">
        <v>1577</v>
      </c>
      <c r="D125" s="96" t="s">
        <v>511</v>
      </c>
      <c r="F125" s="103" t="s">
        <v>522</v>
      </c>
      <c r="G125" s="103" t="s">
        <v>513</v>
      </c>
      <c r="H125" s="103" t="s">
        <v>538</v>
      </c>
      <c r="I125" s="103" t="s">
        <v>523</v>
      </c>
      <c r="J125" s="103" t="s">
        <v>515</v>
      </c>
      <c r="K125" s="103" t="s">
        <v>539</v>
      </c>
      <c r="L125" s="102">
        <v>357500</v>
      </c>
      <c r="M125" s="102">
        <v>86400</v>
      </c>
      <c r="N125" s="102">
        <v>56100</v>
      </c>
      <c r="O125" s="102">
        <v>30200</v>
      </c>
      <c r="P125" s="102">
        <v>26700</v>
      </c>
      <c r="Q125" s="102" t="s">
        <v>278</v>
      </c>
      <c r="R125" s="102">
        <v>3500</v>
      </c>
      <c r="S125" s="102">
        <v>271100</v>
      </c>
      <c r="T125" s="102">
        <v>133000</v>
      </c>
      <c r="U125" s="102">
        <v>100</v>
      </c>
      <c r="V125" s="102">
        <v>137900</v>
      </c>
    </row>
    <row r="126" spans="3:22" s="96" customFormat="1" ht="12">
      <c r="C126" s="96">
        <v>1578</v>
      </c>
      <c r="D126" s="96" t="s">
        <v>511</v>
      </c>
      <c r="F126" s="103" t="s">
        <v>522</v>
      </c>
      <c r="G126" s="103" t="s">
        <v>518</v>
      </c>
      <c r="H126" s="103" t="s">
        <v>513</v>
      </c>
      <c r="I126" s="103" t="s">
        <v>523</v>
      </c>
      <c r="J126" s="103" t="s">
        <v>519</v>
      </c>
      <c r="K126" s="103" t="s">
        <v>516</v>
      </c>
      <c r="L126" s="102">
        <v>593600</v>
      </c>
      <c r="M126" s="102">
        <v>421700</v>
      </c>
      <c r="N126" s="102">
        <v>397700</v>
      </c>
      <c r="O126" s="102">
        <v>23900</v>
      </c>
      <c r="P126" s="102">
        <v>8900</v>
      </c>
      <c r="Q126" s="102">
        <v>10700</v>
      </c>
      <c r="R126" s="102">
        <v>4300</v>
      </c>
      <c r="S126" s="102">
        <v>171900</v>
      </c>
      <c r="T126" s="102">
        <v>26000</v>
      </c>
      <c r="U126" s="102">
        <v>41800</v>
      </c>
      <c r="V126" s="102">
        <v>104000</v>
      </c>
    </row>
    <row r="127" spans="3:22" s="96" customFormat="1" ht="12">
      <c r="C127" s="96">
        <v>1579</v>
      </c>
      <c r="D127" s="96" t="s">
        <v>511</v>
      </c>
      <c r="F127" s="103" t="s">
        <v>522</v>
      </c>
      <c r="G127" s="103" t="s">
        <v>518</v>
      </c>
      <c r="H127" s="103" t="s">
        <v>528</v>
      </c>
      <c r="I127" s="103" t="s">
        <v>523</v>
      </c>
      <c r="J127" s="103" t="s">
        <v>519</v>
      </c>
      <c r="K127" s="103" t="s">
        <v>529</v>
      </c>
      <c r="L127" s="102">
        <v>77700</v>
      </c>
      <c r="M127" s="102">
        <v>34300</v>
      </c>
      <c r="N127" s="102">
        <v>23600</v>
      </c>
      <c r="O127" s="102">
        <v>10700</v>
      </c>
      <c r="P127" s="102" t="s">
        <v>278</v>
      </c>
      <c r="Q127" s="102">
        <v>10200</v>
      </c>
      <c r="R127" s="102">
        <v>400</v>
      </c>
      <c r="S127" s="102">
        <v>43400</v>
      </c>
      <c r="T127" s="102">
        <v>200</v>
      </c>
      <c r="U127" s="102">
        <v>41000</v>
      </c>
      <c r="V127" s="102">
        <v>2200</v>
      </c>
    </row>
    <row r="128" spans="3:22" s="96" customFormat="1" ht="12">
      <c r="C128" s="96">
        <v>1580</v>
      </c>
      <c r="D128" s="96" t="s">
        <v>511</v>
      </c>
      <c r="F128" s="103" t="s">
        <v>522</v>
      </c>
      <c r="G128" s="103" t="s">
        <v>518</v>
      </c>
      <c r="H128" s="103" t="s">
        <v>530</v>
      </c>
      <c r="I128" s="103" t="s">
        <v>523</v>
      </c>
      <c r="J128" s="103" t="s">
        <v>519</v>
      </c>
      <c r="K128" s="103" t="s">
        <v>531</v>
      </c>
      <c r="L128" s="102">
        <v>78700</v>
      </c>
      <c r="M128" s="102">
        <v>73300</v>
      </c>
      <c r="N128" s="102">
        <v>72300</v>
      </c>
      <c r="O128" s="102">
        <v>900</v>
      </c>
      <c r="P128" s="102">
        <v>200</v>
      </c>
      <c r="Q128" s="102">
        <v>500</v>
      </c>
      <c r="R128" s="102">
        <v>200</v>
      </c>
      <c r="S128" s="102">
        <v>5500</v>
      </c>
      <c r="T128" s="102">
        <v>400</v>
      </c>
      <c r="U128" s="102">
        <v>700</v>
      </c>
      <c r="V128" s="102">
        <v>4300</v>
      </c>
    </row>
    <row r="129" spans="3:22" s="96" customFormat="1" ht="12">
      <c r="C129" s="96">
        <v>1581</v>
      </c>
      <c r="D129" s="96" t="s">
        <v>511</v>
      </c>
      <c r="F129" s="103" t="s">
        <v>522</v>
      </c>
      <c r="G129" s="103" t="s">
        <v>518</v>
      </c>
      <c r="H129" s="103" t="s">
        <v>532</v>
      </c>
      <c r="I129" s="103" t="s">
        <v>523</v>
      </c>
      <c r="J129" s="103" t="s">
        <v>519</v>
      </c>
      <c r="K129" s="103" t="s">
        <v>533</v>
      </c>
      <c r="L129" s="102">
        <v>100000</v>
      </c>
      <c r="M129" s="102">
        <v>96200</v>
      </c>
      <c r="N129" s="102">
        <v>95600</v>
      </c>
      <c r="O129" s="102">
        <v>600</v>
      </c>
      <c r="P129" s="102">
        <v>500</v>
      </c>
      <c r="Q129" s="102" t="s">
        <v>278</v>
      </c>
      <c r="R129" s="102">
        <v>100</v>
      </c>
      <c r="S129" s="102">
        <v>3800</v>
      </c>
      <c r="T129" s="102">
        <v>1100</v>
      </c>
      <c r="U129" s="102" t="s">
        <v>278</v>
      </c>
      <c r="V129" s="102">
        <v>2700</v>
      </c>
    </row>
    <row r="130" spans="3:22" s="96" customFormat="1" ht="12">
      <c r="C130" s="96">
        <v>1582</v>
      </c>
      <c r="D130" s="96" t="s">
        <v>511</v>
      </c>
      <c r="F130" s="103" t="s">
        <v>522</v>
      </c>
      <c r="G130" s="103" t="s">
        <v>518</v>
      </c>
      <c r="H130" s="103" t="s">
        <v>534</v>
      </c>
      <c r="I130" s="103" t="s">
        <v>523</v>
      </c>
      <c r="J130" s="103" t="s">
        <v>519</v>
      </c>
      <c r="K130" s="103" t="s">
        <v>535</v>
      </c>
      <c r="L130" s="102">
        <v>96300</v>
      </c>
      <c r="M130" s="102">
        <v>93200</v>
      </c>
      <c r="N130" s="102">
        <v>92700</v>
      </c>
      <c r="O130" s="102">
        <v>500</v>
      </c>
      <c r="P130" s="102">
        <v>400</v>
      </c>
      <c r="Q130" s="102" t="s">
        <v>278</v>
      </c>
      <c r="R130" s="102">
        <v>100</v>
      </c>
      <c r="S130" s="102">
        <v>3100</v>
      </c>
      <c r="T130" s="102">
        <v>900</v>
      </c>
      <c r="U130" s="102" t="s">
        <v>278</v>
      </c>
      <c r="V130" s="102">
        <v>2300</v>
      </c>
    </row>
    <row r="131" spans="3:22" s="96" customFormat="1" ht="12">
      <c r="C131" s="96">
        <v>1583</v>
      </c>
      <c r="D131" s="96" t="s">
        <v>511</v>
      </c>
      <c r="F131" s="103" t="s">
        <v>522</v>
      </c>
      <c r="G131" s="103" t="s">
        <v>518</v>
      </c>
      <c r="H131" s="103" t="s">
        <v>536</v>
      </c>
      <c r="I131" s="103" t="s">
        <v>523</v>
      </c>
      <c r="J131" s="103" t="s">
        <v>519</v>
      </c>
      <c r="K131" s="103" t="s">
        <v>537</v>
      </c>
      <c r="L131" s="102">
        <v>81600</v>
      </c>
      <c r="M131" s="102">
        <v>71100</v>
      </c>
      <c r="N131" s="102">
        <v>69800</v>
      </c>
      <c r="O131" s="102">
        <v>1300</v>
      </c>
      <c r="P131" s="102">
        <v>700</v>
      </c>
      <c r="Q131" s="102" t="s">
        <v>278</v>
      </c>
      <c r="R131" s="102">
        <v>600</v>
      </c>
      <c r="S131" s="102">
        <v>10500</v>
      </c>
      <c r="T131" s="102">
        <v>2700</v>
      </c>
      <c r="U131" s="102" t="s">
        <v>278</v>
      </c>
      <c r="V131" s="102">
        <v>7800</v>
      </c>
    </row>
    <row r="132" spans="3:22" s="96" customFormat="1" ht="12">
      <c r="C132" s="96">
        <v>1584</v>
      </c>
      <c r="D132" s="96" t="s">
        <v>511</v>
      </c>
      <c r="F132" s="103" t="s">
        <v>522</v>
      </c>
      <c r="G132" s="103" t="s">
        <v>518</v>
      </c>
      <c r="H132" s="103" t="s">
        <v>538</v>
      </c>
      <c r="I132" s="103" t="s">
        <v>523</v>
      </c>
      <c r="J132" s="103" t="s">
        <v>519</v>
      </c>
      <c r="K132" s="103" t="s">
        <v>539</v>
      </c>
      <c r="L132" s="102">
        <v>159200</v>
      </c>
      <c r="M132" s="102">
        <v>53600</v>
      </c>
      <c r="N132" s="102">
        <v>43800</v>
      </c>
      <c r="O132" s="102">
        <v>9800</v>
      </c>
      <c r="P132" s="102">
        <v>7000</v>
      </c>
      <c r="Q132" s="102" t="s">
        <v>278</v>
      </c>
      <c r="R132" s="102">
        <v>2800</v>
      </c>
      <c r="S132" s="102">
        <v>105600</v>
      </c>
      <c r="T132" s="102">
        <v>20800</v>
      </c>
      <c r="U132" s="102">
        <v>100</v>
      </c>
      <c r="V132" s="102">
        <v>84700</v>
      </c>
    </row>
    <row r="133" spans="3:22" s="96" customFormat="1" ht="12">
      <c r="C133" s="96">
        <v>1585</v>
      </c>
      <c r="D133" s="96" t="s">
        <v>511</v>
      </c>
      <c r="F133" s="103" t="s">
        <v>522</v>
      </c>
      <c r="G133" s="103" t="s">
        <v>520</v>
      </c>
      <c r="H133" s="103" t="s">
        <v>513</v>
      </c>
      <c r="I133" s="103" t="s">
        <v>523</v>
      </c>
      <c r="J133" s="103" t="s">
        <v>521</v>
      </c>
      <c r="K133" s="103" t="s">
        <v>516</v>
      </c>
      <c r="L133" s="102">
        <v>618700</v>
      </c>
      <c r="M133" s="102">
        <v>322200</v>
      </c>
      <c r="N133" s="102">
        <v>198400</v>
      </c>
      <c r="O133" s="102">
        <v>123600</v>
      </c>
      <c r="P133" s="102">
        <v>110100</v>
      </c>
      <c r="Q133" s="102">
        <v>10600</v>
      </c>
      <c r="R133" s="102">
        <v>2900</v>
      </c>
      <c r="S133" s="102">
        <v>296500</v>
      </c>
      <c r="T133" s="102">
        <v>195900</v>
      </c>
      <c r="U133" s="102">
        <v>36900</v>
      </c>
      <c r="V133" s="102">
        <v>63600</v>
      </c>
    </row>
    <row r="134" spans="3:22" s="96" customFormat="1" ht="12">
      <c r="C134" s="96">
        <v>1586</v>
      </c>
      <c r="D134" s="96" t="s">
        <v>511</v>
      </c>
      <c r="F134" s="103" t="s">
        <v>522</v>
      </c>
      <c r="G134" s="103" t="s">
        <v>520</v>
      </c>
      <c r="H134" s="103" t="s">
        <v>528</v>
      </c>
      <c r="I134" s="103" t="s">
        <v>523</v>
      </c>
      <c r="J134" s="103" t="s">
        <v>521</v>
      </c>
      <c r="K134" s="103" t="s">
        <v>529</v>
      </c>
      <c r="L134" s="102">
        <v>71000</v>
      </c>
      <c r="M134" s="102">
        <v>30700</v>
      </c>
      <c r="N134" s="102">
        <v>19700</v>
      </c>
      <c r="O134" s="102">
        <v>11000</v>
      </c>
      <c r="P134" s="102">
        <v>400</v>
      </c>
      <c r="Q134" s="102">
        <v>10100</v>
      </c>
      <c r="R134" s="102">
        <v>500</v>
      </c>
      <c r="S134" s="102">
        <v>40300</v>
      </c>
      <c r="T134" s="102">
        <v>2500</v>
      </c>
      <c r="U134" s="102">
        <v>36500</v>
      </c>
      <c r="V134" s="102">
        <v>1300</v>
      </c>
    </row>
    <row r="135" spans="3:22" s="96" customFormat="1" ht="12">
      <c r="C135" s="96">
        <v>1587</v>
      </c>
      <c r="D135" s="96" t="s">
        <v>511</v>
      </c>
      <c r="F135" s="103" t="s">
        <v>522</v>
      </c>
      <c r="G135" s="103" t="s">
        <v>520</v>
      </c>
      <c r="H135" s="103" t="s">
        <v>530</v>
      </c>
      <c r="I135" s="103" t="s">
        <v>523</v>
      </c>
      <c r="J135" s="103" t="s">
        <v>521</v>
      </c>
      <c r="K135" s="103" t="s">
        <v>531</v>
      </c>
      <c r="L135" s="102">
        <v>73100</v>
      </c>
      <c r="M135" s="102">
        <v>56800</v>
      </c>
      <c r="N135" s="102">
        <v>46400</v>
      </c>
      <c r="O135" s="102">
        <v>10300</v>
      </c>
      <c r="P135" s="102">
        <v>9400</v>
      </c>
      <c r="Q135" s="102">
        <v>500</v>
      </c>
      <c r="R135" s="102">
        <v>500</v>
      </c>
      <c r="S135" s="102">
        <v>16300</v>
      </c>
      <c r="T135" s="102">
        <v>13600</v>
      </c>
      <c r="U135" s="102">
        <v>300</v>
      </c>
      <c r="V135" s="102">
        <v>2400</v>
      </c>
    </row>
    <row r="136" spans="3:22" s="96" customFormat="1" ht="12">
      <c r="C136" s="96">
        <v>1588</v>
      </c>
      <c r="D136" s="96" t="s">
        <v>511</v>
      </c>
      <c r="F136" s="103" t="s">
        <v>522</v>
      </c>
      <c r="G136" s="103" t="s">
        <v>520</v>
      </c>
      <c r="H136" s="103" t="s">
        <v>532</v>
      </c>
      <c r="I136" s="103" t="s">
        <v>523</v>
      </c>
      <c r="J136" s="103" t="s">
        <v>521</v>
      </c>
      <c r="K136" s="103" t="s">
        <v>533</v>
      </c>
      <c r="L136" s="102">
        <v>97900</v>
      </c>
      <c r="M136" s="102">
        <v>73900</v>
      </c>
      <c r="N136" s="102">
        <v>47200</v>
      </c>
      <c r="O136" s="102">
        <v>26700</v>
      </c>
      <c r="P136" s="102">
        <v>26500</v>
      </c>
      <c r="Q136" s="102" t="s">
        <v>278</v>
      </c>
      <c r="R136" s="102">
        <v>200</v>
      </c>
      <c r="S136" s="102">
        <v>24000</v>
      </c>
      <c r="T136" s="102">
        <v>22200</v>
      </c>
      <c r="U136" s="102" t="s">
        <v>278</v>
      </c>
      <c r="V136" s="102">
        <v>1800</v>
      </c>
    </row>
    <row r="137" spans="3:22" s="96" customFormat="1" ht="12">
      <c r="C137" s="96">
        <v>1589</v>
      </c>
      <c r="D137" s="96" t="s">
        <v>511</v>
      </c>
      <c r="F137" s="103" t="s">
        <v>522</v>
      </c>
      <c r="G137" s="103" t="s">
        <v>520</v>
      </c>
      <c r="H137" s="103" t="s">
        <v>534</v>
      </c>
      <c r="I137" s="103" t="s">
        <v>523</v>
      </c>
      <c r="J137" s="103" t="s">
        <v>521</v>
      </c>
      <c r="K137" s="103" t="s">
        <v>535</v>
      </c>
      <c r="L137" s="102">
        <v>94700</v>
      </c>
      <c r="M137" s="102">
        <v>74100</v>
      </c>
      <c r="N137" s="102">
        <v>43200</v>
      </c>
      <c r="O137" s="102">
        <v>31000</v>
      </c>
      <c r="P137" s="102">
        <v>30600</v>
      </c>
      <c r="Q137" s="102" t="s">
        <v>278</v>
      </c>
      <c r="R137" s="102">
        <v>400</v>
      </c>
      <c r="S137" s="102">
        <v>20600</v>
      </c>
      <c r="T137" s="102">
        <v>18000</v>
      </c>
      <c r="U137" s="102">
        <v>100</v>
      </c>
      <c r="V137" s="102">
        <v>2500</v>
      </c>
    </row>
    <row r="138" spans="3:22" s="96" customFormat="1" ht="12">
      <c r="C138" s="96">
        <v>1590</v>
      </c>
      <c r="D138" s="96" t="s">
        <v>511</v>
      </c>
      <c r="F138" s="103" t="s">
        <v>522</v>
      </c>
      <c r="G138" s="103" t="s">
        <v>520</v>
      </c>
      <c r="H138" s="103" t="s">
        <v>536</v>
      </c>
      <c r="I138" s="103" t="s">
        <v>523</v>
      </c>
      <c r="J138" s="103" t="s">
        <v>521</v>
      </c>
      <c r="K138" s="103" t="s">
        <v>537</v>
      </c>
      <c r="L138" s="102">
        <v>83700</v>
      </c>
      <c r="M138" s="102">
        <v>53800</v>
      </c>
      <c r="N138" s="102">
        <v>29500</v>
      </c>
      <c r="O138" s="102">
        <v>24200</v>
      </c>
      <c r="P138" s="102">
        <v>23600</v>
      </c>
      <c r="Q138" s="102" t="s">
        <v>278</v>
      </c>
      <c r="R138" s="102">
        <v>600</v>
      </c>
      <c r="S138" s="102">
        <v>29900</v>
      </c>
      <c r="T138" s="102">
        <v>27400</v>
      </c>
      <c r="U138" s="102" t="s">
        <v>278</v>
      </c>
      <c r="V138" s="102">
        <v>2500</v>
      </c>
    </row>
    <row r="139" spans="3:22" s="96" customFormat="1" ht="12">
      <c r="C139" s="96">
        <v>1591</v>
      </c>
      <c r="D139" s="96" t="s">
        <v>511</v>
      </c>
      <c r="F139" s="103" t="s">
        <v>522</v>
      </c>
      <c r="G139" s="103" t="s">
        <v>520</v>
      </c>
      <c r="H139" s="103" t="s">
        <v>538</v>
      </c>
      <c r="I139" s="103" t="s">
        <v>523</v>
      </c>
      <c r="J139" s="103" t="s">
        <v>521</v>
      </c>
      <c r="K139" s="103" t="s">
        <v>539</v>
      </c>
      <c r="L139" s="102">
        <v>198300</v>
      </c>
      <c r="M139" s="102">
        <v>32800</v>
      </c>
      <c r="N139" s="102">
        <v>12400</v>
      </c>
      <c r="O139" s="102">
        <v>20400</v>
      </c>
      <c r="P139" s="102">
        <v>19700</v>
      </c>
      <c r="Q139" s="102" t="s">
        <v>278</v>
      </c>
      <c r="R139" s="102">
        <v>700</v>
      </c>
      <c r="S139" s="102">
        <v>165500</v>
      </c>
      <c r="T139" s="102">
        <v>112200</v>
      </c>
      <c r="U139" s="102" t="s">
        <v>278</v>
      </c>
      <c r="V139" s="102">
        <v>53100</v>
      </c>
    </row>
    <row r="140" spans="3:22" s="96" customFormat="1" ht="12">
      <c r="C140" s="96">
        <v>1592</v>
      </c>
      <c r="D140" s="96" t="s">
        <v>511</v>
      </c>
      <c r="F140" s="103" t="s">
        <v>524</v>
      </c>
      <c r="G140" s="103" t="s">
        <v>513</v>
      </c>
      <c r="H140" s="103" t="s">
        <v>513</v>
      </c>
      <c r="I140" s="103" t="s">
        <v>525</v>
      </c>
      <c r="J140" s="103" t="s">
        <v>515</v>
      </c>
      <c r="K140" s="103" t="s">
        <v>516</v>
      </c>
      <c r="L140" s="102">
        <v>291100</v>
      </c>
      <c r="M140" s="102">
        <v>173400</v>
      </c>
      <c r="N140" s="102">
        <v>135900</v>
      </c>
      <c r="O140" s="102">
        <v>37500</v>
      </c>
      <c r="P140" s="102">
        <v>30000</v>
      </c>
      <c r="Q140" s="102">
        <v>5600</v>
      </c>
      <c r="R140" s="102">
        <v>1900</v>
      </c>
      <c r="S140" s="102">
        <v>117700</v>
      </c>
      <c r="T140" s="102">
        <v>59700</v>
      </c>
      <c r="U140" s="102">
        <v>20300</v>
      </c>
      <c r="V140" s="102">
        <v>37600</v>
      </c>
    </row>
    <row r="141" spans="3:22" s="96" customFormat="1" ht="12">
      <c r="C141" s="96">
        <v>1593</v>
      </c>
      <c r="D141" s="96" t="s">
        <v>511</v>
      </c>
      <c r="F141" s="103" t="s">
        <v>524</v>
      </c>
      <c r="G141" s="103" t="s">
        <v>513</v>
      </c>
      <c r="H141" s="103" t="s">
        <v>528</v>
      </c>
      <c r="I141" s="103" t="s">
        <v>525</v>
      </c>
      <c r="J141" s="103" t="s">
        <v>515</v>
      </c>
      <c r="K141" s="103" t="s">
        <v>529</v>
      </c>
      <c r="L141" s="102">
        <v>34900</v>
      </c>
      <c r="M141" s="102">
        <v>13700</v>
      </c>
      <c r="N141" s="102">
        <v>7900</v>
      </c>
      <c r="O141" s="102">
        <v>5800</v>
      </c>
      <c r="P141" s="102" t="s">
        <v>278</v>
      </c>
      <c r="Q141" s="102">
        <v>5500</v>
      </c>
      <c r="R141" s="102">
        <v>300</v>
      </c>
      <c r="S141" s="102">
        <v>21200</v>
      </c>
      <c r="T141" s="102">
        <v>400</v>
      </c>
      <c r="U141" s="102">
        <v>20100</v>
      </c>
      <c r="V141" s="102">
        <v>800</v>
      </c>
    </row>
    <row r="142" spans="3:22" s="96" customFormat="1" ht="12">
      <c r="C142" s="96">
        <v>1594</v>
      </c>
      <c r="D142" s="96" t="s">
        <v>511</v>
      </c>
      <c r="F142" s="103" t="s">
        <v>524</v>
      </c>
      <c r="G142" s="103" t="s">
        <v>513</v>
      </c>
      <c r="H142" s="103" t="s">
        <v>530</v>
      </c>
      <c r="I142" s="103" t="s">
        <v>525</v>
      </c>
      <c r="J142" s="103" t="s">
        <v>515</v>
      </c>
      <c r="K142" s="103" t="s">
        <v>531</v>
      </c>
      <c r="L142" s="102">
        <v>33500</v>
      </c>
      <c r="M142" s="102">
        <v>28500</v>
      </c>
      <c r="N142" s="102">
        <v>26700</v>
      </c>
      <c r="O142" s="102">
        <v>1800</v>
      </c>
      <c r="P142" s="102">
        <v>1500</v>
      </c>
      <c r="Q142" s="102">
        <v>100</v>
      </c>
      <c r="R142" s="102">
        <v>200</v>
      </c>
      <c r="S142" s="102">
        <v>5000</v>
      </c>
      <c r="T142" s="102">
        <v>3200</v>
      </c>
      <c r="U142" s="102">
        <v>100</v>
      </c>
      <c r="V142" s="102">
        <v>1800</v>
      </c>
    </row>
    <row r="143" spans="3:22" s="96" customFormat="1" ht="12">
      <c r="C143" s="96">
        <v>1595</v>
      </c>
      <c r="D143" s="96" t="s">
        <v>511</v>
      </c>
      <c r="F143" s="103" t="s">
        <v>524</v>
      </c>
      <c r="G143" s="103" t="s">
        <v>513</v>
      </c>
      <c r="H143" s="103" t="s">
        <v>532</v>
      </c>
      <c r="I143" s="103" t="s">
        <v>525</v>
      </c>
      <c r="J143" s="103" t="s">
        <v>515</v>
      </c>
      <c r="K143" s="103" t="s">
        <v>533</v>
      </c>
      <c r="L143" s="102">
        <v>46500</v>
      </c>
      <c r="M143" s="102">
        <v>39500</v>
      </c>
      <c r="N143" s="102">
        <v>33400</v>
      </c>
      <c r="O143" s="102">
        <v>6000</v>
      </c>
      <c r="P143" s="102">
        <v>6000</v>
      </c>
      <c r="Q143" s="102" t="s">
        <v>278</v>
      </c>
      <c r="R143" s="102">
        <v>100</v>
      </c>
      <c r="S143" s="102">
        <v>7000</v>
      </c>
      <c r="T143" s="102">
        <v>5900</v>
      </c>
      <c r="U143" s="102" t="s">
        <v>278</v>
      </c>
      <c r="V143" s="102">
        <v>1100</v>
      </c>
    </row>
    <row r="144" spans="3:22" s="96" customFormat="1" ht="12">
      <c r="C144" s="96">
        <v>1596</v>
      </c>
      <c r="D144" s="96" t="s">
        <v>511</v>
      </c>
      <c r="F144" s="103" t="s">
        <v>524</v>
      </c>
      <c r="G144" s="103" t="s">
        <v>513</v>
      </c>
      <c r="H144" s="103" t="s">
        <v>534</v>
      </c>
      <c r="I144" s="103" t="s">
        <v>525</v>
      </c>
      <c r="J144" s="103" t="s">
        <v>515</v>
      </c>
      <c r="K144" s="103" t="s">
        <v>535</v>
      </c>
      <c r="L144" s="102">
        <v>48500</v>
      </c>
      <c r="M144" s="102">
        <v>41900</v>
      </c>
      <c r="N144" s="102">
        <v>32300</v>
      </c>
      <c r="O144" s="102">
        <v>9600</v>
      </c>
      <c r="P144" s="102">
        <v>9600</v>
      </c>
      <c r="Q144" s="102" t="s">
        <v>278</v>
      </c>
      <c r="R144" s="102" t="s">
        <v>278</v>
      </c>
      <c r="S144" s="102">
        <v>6600</v>
      </c>
      <c r="T144" s="102">
        <v>6000</v>
      </c>
      <c r="U144" s="102" t="s">
        <v>278</v>
      </c>
      <c r="V144" s="102">
        <v>600</v>
      </c>
    </row>
    <row r="145" spans="3:51" s="96" customFormat="1" ht="12">
      <c r="C145" s="96">
        <v>1597</v>
      </c>
      <c r="D145" s="96" t="s">
        <v>511</v>
      </c>
      <c r="F145" s="103" t="s">
        <v>524</v>
      </c>
      <c r="G145" s="103" t="s">
        <v>513</v>
      </c>
      <c r="H145" s="103" t="s">
        <v>536</v>
      </c>
      <c r="I145" s="103" t="s">
        <v>525</v>
      </c>
      <c r="J145" s="103" t="s">
        <v>515</v>
      </c>
      <c r="K145" s="103" t="s">
        <v>537</v>
      </c>
      <c r="L145" s="102">
        <v>40300</v>
      </c>
      <c r="M145" s="102">
        <v>30100</v>
      </c>
      <c r="N145" s="102">
        <v>23200</v>
      </c>
      <c r="O145" s="102">
        <v>6900</v>
      </c>
      <c r="P145" s="102">
        <v>6700</v>
      </c>
      <c r="Q145" s="102" t="s">
        <v>278</v>
      </c>
      <c r="R145" s="102">
        <v>200</v>
      </c>
      <c r="S145" s="102">
        <v>10200</v>
      </c>
      <c r="T145" s="102">
        <v>7900</v>
      </c>
      <c r="U145" s="102" t="s">
        <v>278</v>
      </c>
      <c r="V145" s="102">
        <v>2300</v>
      </c>
    </row>
    <row r="146" spans="3:51" s="96" customFormat="1" ht="12">
      <c r="C146" s="96">
        <v>1598</v>
      </c>
      <c r="D146" s="96" t="s">
        <v>511</v>
      </c>
      <c r="F146" s="103" t="s">
        <v>524</v>
      </c>
      <c r="G146" s="103" t="s">
        <v>513</v>
      </c>
      <c r="H146" s="103" t="s">
        <v>538</v>
      </c>
      <c r="I146" s="103" t="s">
        <v>525</v>
      </c>
      <c r="J146" s="103" t="s">
        <v>515</v>
      </c>
      <c r="K146" s="103" t="s">
        <v>539</v>
      </c>
      <c r="L146" s="102">
        <v>87300</v>
      </c>
      <c r="M146" s="102">
        <v>19700</v>
      </c>
      <c r="N146" s="102">
        <v>12300</v>
      </c>
      <c r="O146" s="102">
        <v>7300</v>
      </c>
      <c r="P146" s="102">
        <v>6200</v>
      </c>
      <c r="Q146" s="102" t="s">
        <v>278</v>
      </c>
      <c r="R146" s="102">
        <v>1100</v>
      </c>
      <c r="S146" s="102">
        <v>67700</v>
      </c>
      <c r="T146" s="102">
        <v>36400</v>
      </c>
      <c r="U146" s="102">
        <v>100</v>
      </c>
      <c r="V146" s="102">
        <v>31100</v>
      </c>
    </row>
    <row r="147" spans="3:51" s="96" customFormat="1" ht="12">
      <c r="C147" s="96">
        <v>1599</v>
      </c>
      <c r="D147" s="96" t="s">
        <v>511</v>
      </c>
      <c r="F147" s="103" t="s">
        <v>524</v>
      </c>
      <c r="G147" s="103" t="s">
        <v>518</v>
      </c>
      <c r="H147" s="103" t="s">
        <v>513</v>
      </c>
      <c r="I147" s="103" t="s">
        <v>525</v>
      </c>
      <c r="J147" s="103" t="s">
        <v>519</v>
      </c>
      <c r="K147" s="103" t="s">
        <v>516</v>
      </c>
      <c r="L147" s="102">
        <v>138700</v>
      </c>
      <c r="M147" s="102">
        <v>96000</v>
      </c>
      <c r="N147" s="102">
        <v>90400</v>
      </c>
      <c r="O147" s="102">
        <v>5700</v>
      </c>
      <c r="P147" s="102">
        <v>1600</v>
      </c>
      <c r="Q147" s="102">
        <v>2700</v>
      </c>
      <c r="R147" s="102">
        <v>1400</v>
      </c>
      <c r="S147" s="102">
        <v>42700</v>
      </c>
      <c r="T147" s="102">
        <v>7000</v>
      </c>
      <c r="U147" s="102">
        <v>10500</v>
      </c>
      <c r="V147" s="102">
        <v>25100</v>
      </c>
    </row>
    <row r="148" spans="3:51" s="96" customFormat="1" ht="12">
      <c r="C148" s="96">
        <v>1600</v>
      </c>
      <c r="D148" s="96" t="s">
        <v>511</v>
      </c>
      <c r="F148" s="103" t="s">
        <v>524</v>
      </c>
      <c r="G148" s="103" t="s">
        <v>518</v>
      </c>
      <c r="H148" s="103" t="s">
        <v>528</v>
      </c>
      <c r="I148" s="103" t="s">
        <v>525</v>
      </c>
      <c r="J148" s="103" t="s">
        <v>519</v>
      </c>
      <c r="K148" s="103" t="s">
        <v>529</v>
      </c>
      <c r="L148" s="102">
        <v>17700</v>
      </c>
      <c r="M148" s="102">
        <v>6800</v>
      </c>
      <c r="N148" s="102">
        <v>4200</v>
      </c>
      <c r="O148" s="102">
        <v>2700</v>
      </c>
      <c r="P148" s="102" t="s">
        <v>278</v>
      </c>
      <c r="Q148" s="102">
        <v>2600</v>
      </c>
      <c r="R148" s="102">
        <v>100</v>
      </c>
      <c r="S148" s="102">
        <v>10800</v>
      </c>
      <c r="T148" s="102" t="s">
        <v>278</v>
      </c>
      <c r="U148" s="102">
        <v>10300</v>
      </c>
      <c r="V148" s="102">
        <v>500</v>
      </c>
    </row>
    <row r="149" spans="3:51" s="96" customFormat="1" ht="12">
      <c r="C149" s="96">
        <v>1601</v>
      </c>
      <c r="D149" s="96" t="s">
        <v>511</v>
      </c>
      <c r="F149" s="103" t="s">
        <v>524</v>
      </c>
      <c r="G149" s="103" t="s">
        <v>518</v>
      </c>
      <c r="H149" s="103" t="s">
        <v>530</v>
      </c>
      <c r="I149" s="103" t="s">
        <v>525</v>
      </c>
      <c r="J149" s="103" t="s">
        <v>519</v>
      </c>
      <c r="K149" s="103" t="s">
        <v>531</v>
      </c>
      <c r="L149" s="102">
        <v>16600</v>
      </c>
      <c r="M149" s="102">
        <v>15200</v>
      </c>
      <c r="N149" s="102">
        <v>15000</v>
      </c>
      <c r="O149" s="102">
        <v>300</v>
      </c>
      <c r="P149" s="102" t="s">
        <v>278</v>
      </c>
      <c r="Q149" s="102">
        <v>100</v>
      </c>
      <c r="R149" s="102">
        <v>200</v>
      </c>
      <c r="S149" s="102">
        <v>1400</v>
      </c>
      <c r="T149" s="102" t="s">
        <v>278</v>
      </c>
      <c r="U149" s="102">
        <v>100</v>
      </c>
      <c r="V149" s="102">
        <v>1300</v>
      </c>
    </row>
    <row r="150" spans="3:51" s="96" customFormat="1" ht="12">
      <c r="C150" s="96">
        <v>1602</v>
      </c>
      <c r="D150" s="96" t="s">
        <v>511</v>
      </c>
      <c r="F150" s="103" t="s">
        <v>524</v>
      </c>
      <c r="G150" s="103" t="s">
        <v>518</v>
      </c>
      <c r="H150" s="103" t="s">
        <v>532</v>
      </c>
      <c r="I150" s="103" t="s">
        <v>525</v>
      </c>
      <c r="J150" s="103" t="s">
        <v>519</v>
      </c>
      <c r="K150" s="103" t="s">
        <v>533</v>
      </c>
      <c r="L150" s="102">
        <v>22700</v>
      </c>
      <c r="M150" s="102">
        <v>21400</v>
      </c>
      <c r="N150" s="102">
        <v>21200</v>
      </c>
      <c r="O150" s="102">
        <v>100</v>
      </c>
      <c r="P150" s="102">
        <v>100</v>
      </c>
      <c r="Q150" s="102" t="s">
        <v>278</v>
      </c>
      <c r="R150" s="102" t="s">
        <v>278</v>
      </c>
      <c r="S150" s="102">
        <v>1400</v>
      </c>
      <c r="T150" s="102">
        <v>800</v>
      </c>
      <c r="U150" s="102" t="s">
        <v>278</v>
      </c>
      <c r="V150" s="102">
        <v>600</v>
      </c>
    </row>
    <row r="151" spans="3:51" s="96" customFormat="1" ht="12">
      <c r="C151" s="96">
        <v>1603</v>
      </c>
      <c r="D151" s="96" t="s">
        <v>511</v>
      </c>
      <c r="F151" s="103" t="s">
        <v>524</v>
      </c>
      <c r="G151" s="103" t="s">
        <v>518</v>
      </c>
      <c r="H151" s="103" t="s">
        <v>534</v>
      </c>
      <c r="I151" s="103" t="s">
        <v>525</v>
      </c>
      <c r="J151" s="103" t="s">
        <v>519</v>
      </c>
      <c r="K151" s="103" t="s">
        <v>535</v>
      </c>
      <c r="L151" s="102">
        <v>23600</v>
      </c>
      <c r="M151" s="102">
        <v>23400</v>
      </c>
      <c r="N151" s="102">
        <v>23200</v>
      </c>
      <c r="O151" s="102">
        <v>200</v>
      </c>
      <c r="P151" s="102">
        <v>200</v>
      </c>
      <c r="Q151" s="102" t="s">
        <v>278</v>
      </c>
      <c r="R151" s="102" t="s">
        <v>278</v>
      </c>
      <c r="S151" s="102">
        <v>300</v>
      </c>
      <c r="T151" s="102">
        <v>100</v>
      </c>
      <c r="U151" s="102" t="s">
        <v>278</v>
      </c>
      <c r="V151" s="102">
        <v>200</v>
      </c>
    </row>
    <row r="152" spans="3:51" s="96" customFormat="1" ht="12">
      <c r="C152" s="96">
        <v>1604</v>
      </c>
      <c r="D152" s="96" t="s">
        <v>511</v>
      </c>
      <c r="F152" s="103" t="s">
        <v>524</v>
      </c>
      <c r="G152" s="103" t="s">
        <v>518</v>
      </c>
      <c r="H152" s="103" t="s">
        <v>536</v>
      </c>
      <c r="I152" s="103" t="s">
        <v>525</v>
      </c>
      <c r="J152" s="103" t="s">
        <v>519</v>
      </c>
      <c r="K152" s="103" t="s">
        <v>537</v>
      </c>
      <c r="L152" s="102">
        <v>19400</v>
      </c>
      <c r="M152" s="102">
        <v>16900</v>
      </c>
      <c r="N152" s="102">
        <v>16600</v>
      </c>
      <c r="O152" s="102">
        <v>200</v>
      </c>
      <c r="P152" s="102">
        <v>100</v>
      </c>
      <c r="Q152" s="102" t="s">
        <v>278</v>
      </c>
      <c r="R152" s="102">
        <v>200</v>
      </c>
      <c r="S152" s="102">
        <v>2600</v>
      </c>
      <c r="T152" s="102">
        <v>600</v>
      </c>
      <c r="U152" s="102" t="s">
        <v>278</v>
      </c>
      <c r="V152" s="102">
        <v>1900</v>
      </c>
    </row>
    <row r="153" spans="3:51" s="96" customFormat="1" ht="12">
      <c r="C153" s="96">
        <v>1605</v>
      </c>
      <c r="D153" s="96" t="s">
        <v>511</v>
      </c>
      <c r="F153" s="103" t="s">
        <v>524</v>
      </c>
      <c r="G153" s="103" t="s">
        <v>518</v>
      </c>
      <c r="H153" s="103" t="s">
        <v>538</v>
      </c>
      <c r="I153" s="103" t="s">
        <v>525</v>
      </c>
      <c r="J153" s="103" t="s">
        <v>519</v>
      </c>
      <c r="K153" s="103" t="s">
        <v>539</v>
      </c>
      <c r="L153" s="102">
        <v>38600</v>
      </c>
      <c r="M153" s="102">
        <v>12300</v>
      </c>
      <c r="N153" s="102">
        <v>10200</v>
      </c>
      <c r="O153" s="102">
        <v>2100</v>
      </c>
      <c r="P153" s="102">
        <v>1200</v>
      </c>
      <c r="Q153" s="102" t="s">
        <v>278</v>
      </c>
      <c r="R153" s="102">
        <v>900</v>
      </c>
      <c r="S153" s="102">
        <v>26300</v>
      </c>
      <c r="T153" s="102">
        <v>5500</v>
      </c>
      <c r="U153" s="102">
        <v>100</v>
      </c>
      <c r="V153" s="102">
        <v>20700</v>
      </c>
    </row>
    <row r="154" spans="3:51" s="96" customFormat="1">
      <c r="C154" s="96">
        <v>1606</v>
      </c>
      <c r="D154" s="96" t="s">
        <v>511</v>
      </c>
      <c r="F154" s="104" t="s">
        <v>524</v>
      </c>
      <c r="G154" s="104" t="s">
        <v>520</v>
      </c>
      <c r="H154" s="104" t="s">
        <v>513</v>
      </c>
      <c r="I154" s="104" t="s">
        <v>525</v>
      </c>
      <c r="J154" s="104" t="s">
        <v>521</v>
      </c>
      <c r="K154" s="104" t="s">
        <v>516</v>
      </c>
      <c r="L154" s="108">
        <v>152400</v>
      </c>
      <c r="M154" s="102">
        <v>77300</v>
      </c>
      <c r="N154" s="102">
        <v>45500</v>
      </c>
      <c r="O154" s="102">
        <v>31800</v>
      </c>
      <c r="P154" s="102">
        <v>28400</v>
      </c>
      <c r="Q154" s="102">
        <v>2900</v>
      </c>
      <c r="R154" s="102">
        <v>500</v>
      </c>
      <c r="S154" s="102">
        <v>75000</v>
      </c>
      <c r="T154" s="102">
        <v>52600</v>
      </c>
      <c r="U154" s="102">
        <v>9800</v>
      </c>
      <c r="V154" s="102">
        <v>12500</v>
      </c>
      <c r="AP154"/>
      <c r="AQ154"/>
      <c r="AR154"/>
      <c r="AS154"/>
      <c r="AT154"/>
      <c r="AU154"/>
      <c r="AV154"/>
      <c r="AW154"/>
      <c r="AX154"/>
      <c r="AY154"/>
    </row>
    <row r="155" spans="3:51" s="96" customFormat="1">
      <c r="C155" s="96">
        <v>1607</v>
      </c>
      <c r="D155" s="96" t="s">
        <v>511</v>
      </c>
      <c r="F155" s="104" t="s">
        <v>524</v>
      </c>
      <c r="G155" s="104" t="s">
        <v>520</v>
      </c>
      <c r="H155" s="104" t="s">
        <v>528</v>
      </c>
      <c r="I155" s="104" t="s">
        <v>525</v>
      </c>
      <c r="J155" s="104" t="s">
        <v>521</v>
      </c>
      <c r="K155" s="104" t="s">
        <v>529</v>
      </c>
      <c r="L155" s="108">
        <v>17300</v>
      </c>
      <c r="M155" s="102">
        <v>6900</v>
      </c>
      <c r="N155" s="102">
        <v>3800</v>
      </c>
      <c r="O155" s="102">
        <v>3100</v>
      </c>
      <c r="P155" s="102" t="s">
        <v>278</v>
      </c>
      <c r="Q155" s="102">
        <v>2900</v>
      </c>
      <c r="R155" s="102">
        <v>200</v>
      </c>
      <c r="S155" s="102">
        <v>10400</v>
      </c>
      <c r="T155" s="102">
        <v>400</v>
      </c>
      <c r="U155" s="102">
        <v>9800</v>
      </c>
      <c r="V155" s="102">
        <v>300</v>
      </c>
      <c r="AP155"/>
      <c r="AQ155"/>
      <c r="AR155"/>
      <c r="AS155"/>
      <c r="AT155"/>
      <c r="AU155"/>
      <c r="AV155"/>
      <c r="AW155"/>
      <c r="AX155"/>
      <c r="AY155"/>
    </row>
    <row r="156" spans="3:51" s="96" customFormat="1">
      <c r="C156" s="96">
        <v>1608</v>
      </c>
      <c r="D156" s="96" t="s">
        <v>511</v>
      </c>
      <c r="F156" s="104" t="s">
        <v>524</v>
      </c>
      <c r="G156" s="104" t="s">
        <v>520</v>
      </c>
      <c r="H156" s="104" t="s">
        <v>530</v>
      </c>
      <c r="I156" s="104" t="s">
        <v>525</v>
      </c>
      <c r="J156" s="104" t="s">
        <v>521</v>
      </c>
      <c r="K156" s="104" t="s">
        <v>531</v>
      </c>
      <c r="L156" s="108">
        <v>16900</v>
      </c>
      <c r="M156" s="102">
        <v>13300</v>
      </c>
      <c r="N156" s="102">
        <v>11700</v>
      </c>
      <c r="O156" s="102">
        <v>1500</v>
      </c>
      <c r="P156" s="102">
        <v>1500</v>
      </c>
      <c r="Q156" s="102" t="s">
        <v>278</v>
      </c>
      <c r="R156" s="102" t="s">
        <v>278</v>
      </c>
      <c r="S156" s="102">
        <v>3600</v>
      </c>
      <c r="T156" s="102">
        <v>3200</v>
      </c>
      <c r="U156" s="102" t="s">
        <v>278</v>
      </c>
      <c r="V156" s="102">
        <v>500</v>
      </c>
      <c r="AP156"/>
      <c r="AQ156"/>
      <c r="AR156"/>
      <c r="AS156"/>
      <c r="AT156"/>
      <c r="AU156"/>
      <c r="AV156"/>
      <c r="AW156"/>
      <c r="AX156"/>
      <c r="AY156"/>
    </row>
    <row r="157" spans="3:51" s="96" customFormat="1">
      <c r="C157" s="96">
        <v>1609</v>
      </c>
      <c r="D157" s="96" t="s">
        <v>511</v>
      </c>
      <c r="F157" s="104" t="s">
        <v>524</v>
      </c>
      <c r="G157" s="104" t="s">
        <v>520</v>
      </c>
      <c r="H157" s="104" t="s">
        <v>532</v>
      </c>
      <c r="I157" s="104" t="s">
        <v>525</v>
      </c>
      <c r="J157" s="104" t="s">
        <v>521</v>
      </c>
      <c r="K157" s="104" t="s">
        <v>533</v>
      </c>
      <c r="L157" s="108">
        <v>23700</v>
      </c>
      <c r="M157" s="102">
        <v>18100</v>
      </c>
      <c r="N157" s="102">
        <v>12200</v>
      </c>
      <c r="O157" s="102">
        <v>5900</v>
      </c>
      <c r="P157" s="102">
        <v>5800</v>
      </c>
      <c r="Q157" s="102" t="s">
        <v>278</v>
      </c>
      <c r="R157" s="102">
        <v>100</v>
      </c>
      <c r="S157" s="102">
        <v>5600</v>
      </c>
      <c r="T157" s="102">
        <v>5100</v>
      </c>
      <c r="U157" s="102" t="s">
        <v>278</v>
      </c>
      <c r="V157" s="102">
        <v>600</v>
      </c>
      <c r="AP157"/>
      <c r="AQ157"/>
      <c r="AR157"/>
      <c r="AS157"/>
      <c r="AT157"/>
      <c r="AU157"/>
      <c r="AV157"/>
      <c r="AW157"/>
      <c r="AX157"/>
      <c r="AY157"/>
    </row>
    <row r="158" spans="3:51" s="96" customFormat="1">
      <c r="C158" s="96">
        <v>1610</v>
      </c>
      <c r="D158" s="96" t="s">
        <v>511</v>
      </c>
      <c r="F158" s="104" t="s">
        <v>524</v>
      </c>
      <c r="G158" s="104" t="s">
        <v>520</v>
      </c>
      <c r="H158" s="104" t="s">
        <v>534</v>
      </c>
      <c r="I158" s="104" t="s">
        <v>525</v>
      </c>
      <c r="J158" s="104" t="s">
        <v>521</v>
      </c>
      <c r="K158" s="104" t="s">
        <v>535</v>
      </c>
      <c r="L158" s="108">
        <v>24800</v>
      </c>
      <c r="M158" s="102">
        <v>18500</v>
      </c>
      <c r="N158" s="102">
        <v>9100</v>
      </c>
      <c r="O158" s="102">
        <v>9400</v>
      </c>
      <c r="P158" s="102">
        <v>9400</v>
      </c>
      <c r="Q158" s="102" t="s">
        <v>278</v>
      </c>
      <c r="R158" s="102" t="s">
        <v>278</v>
      </c>
      <c r="S158" s="102">
        <v>6300</v>
      </c>
      <c r="T158" s="102">
        <v>5900</v>
      </c>
      <c r="U158" s="102" t="s">
        <v>278</v>
      </c>
      <c r="V158" s="102">
        <v>400</v>
      </c>
      <c r="AP158"/>
      <c r="AQ158"/>
      <c r="AR158"/>
      <c r="AS158"/>
      <c r="AT158"/>
      <c r="AU158"/>
      <c r="AV158"/>
      <c r="AW158"/>
      <c r="AX158"/>
      <c r="AY158"/>
    </row>
    <row r="159" spans="3:51" s="96" customFormat="1">
      <c r="C159" s="96">
        <v>1611</v>
      </c>
      <c r="D159" s="96" t="s">
        <v>511</v>
      </c>
      <c r="F159" s="104" t="s">
        <v>524</v>
      </c>
      <c r="G159" s="104" t="s">
        <v>520</v>
      </c>
      <c r="H159" s="104" t="s">
        <v>536</v>
      </c>
      <c r="I159" s="104" t="s">
        <v>525</v>
      </c>
      <c r="J159" s="104" t="s">
        <v>521</v>
      </c>
      <c r="K159" s="104" t="s">
        <v>537</v>
      </c>
      <c r="L159" s="108">
        <v>20900</v>
      </c>
      <c r="M159" s="102">
        <v>13200</v>
      </c>
      <c r="N159" s="102">
        <v>6600</v>
      </c>
      <c r="O159" s="102">
        <v>6600</v>
      </c>
      <c r="P159" s="102">
        <v>6600</v>
      </c>
      <c r="Q159" s="102" t="s">
        <v>278</v>
      </c>
      <c r="R159" s="102">
        <v>100</v>
      </c>
      <c r="S159" s="102">
        <v>7700</v>
      </c>
      <c r="T159" s="102">
        <v>7300</v>
      </c>
      <c r="U159" s="102" t="s">
        <v>278</v>
      </c>
      <c r="V159" s="102">
        <v>400</v>
      </c>
      <c r="AP159"/>
      <c r="AQ159"/>
      <c r="AR159"/>
      <c r="AS159"/>
      <c r="AT159"/>
      <c r="AU159"/>
      <c r="AV159"/>
      <c r="AW159"/>
      <c r="AX159"/>
      <c r="AY159"/>
    </row>
    <row r="160" spans="3:51" s="96" customFormat="1">
      <c r="C160" s="96">
        <v>1612</v>
      </c>
      <c r="D160" s="96" t="s">
        <v>511</v>
      </c>
      <c r="F160" s="104" t="s">
        <v>524</v>
      </c>
      <c r="G160" s="104" t="s">
        <v>520</v>
      </c>
      <c r="H160" s="104" t="s">
        <v>538</v>
      </c>
      <c r="I160" s="104" t="s">
        <v>525</v>
      </c>
      <c r="J160" s="104" t="s">
        <v>521</v>
      </c>
      <c r="K160" s="104" t="s">
        <v>539</v>
      </c>
      <c r="L160" s="108">
        <v>48700</v>
      </c>
      <c r="M160" s="102">
        <v>7300</v>
      </c>
      <c r="N160" s="102">
        <v>2200</v>
      </c>
      <c r="O160" s="102">
        <v>5200</v>
      </c>
      <c r="P160" s="102">
        <v>5000</v>
      </c>
      <c r="Q160" s="102" t="s">
        <v>278</v>
      </c>
      <c r="R160" s="102">
        <v>100</v>
      </c>
      <c r="S160" s="102">
        <v>41400</v>
      </c>
      <c r="T160" s="102">
        <v>30800</v>
      </c>
      <c r="U160" s="102" t="s">
        <v>278</v>
      </c>
      <c r="V160" s="102">
        <v>10400</v>
      </c>
      <c r="AP160"/>
      <c r="AQ160"/>
      <c r="AR160"/>
      <c r="AS160"/>
      <c r="AT160"/>
      <c r="AU160"/>
      <c r="AV160"/>
      <c r="AW160"/>
      <c r="AX160"/>
      <c r="AY160"/>
    </row>
    <row r="161" spans="42:51" s="96" customFormat="1">
      <c r="AP161"/>
      <c r="AQ161"/>
      <c r="AR161"/>
      <c r="AS161"/>
      <c r="AT161"/>
      <c r="AU161"/>
      <c r="AV161"/>
      <c r="AW161"/>
      <c r="AX161"/>
      <c r="AY161"/>
    </row>
  </sheetData>
  <phoneticPr fontId="2"/>
  <pageMargins left="0.7" right="0.7" top="0.75" bottom="0.75" header="0.3" footer="0.3"/>
  <pageSetup paperSize="9" scale="33" orientation="landscape" r:id="rId1"/>
  <ignoredErrors>
    <ignoredError sqref="X17" formulaRange="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showGridLines="0" zoomScale="70" zoomScaleNormal="70" workbookViewId="0">
      <selection activeCell="T15" sqref="T15"/>
    </sheetView>
  </sheetViews>
  <sheetFormatPr defaultRowHeight="13.5"/>
  <cols>
    <col min="2" max="2" width="43.125" customWidth="1"/>
  </cols>
  <sheetData>
    <row r="1" spans="1:12">
      <c r="A1" t="s">
        <v>1068</v>
      </c>
    </row>
    <row r="3" spans="1:12">
      <c r="L3" s="128"/>
    </row>
    <row r="7" spans="1:12">
      <c r="A7" t="s">
        <v>1069</v>
      </c>
    </row>
    <row r="9" spans="1:12">
      <c r="B9" s="74"/>
      <c r="C9" s="61" t="s">
        <v>409</v>
      </c>
    </row>
    <row r="10" spans="1:12">
      <c r="B10" s="116" t="s">
        <v>680</v>
      </c>
      <c r="C10" s="11">
        <v>3</v>
      </c>
    </row>
    <row r="11" spans="1:12" ht="27">
      <c r="B11" s="116" t="s">
        <v>681</v>
      </c>
      <c r="C11" s="11">
        <v>29.2</v>
      </c>
    </row>
    <row r="12" spans="1:12">
      <c r="B12" s="116" t="s">
        <v>682</v>
      </c>
      <c r="C12" s="11">
        <v>14.3</v>
      </c>
    </row>
    <row r="13" spans="1:12">
      <c r="B13" s="116" t="s">
        <v>683</v>
      </c>
      <c r="C13" s="11">
        <v>25.8</v>
      </c>
    </row>
    <row r="14" spans="1:12">
      <c r="B14" s="116" t="s">
        <v>684</v>
      </c>
      <c r="C14" s="11">
        <v>3</v>
      </c>
    </row>
    <row r="15" spans="1:12" ht="54">
      <c r="B15" s="116" t="s">
        <v>687</v>
      </c>
      <c r="C15" s="11">
        <v>14.2</v>
      </c>
    </row>
    <row r="16" spans="1:12">
      <c r="B16" s="116" t="s">
        <v>685</v>
      </c>
      <c r="C16" s="11">
        <v>1.6</v>
      </c>
    </row>
    <row r="17" spans="2:3">
      <c r="B17" s="116" t="s">
        <v>589</v>
      </c>
      <c r="C17" s="11">
        <v>6.8</v>
      </c>
    </row>
    <row r="18" spans="2:3">
      <c r="B18" s="116" t="s">
        <v>626</v>
      </c>
      <c r="C18" s="11">
        <v>2.2000000000000002</v>
      </c>
    </row>
    <row r="19" spans="2:3">
      <c r="B19" s="129"/>
      <c r="C19" s="126" t="s">
        <v>686</v>
      </c>
    </row>
    <row r="20" spans="2:3">
      <c r="B20" s="54"/>
      <c r="C20" s="26"/>
    </row>
    <row r="21" spans="2:3">
      <c r="B21" s="54"/>
      <c r="C21" s="9" t="s">
        <v>790</v>
      </c>
    </row>
    <row r="22" spans="2:3">
      <c r="B22" s="54"/>
      <c r="C22" s="26"/>
    </row>
    <row r="23" spans="2:3">
      <c r="B23" s="54"/>
      <c r="C23" s="26"/>
    </row>
    <row r="24" spans="2:3">
      <c r="B24" s="54"/>
      <c r="C24" s="26"/>
    </row>
    <row r="25" spans="2:3">
      <c r="B25" s="54"/>
      <c r="C25" s="26"/>
    </row>
    <row r="36" spans="14:17" ht="17.25">
      <c r="N36" s="115" t="s">
        <v>1070</v>
      </c>
    </row>
    <row r="37" spans="14:17" ht="24" customHeight="1">
      <c r="Q37" s="130"/>
    </row>
    <row r="39" spans="14:17" ht="24.75" customHeight="1"/>
  </sheetData>
  <phoneticPr fontId="2"/>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9"/>
  <sheetViews>
    <sheetView showGridLines="0" topLeftCell="A13" zoomScale="70" zoomScaleNormal="70" workbookViewId="0">
      <selection activeCell="U12" sqref="U12"/>
    </sheetView>
  </sheetViews>
  <sheetFormatPr defaultRowHeight="13.5"/>
  <cols>
    <col min="2" max="2" width="12.625" customWidth="1"/>
    <col min="3" max="26" width="11.625" customWidth="1"/>
  </cols>
  <sheetData>
    <row r="1" spans="1:26">
      <c r="A1" s="72" t="s">
        <v>762</v>
      </c>
      <c r="E1" t="s">
        <v>735</v>
      </c>
    </row>
    <row r="3" spans="1:26">
      <c r="A3" t="s">
        <v>39</v>
      </c>
      <c r="B3" t="s">
        <v>692</v>
      </c>
    </row>
    <row r="4" spans="1:26">
      <c r="A4" s="317"/>
      <c r="B4" s="318"/>
      <c r="C4" s="1" t="s">
        <v>0</v>
      </c>
      <c r="D4" s="1" t="s">
        <v>1</v>
      </c>
      <c r="E4" s="1" t="s">
        <v>2</v>
      </c>
      <c r="F4" s="1" t="s">
        <v>3</v>
      </c>
      <c r="G4" s="1" t="s">
        <v>4</v>
      </c>
      <c r="H4" s="1" t="s">
        <v>5</v>
      </c>
      <c r="I4" s="1" t="s">
        <v>6</v>
      </c>
      <c r="J4" s="1" t="s">
        <v>7</v>
      </c>
      <c r="K4" s="1" t="s">
        <v>8</v>
      </c>
      <c r="L4" s="1" t="s">
        <v>9</v>
      </c>
      <c r="M4" s="1" t="s">
        <v>10</v>
      </c>
      <c r="N4" s="1" t="s">
        <v>11</v>
      </c>
      <c r="O4" s="1" t="s">
        <v>12</v>
      </c>
      <c r="P4" s="1" t="s">
        <v>13</v>
      </c>
      <c r="Q4" s="1" t="s">
        <v>14</v>
      </c>
      <c r="R4" s="1" t="s">
        <v>15</v>
      </c>
      <c r="S4" s="1" t="s">
        <v>16</v>
      </c>
      <c r="T4" s="1" t="s">
        <v>17</v>
      </c>
      <c r="U4" s="1" t="s">
        <v>18</v>
      </c>
      <c r="V4" s="1" t="s">
        <v>19</v>
      </c>
      <c r="W4" s="50" t="s">
        <v>20</v>
      </c>
      <c r="X4" s="43" t="s">
        <v>21</v>
      </c>
      <c r="Y4" s="43" t="s">
        <v>311</v>
      </c>
      <c r="Z4" s="35" t="s">
        <v>274</v>
      </c>
    </row>
    <row r="5" spans="1:26">
      <c r="A5" s="4" t="s">
        <v>25</v>
      </c>
      <c r="B5" s="19" t="s">
        <v>22</v>
      </c>
      <c r="C5" s="220">
        <f>SUM(C6:C7)</f>
        <v>15386</v>
      </c>
      <c r="D5" s="220">
        <f t="shared" ref="D5:U5" si="0">SUM(D6:D7)</f>
        <v>16654</v>
      </c>
      <c r="E5" s="220">
        <f t="shared" si="0"/>
        <v>17350</v>
      </c>
      <c r="F5" s="220">
        <f t="shared" si="0"/>
        <v>17440</v>
      </c>
      <c r="G5" s="220">
        <f t="shared" si="0"/>
        <v>18087</v>
      </c>
      <c r="H5" s="220">
        <f t="shared" si="0"/>
        <v>18190</v>
      </c>
      <c r="I5" s="220">
        <f t="shared" si="0"/>
        <v>21652</v>
      </c>
      <c r="J5" s="220">
        <f t="shared" si="0"/>
        <v>26790</v>
      </c>
      <c r="K5" s="220">
        <f t="shared" si="0"/>
        <v>23615</v>
      </c>
      <c r="L5" s="220">
        <f t="shared" si="0"/>
        <v>22192</v>
      </c>
      <c r="M5" s="220">
        <f t="shared" si="0"/>
        <v>20329</v>
      </c>
      <c r="N5" s="220">
        <f t="shared" si="0"/>
        <v>21743</v>
      </c>
      <c r="O5" s="220">
        <f t="shared" si="0"/>
        <v>26281</v>
      </c>
      <c r="P5" s="220">
        <f t="shared" si="0"/>
        <v>20705</v>
      </c>
      <c r="Q5" s="220">
        <f t="shared" si="0"/>
        <v>16061</v>
      </c>
      <c r="R5" s="220">
        <f t="shared" si="0"/>
        <v>13603</v>
      </c>
      <c r="S5" s="220">
        <f t="shared" si="0"/>
        <v>9855</v>
      </c>
      <c r="T5" s="220">
        <f t="shared" si="0"/>
        <v>5363</v>
      </c>
      <c r="U5" s="220">
        <f t="shared" si="0"/>
        <v>2381</v>
      </c>
      <c r="V5" s="220">
        <f>SUM(V6:V7)</f>
        <v>751</v>
      </c>
      <c r="W5" s="220">
        <f t="shared" ref="W5" si="1">SUM(W6:W7)</f>
        <v>106</v>
      </c>
      <c r="X5" s="221">
        <f>SUM(C5:W5)</f>
        <v>334534</v>
      </c>
      <c r="Y5" s="222">
        <v>3100</v>
      </c>
      <c r="Z5" s="37">
        <f>X5+Y5</f>
        <v>337634</v>
      </c>
    </row>
    <row r="6" spans="1:26">
      <c r="A6" s="2"/>
      <c r="B6" s="19" t="s">
        <v>26</v>
      </c>
      <c r="C6" s="218">
        <v>7875</v>
      </c>
      <c r="D6" s="218">
        <v>8543</v>
      </c>
      <c r="E6" s="218">
        <v>8918</v>
      </c>
      <c r="F6" s="218">
        <v>8888</v>
      </c>
      <c r="G6" s="218">
        <v>8996</v>
      </c>
      <c r="H6" s="218">
        <v>8797</v>
      </c>
      <c r="I6" s="218">
        <v>10600</v>
      </c>
      <c r="J6" s="218">
        <v>13197</v>
      </c>
      <c r="K6" s="218">
        <v>11471</v>
      </c>
      <c r="L6" s="218">
        <v>10899</v>
      </c>
      <c r="M6" s="218">
        <v>9821</v>
      </c>
      <c r="N6" s="218">
        <v>10607</v>
      </c>
      <c r="O6" s="218">
        <v>12734</v>
      </c>
      <c r="P6" s="218">
        <v>10032</v>
      </c>
      <c r="Q6" s="218">
        <v>7587</v>
      </c>
      <c r="R6" s="218">
        <v>6052</v>
      </c>
      <c r="S6" s="218">
        <v>4045</v>
      </c>
      <c r="T6" s="218">
        <v>1646</v>
      </c>
      <c r="U6" s="218">
        <v>569</v>
      </c>
      <c r="V6" s="218">
        <v>129</v>
      </c>
      <c r="W6" s="224">
        <v>5</v>
      </c>
      <c r="X6" s="225">
        <f t="shared" ref="X6:X7" si="2">SUM(C6:W6)</f>
        <v>161411</v>
      </c>
      <c r="Y6" s="226">
        <v>1839</v>
      </c>
      <c r="Z6" s="38">
        <f t="shared" ref="Z6:Z7" si="3">X6+Y6</f>
        <v>163250</v>
      </c>
    </row>
    <row r="7" spans="1:26">
      <c r="A7" s="3"/>
      <c r="B7" s="20" t="s">
        <v>27</v>
      </c>
      <c r="C7" s="219">
        <v>7511</v>
      </c>
      <c r="D7" s="219">
        <v>8111</v>
      </c>
      <c r="E7" s="219">
        <v>8432</v>
      </c>
      <c r="F7" s="219">
        <v>8552</v>
      </c>
      <c r="G7" s="219">
        <v>9091</v>
      </c>
      <c r="H7" s="219">
        <v>9393</v>
      </c>
      <c r="I7" s="219">
        <v>11052</v>
      </c>
      <c r="J7" s="219">
        <v>13593</v>
      </c>
      <c r="K7" s="219">
        <v>12144</v>
      </c>
      <c r="L7" s="219">
        <v>11293</v>
      </c>
      <c r="M7" s="219">
        <v>10508</v>
      </c>
      <c r="N7" s="219">
        <v>11136</v>
      </c>
      <c r="O7" s="219">
        <v>13547</v>
      </c>
      <c r="P7" s="219">
        <v>10673</v>
      </c>
      <c r="Q7" s="219">
        <v>8474</v>
      </c>
      <c r="R7" s="219">
        <v>7551</v>
      </c>
      <c r="S7" s="219">
        <v>5810</v>
      </c>
      <c r="T7" s="219">
        <v>3717</v>
      </c>
      <c r="U7" s="219">
        <v>1812</v>
      </c>
      <c r="V7" s="219">
        <v>622</v>
      </c>
      <c r="W7" s="228">
        <v>101</v>
      </c>
      <c r="X7" s="229">
        <f t="shared" si="2"/>
        <v>173123</v>
      </c>
      <c r="Y7" s="230">
        <v>1261</v>
      </c>
      <c r="Z7" s="39">
        <f t="shared" si="3"/>
        <v>174384</v>
      </c>
    </row>
    <row r="8" spans="1:26">
      <c r="X8" s="9"/>
      <c r="Z8" s="9" t="s">
        <v>312</v>
      </c>
    </row>
    <row r="9" spans="1:26">
      <c r="Z9" s="9" t="s">
        <v>737</v>
      </c>
    </row>
    <row r="10" spans="1:26" ht="17.25">
      <c r="B10" s="18"/>
    </row>
    <row r="11" spans="1:26" ht="17.25">
      <c r="B11" s="18" t="s">
        <v>38</v>
      </c>
    </row>
    <row r="12" spans="1:26">
      <c r="B12" s="301"/>
      <c r="C12" s="301" t="s">
        <v>29</v>
      </c>
      <c r="D12" s="314" t="s">
        <v>36</v>
      </c>
      <c r="E12" s="316"/>
      <c r="F12" s="304" t="s">
        <v>37</v>
      </c>
      <c r="G12" s="304"/>
      <c r="H12" s="304" t="s">
        <v>34</v>
      </c>
      <c r="I12" s="304"/>
      <c r="J12" s="304"/>
      <c r="K12" s="314" t="s">
        <v>30</v>
      </c>
      <c r="L12" s="315"/>
      <c r="M12" s="316"/>
    </row>
    <row r="13" spans="1:26" ht="57.75" customHeight="1">
      <c r="B13" s="302"/>
      <c r="C13" s="302"/>
      <c r="D13" s="12" t="s">
        <v>26</v>
      </c>
      <c r="E13" s="12" t="s">
        <v>27</v>
      </c>
      <c r="F13" s="10" t="s">
        <v>31</v>
      </c>
      <c r="G13" s="10" t="s">
        <v>32</v>
      </c>
      <c r="H13" s="10" t="s">
        <v>29</v>
      </c>
      <c r="I13" s="10" t="s">
        <v>26</v>
      </c>
      <c r="J13" s="10" t="s">
        <v>35</v>
      </c>
      <c r="K13" s="10" t="s">
        <v>742</v>
      </c>
      <c r="L13" s="10" t="s">
        <v>31</v>
      </c>
      <c r="M13" s="10" t="s">
        <v>33</v>
      </c>
      <c r="N13" s="9"/>
    </row>
    <row r="14" spans="1:26">
      <c r="B14" s="1" t="s">
        <v>0</v>
      </c>
      <c r="C14" s="8">
        <f>C5</f>
        <v>15386</v>
      </c>
      <c r="D14" s="14">
        <f>C6</f>
        <v>7875</v>
      </c>
      <c r="E14" s="15">
        <f>C7</f>
        <v>7511</v>
      </c>
      <c r="F14" s="11">
        <f t="shared" ref="F14:F32" si="4">D14/C14*100</f>
        <v>51.182893539581443</v>
      </c>
      <c r="G14" s="11">
        <f t="shared" ref="G14:G32" si="5">E14/C14*100</f>
        <v>48.817106460418564</v>
      </c>
      <c r="H14" s="305">
        <f>I14+J14</f>
        <v>49390</v>
      </c>
      <c r="I14" s="308">
        <f>SUM(D14:D16)</f>
        <v>25336</v>
      </c>
      <c r="J14" s="308">
        <f>SUM(E14:E16)</f>
        <v>24054</v>
      </c>
      <c r="K14" s="319">
        <f>H14/H32*100</f>
        <v>14.763820717774575</v>
      </c>
      <c r="L14" s="311">
        <f>I14/H32*100</f>
        <v>7.5735201803105205</v>
      </c>
      <c r="M14" s="311">
        <f>J14/H32*100</f>
        <v>7.1903005374640543</v>
      </c>
    </row>
    <row r="15" spans="1:26">
      <c r="B15" s="1" t="s">
        <v>1</v>
      </c>
      <c r="C15" s="8">
        <f>D5</f>
        <v>16654</v>
      </c>
      <c r="D15" s="14">
        <f>D6</f>
        <v>8543</v>
      </c>
      <c r="E15" s="15">
        <f>D7</f>
        <v>8111</v>
      </c>
      <c r="F15" s="11">
        <f t="shared" si="4"/>
        <v>51.296985709138944</v>
      </c>
      <c r="G15" s="11">
        <f t="shared" si="5"/>
        <v>48.703014290861049</v>
      </c>
      <c r="H15" s="306"/>
      <c r="I15" s="309"/>
      <c r="J15" s="309"/>
      <c r="K15" s="320"/>
      <c r="L15" s="312"/>
      <c r="M15" s="312"/>
    </row>
    <row r="16" spans="1:26">
      <c r="B16" s="1" t="s">
        <v>2</v>
      </c>
      <c r="C16" s="8">
        <f>E5</f>
        <v>17350</v>
      </c>
      <c r="D16" s="14">
        <f>E6</f>
        <v>8918</v>
      </c>
      <c r="E16" s="15">
        <f>E7</f>
        <v>8432</v>
      </c>
      <c r="F16" s="11">
        <f>D16/C16*100</f>
        <v>51.400576368876081</v>
      </c>
      <c r="G16" s="11">
        <f t="shared" si="5"/>
        <v>48.599423631123919</v>
      </c>
      <c r="H16" s="307"/>
      <c r="I16" s="310"/>
      <c r="J16" s="310"/>
      <c r="K16" s="321"/>
      <c r="L16" s="313"/>
      <c r="M16" s="313"/>
    </row>
    <row r="17" spans="2:13">
      <c r="B17" s="1" t="s">
        <v>3</v>
      </c>
      <c r="C17" s="8">
        <f>F5</f>
        <v>17440</v>
      </c>
      <c r="D17" s="8">
        <f>F6</f>
        <v>8888</v>
      </c>
      <c r="E17" s="5">
        <f>F7</f>
        <v>8552</v>
      </c>
      <c r="F17" s="11">
        <f t="shared" si="4"/>
        <v>50.963302752293579</v>
      </c>
      <c r="G17" s="11">
        <f t="shared" si="5"/>
        <v>49.036697247706421</v>
      </c>
      <c r="H17" s="305">
        <f>I17+J17</f>
        <v>216319</v>
      </c>
      <c r="I17" s="308">
        <f>SUM(D17:D26)</f>
        <v>106010</v>
      </c>
      <c r="J17" s="308">
        <f>SUM(E17:E26)</f>
        <v>110309</v>
      </c>
      <c r="K17" s="319">
        <f>H17/H32*100</f>
        <v>64.662784649691801</v>
      </c>
      <c r="L17" s="311">
        <f>I17/H32*100</f>
        <v>31.688856738029621</v>
      </c>
      <c r="M17" s="311">
        <f>J17/H32*100</f>
        <v>32.973927911662194</v>
      </c>
    </row>
    <row r="18" spans="2:13">
      <c r="B18" s="1" t="s">
        <v>4</v>
      </c>
      <c r="C18" s="8">
        <f>G5</f>
        <v>18087</v>
      </c>
      <c r="D18" s="8">
        <f>G6</f>
        <v>8996</v>
      </c>
      <c r="E18" s="5">
        <f>G7</f>
        <v>9091</v>
      </c>
      <c r="F18" s="11">
        <f t="shared" si="4"/>
        <v>49.737380438989334</v>
      </c>
      <c r="G18" s="11">
        <f t="shared" si="5"/>
        <v>50.262619561010666</v>
      </c>
      <c r="H18" s="306"/>
      <c r="I18" s="309"/>
      <c r="J18" s="309"/>
      <c r="K18" s="320"/>
      <c r="L18" s="312"/>
      <c r="M18" s="312"/>
    </row>
    <row r="19" spans="2:13">
      <c r="B19" s="1" t="s">
        <v>5</v>
      </c>
      <c r="C19" s="8">
        <f>H5</f>
        <v>18190</v>
      </c>
      <c r="D19" s="8">
        <f>H6</f>
        <v>8797</v>
      </c>
      <c r="E19" s="5">
        <f>H7</f>
        <v>9393</v>
      </c>
      <c r="F19" s="11">
        <f t="shared" si="4"/>
        <v>48.36173721825179</v>
      </c>
      <c r="G19" s="11">
        <f t="shared" si="5"/>
        <v>51.63826278174821</v>
      </c>
      <c r="H19" s="306"/>
      <c r="I19" s="309"/>
      <c r="J19" s="309"/>
      <c r="K19" s="320"/>
      <c r="L19" s="312"/>
      <c r="M19" s="312"/>
    </row>
    <row r="20" spans="2:13">
      <c r="B20" s="1" t="s">
        <v>6</v>
      </c>
      <c r="C20" s="8">
        <f>I5</f>
        <v>21652</v>
      </c>
      <c r="D20" s="8">
        <f>I6</f>
        <v>10600</v>
      </c>
      <c r="E20" s="5">
        <f>I7</f>
        <v>11052</v>
      </c>
      <c r="F20" s="11">
        <f t="shared" si="4"/>
        <v>48.956216515795312</v>
      </c>
      <c r="G20" s="11">
        <f t="shared" si="5"/>
        <v>51.043783484204695</v>
      </c>
      <c r="H20" s="306"/>
      <c r="I20" s="309"/>
      <c r="J20" s="309"/>
      <c r="K20" s="320"/>
      <c r="L20" s="312"/>
      <c r="M20" s="312"/>
    </row>
    <row r="21" spans="2:13">
      <c r="B21" s="1" t="s">
        <v>7</v>
      </c>
      <c r="C21" s="8">
        <f>J5</f>
        <v>26790</v>
      </c>
      <c r="D21" s="8">
        <f>J6</f>
        <v>13197</v>
      </c>
      <c r="E21" s="5">
        <f>J7</f>
        <v>13593</v>
      </c>
      <c r="F21" s="11">
        <f t="shared" si="4"/>
        <v>49.260918253079502</v>
      </c>
      <c r="G21" s="11">
        <f t="shared" si="5"/>
        <v>50.73908174692049</v>
      </c>
      <c r="H21" s="306"/>
      <c r="I21" s="309"/>
      <c r="J21" s="309"/>
      <c r="K21" s="320"/>
      <c r="L21" s="312"/>
      <c r="M21" s="312"/>
    </row>
    <row r="22" spans="2:13">
      <c r="B22" s="1" t="s">
        <v>8</v>
      </c>
      <c r="C22" s="8">
        <f>K5</f>
        <v>23615</v>
      </c>
      <c r="D22" s="8">
        <f>K6</f>
        <v>11471</v>
      </c>
      <c r="E22" s="5">
        <f>K7</f>
        <v>12144</v>
      </c>
      <c r="F22" s="11">
        <f t="shared" si="4"/>
        <v>48.575058225704005</v>
      </c>
      <c r="G22" s="11">
        <f t="shared" si="5"/>
        <v>51.424941774295995</v>
      </c>
      <c r="H22" s="306"/>
      <c r="I22" s="309"/>
      <c r="J22" s="309"/>
      <c r="K22" s="320"/>
      <c r="L22" s="312"/>
      <c r="M22" s="312"/>
    </row>
    <row r="23" spans="2:13">
      <c r="B23" s="1" t="s">
        <v>9</v>
      </c>
      <c r="C23" s="8">
        <f>L5</f>
        <v>22192</v>
      </c>
      <c r="D23" s="8">
        <f>L6</f>
        <v>10899</v>
      </c>
      <c r="E23" s="5">
        <f>L7</f>
        <v>11293</v>
      </c>
      <c r="F23" s="11">
        <f t="shared" si="4"/>
        <v>49.112292718096612</v>
      </c>
      <c r="G23" s="11">
        <f t="shared" si="5"/>
        <v>50.887707281903396</v>
      </c>
      <c r="H23" s="306"/>
      <c r="I23" s="309"/>
      <c r="J23" s="309"/>
      <c r="K23" s="320"/>
      <c r="L23" s="312"/>
      <c r="M23" s="312"/>
    </row>
    <row r="24" spans="2:13">
      <c r="B24" s="1" t="s">
        <v>10</v>
      </c>
      <c r="C24" s="8">
        <f>M5</f>
        <v>20329</v>
      </c>
      <c r="D24" s="8">
        <f>M6</f>
        <v>9821</v>
      </c>
      <c r="E24" s="5">
        <f>M7</f>
        <v>10508</v>
      </c>
      <c r="F24" s="11">
        <f t="shared" si="4"/>
        <v>48.310295636775052</v>
      </c>
      <c r="G24" s="11">
        <f t="shared" si="5"/>
        <v>51.689704363224955</v>
      </c>
      <c r="H24" s="306"/>
      <c r="I24" s="309"/>
      <c r="J24" s="309"/>
      <c r="K24" s="320"/>
      <c r="L24" s="312"/>
      <c r="M24" s="312"/>
    </row>
    <row r="25" spans="2:13">
      <c r="B25" s="1" t="s">
        <v>11</v>
      </c>
      <c r="C25" s="8">
        <f>N5</f>
        <v>21743</v>
      </c>
      <c r="D25" s="8">
        <f>N6</f>
        <v>10607</v>
      </c>
      <c r="E25" s="5">
        <f>N7</f>
        <v>11136</v>
      </c>
      <c r="F25" s="11">
        <f t="shared" si="4"/>
        <v>48.783516534056936</v>
      </c>
      <c r="G25" s="11">
        <f t="shared" si="5"/>
        <v>51.216483465943064</v>
      </c>
      <c r="H25" s="306"/>
      <c r="I25" s="309"/>
      <c r="J25" s="309"/>
      <c r="K25" s="320"/>
      <c r="L25" s="312"/>
      <c r="M25" s="312"/>
    </row>
    <row r="26" spans="2:13">
      <c r="B26" s="1" t="s">
        <v>12</v>
      </c>
      <c r="C26" s="8">
        <f>O5</f>
        <v>26281</v>
      </c>
      <c r="D26" s="8">
        <f>O6</f>
        <v>12734</v>
      </c>
      <c r="E26" s="5">
        <f>O7</f>
        <v>13547</v>
      </c>
      <c r="F26" s="11">
        <f t="shared" si="4"/>
        <v>48.453255203378866</v>
      </c>
      <c r="G26" s="11">
        <f t="shared" si="5"/>
        <v>51.546744796621134</v>
      </c>
      <c r="H26" s="307"/>
      <c r="I26" s="310"/>
      <c r="J26" s="310"/>
      <c r="K26" s="321"/>
      <c r="L26" s="313"/>
      <c r="M26" s="313"/>
    </row>
    <row r="27" spans="2:13">
      <c r="B27" s="1" t="s">
        <v>13</v>
      </c>
      <c r="C27" s="8">
        <f>P5</f>
        <v>20705</v>
      </c>
      <c r="D27" s="8">
        <f>P6</f>
        <v>10032</v>
      </c>
      <c r="E27" s="5">
        <f>P7</f>
        <v>10673</v>
      </c>
      <c r="F27" s="11">
        <f t="shared" si="4"/>
        <v>48.452064718666989</v>
      </c>
      <c r="G27" s="11">
        <f t="shared" si="5"/>
        <v>51.547935281333011</v>
      </c>
      <c r="H27" s="305">
        <f>I27+J27</f>
        <v>68825</v>
      </c>
      <c r="I27" s="308">
        <f>SUM(D27:D31)</f>
        <v>30065</v>
      </c>
      <c r="J27" s="308">
        <f>SUM(E27:E31)</f>
        <v>38760</v>
      </c>
      <c r="K27" s="319">
        <f>H27/H32*100</f>
        <v>20.573394632533613</v>
      </c>
      <c r="L27" s="311">
        <f>I27/H32*100</f>
        <v>8.9871283636341897</v>
      </c>
      <c r="M27" s="311">
        <f>J27/H32*100</f>
        <v>11.586266268899424</v>
      </c>
    </row>
    <row r="28" spans="2:13">
      <c r="B28" s="1" t="s">
        <v>14</v>
      </c>
      <c r="C28" s="8">
        <f>Q5</f>
        <v>16061</v>
      </c>
      <c r="D28" s="8">
        <f>Q6</f>
        <v>7587</v>
      </c>
      <c r="E28" s="5">
        <f>Q7</f>
        <v>8474</v>
      </c>
      <c r="F28" s="11">
        <f t="shared" si="4"/>
        <v>47.238652636822117</v>
      </c>
      <c r="G28" s="11">
        <f t="shared" si="5"/>
        <v>52.761347363177876</v>
      </c>
      <c r="H28" s="306"/>
      <c r="I28" s="309"/>
      <c r="J28" s="309"/>
      <c r="K28" s="320"/>
      <c r="L28" s="312"/>
      <c r="M28" s="312"/>
    </row>
    <row r="29" spans="2:13">
      <c r="B29" s="1" t="s">
        <v>15</v>
      </c>
      <c r="C29" s="8">
        <f>R5</f>
        <v>13603</v>
      </c>
      <c r="D29" s="8">
        <f>R6</f>
        <v>6052</v>
      </c>
      <c r="E29" s="5">
        <f>R7</f>
        <v>7551</v>
      </c>
      <c r="F29" s="11">
        <f t="shared" si="4"/>
        <v>44.490185988384916</v>
      </c>
      <c r="G29" s="11">
        <f t="shared" si="5"/>
        <v>55.509814011615092</v>
      </c>
      <c r="H29" s="306"/>
      <c r="I29" s="309"/>
      <c r="J29" s="309"/>
      <c r="K29" s="320"/>
      <c r="L29" s="312"/>
      <c r="M29" s="312"/>
    </row>
    <row r="30" spans="2:13">
      <c r="B30" s="1" t="s">
        <v>16</v>
      </c>
      <c r="C30" s="8">
        <f>S5</f>
        <v>9855</v>
      </c>
      <c r="D30" s="8">
        <f>S6</f>
        <v>4045</v>
      </c>
      <c r="E30" s="5">
        <f>S7</f>
        <v>5810</v>
      </c>
      <c r="F30" s="11">
        <f t="shared" si="4"/>
        <v>41.045154743784877</v>
      </c>
      <c r="G30" s="11">
        <f t="shared" si="5"/>
        <v>58.954845256215116</v>
      </c>
      <c r="H30" s="306"/>
      <c r="I30" s="309"/>
      <c r="J30" s="309"/>
      <c r="K30" s="320"/>
      <c r="L30" s="312"/>
      <c r="M30" s="312"/>
    </row>
    <row r="31" spans="2:13">
      <c r="B31" s="1" t="s">
        <v>28</v>
      </c>
      <c r="C31" s="8">
        <f>T5+U5+V5+W5</f>
        <v>8601</v>
      </c>
      <c r="D31" s="8">
        <f>T6+U6+V6+W6</f>
        <v>2349</v>
      </c>
      <c r="E31" s="5">
        <f>T7+U7+V7+W7</f>
        <v>6252</v>
      </c>
      <c r="F31" s="11">
        <f t="shared" si="4"/>
        <v>27.310777816532962</v>
      </c>
      <c r="G31" s="11">
        <f t="shared" si="5"/>
        <v>72.689222183467038</v>
      </c>
      <c r="H31" s="307"/>
      <c r="I31" s="310"/>
      <c r="J31" s="310"/>
      <c r="K31" s="321"/>
      <c r="L31" s="313"/>
      <c r="M31" s="313"/>
    </row>
    <row r="32" spans="2:13">
      <c r="B32" s="1" t="s">
        <v>29</v>
      </c>
      <c r="C32" s="8">
        <f>X5</f>
        <v>334534</v>
      </c>
      <c r="D32" s="8">
        <f>X6</f>
        <v>161411</v>
      </c>
      <c r="E32" s="8">
        <f>X7</f>
        <v>173123</v>
      </c>
      <c r="F32" s="11">
        <f t="shared" si="4"/>
        <v>48.249505281974329</v>
      </c>
      <c r="G32" s="11">
        <f t="shared" si="5"/>
        <v>51.750494718025678</v>
      </c>
      <c r="H32" s="16">
        <f>I32+J32</f>
        <v>334534</v>
      </c>
      <c r="I32" s="13">
        <f>SUM(I14:I31)</f>
        <v>161411</v>
      </c>
      <c r="J32" s="13">
        <f>SUM(J14:J31)</f>
        <v>173123</v>
      </c>
      <c r="K32" s="144">
        <f>H32/H32*100</f>
        <v>100</v>
      </c>
      <c r="L32" s="17">
        <f>I32/H32*100</f>
        <v>48.249505281974329</v>
      </c>
      <c r="M32" s="17">
        <f>J32/H27:H32*100</f>
        <v>51.750494718025678</v>
      </c>
    </row>
    <row r="33" spans="1:26" ht="17.25">
      <c r="R33" s="117"/>
      <c r="T33" s="117"/>
    </row>
    <row r="34" spans="1:26">
      <c r="Y34" s="49" t="s">
        <v>313</v>
      </c>
    </row>
    <row r="35" spans="1:26">
      <c r="Y35" s="49" t="s">
        <v>739</v>
      </c>
    </row>
    <row r="36" spans="1:26">
      <c r="A36" s="72" t="s">
        <v>761</v>
      </c>
      <c r="E36" t="s">
        <v>735</v>
      </c>
    </row>
    <row r="38" spans="1:26">
      <c r="A38" t="s">
        <v>44</v>
      </c>
      <c r="B38" t="s">
        <v>692</v>
      </c>
    </row>
    <row r="39" spans="1:26">
      <c r="A39" s="317"/>
      <c r="B39" s="318"/>
      <c r="C39" s="1" t="s">
        <v>0</v>
      </c>
      <c r="D39" s="1" t="s">
        <v>1</v>
      </c>
      <c r="E39" s="1" t="s">
        <v>2</v>
      </c>
      <c r="F39" s="1" t="s">
        <v>3</v>
      </c>
      <c r="G39" s="1" t="s">
        <v>4</v>
      </c>
      <c r="H39" s="1" t="s">
        <v>5</v>
      </c>
      <c r="I39" s="1" t="s">
        <v>6</v>
      </c>
      <c r="J39" s="1" t="s">
        <v>7</v>
      </c>
      <c r="K39" s="1" t="s">
        <v>8</v>
      </c>
      <c r="L39" s="1" t="s">
        <v>9</v>
      </c>
      <c r="M39" s="1" t="s">
        <v>10</v>
      </c>
      <c r="N39" s="1" t="s">
        <v>11</v>
      </c>
      <c r="O39" s="1" t="s">
        <v>12</v>
      </c>
      <c r="P39" s="1" t="s">
        <v>13</v>
      </c>
      <c r="Q39" s="1" t="s">
        <v>14</v>
      </c>
      <c r="R39" s="1" t="s">
        <v>15</v>
      </c>
      <c r="S39" s="1" t="s">
        <v>16</v>
      </c>
      <c r="T39" s="1" t="s">
        <v>17</v>
      </c>
      <c r="U39" s="1" t="s">
        <v>18</v>
      </c>
      <c r="V39" s="1" t="s">
        <v>19</v>
      </c>
      <c r="W39" s="50" t="s">
        <v>20</v>
      </c>
      <c r="X39" s="43" t="s">
        <v>21</v>
      </c>
      <c r="Y39" s="43" t="s">
        <v>311</v>
      </c>
      <c r="Z39" s="35" t="s">
        <v>274</v>
      </c>
    </row>
    <row r="40" spans="1:26">
      <c r="A40" s="4" t="s">
        <v>25</v>
      </c>
      <c r="B40" s="19" t="s">
        <v>22</v>
      </c>
      <c r="C40" s="220">
        <f>SUM(C41:C42)</f>
        <v>5296748</v>
      </c>
      <c r="D40" s="220">
        <f t="shared" ref="D40" si="6">SUM(D41:D42)</f>
        <v>5585661</v>
      </c>
      <c r="E40" s="220">
        <f t="shared" ref="E40" si="7">SUM(E41:E42)</f>
        <v>5921035</v>
      </c>
      <c r="F40" s="220">
        <f t="shared" ref="F40" si="8">SUM(F41:F42)</f>
        <v>6063357</v>
      </c>
      <c r="G40" s="220">
        <f t="shared" ref="G40" si="9">SUM(G41:G42)</f>
        <v>6426433</v>
      </c>
      <c r="H40" s="220">
        <f t="shared" ref="H40" si="10">SUM(H41:H42)</f>
        <v>7293701</v>
      </c>
      <c r="I40" s="220">
        <f t="shared" ref="I40" si="11">SUM(I41:I42)</f>
        <v>8341497</v>
      </c>
      <c r="J40" s="220">
        <f t="shared" ref="J40" si="12">SUM(J41:J42)</f>
        <v>9786349</v>
      </c>
      <c r="K40" s="220">
        <f t="shared" ref="K40" si="13">SUM(K41:K42)</f>
        <v>8741865</v>
      </c>
      <c r="L40" s="220">
        <f t="shared" ref="L40" si="14">SUM(L41:L42)</f>
        <v>8033116</v>
      </c>
      <c r="M40" s="220">
        <f t="shared" ref="M40" si="15">SUM(M41:M42)</f>
        <v>7644499</v>
      </c>
      <c r="N40" s="220">
        <f t="shared" ref="N40" si="16">SUM(N41:N42)</f>
        <v>8663734</v>
      </c>
      <c r="O40" s="220">
        <f t="shared" ref="O40" si="17">SUM(O41:O42)</f>
        <v>10037249</v>
      </c>
      <c r="P40" s="220">
        <f t="shared" ref="P40" si="18">SUM(P41:P42)</f>
        <v>8210173</v>
      </c>
      <c r="Q40" s="220">
        <f t="shared" ref="Q40" si="19">SUM(Q41:Q42)</f>
        <v>6963302</v>
      </c>
      <c r="R40" s="220">
        <f t="shared" ref="R40" si="20">SUM(R41:R42)</f>
        <v>5941013</v>
      </c>
      <c r="S40" s="220">
        <f t="shared" ref="S40" si="21">SUM(S41:S42)</f>
        <v>4336264</v>
      </c>
      <c r="T40" s="220">
        <f t="shared" ref="T40" si="22">SUM(T41:T42)</f>
        <v>2432588</v>
      </c>
      <c r="U40" s="220">
        <f t="shared" ref="U40" si="23">SUM(U41:U42)</f>
        <v>1021707</v>
      </c>
      <c r="V40" s="220">
        <f>SUM(V41:V42)</f>
        <v>296756</v>
      </c>
      <c r="W40" s="220">
        <f t="shared" ref="W40" si="24">SUM(W41:W42)</f>
        <v>43882</v>
      </c>
      <c r="X40" s="221">
        <f>SUM(C40:W40)</f>
        <v>127080929</v>
      </c>
      <c r="Y40" s="222">
        <v>570794</v>
      </c>
      <c r="Z40" s="223">
        <f>X40+Y40</f>
        <v>127651723</v>
      </c>
    </row>
    <row r="41" spans="1:26">
      <c r="A41" s="2"/>
      <c r="B41" s="19" t="s">
        <v>26</v>
      </c>
      <c r="C41" s="218">
        <v>2710581</v>
      </c>
      <c r="D41" s="218">
        <v>2859805</v>
      </c>
      <c r="E41" s="218">
        <v>3031943</v>
      </c>
      <c r="F41" s="218">
        <v>3109229</v>
      </c>
      <c r="G41" s="218">
        <v>3266240</v>
      </c>
      <c r="H41" s="218">
        <v>3691723</v>
      </c>
      <c r="I41" s="218">
        <v>4221011</v>
      </c>
      <c r="J41" s="218">
        <v>4950122</v>
      </c>
      <c r="K41" s="218">
        <v>4400375</v>
      </c>
      <c r="L41" s="218">
        <v>4027969</v>
      </c>
      <c r="M41" s="218">
        <v>3809576</v>
      </c>
      <c r="N41" s="218">
        <v>4287489</v>
      </c>
      <c r="O41" s="218">
        <v>4920468</v>
      </c>
      <c r="P41" s="218">
        <v>3921774</v>
      </c>
      <c r="Q41" s="218">
        <v>3225503</v>
      </c>
      <c r="R41" s="218">
        <v>2582940</v>
      </c>
      <c r="S41" s="218">
        <v>1692584</v>
      </c>
      <c r="T41" s="218">
        <v>744222</v>
      </c>
      <c r="U41" s="218">
        <v>241799</v>
      </c>
      <c r="V41" s="218">
        <v>55739</v>
      </c>
      <c r="W41" s="224">
        <v>5851</v>
      </c>
      <c r="X41" s="225">
        <f t="shared" ref="X41:X42" si="25">SUM(C41:W41)</f>
        <v>61756943</v>
      </c>
      <c r="Y41" s="226">
        <v>570794</v>
      </c>
      <c r="Z41" s="227">
        <f t="shared" ref="Z41:Z42" si="26">X41+Y41</f>
        <v>62327737</v>
      </c>
    </row>
    <row r="42" spans="1:26">
      <c r="A42" s="3"/>
      <c r="B42" s="20" t="s">
        <v>27</v>
      </c>
      <c r="C42" s="219">
        <v>2586167</v>
      </c>
      <c r="D42" s="219">
        <v>2725856</v>
      </c>
      <c r="E42" s="219">
        <v>2889092</v>
      </c>
      <c r="F42" s="219">
        <v>2954128</v>
      </c>
      <c r="G42" s="219">
        <v>3160193</v>
      </c>
      <c r="H42" s="219">
        <v>3601978</v>
      </c>
      <c r="I42" s="219">
        <v>4120486</v>
      </c>
      <c r="J42" s="219">
        <v>4836227</v>
      </c>
      <c r="K42" s="219">
        <v>4341490</v>
      </c>
      <c r="L42" s="219">
        <v>4005147</v>
      </c>
      <c r="M42" s="219">
        <v>3834923</v>
      </c>
      <c r="N42" s="219">
        <v>4376245</v>
      </c>
      <c r="O42" s="219">
        <v>5116781</v>
      </c>
      <c r="P42" s="219">
        <v>4288399</v>
      </c>
      <c r="Q42" s="219">
        <v>3737799</v>
      </c>
      <c r="R42" s="219">
        <v>3358073</v>
      </c>
      <c r="S42" s="219">
        <v>2643680</v>
      </c>
      <c r="T42" s="219">
        <v>1688366</v>
      </c>
      <c r="U42" s="219">
        <v>779908</v>
      </c>
      <c r="V42" s="219">
        <v>241017</v>
      </c>
      <c r="W42" s="228">
        <v>38031</v>
      </c>
      <c r="X42" s="229">
        <f t="shared" si="25"/>
        <v>65323986</v>
      </c>
      <c r="Y42" s="230">
        <v>405629</v>
      </c>
      <c r="Z42" s="231">
        <f t="shared" si="26"/>
        <v>65729615</v>
      </c>
    </row>
    <row r="43" spans="1:26">
      <c r="X43" s="9"/>
      <c r="Z43" s="9" t="s">
        <v>312</v>
      </c>
    </row>
    <row r="44" spans="1:26">
      <c r="Z44" s="9" t="s">
        <v>737</v>
      </c>
    </row>
    <row r="46" spans="1:26" ht="17.25">
      <c r="B46" s="18" t="s">
        <v>740</v>
      </c>
    </row>
    <row r="47" spans="1:26">
      <c r="B47" s="301"/>
      <c r="C47" s="301" t="s">
        <v>29</v>
      </c>
      <c r="D47" s="314" t="s">
        <v>36</v>
      </c>
      <c r="E47" s="316"/>
      <c r="F47" s="304" t="s">
        <v>37</v>
      </c>
      <c r="G47" s="304"/>
      <c r="H47" s="304" t="s">
        <v>34</v>
      </c>
      <c r="I47" s="304"/>
      <c r="J47" s="304"/>
      <c r="K47" s="314" t="s">
        <v>30</v>
      </c>
      <c r="L47" s="315"/>
      <c r="M47" s="316"/>
    </row>
    <row r="48" spans="1:26" ht="57.75" customHeight="1">
      <c r="B48" s="302"/>
      <c r="C48" s="302"/>
      <c r="D48" s="12" t="s">
        <v>26</v>
      </c>
      <c r="E48" s="12" t="s">
        <v>27</v>
      </c>
      <c r="F48" s="10" t="s">
        <v>31</v>
      </c>
      <c r="G48" s="10" t="s">
        <v>32</v>
      </c>
      <c r="H48" s="10" t="s">
        <v>29</v>
      </c>
      <c r="I48" s="10" t="s">
        <v>26</v>
      </c>
      <c r="J48" s="10" t="s">
        <v>35</v>
      </c>
      <c r="K48" s="10" t="s">
        <v>742</v>
      </c>
      <c r="L48" s="10" t="s">
        <v>31</v>
      </c>
      <c r="M48" s="10" t="s">
        <v>33</v>
      </c>
      <c r="N48" s="9"/>
    </row>
    <row r="49" spans="2:13">
      <c r="B49" s="1" t="s">
        <v>0</v>
      </c>
      <c r="C49" s="8">
        <f>C40</f>
        <v>5296748</v>
      </c>
      <c r="D49" s="14">
        <f>C41</f>
        <v>2710581</v>
      </c>
      <c r="E49" s="15">
        <f>C42</f>
        <v>2586167</v>
      </c>
      <c r="F49" s="11">
        <f t="shared" ref="F49:F67" si="27">D49/C49*100</f>
        <v>51.174437598315038</v>
      </c>
      <c r="G49" s="11">
        <f t="shared" ref="G49:G67" si="28">E49/C49*100</f>
        <v>48.825562401684955</v>
      </c>
      <c r="H49" s="305">
        <f>I49+J49</f>
        <v>16803444</v>
      </c>
      <c r="I49" s="308">
        <f>SUM(D49:D51)</f>
        <v>8602329</v>
      </c>
      <c r="J49" s="308">
        <f>SUM(E49:E51)</f>
        <v>8201115</v>
      </c>
      <c r="K49" s="319">
        <f>H49/H67*100</f>
        <v>13.222632327467485</v>
      </c>
      <c r="L49" s="311">
        <f>I49/H67*100</f>
        <v>6.7691738388220317</v>
      </c>
      <c r="M49" s="311">
        <f>J49/H67*100</f>
        <v>6.4534584886454525</v>
      </c>
    </row>
    <row r="50" spans="2:13">
      <c r="B50" s="1" t="s">
        <v>1</v>
      </c>
      <c r="C50" s="8">
        <f>D40</f>
        <v>5585661</v>
      </c>
      <c r="D50" s="14">
        <f>D41</f>
        <v>2859805</v>
      </c>
      <c r="E50" s="15">
        <f>D42</f>
        <v>2725856</v>
      </c>
      <c r="F50" s="11">
        <f t="shared" si="27"/>
        <v>51.199043407754253</v>
      </c>
      <c r="G50" s="11">
        <f t="shared" si="28"/>
        <v>48.800956592245754</v>
      </c>
      <c r="H50" s="306"/>
      <c r="I50" s="309"/>
      <c r="J50" s="309"/>
      <c r="K50" s="320"/>
      <c r="L50" s="312"/>
      <c r="M50" s="312"/>
    </row>
    <row r="51" spans="2:13">
      <c r="B51" s="1" t="s">
        <v>2</v>
      </c>
      <c r="C51" s="8">
        <f>E40</f>
        <v>5921035</v>
      </c>
      <c r="D51" s="14">
        <f>E41</f>
        <v>3031943</v>
      </c>
      <c r="E51" s="15">
        <f>E42</f>
        <v>2889092</v>
      </c>
      <c r="F51" s="11">
        <f t="shared" si="27"/>
        <v>51.206300925429424</v>
      </c>
      <c r="G51" s="11">
        <f t="shared" si="28"/>
        <v>48.793699074570576</v>
      </c>
      <c r="H51" s="307"/>
      <c r="I51" s="310"/>
      <c r="J51" s="310"/>
      <c r="K51" s="321"/>
      <c r="L51" s="313"/>
      <c r="M51" s="313"/>
    </row>
    <row r="52" spans="2:13">
      <c r="B52" s="1" t="s">
        <v>3</v>
      </c>
      <c r="C52" s="8">
        <f>F40</f>
        <v>6063357</v>
      </c>
      <c r="D52" s="8">
        <f>F41</f>
        <v>3109229</v>
      </c>
      <c r="E52" s="5">
        <f>F42</f>
        <v>2954128</v>
      </c>
      <c r="F52" s="11">
        <f t="shared" si="27"/>
        <v>51.279002704277509</v>
      </c>
      <c r="G52" s="11">
        <f t="shared" si="28"/>
        <v>48.720997295722483</v>
      </c>
      <c r="H52" s="305">
        <f>I52+J52</f>
        <v>81031800</v>
      </c>
      <c r="I52" s="308">
        <f>SUM(D52:D61)</f>
        <v>40684202</v>
      </c>
      <c r="J52" s="308">
        <f>SUM(E52:E61)</f>
        <v>40347598</v>
      </c>
      <c r="K52" s="319">
        <f>H52/H67*100</f>
        <v>63.76393424067588</v>
      </c>
      <c r="L52" s="311">
        <f>I52/H67*100</f>
        <v>32.014403986612344</v>
      </c>
      <c r="M52" s="311">
        <f>J52/H67*100</f>
        <v>31.749530254063536</v>
      </c>
    </row>
    <row r="53" spans="2:13">
      <c r="B53" s="1" t="s">
        <v>4</v>
      </c>
      <c r="C53" s="8">
        <f>G40</f>
        <v>6426433</v>
      </c>
      <c r="D53" s="8">
        <f>G41</f>
        <v>3266240</v>
      </c>
      <c r="E53" s="5">
        <f>G42</f>
        <v>3160193</v>
      </c>
      <c r="F53" s="11">
        <f t="shared" si="27"/>
        <v>50.82508445976174</v>
      </c>
      <c r="G53" s="11">
        <f t="shared" si="28"/>
        <v>49.17491554023826</v>
      </c>
      <c r="H53" s="306"/>
      <c r="I53" s="309"/>
      <c r="J53" s="309"/>
      <c r="K53" s="320"/>
      <c r="L53" s="312"/>
      <c r="M53" s="312"/>
    </row>
    <row r="54" spans="2:13">
      <c r="B54" s="1" t="s">
        <v>5</v>
      </c>
      <c r="C54" s="8">
        <f>H40</f>
        <v>7293701</v>
      </c>
      <c r="D54" s="8">
        <f>H41</f>
        <v>3691723</v>
      </c>
      <c r="E54" s="5">
        <f>H42</f>
        <v>3601978</v>
      </c>
      <c r="F54" s="11">
        <f t="shared" si="27"/>
        <v>50.615222642112691</v>
      </c>
      <c r="G54" s="11">
        <f t="shared" si="28"/>
        <v>49.384777357887302</v>
      </c>
      <c r="H54" s="306"/>
      <c r="I54" s="309"/>
      <c r="J54" s="309"/>
      <c r="K54" s="320"/>
      <c r="L54" s="312"/>
      <c r="M54" s="312"/>
    </row>
    <row r="55" spans="2:13">
      <c r="B55" s="1" t="s">
        <v>6</v>
      </c>
      <c r="C55" s="8">
        <f>I40</f>
        <v>8341497</v>
      </c>
      <c r="D55" s="8">
        <f>I41</f>
        <v>4221011</v>
      </c>
      <c r="E55" s="5">
        <f>I42</f>
        <v>4120486</v>
      </c>
      <c r="F55" s="11">
        <f t="shared" si="27"/>
        <v>50.602559708407256</v>
      </c>
      <c r="G55" s="11">
        <f t="shared" si="28"/>
        <v>49.397440291592744</v>
      </c>
      <c r="H55" s="306"/>
      <c r="I55" s="309"/>
      <c r="J55" s="309"/>
      <c r="K55" s="320"/>
      <c r="L55" s="312"/>
      <c r="M55" s="312"/>
    </row>
    <row r="56" spans="2:13">
      <c r="B56" s="1" t="s">
        <v>7</v>
      </c>
      <c r="C56" s="8">
        <f>J40</f>
        <v>9786349</v>
      </c>
      <c r="D56" s="8">
        <f>J41</f>
        <v>4950122</v>
      </c>
      <c r="E56" s="5">
        <f>J42</f>
        <v>4836227</v>
      </c>
      <c r="F56" s="11">
        <f t="shared" si="27"/>
        <v>50.581907512188664</v>
      </c>
      <c r="G56" s="11">
        <f t="shared" si="28"/>
        <v>49.418092487811336</v>
      </c>
      <c r="H56" s="306"/>
      <c r="I56" s="309"/>
      <c r="J56" s="309"/>
      <c r="K56" s="320"/>
      <c r="L56" s="312"/>
      <c r="M56" s="312"/>
    </row>
    <row r="57" spans="2:13">
      <c r="B57" s="1" t="s">
        <v>8</v>
      </c>
      <c r="C57" s="8">
        <f>K40</f>
        <v>8741865</v>
      </c>
      <c r="D57" s="8">
        <f>K41</f>
        <v>4400375</v>
      </c>
      <c r="E57" s="5">
        <f>K42</f>
        <v>4341490</v>
      </c>
      <c r="F57" s="11">
        <f t="shared" si="27"/>
        <v>50.336798840979583</v>
      </c>
      <c r="G57" s="11">
        <f t="shared" si="28"/>
        <v>49.663201159020417</v>
      </c>
      <c r="H57" s="306"/>
      <c r="I57" s="309"/>
      <c r="J57" s="309"/>
      <c r="K57" s="320"/>
      <c r="L57" s="312"/>
      <c r="M57" s="312"/>
    </row>
    <row r="58" spans="2:13">
      <c r="B58" s="1" t="s">
        <v>9</v>
      </c>
      <c r="C58" s="8">
        <f>L40</f>
        <v>8033116</v>
      </c>
      <c r="D58" s="8">
        <f>L41</f>
        <v>4027969</v>
      </c>
      <c r="E58" s="5">
        <f>L42</f>
        <v>4005147</v>
      </c>
      <c r="F58" s="11">
        <f t="shared" si="27"/>
        <v>50.142049486152075</v>
      </c>
      <c r="G58" s="11">
        <f t="shared" si="28"/>
        <v>49.857950513847925</v>
      </c>
      <c r="H58" s="306"/>
      <c r="I58" s="309"/>
      <c r="J58" s="309"/>
      <c r="K58" s="320"/>
      <c r="L58" s="312"/>
      <c r="M58" s="312"/>
    </row>
    <row r="59" spans="2:13">
      <c r="B59" s="1" t="s">
        <v>10</v>
      </c>
      <c r="C59" s="8">
        <f>M40</f>
        <v>7644499</v>
      </c>
      <c r="D59" s="8">
        <f>M41</f>
        <v>3809576</v>
      </c>
      <c r="E59" s="5">
        <f>M42</f>
        <v>3834923</v>
      </c>
      <c r="F59" s="11">
        <f t="shared" si="27"/>
        <v>49.834214119198656</v>
      </c>
      <c r="G59" s="11">
        <f t="shared" si="28"/>
        <v>50.165785880801351</v>
      </c>
      <c r="H59" s="306"/>
      <c r="I59" s="309"/>
      <c r="J59" s="309"/>
      <c r="K59" s="320"/>
      <c r="L59" s="312"/>
      <c r="M59" s="312"/>
    </row>
    <row r="60" spans="2:13">
      <c r="B60" s="1" t="s">
        <v>11</v>
      </c>
      <c r="C60" s="8">
        <f>N40</f>
        <v>8663734</v>
      </c>
      <c r="D60" s="8">
        <f>N41</f>
        <v>4287489</v>
      </c>
      <c r="E60" s="5">
        <f>N42</f>
        <v>4376245</v>
      </c>
      <c r="F60" s="11">
        <f t="shared" si="27"/>
        <v>49.487772824050232</v>
      </c>
      <c r="G60" s="11">
        <f t="shared" si="28"/>
        <v>50.512227175949761</v>
      </c>
      <c r="H60" s="306"/>
      <c r="I60" s="309"/>
      <c r="J60" s="309"/>
      <c r="K60" s="320"/>
      <c r="L60" s="312"/>
      <c r="M60" s="312"/>
    </row>
    <row r="61" spans="2:13">
      <c r="B61" s="1" t="s">
        <v>12</v>
      </c>
      <c r="C61" s="8">
        <f>O40</f>
        <v>10037249</v>
      </c>
      <c r="D61" s="8">
        <f>O41</f>
        <v>4920468</v>
      </c>
      <c r="E61" s="5">
        <f>O42</f>
        <v>5116781</v>
      </c>
      <c r="F61" s="11">
        <f t="shared" si="27"/>
        <v>49.022077662913418</v>
      </c>
      <c r="G61" s="11">
        <f t="shared" si="28"/>
        <v>50.977922337086589</v>
      </c>
      <c r="H61" s="307"/>
      <c r="I61" s="310"/>
      <c r="J61" s="310"/>
      <c r="K61" s="321"/>
      <c r="L61" s="313"/>
      <c r="M61" s="313"/>
    </row>
    <row r="62" spans="2:13">
      <c r="B62" s="1" t="s">
        <v>13</v>
      </c>
      <c r="C62" s="8">
        <f>P40</f>
        <v>8210173</v>
      </c>
      <c r="D62" s="8">
        <f>P41</f>
        <v>3921774</v>
      </c>
      <c r="E62" s="5">
        <f>P42</f>
        <v>4288399</v>
      </c>
      <c r="F62" s="11">
        <f t="shared" si="27"/>
        <v>47.767251676669908</v>
      </c>
      <c r="G62" s="11">
        <f t="shared" si="28"/>
        <v>52.232748323330092</v>
      </c>
      <c r="H62" s="305">
        <f>I62+J62</f>
        <v>29245685</v>
      </c>
      <c r="I62" s="308">
        <f>SUM(D62:D66)</f>
        <v>12470412</v>
      </c>
      <c r="J62" s="308">
        <f>SUM(E62:E66)</f>
        <v>16775273</v>
      </c>
      <c r="K62" s="319">
        <f>H62/H67*100</f>
        <v>23.01343343185664</v>
      </c>
      <c r="L62" s="311">
        <f>I62/H67*100</f>
        <v>9.812968868051005</v>
      </c>
      <c r="M62" s="311">
        <f>J62/H67*100</f>
        <v>13.200464563805635</v>
      </c>
    </row>
    <row r="63" spans="2:13">
      <c r="B63" s="1" t="s">
        <v>14</v>
      </c>
      <c r="C63" s="8">
        <f>Q40</f>
        <v>6963302</v>
      </c>
      <c r="D63" s="8">
        <f>Q41</f>
        <v>3225503</v>
      </c>
      <c r="E63" s="5">
        <f>Q42</f>
        <v>3737799</v>
      </c>
      <c r="F63" s="11">
        <f t="shared" si="27"/>
        <v>46.321457837100851</v>
      </c>
      <c r="G63" s="11">
        <f t="shared" si="28"/>
        <v>53.678542162899156</v>
      </c>
      <c r="H63" s="306"/>
      <c r="I63" s="309"/>
      <c r="J63" s="309"/>
      <c r="K63" s="320"/>
      <c r="L63" s="312"/>
      <c r="M63" s="312"/>
    </row>
    <row r="64" spans="2:13">
      <c r="B64" s="1" t="s">
        <v>15</v>
      </c>
      <c r="C64" s="8">
        <f>R40</f>
        <v>5941013</v>
      </c>
      <c r="D64" s="8">
        <f>R41</f>
        <v>2582940</v>
      </c>
      <c r="E64" s="5">
        <f>R42</f>
        <v>3358073</v>
      </c>
      <c r="F64" s="11">
        <f t="shared" si="27"/>
        <v>43.476423970120919</v>
      </c>
      <c r="G64" s="11">
        <f t="shared" si="28"/>
        <v>56.523576029879074</v>
      </c>
      <c r="H64" s="306"/>
      <c r="I64" s="309"/>
      <c r="J64" s="309"/>
      <c r="K64" s="320"/>
      <c r="L64" s="312"/>
      <c r="M64" s="312"/>
    </row>
    <row r="65" spans="1:26">
      <c r="B65" s="1" t="s">
        <v>16</v>
      </c>
      <c r="C65" s="8">
        <f>S40</f>
        <v>4336264</v>
      </c>
      <c r="D65" s="8">
        <f>S41</f>
        <v>1692584</v>
      </c>
      <c r="E65" s="5">
        <f>S42</f>
        <v>2643680</v>
      </c>
      <c r="F65" s="11">
        <f t="shared" si="27"/>
        <v>39.03323229397472</v>
      </c>
      <c r="G65" s="11">
        <f t="shared" si="28"/>
        <v>60.96676770602528</v>
      </c>
      <c r="H65" s="306"/>
      <c r="I65" s="309"/>
      <c r="J65" s="309"/>
      <c r="K65" s="320"/>
      <c r="L65" s="312"/>
      <c r="M65" s="312"/>
    </row>
    <row r="66" spans="1:26">
      <c r="B66" s="1" t="s">
        <v>28</v>
      </c>
      <c r="C66" s="8">
        <f>T40+U40+V40+W40</f>
        <v>3794933</v>
      </c>
      <c r="D66" s="8">
        <f>T41+U41+V41+W41</f>
        <v>1047611</v>
      </c>
      <c r="E66" s="5">
        <f>T42+U42+V42+W42</f>
        <v>2747322</v>
      </c>
      <c r="F66" s="11">
        <f t="shared" si="27"/>
        <v>27.605520308263674</v>
      </c>
      <c r="G66" s="11">
        <f t="shared" si="28"/>
        <v>72.394479691736322</v>
      </c>
      <c r="H66" s="307"/>
      <c r="I66" s="310"/>
      <c r="J66" s="310"/>
      <c r="K66" s="321"/>
      <c r="L66" s="313"/>
      <c r="M66" s="313"/>
    </row>
    <row r="67" spans="1:26">
      <c r="B67" s="1" t="s">
        <v>29</v>
      </c>
      <c r="C67" s="8">
        <f>X40</f>
        <v>127080929</v>
      </c>
      <c r="D67" s="8">
        <f>X41</f>
        <v>61756943</v>
      </c>
      <c r="E67" s="8">
        <f>X42</f>
        <v>65323986</v>
      </c>
      <c r="F67" s="11">
        <f t="shared" si="27"/>
        <v>48.596546693485379</v>
      </c>
      <c r="G67" s="11">
        <f t="shared" si="28"/>
        <v>51.403453306514621</v>
      </c>
      <c r="H67" s="16">
        <f>I67+J67</f>
        <v>127080929</v>
      </c>
      <c r="I67" s="13">
        <f>SUM(I49:I66)</f>
        <v>61756943</v>
      </c>
      <c r="J67" s="13">
        <f>SUM(J49:J66)</f>
        <v>65323986</v>
      </c>
      <c r="K67" s="144">
        <f>H67/H67*100</f>
        <v>100</v>
      </c>
      <c r="L67" s="17">
        <f>I67/H67*100</f>
        <v>48.596546693485379</v>
      </c>
      <c r="M67" s="17">
        <f>J67/H62:H67*100</f>
        <v>51.403453306514621</v>
      </c>
    </row>
    <row r="68" spans="1:26" ht="17.25">
      <c r="R68" s="117"/>
      <c r="T68" s="117"/>
    </row>
    <row r="69" spans="1:26">
      <c r="Y69" s="49" t="s">
        <v>313</v>
      </c>
    </row>
    <row r="70" spans="1:26">
      <c r="Y70" s="49" t="s">
        <v>739</v>
      </c>
    </row>
    <row r="75" spans="1:26">
      <c r="A75" s="72" t="s">
        <v>760</v>
      </c>
      <c r="E75" t="s">
        <v>735</v>
      </c>
    </row>
    <row r="77" spans="1:26">
      <c r="A77" t="s">
        <v>43</v>
      </c>
      <c r="B77" t="s">
        <v>692</v>
      </c>
    </row>
    <row r="78" spans="1:26">
      <c r="A78" s="317"/>
      <c r="B78" s="318"/>
      <c r="C78" s="1" t="s">
        <v>0</v>
      </c>
      <c r="D78" s="1" t="s">
        <v>1</v>
      </c>
      <c r="E78" s="1" t="s">
        <v>2</v>
      </c>
      <c r="F78" s="1" t="s">
        <v>3</v>
      </c>
      <c r="G78" s="1" t="s">
        <v>4</v>
      </c>
      <c r="H78" s="1" t="s">
        <v>5</v>
      </c>
      <c r="I78" s="1" t="s">
        <v>6</v>
      </c>
      <c r="J78" s="1" t="s">
        <v>7</v>
      </c>
      <c r="K78" s="1" t="s">
        <v>8</v>
      </c>
      <c r="L78" s="1" t="s">
        <v>9</v>
      </c>
      <c r="M78" s="1" t="s">
        <v>10</v>
      </c>
      <c r="N78" s="1" t="s">
        <v>11</v>
      </c>
      <c r="O78" s="1" t="s">
        <v>12</v>
      </c>
      <c r="P78" s="1" t="s">
        <v>13</v>
      </c>
      <c r="Q78" s="1" t="s">
        <v>14</v>
      </c>
      <c r="R78" s="1" t="s">
        <v>15</v>
      </c>
      <c r="S78" s="1" t="s">
        <v>16</v>
      </c>
      <c r="T78" s="1" t="s">
        <v>17</v>
      </c>
      <c r="U78" s="1" t="s">
        <v>18</v>
      </c>
      <c r="V78" s="1" t="s">
        <v>19</v>
      </c>
      <c r="W78" s="50" t="s">
        <v>20</v>
      </c>
      <c r="X78" s="43" t="s">
        <v>21</v>
      </c>
      <c r="Y78" s="43" t="s">
        <v>311</v>
      </c>
      <c r="Z78" s="35" t="s">
        <v>274</v>
      </c>
    </row>
    <row r="79" spans="1:26">
      <c r="A79" s="4" t="s">
        <v>25</v>
      </c>
      <c r="B79" s="19" t="s">
        <v>22</v>
      </c>
      <c r="C79" s="5">
        <f>SUM(C80:C81)</f>
        <v>67249</v>
      </c>
      <c r="D79" s="5">
        <f t="shared" ref="D79" si="29">SUM(D80:D81)</f>
        <v>70864</v>
      </c>
      <c r="E79" s="5">
        <f t="shared" ref="E79" si="30">SUM(E80:E81)</f>
        <v>72640</v>
      </c>
      <c r="F79" s="5">
        <f t="shared" ref="F79" si="31">SUM(F80:F81)</f>
        <v>72773</v>
      </c>
      <c r="G79" s="5">
        <f t="shared" ref="G79" si="32">SUM(G80:G81)</f>
        <v>79444</v>
      </c>
      <c r="H79" s="5">
        <f t="shared" ref="H79" si="33">SUM(H80:H81)</f>
        <v>81558</v>
      </c>
      <c r="I79" s="5">
        <f t="shared" ref="I79" si="34">SUM(I80:I81)</f>
        <v>94775</v>
      </c>
      <c r="J79" s="5">
        <f t="shared" ref="J79" si="35">SUM(J80:J81)</f>
        <v>110127</v>
      </c>
      <c r="K79" s="5">
        <f t="shared" ref="K79" si="36">SUM(K80:K81)</f>
        <v>93607</v>
      </c>
      <c r="L79" s="5">
        <f t="shared" ref="L79" si="37">SUM(L80:L81)</f>
        <v>86676</v>
      </c>
      <c r="M79" s="5">
        <f t="shared" ref="M79" si="38">SUM(M80:M81)</f>
        <v>82261</v>
      </c>
      <c r="N79" s="5">
        <f t="shared" ref="N79" si="39">SUM(N80:N81)</f>
        <v>91395</v>
      </c>
      <c r="O79" s="5">
        <f t="shared" ref="O79" si="40">SUM(O80:O81)</f>
        <v>104967</v>
      </c>
      <c r="P79" s="5">
        <f t="shared" ref="P79" si="41">SUM(P80:P81)</f>
        <v>82658</v>
      </c>
      <c r="Q79" s="5">
        <f t="shared" ref="Q79" si="42">SUM(Q80:Q81)</f>
        <v>65841</v>
      </c>
      <c r="R79" s="5">
        <f t="shared" ref="R79" si="43">SUM(R80:R81)</f>
        <v>57447</v>
      </c>
      <c r="S79" s="5">
        <f t="shared" ref="S79" si="44">SUM(S80:S81)</f>
        <v>43990</v>
      </c>
      <c r="T79" s="5">
        <f t="shared" ref="T79" si="45">SUM(T80:T81)</f>
        <v>24572</v>
      </c>
      <c r="U79" s="5">
        <f t="shared" ref="U79" si="46">SUM(U80:U81)</f>
        <v>10851</v>
      </c>
      <c r="V79" s="5">
        <f>SUM(V80:V81)</f>
        <v>2997</v>
      </c>
      <c r="W79" s="5">
        <f t="shared" ref="W79" si="47">SUM(W80:W81)</f>
        <v>432</v>
      </c>
      <c r="X79" s="36">
        <f>SUM(C79:W79)</f>
        <v>1397124</v>
      </c>
      <c r="Y79" s="46">
        <v>3100</v>
      </c>
      <c r="Z79" s="37">
        <f>X79+Y79</f>
        <v>1400224</v>
      </c>
    </row>
    <row r="80" spans="1:26">
      <c r="A80" s="2"/>
      <c r="B80" s="19" t="s">
        <v>26</v>
      </c>
      <c r="C80" s="218">
        <v>34582</v>
      </c>
      <c r="D80" s="218">
        <v>36506</v>
      </c>
      <c r="E80" s="218">
        <v>37408</v>
      </c>
      <c r="F80" s="218">
        <v>37684</v>
      </c>
      <c r="G80" s="218">
        <v>42151</v>
      </c>
      <c r="H80" s="218">
        <v>41615</v>
      </c>
      <c r="I80" s="218">
        <v>47724</v>
      </c>
      <c r="J80" s="218">
        <v>55963</v>
      </c>
      <c r="K80" s="218">
        <v>47134</v>
      </c>
      <c r="L80" s="218">
        <v>43229</v>
      </c>
      <c r="M80" s="218">
        <v>40604</v>
      </c>
      <c r="N80" s="218">
        <v>45597</v>
      </c>
      <c r="O80" s="218">
        <v>52164</v>
      </c>
      <c r="P80" s="218">
        <v>40685</v>
      </c>
      <c r="Q80" s="218">
        <v>31336</v>
      </c>
      <c r="R80" s="218">
        <v>25639</v>
      </c>
      <c r="S80" s="218">
        <v>17882</v>
      </c>
      <c r="T80" s="218">
        <v>7213</v>
      </c>
      <c r="U80" s="218">
        <v>2367</v>
      </c>
      <c r="V80" s="218">
        <v>511</v>
      </c>
      <c r="W80" s="224">
        <v>49</v>
      </c>
      <c r="X80" s="225">
        <f t="shared" ref="X80:X81" si="48">SUM(C80:W80)</f>
        <v>688043</v>
      </c>
      <c r="Y80" s="226">
        <v>8726</v>
      </c>
      <c r="Z80" s="38">
        <f t="shared" ref="Z80:Z81" si="49">X80+Y80</f>
        <v>696769</v>
      </c>
    </row>
    <row r="81" spans="1:26">
      <c r="A81" s="3"/>
      <c r="B81" s="20" t="s">
        <v>27</v>
      </c>
      <c r="C81" s="219">
        <v>32667</v>
      </c>
      <c r="D81" s="219">
        <v>34358</v>
      </c>
      <c r="E81" s="219">
        <v>35232</v>
      </c>
      <c r="F81" s="219">
        <v>35089</v>
      </c>
      <c r="G81" s="219">
        <v>37293</v>
      </c>
      <c r="H81" s="219">
        <v>39943</v>
      </c>
      <c r="I81" s="219">
        <v>47051</v>
      </c>
      <c r="J81" s="219">
        <v>54164</v>
      </c>
      <c r="K81" s="219">
        <v>46473</v>
      </c>
      <c r="L81" s="219">
        <v>43447</v>
      </c>
      <c r="M81" s="219">
        <v>41657</v>
      </c>
      <c r="N81" s="219">
        <v>45798</v>
      </c>
      <c r="O81" s="219">
        <v>52803</v>
      </c>
      <c r="P81" s="219">
        <v>41973</v>
      </c>
      <c r="Q81" s="219">
        <v>34505</v>
      </c>
      <c r="R81" s="219">
        <v>31808</v>
      </c>
      <c r="S81" s="219">
        <v>26108</v>
      </c>
      <c r="T81" s="219">
        <v>17359</v>
      </c>
      <c r="U81" s="219">
        <v>8484</v>
      </c>
      <c r="V81" s="219">
        <v>2486</v>
      </c>
      <c r="W81" s="228">
        <v>383</v>
      </c>
      <c r="X81" s="229">
        <f t="shared" si="48"/>
        <v>709081</v>
      </c>
      <c r="Y81" s="230">
        <v>4927</v>
      </c>
      <c r="Z81" s="39">
        <f t="shared" si="49"/>
        <v>714008</v>
      </c>
    </row>
    <row r="82" spans="1:26">
      <c r="X82" s="9"/>
      <c r="Z82" s="9" t="s">
        <v>312</v>
      </c>
    </row>
    <row r="83" spans="1:26">
      <c r="Z83" s="9" t="s">
        <v>737</v>
      </c>
    </row>
    <row r="85" spans="1:26" ht="17.25">
      <c r="B85" s="18" t="s">
        <v>738</v>
      </c>
    </row>
    <row r="86" spans="1:26">
      <c r="B86" s="301"/>
      <c r="C86" s="301" t="s">
        <v>29</v>
      </c>
      <c r="D86" s="314" t="s">
        <v>36</v>
      </c>
      <c r="E86" s="316"/>
      <c r="F86" s="304" t="s">
        <v>37</v>
      </c>
      <c r="G86" s="304"/>
      <c r="H86" s="304" t="s">
        <v>34</v>
      </c>
      <c r="I86" s="304"/>
      <c r="J86" s="304"/>
      <c r="K86" s="314" t="s">
        <v>30</v>
      </c>
      <c r="L86" s="315"/>
      <c r="M86" s="316"/>
    </row>
    <row r="87" spans="1:26" ht="57.75" customHeight="1">
      <c r="B87" s="302"/>
      <c r="C87" s="302"/>
      <c r="D87" s="12" t="s">
        <v>26</v>
      </c>
      <c r="E87" s="12" t="s">
        <v>27</v>
      </c>
      <c r="F87" s="10" t="s">
        <v>31</v>
      </c>
      <c r="G87" s="10" t="s">
        <v>32</v>
      </c>
      <c r="H87" s="10" t="s">
        <v>29</v>
      </c>
      <c r="I87" s="10" t="s">
        <v>26</v>
      </c>
      <c r="J87" s="10" t="s">
        <v>35</v>
      </c>
      <c r="K87" s="10" t="s">
        <v>742</v>
      </c>
      <c r="L87" s="10" t="s">
        <v>31</v>
      </c>
      <c r="M87" s="10" t="s">
        <v>33</v>
      </c>
      <c r="N87" s="9"/>
    </row>
    <row r="88" spans="1:26">
      <c r="B88" s="1" t="s">
        <v>0</v>
      </c>
      <c r="C88" s="8">
        <f>C79</f>
        <v>67249</v>
      </c>
      <c r="D88" s="14">
        <f>C80</f>
        <v>34582</v>
      </c>
      <c r="E88" s="15">
        <f>C81</f>
        <v>32667</v>
      </c>
      <c r="F88" s="11">
        <f t="shared" ref="F88:F106" si="50">D88/C88*100</f>
        <v>51.423812993501762</v>
      </c>
      <c r="G88" s="11">
        <f t="shared" ref="G88:G106" si="51">E88/C88*100</f>
        <v>48.576187006498238</v>
      </c>
      <c r="H88" s="305">
        <f>I88+J88</f>
        <v>210753</v>
      </c>
      <c r="I88" s="308">
        <f>SUM(D88:D90)</f>
        <v>108496</v>
      </c>
      <c r="J88" s="308">
        <f>SUM(E88:E90)</f>
        <v>102257</v>
      </c>
      <c r="K88" s="319">
        <f>H88/H106*100</f>
        <v>15.084774150325956</v>
      </c>
      <c r="L88" s="311">
        <f>I88/H106*100</f>
        <v>7.7656671848740704</v>
      </c>
      <c r="M88" s="311">
        <f>J88/H106*100</f>
        <v>7.3191069654518852</v>
      </c>
    </row>
    <row r="89" spans="1:26">
      <c r="B89" s="1" t="s">
        <v>1</v>
      </c>
      <c r="C89" s="8">
        <f>D79</f>
        <v>70864</v>
      </c>
      <c r="D89" s="14">
        <f>D80</f>
        <v>36506</v>
      </c>
      <c r="E89" s="15">
        <f>D81</f>
        <v>34358</v>
      </c>
      <c r="F89" s="11">
        <f t="shared" si="50"/>
        <v>51.515579137502819</v>
      </c>
      <c r="G89" s="11">
        <f t="shared" si="51"/>
        <v>48.484420862497181</v>
      </c>
      <c r="H89" s="306"/>
      <c r="I89" s="309"/>
      <c r="J89" s="309"/>
      <c r="K89" s="320"/>
      <c r="L89" s="312"/>
      <c r="M89" s="312"/>
    </row>
    <row r="90" spans="1:26">
      <c r="B90" s="1" t="s">
        <v>2</v>
      </c>
      <c r="C90" s="8">
        <f>E79</f>
        <v>72640</v>
      </c>
      <c r="D90" s="14">
        <f>E80</f>
        <v>37408</v>
      </c>
      <c r="E90" s="15">
        <f>E81</f>
        <v>35232</v>
      </c>
      <c r="F90" s="11">
        <f t="shared" si="50"/>
        <v>51.497797356828187</v>
      </c>
      <c r="G90" s="11">
        <f t="shared" si="51"/>
        <v>48.502202643171806</v>
      </c>
      <c r="H90" s="307"/>
      <c r="I90" s="310"/>
      <c r="J90" s="310"/>
      <c r="K90" s="321"/>
      <c r="L90" s="313"/>
      <c r="M90" s="313"/>
    </row>
    <row r="91" spans="1:26">
      <c r="B91" s="1" t="s">
        <v>3</v>
      </c>
      <c r="C91" s="8">
        <f>F79</f>
        <v>72773</v>
      </c>
      <c r="D91" s="8">
        <f>F80</f>
        <v>37684</v>
      </c>
      <c r="E91" s="5">
        <f>F81</f>
        <v>35089</v>
      </c>
      <c r="F91" s="11">
        <f t="shared" si="50"/>
        <v>51.782941475547247</v>
      </c>
      <c r="G91" s="11">
        <f t="shared" si="51"/>
        <v>48.217058524452753</v>
      </c>
      <c r="H91" s="305">
        <f>I91+J91</f>
        <v>897583</v>
      </c>
      <c r="I91" s="308">
        <f>SUM(D91:D100)</f>
        <v>453865</v>
      </c>
      <c r="J91" s="308">
        <f>SUM(E91:E100)</f>
        <v>443718</v>
      </c>
      <c r="K91" s="319">
        <f>H91/H106*100</f>
        <v>64.245049115182326</v>
      </c>
      <c r="L91" s="311">
        <f>I91/H106*100</f>
        <v>32.485663405681962</v>
      </c>
      <c r="M91" s="311">
        <f>J91/H106*100</f>
        <v>31.759385709500375</v>
      </c>
    </row>
    <row r="92" spans="1:26">
      <c r="B92" s="1" t="s">
        <v>4</v>
      </c>
      <c r="C92" s="8">
        <f>G79</f>
        <v>79444</v>
      </c>
      <c r="D92" s="8">
        <f>G80</f>
        <v>42151</v>
      </c>
      <c r="E92" s="5">
        <f>G81</f>
        <v>37293</v>
      </c>
      <c r="F92" s="11">
        <f t="shared" si="50"/>
        <v>53.057499622375516</v>
      </c>
      <c r="G92" s="11">
        <f t="shared" si="51"/>
        <v>46.942500377624491</v>
      </c>
      <c r="H92" s="306"/>
      <c r="I92" s="309"/>
      <c r="J92" s="309"/>
      <c r="K92" s="320"/>
      <c r="L92" s="312"/>
      <c r="M92" s="312"/>
    </row>
    <row r="93" spans="1:26">
      <c r="B93" s="1" t="s">
        <v>5</v>
      </c>
      <c r="C93" s="8">
        <f>H79</f>
        <v>81558</v>
      </c>
      <c r="D93" s="8">
        <f>H80</f>
        <v>41615</v>
      </c>
      <c r="E93" s="5">
        <f>H81</f>
        <v>39943</v>
      </c>
      <c r="F93" s="11">
        <f t="shared" si="50"/>
        <v>51.025037396699283</v>
      </c>
      <c r="G93" s="11">
        <f t="shared" si="51"/>
        <v>48.974962603300717</v>
      </c>
      <c r="H93" s="306"/>
      <c r="I93" s="309"/>
      <c r="J93" s="309"/>
      <c r="K93" s="320"/>
      <c r="L93" s="312"/>
      <c r="M93" s="312"/>
    </row>
    <row r="94" spans="1:26">
      <c r="B94" s="1" t="s">
        <v>6</v>
      </c>
      <c r="C94" s="8">
        <f>I79</f>
        <v>94775</v>
      </c>
      <c r="D94" s="8">
        <f>I80</f>
        <v>47724</v>
      </c>
      <c r="E94" s="5">
        <f>I81</f>
        <v>47051</v>
      </c>
      <c r="F94" s="11">
        <f t="shared" si="50"/>
        <v>50.355051437615408</v>
      </c>
      <c r="G94" s="11">
        <f t="shared" si="51"/>
        <v>49.644948562384592</v>
      </c>
      <c r="H94" s="306"/>
      <c r="I94" s="309"/>
      <c r="J94" s="309"/>
      <c r="K94" s="320"/>
      <c r="L94" s="312"/>
      <c r="M94" s="312"/>
    </row>
    <row r="95" spans="1:26">
      <c r="B95" s="1" t="s">
        <v>7</v>
      </c>
      <c r="C95" s="8">
        <f>J79</f>
        <v>110127</v>
      </c>
      <c r="D95" s="8">
        <f>J80</f>
        <v>55963</v>
      </c>
      <c r="E95" s="5">
        <f>J81</f>
        <v>54164</v>
      </c>
      <c r="F95" s="11">
        <f t="shared" si="50"/>
        <v>50.81678425817465</v>
      </c>
      <c r="G95" s="11">
        <f t="shared" si="51"/>
        <v>49.18321574182535</v>
      </c>
      <c r="H95" s="306"/>
      <c r="I95" s="309"/>
      <c r="J95" s="309"/>
      <c r="K95" s="320"/>
      <c r="L95" s="312"/>
      <c r="M95" s="312"/>
    </row>
    <row r="96" spans="1:26">
      <c r="B96" s="1" t="s">
        <v>8</v>
      </c>
      <c r="C96" s="8">
        <f>K79</f>
        <v>93607</v>
      </c>
      <c r="D96" s="8">
        <f>K80</f>
        <v>47134</v>
      </c>
      <c r="E96" s="5">
        <f>K81</f>
        <v>46473</v>
      </c>
      <c r="F96" s="11">
        <f t="shared" si="50"/>
        <v>50.353071885649584</v>
      </c>
      <c r="G96" s="11">
        <f t="shared" si="51"/>
        <v>49.646928114350423</v>
      </c>
      <c r="H96" s="306"/>
      <c r="I96" s="309"/>
      <c r="J96" s="309"/>
      <c r="K96" s="320"/>
      <c r="L96" s="312"/>
      <c r="M96" s="312"/>
    </row>
    <row r="97" spans="2:25">
      <c r="B97" s="1" t="s">
        <v>9</v>
      </c>
      <c r="C97" s="8">
        <f>L79</f>
        <v>86676</v>
      </c>
      <c r="D97" s="8">
        <f>L80</f>
        <v>43229</v>
      </c>
      <c r="E97" s="5">
        <f>L81</f>
        <v>43447</v>
      </c>
      <c r="F97" s="11">
        <f t="shared" si="50"/>
        <v>49.874244312150999</v>
      </c>
      <c r="G97" s="11">
        <f t="shared" si="51"/>
        <v>50.125755687849008</v>
      </c>
      <c r="H97" s="306"/>
      <c r="I97" s="309"/>
      <c r="J97" s="309"/>
      <c r="K97" s="320"/>
      <c r="L97" s="312"/>
      <c r="M97" s="312"/>
    </row>
    <row r="98" spans="2:25">
      <c r="B98" s="1" t="s">
        <v>10</v>
      </c>
      <c r="C98" s="8">
        <f>M79</f>
        <v>82261</v>
      </c>
      <c r="D98" s="8">
        <f>M80</f>
        <v>40604</v>
      </c>
      <c r="E98" s="5">
        <f>M81</f>
        <v>41657</v>
      </c>
      <c r="F98" s="11">
        <f t="shared" si="50"/>
        <v>49.359964016970373</v>
      </c>
      <c r="G98" s="11">
        <f t="shared" si="51"/>
        <v>50.640035983029627</v>
      </c>
      <c r="H98" s="306"/>
      <c r="I98" s="309"/>
      <c r="J98" s="309"/>
      <c r="K98" s="320"/>
      <c r="L98" s="312"/>
      <c r="M98" s="312"/>
    </row>
    <row r="99" spans="2:25">
      <c r="B99" s="1" t="s">
        <v>11</v>
      </c>
      <c r="C99" s="8">
        <f>N79</f>
        <v>91395</v>
      </c>
      <c r="D99" s="8">
        <f>N80</f>
        <v>45597</v>
      </c>
      <c r="E99" s="5">
        <f>N81</f>
        <v>45798</v>
      </c>
      <c r="F99" s="11">
        <f t="shared" si="50"/>
        <v>49.890037748235684</v>
      </c>
      <c r="G99" s="11">
        <f t="shared" si="51"/>
        <v>50.109962251764316</v>
      </c>
      <c r="H99" s="306"/>
      <c r="I99" s="309"/>
      <c r="J99" s="309"/>
      <c r="K99" s="320"/>
      <c r="L99" s="312"/>
      <c r="M99" s="312"/>
    </row>
    <row r="100" spans="2:25">
      <c r="B100" s="1" t="s">
        <v>12</v>
      </c>
      <c r="C100" s="8">
        <f>O79</f>
        <v>104967</v>
      </c>
      <c r="D100" s="8">
        <f>O80</f>
        <v>52164</v>
      </c>
      <c r="E100" s="5">
        <f>O81</f>
        <v>52803</v>
      </c>
      <c r="F100" s="11">
        <f t="shared" si="50"/>
        <v>49.695618622995795</v>
      </c>
      <c r="G100" s="11">
        <f t="shared" si="51"/>
        <v>50.304381377004205</v>
      </c>
      <c r="H100" s="307"/>
      <c r="I100" s="310"/>
      <c r="J100" s="310"/>
      <c r="K100" s="321"/>
      <c r="L100" s="313"/>
      <c r="M100" s="313"/>
    </row>
    <row r="101" spans="2:25">
      <c r="B101" s="1" t="s">
        <v>13</v>
      </c>
      <c r="C101" s="8">
        <f>P79</f>
        <v>82658</v>
      </c>
      <c r="D101" s="8">
        <f>P80</f>
        <v>40685</v>
      </c>
      <c r="E101" s="5">
        <f>P81</f>
        <v>41973</v>
      </c>
      <c r="F101" s="11">
        <f t="shared" si="50"/>
        <v>49.220886060635387</v>
      </c>
      <c r="G101" s="11">
        <f t="shared" si="51"/>
        <v>50.779113939364606</v>
      </c>
      <c r="H101" s="305">
        <f>I101+J101</f>
        <v>288788</v>
      </c>
      <c r="I101" s="308">
        <f>SUM(D101:D105)</f>
        <v>125682</v>
      </c>
      <c r="J101" s="308">
        <f>SUM(E101:E105)</f>
        <v>163106</v>
      </c>
      <c r="K101" s="319">
        <f>H101/H106*100</f>
        <v>20.670176734491712</v>
      </c>
      <c r="L101" s="311">
        <f>I101/H106*100</f>
        <v>8.9957655870201929</v>
      </c>
      <c r="M101" s="311">
        <f>J101/H106*100</f>
        <v>11.67441114747152</v>
      </c>
    </row>
    <row r="102" spans="2:25">
      <c r="B102" s="1" t="s">
        <v>14</v>
      </c>
      <c r="C102" s="8">
        <f>Q79</f>
        <v>65841</v>
      </c>
      <c r="D102" s="8">
        <f>Q80</f>
        <v>31336</v>
      </c>
      <c r="E102" s="5">
        <f>Q81</f>
        <v>34505</v>
      </c>
      <c r="F102" s="11">
        <f t="shared" si="50"/>
        <v>47.593444814021659</v>
      </c>
      <c r="G102" s="11">
        <f t="shared" si="51"/>
        <v>52.406555185978341</v>
      </c>
      <c r="H102" s="306"/>
      <c r="I102" s="309"/>
      <c r="J102" s="309"/>
      <c r="K102" s="320"/>
      <c r="L102" s="312"/>
      <c r="M102" s="312"/>
    </row>
    <row r="103" spans="2:25">
      <c r="B103" s="1" t="s">
        <v>15</v>
      </c>
      <c r="C103" s="8">
        <f>R79</f>
        <v>57447</v>
      </c>
      <c r="D103" s="8">
        <f>R80</f>
        <v>25639</v>
      </c>
      <c r="E103" s="5">
        <f>R81</f>
        <v>31808</v>
      </c>
      <c r="F103" s="11">
        <f t="shared" si="50"/>
        <v>44.630703082841578</v>
      </c>
      <c r="G103" s="11">
        <f t="shared" si="51"/>
        <v>55.369296917158429</v>
      </c>
      <c r="H103" s="306"/>
      <c r="I103" s="309"/>
      <c r="J103" s="309"/>
      <c r="K103" s="320"/>
      <c r="L103" s="312"/>
      <c r="M103" s="312"/>
    </row>
    <row r="104" spans="2:25">
      <c r="B104" s="1" t="s">
        <v>16</v>
      </c>
      <c r="C104" s="8">
        <f>S79</f>
        <v>43990</v>
      </c>
      <c r="D104" s="8">
        <f>S80</f>
        <v>17882</v>
      </c>
      <c r="E104" s="5">
        <f>S81</f>
        <v>26108</v>
      </c>
      <c r="F104" s="11">
        <f t="shared" si="50"/>
        <v>40.650147760854736</v>
      </c>
      <c r="G104" s="11">
        <f t="shared" si="51"/>
        <v>59.349852239145264</v>
      </c>
      <c r="H104" s="306"/>
      <c r="I104" s="309"/>
      <c r="J104" s="309"/>
      <c r="K104" s="320"/>
      <c r="L104" s="312"/>
      <c r="M104" s="312"/>
    </row>
    <row r="105" spans="2:25">
      <c r="B105" s="1" t="s">
        <v>28</v>
      </c>
      <c r="C105" s="8">
        <f>T79+U79+V79+W79</f>
        <v>38852</v>
      </c>
      <c r="D105" s="8">
        <f>T80+U80+V80+W80</f>
        <v>10140</v>
      </c>
      <c r="E105" s="5">
        <f>T81+U81+V81+W81</f>
        <v>28712</v>
      </c>
      <c r="F105" s="11">
        <f t="shared" si="50"/>
        <v>26.099042520333576</v>
      </c>
      <c r="G105" s="11">
        <f t="shared" si="51"/>
        <v>73.900957479666431</v>
      </c>
      <c r="H105" s="307"/>
      <c r="I105" s="310"/>
      <c r="J105" s="310"/>
      <c r="K105" s="321"/>
      <c r="L105" s="313"/>
      <c r="M105" s="313"/>
    </row>
    <row r="106" spans="2:25">
      <c r="B106" s="1" t="s">
        <v>29</v>
      </c>
      <c r="C106" s="8">
        <f>X79</f>
        <v>1397124</v>
      </c>
      <c r="D106" s="8">
        <f>X80</f>
        <v>688043</v>
      </c>
      <c r="E106" s="8">
        <f>X81</f>
        <v>709081</v>
      </c>
      <c r="F106" s="11">
        <f t="shared" si="50"/>
        <v>49.247096177576225</v>
      </c>
      <c r="G106" s="11">
        <f t="shared" si="51"/>
        <v>50.752903822423775</v>
      </c>
      <c r="H106" s="16">
        <f>I106+J106</f>
        <v>1397124</v>
      </c>
      <c r="I106" s="13">
        <f>SUM(I88:I105)</f>
        <v>688043</v>
      </c>
      <c r="J106" s="13">
        <f>SUM(J88:J105)</f>
        <v>709081</v>
      </c>
      <c r="K106" s="144">
        <f>H106/H106*100</f>
        <v>100</v>
      </c>
      <c r="L106" s="17">
        <f>I106/H106*100</f>
        <v>49.247096177576225</v>
      </c>
      <c r="M106" s="17">
        <f>J106/H101:H106*100</f>
        <v>50.752903822423775</v>
      </c>
    </row>
    <row r="107" spans="2:25" ht="17.25">
      <c r="R107" s="117"/>
      <c r="T107" s="117"/>
    </row>
    <row r="108" spans="2:25">
      <c r="Y108" s="49" t="s">
        <v>313</v>
      </c>
    </row>
    <row r="109" spans="2:25">
      <c r="Y109" s="49" t="s">
        <v>739</v>
      </c>
    </row>
  </sheetData>
  <mergeCells count="75">
    <mergeCell ref="I14:I16"/>
    <mergeCell ref="J14:J16"/>
    <mergeCell ref="L14:L16"/>
    <mergeCell ref="M14:M16"/>
    <mergeCell ref="A4:B4"/>
    <mergeCell ref="B12:B13"/>
    <mergeCell ref="C12:C13"/>
    <mergeCell ref="D12:E12"/>
    <mergeCell ref="F12:G12"/>
    <mergeCell ref="H12:J12"/>
    <mergeCell ref="K12:M12"/>
    <mergeCell ref="K14:K16"/>
    <mergeCell ref="H14:H16"/>
    <mergeCell ref="H27:H31"/>
    <mergeCell ref="I27:I31"/>
    <mergeCell ref="J27:J31"/>
    <mergeCell ref="L27:L31"/>
    <mergeCell ref="M27:M31"/>
    <mergeCell ref="K27:K31"/>
    <mergeCell ref="H17:H26"/>
    <mergeCell ref="I17:I26"/>
    <mergeCell ref="J17:J26"/>
    <mergeCell ref="L17:L26"/>
    <mergeCell ref="M17:M26"/>
    <mergeCell ref="K17:K26"/>
    <mergeCell ref="I88:I90"/>
    <mergeCell ref="J88:J90"/>
    <mergeCell ref="L88:L90"/>
    <mergeCell ref="M88:M90"/>
    <mergeCell ref="A78:B78"/>
    <mergeCell ref="B86:B87"/>
    <mergeCell ref="C86:C87"/>
    <mergeCell ref="D86:E86"/>
    <mergeCell ref="F86:G86"/>
    <mergeCell ref="H86:J86"/>
    <mergeCell ref="K86:M86"/>
    <mergeCell ref="K88:K90"/>
    <mergeCell ref="H88:H90"/>
    <mergeCell ref="H101:H105"/>
    <mergeCell ref="I101:I105"/>
    <mergeCell ref="J101:J105"/>
    <mergeCell ref="L101:L105"/>
    <mergeCell ref="M101:M105"/>
    <mergeCell ref="K101:K105"/>
    <mergeCell ref="H91:H100"/>
    <mergeCell ref="I91:I100"/>
    <mergeCell ref="J91:J100"/>
    <mergeCell ref="L91:L100"/>
    <mergeCell ref="M91:M100"/>
    <mergeCell ref="K91:K100"/>
    <mergeCell ref="I49:I51"/>
    <mergeCell ref="J49:J51"/>
    <mergeCell ref="L49:L51"/>
    <mergeCell ref="M49:M51"/>
    <mergeCell ref="A39:B39"/>
    <mergeCell ref="B47:B48"/>
    <mergeCell ref="C47:C48"/>
    <mergeCell ref="D47:E47"/>
    <mergeCell ref="F47:G47"/>
    <mergeCell ref="H47:J47"/>
    <mergeCell ref="K49:K51"/>
    <mergeCell ref="K47:M47"/>
    <mergeCell ref="H49:H51"/>
    <mergeCell ref="H62:H66"/>
    <mergeCell ref="I62:I66"/>
    <mergeCell ref="J62:J66"/>
    <mergeCell ref="L62:L66"/>
    <mergeCell ref="M62:M66"/>
    <mergeCell ref="K62:K66"/>
    <mergeCell ref="H52:H61"/>
    <mergeCell ref="I52:I61"/>
    <mergeCell ref="J52:J61"/>
    <mergeCell ref="L52:L61"/>
    <mergeCell ref="M52:M61"/>
    <mergeCell ref="K52:K61"/>
  </mergeCells>
  <phoneticPr fontId="2"/>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95"/>
  <sheetViews>
    <sheetView showGridLines="0" topLeftCell="A13" zoomScale="70" zoomScaleNormal="70" workbookViewId="0">
      <selection activeCell="U27" sqref="U27"/>
    </sheetView>
  </sheetViews>
  <sheetFormatPr defaultRowHeight="13.5"/>
  <cols>
    <col min="1" max="1" width="17" customWidth="1"/>
    <col min="3" max="6" width="9.5" bestFit="1" customWidth="1"/>
    <col min="7" max="7" width="9.625" customWidth="1"/>
    <col min="8" max="20" width="9.5" bestFit="1" customWidth="1"/>
    <col min="21" max="21" width="11.25" customWidth="1"/>
    <col min="22" max="22" width="9.5" bestFit="1" customWidth="1"/>
    <col min="23" max="23" width="11.625" bestFit="1" customWidth="1"/>
  </cols>
  <sheetData>
    <row r="1" spans="1:1">
      <c r="A1" s="72" t="s">
        <v>1010</v>
      </c>
    </row>
    <row r="2" spans="1:1">
      <c r="A2" s="34"/>
    </row>
    <row r="30" spans="7:15" ht="17.25">
      <c r="G30" s="117" t="s">
        <v>1011</v>
      </c>
      <c r="K30" s="117"/>
    </row>
    <row r="31" spans="7:15">
      <c r="O31" s="9" t="s">
        <v>309</v>
      </c>
    </row>
    <row r="33" spans="1:156">
      <c r="A33" s="34"/>
    </row>
    <row r="34" spans="1:156">
      <c r="A34" s="34"/>
    </row>
    <row r="35" spans="1:156">
      <c r="A35" s="34"/>
    </row>
    <row r="36" spans="1:156">
      <c r="B36">
        <v>1</v>
      </c>
      <c r="C36" t="s">
        <v>85</v>
      </c>
    </row>
    <row r="37" spans="1:156">
      <c r="B37">
        <v>2</v>
      </c>
      <c r="G37" t="s">
        <v>86</v>
      </c>
    </row>
    <row r="38" spans="1:156">
      <c r="B38">
        <v>3</v>
      </c>
      <c r="G38" t="s">
        <v>87</v>
      </c>
    </row>
    <row r="39" spans="1:156">
      <c r="B39">
        <v>4</v>
      </c>
    </row>
    <row r="40" spans="1:156">
      <c r="B40">
        <v>5</v>
      </c>
      <c r="G40" t="s">
        <v>88</v>
      </c>
      <c r="H40" t="s">
        <v>89</v>
      </c>
      <c r="O40" t="s">
        <v>90</v>
      </c>
    </row>
    <row r="41" spans="1:156">
      <c r="B41">
        <v>6</v>
      </c>
      <c r="H41" t="s">
        <v>91</v>
      </c>
      <c r="O41" t="s">
        <v>92</v>
      </c>
    </row>
    <row r="42" spans="1:156">
      <c r="B42">
        <v>7</v>
      </c>
      <c r="H42" t="s">
        <v>93</v>
      </c>
      <c r="O42" t="s">
        <v>94</v>
      </c>
    </row>
    <row r="43" spans="1:156">
      <c r="B43">
        <v>8</v>
      </c>
      <c r="G43" t="s">
        <v>95</v>
      </c>
    </row>
    <row r="44" spans="1:156">
      <c r="B44">
        <v>9</v>
      </c>
      <c r="G44" t="s">
        <v>96</v>
      </c>
    </row>
    <row r="45" spans="1:156">
      <c r="B45">
        <v>10</v>
      </c>
      <c r="G45" t="s">
        <v>97</v>
      </c>
      <c r="H45" t="s">
        <v>98</v>
      </c>
      <c r="I45" t="s">
        <v>99</v>
      </c>
      <c r="J45" t="s">
        <v>100</v>
      </c>
      <c r="K45" t="s">
        <v>101</v>
      </c>
      <c r="L45" t="s">
        <v>102</v>
      </c>
      <c r="M45" t="s">
        <v>103</v>
      </c>
      <c r="N45" t="s">
        <v>104</v>
      </c>
      <c r="O45" t="s">
        <v>105</v>
      </c>
      <c r="P45" t="s">
        <v>106</v>
      </c>
      <c r="Q45" t="s">
        <v>107</v>
      </c>
      <c r="R45" t="s">
        <v>108</v>
      </c>
      <c r="S45" t="s">
        <v>109</v>
      </c>
      <c r="T45" t="s">
        <v>110</v>
      </c>
      <c r="U45" t="s">
        <v>111</v>
      </c>
      <c r="V45" t="s">
        <v>112</v>
      </c>
      <c r="W45" t="s">
        <v>113</v>
      </c>
      <c r="X45" t="s">
        <v>114</v>
      </c>
      <c r="Y45" t="s">
        <v>115</v>
      </c>
      <c r="Z45" t="s">
        <v>116</v>
      </c>
      <c r="AA45" t="s">
        <v>117</v>
      </c>
      <c r="AB45" t="s">
        <v>118</v>
      </c>
      <c r="AC45" t="s">
        <v>119</v>
      </c>
      <c r="AD45" t="s">
        <v>120</v>
      </c>
      <c r="AE45" t="s">
        <v>121</v>
      </c>
      <c r="AF45" t="s">
        <v>122</v>
      </c>
      <c r="AG45" t="s">
        <v>123</v>
      </c>
      <c r="AH45" t="s">
        <v>124</v>
      </c>
      <c r="AI45" t="s">
        <v>125</v>
      </c>
      <c r="AJ45" t="s">
        <v>126</v>
      </c>
      <c r="AK45" t="s">
        <v>127</v>
      </c>
      <c r="AL45" t="s">
        <v>128</v>
      </c>
      <c r="AM45" t="s">
        <v>129</v>
      </c>
      <c r="AN45" t="s">
        <v>130</v>
      </c>
      <c r="AO45" t="s">
        <v>131</v>
      </c>
      <c r="AP45" t="s">
        <v>132</v>
      </c>
      <c r="AQ45" t="s">
        <v>133</v>
      </c>
      <c r="AR45" t="s">
        <v>134</v>
      </c>
      <c r="AS45" t="s">
        <v>135</v>
      </c>
      <c r="AT45" t="s">
        <v>136</v>
      </c>
      <c r="AU45" t="s">
        <v>137</v>
      </c>
      <c r="AV45" t="s">
        <v>138</v>
      </c>
      <c r="AW45" t="s">
        <v>139</v>
      </c>
      <c r="AX45" t="s">
        <v>140</v>
      </c>
      <c r="AY45" t="s">
        <v>141</v>
      </c>
      <c r="AZ45" t="s">
        <v>142</v>
      </c>
      <c r="BA45" t="s">
        <v>143</v>
      </c>
      <c r="BB45" t="s">
        <v>144</v>
      </c>
      <c r="BC45" t="s">
        <v>145</v>
      </c>
      <c r="BD45" t="s">
        <v>146</v>
      </c>
      <c r="BE45" t="s">
        <v>147</v>
      </c>
      <c r="BF45" t="s">
        <v>148</v>
      </c>
      <c r="BG45" t="s">
        <v>149</v>
      </c>
      <c r="BH45" t="s">
        <v>150</v>
      </c>
      <c r="BI45" t="s">
        <v>151</v>
      </c>
      <c r="BJ45" t="s">
        <v>152</v>
      </c>
      <c r="BK45" t="s">
        <v>153</v>
      </c>
      <c r="BL45" t="s">
        <v>154</v>
      </c>
      <c r="BM45" t="s">
        <v>155</v>
      </c>
      <c r="BN45" t="s">
        <v>156</v>
      </c>
      <c r="BO45" t="s">
        <v>157</v>
      </c>
      <c r="BP45" t="s">
        <v>158</v>
      </c>
      <c r="BQ45" t="s">
        <v>159</v>
      </c>
      <c r="BR45" t="s">
        <v>160</v>
      </c>
      <c r="BS45" t="s">
        <v>161</v>
      </c>
      <c r="BT45" t="s">
        <v>162</v>
      </c>
      <c r="BU45" t="s">
        <v>163</v>
      </c>
      <c r="BV45" t="s">
        <v>164</v>
      </c>
      <c r="BW45" t="s">
        <v>165</v>
      </c>
      <c r="BX45" t="s">
        <v>166</v>
      </c>
      <c r="BY45" t="s">
        <v>167</v>
      </c>
      <c r="BZ45" t="s">
        <v>168</v>
      </c>
      <c r="CA45" t="s">
        <v>169</v>
      </c>
      <c r="CB45" t="s">
        <v>170</v>
      </c>
      <c r="CC45" t="s">
        <v>171</v>
      </c>
      <c r="CD45" t="s">
        <v>172</v>
      </c>
      <c r="CE45" t="s">
        <v>173</v>
      </c>
      <c r="CF45" t="s">
        <v>174</v>
      </c>
      <c r="CG45" t="s">
        <v>175</v>
      </c>
      <c r="CH45" t="s">
        <v>176</v>
      </c>
      <c r="CI45" t="s">
        <v>177</v>
      </c>
      <c r="CJ45" t="s">
        <v>178</v>
      </c>
      <c r="CK45" t="s">
        <v>179</v>
      </c>
      <c r="CL45" t="s">
        <v>180</v>
      </c>
      <c r="CM45" t="s">
        <v>181</v>
      </c>
      <c r="CN45" t="s">
        <v>182</v>
      </c>
      <c r="CO45" t="s">
        <v>183</v>
      </c>
      <c r="CP45" t="s">
        <v>184</v>
      </c>
      <c r="CQ45" t="s">
        <v>185</v>
      </c>
      <c r="CR45" t="s">
        <v>186</v>
      </c>
      <c r="CS45" t="s">
        <v>187</v>
      </c>
      <c r="CT45" t="s">
        <v>188</v>
      </c>
      <c r="CU45" t="s">
        <v>189</v>
      </c>
      <c r="CV45" t="s">
        <v>190</v>
      </c>
      <c r="CW45" t="s">
        <v>191</v>
      </c>
      <c r="CX45" t="s">
        <v>192</v>
      </c>
      <c r="CY45" t="s">
        <v>193</v>
      </c>
      <c r="CZ45" t="s">
        <v>194</v>
      </c>
      <c r="DA45" t="s">
        <v>195</v>
      </c>
      <c r="DB45" t="s">
        <v>196</v>
      </c>
      <c r="DC45" t="s">
        <v>197</v>
      </c>
      <c r="DD45" t="s">
        <v>198</v>
      </c>
      <c r="DE45" t="s">
        <v>199</v>
      </c>
      <c r="DF45" t="s">
        <v>200</v>
      </c>
      <c r="DG45" t="s">
        <v>201</v>
      </c>
      <c r="DH45" t="s">
        <v>202</v>
      </c>
      <c r="DI45" t="s">
        <v>203</v>
      </c>
      <c r="DJ45" t="s">
        <v>204</v>
      </c>
      <c r="DK45" t="s">
        <v>205</v>
      </c>
      <c r="DL45" t="s">
        <v>206</v>
      </c>
      <c r="DM45" t="s">
        <v>207</v>
      </c>
      <c r="DN45" t="s">
        <v>208</v>
      </c>
      <c r="DO45" t="s">
        <v>209</v>
      </c>
      <c r="DP45" t="s">
        <v>210</v>
      </c>
      <c r="DQ45" t="s">
        <v>211</v>
      </c>
      <c r="DR45" t="s">
        <v>212</v>
      </c>
      <c r="DS45" t="s">
        <v>213</v>
      </c>
      <c r="DT45" t="s">
        <v>214</v>
      </c>
      <c r="DU45" t="s">
        <v>215</v>
      </c>
      <c r="DV45" t="s">
        <v>216</v>
      </c>
      <c r="DW45" t="s">
        <v>217</v>
      </c>
      <c r="DX45" t="s">
        <v>218</v>
      </c>
      <c r="DY45" t="s">
        <v>219</v>
      </c>
      <c r="DZ45" t="s">
        <v>220</v>
      </c>
      <c r="EA45" t="s">
        <v>221</v>
      </c>
      <c r="EB45" t="s">
        <v>222</v>
      </c>
      <c r="EC45" t="s">
        <v>223</v>
      </c>
      <c r="ED45" t="s">
        <v>224</v>
      </c>
      <c r="EE45" t="s">
        <v>225</v>
      </c>
      <c r="EF45" t="s">
        <v>226</v>
      </c>
      <c r="EG45" t="s">
        <v>227</v>
      </c>
      <c r="EH45" t="s">
        <v>228</v>
      </c>
      <c r="EI45" t="s">
        <v>229</v>
      </c>
      <c r="EJ45" t="s">
        <v>230</v>
      </c>
      <c r="EK45" t="s">
        <v>231</v>
      </c>
      <c r="EL45" t="s">
        <v>232</v>
      </c>
      <c r="EM45" t="s">
        <v>233</v>
      </c>
      <c r="EN45" t="s">
        <v>234</v>
      </c>
      <c r="EO45" t="s">
        <v>235</v>
      </c>
      <c r="EP45" t="s">
        <v>236</v>
      </c>
      <c r="EQ45" t="s">
        <v>237</v>
      </c>
      <c r="ER45" t="s">
        <v>238</v>
      </c>
      <c r="ES45" t="s">
        <v>239</v>
      </c>
      <c r="ET45" t="s">
        <v>240</v>
      </c>
      <c r="EU45" t="s">
        <v>241</v>
      </c>
      <c r="EV45" t="s">
        <v>242</v>
      </c>
      <c r="EW45" t="s">
        <v>243</v>
      </c>
      <c r="EX45" t="s">
        <v>244</v>
      </c>
      <c r="EY45" t="s">
        <v>245</v>
      </c>
      <c r="EZ45" t="s">
        <v>246</v>
      </c>
    </row>
    <row r="46" spans="1:156">
      <c r="B46">
        <v>11</v>
      </c>
      <c r="G46">
        <v>0</v>
      </c>
      <c r="H46">
        <v>1</v>
      </c>
      <c r="I46">
        <v>1</v>
      </c>
      <c r="J46">
        <v>1</v>
      </c>
      <c r="K46">
        <v>1</v>
      </c>
      <c r="L46">
        <v>1</v>
      </c>
      <c r="M46">
        <v>1</v>
      </c>
      <c r="N46">
        <v>1</v>
      </c>
      <c r="O46">
        <v>1</v>
      </c>
      <c r="P46">
        <v>1</v>
      </c>
      <c r="Q46">
        <v>1</v>
      </c>
      <c r="R46">
        <v>1</v>
      </c>
      <c r="S46">
        <v>1</v>
      </c>
      <c r="T46">
        <v>1</v>
      </c>
      <c r="U46">
        <v>1</v>
      </c>
      <c r="V46">
        <v>1</v>
      </c>
      <c r="W46">
        <v>1</v>
      </c>
      <c r="X46">
        <v>1</v>
      </c>
      <c r="Y46">
        <v>1</v>
      </c>
      <c r="Z46">
        <v>1</v>
      </c>
      <c r="AA46">
        <v>1</v>
      </c>
      <c r="AB46">
        <v>1</v>
      </c>
      <c r="AC46">
        <v>1</v>
      </c>
      <c r="AD46">
        <v>1</v>
      </c>
      <c r="AE46">
        <v>1</v>
      </c>
    </row>
    <row r="47" spans="1:156">
      <c r="B47">
        <v>12</v>
      </c>
      <c r="C47" t="s">
        <v>88</v>
      </c>
      <c r="D47" t="s">
        <v>247</v>
      </c>
      <c r="E47" t="s">
        <v>248</v>
      </c>
      <c r="G47" t="s">
        <v>249</v>
      </c>
      <c r="H47" t="s">
        <v>250</v>
      </c>
      <c r="I47" t="s">
        <v>251</v>
      </c>
      <c r="J47" t="s">
        <v>252</v>
      </c>
      <c r="K47" t="s">
        <v>253</v>
      </c>
      <c r="L47" t="s">
        <v>254</v>
      </c>
      <c r="M47" t="s">
        <v>255</v>
      </c>
      <c r="N47" t="s">
        <v>256</v>
      </c>
      <c r="O47" t="s">
        <v>257</v>
      </c>
      <c r="P47" t="s">
        <v>258</v>
      </c>
      <c r="Q47" t="s">
        <v>259</v>
      </c>
      <c r="R47" t="s">
        <v>260</v>
      </c>
      <c r="S47" t="s">
        <v>261</v>
      </c>
      <c r="T47" t="s">
        <v>262</v>
      </c>
      <c r="U47" t="s">
        <v>263</v>
      </c>
      <c r="V47" t="s">
        <v>264</v>
      </c>
      <c r="W47" t="s">
        <v>265</v>
      </c>
      <c r="X47" t="s">
        <v>266</v>
      </c>
      <c r="Y47" t="s">
        <v>267</v>
      </c>
      <c r="Z47" t="s">
        <v>268</v>
      </c>
      <c r="AA47" t="s">
        <v>269</v>
      </c>
      <c r="AB47" t="s">
        <v>270</v>
      </c>
      <c r="AC47" t="s">
        <v>271</v>
      </c>
      <c r="AD47" t="s">
        <v>272</v>
      </c>
      <c r="AE47" t="s">
        <v>273</v>
      </c>
    </row>
    <row r="48" spans="1:156" s="31" customFormat="1">
      <c r="A48" s="31" t="s">
        <v>274</v>
      </c>
      <c r="B48" s="31">
        <v>13</v>
      </c>
      <c r="C48" s="31">
        <v>101</v>
      </c>
      <c r="D48" s="31">
        <v>0</v>
      </c>
      <c r="E48" s="31" t="s">
        <v>275</v>
      </c>
      <c r="F48" s="31" t="s">
        <v>276</v>
      </c>
      <c r="G48" s="31">
        <v>127094745</v>
      </c>
      <c r="H48" s="31">
        <v>1453758</v>
      </c>
      <c r="I48" s="31">
        <v>4987706</v>
      </c>
      <c r="J48" s="31">
        <v>5299787</v>
      </c>
      <c r="K48" s="31">
        <v>5599317</v>
      </c>
      <c r="L48" s="31">
        <v>6008388</v>
      </c>
      <c r="M48" s="31">
        <v>5968127</v>
      </c>
      <c r="N48" s="31">
        <v>6409612</v>
      </c>
      <c r="O48" s="31">
        <v>7290878</v>
      </c>
      <c r="P48" s="31">
        <v>8316157</v>
      </c>
      <c r="Q48" s="31">
        <v>9732218</v>
      </c>
      <c r="R48" s="31">
        <v>8662804</v>
      </c>
      <c r="S48" s="31">
        <v>7930296</v>
      </c>
      <c r="T48" s="31">
        <v>7515246</v>
      </c>
      <c r="U48" s="31">
        <v>8455010</v>
      </c>
      <c r="V48" s="31">
        <v>9643867</v>
      </c>
      <c r="W48" s="31">
        <v>7695811</v>
      </c>
      <c r="X48" s="31">
        <v>6276856</v>
      </c>
      <c r="Y48" s="31">
        <v>4961420</v>
      </c>
      <c r="Z48" s="31">
        <v>3117257</v>
      </c>
      <c r="AA48" s="31">
        <v>1349120</v>
      </c>
      <c r="AB48" s="31">
        <v>359347</v>
      </c>
      <c r="AC48" s="31">
        <v>57847</v>
      </c>
      <c r="AD48" s="31">
        <v>3770</v>
      </c>
      <c r="AE48" s="31">
        <v>146</v>
      </c>
    </row>
    <row r="49" spans="1:31">
      <c r="B49">
        <v>52</v>
      </c>
      <c r="C49">
        <v>101</v>
      </c>
      <c r="D49">
        <v>25000</v>
      </c>
      <c r="E49" t="s">
        <v>275</v>
      </c>
      <c r="F49" t="s">
        <v>277</v>
      </c>
      <c r="G49">
        <v>1412916</v>
      </c>
      <c r="H49">
        <v>13869</v>
      </c>
      <c r="I49">
        <v>64090</v>
      </c>
      <c r="J49">
        <v>68179</v>
      </c>
      <c r="K49">
        <v>71181</v>
      </c>
      <c r="L49">
        <v>74153</v>
      </c>
      <c r="M49">
        <v>71473</v>
      </c>
      <c r="N49">
        <v>74245</v>
      </c>
      <c r="O49">
        <v>82397</v>
      </c>
      <c r="P49">
        <v>95821</v>
      </c>
      <c r="Q49">
        <v>110373</v>
      </c>
      <c r="R49">
        <v>93054</v>
      </c>
      <c r="S49">
        <v>85639</v>
      </c>
      <c r="T49">
        <v>81004</v>
      </c>
      <c r="U49">
        <v>89561</v>
      </c>
      <c r="V49">
        <v>101609</v>
      </c>
      <c r="W49">
        <v>77928</v>
      </c>
      <c r="X49">
        <v>59906</v>
      </c>
      <c r="Y49">
        <v>48389</v>
      </c>
      <c r="Z49">
        <v>31823</v>
      </c>
      <c r="AA49">
        <v>13864</v>
      </c>
      <c r="AB49">
        <v>3768</v>
      </c>
      <c r="AC49">
        <v>548</v>
      </c>
      <c r="AD49">
        <v>42</v>
      </c>
      <c r="AE49" t="s">
        <v>278</v>
      </c>
    </row>
    <row r="50" spans="1:31">
      <c r="A50" t="s">
        <v>279</v>
      </c>
      <c r="B50">
        <v>85</v>
      </c>
      <c r="C50">
        <v>102</v>
      </c>
      <c r="D50">
        <v>0</v>
      </c>
      <c r="E50" t="s">
        <v>275</v>
      </c>
      <c r="F50" t="s">
        <v>276</v>
      </c>
      <c r="G50">
        <v>124283901</v>
      </c>
      <c r="H50">
        <v>966428</v>
      </c>
      <c r="I50">
        <v>4912253</v>
      </c>
      <c r="J50">
        <v>5237809</v>
      </c>
      <c r="K50">
        <v>5542945</v>
      </c>
      <c r="L50">
        <v>5897335</v>
      </c>
      <c r="M50">
        <v>5708844</v>
      </c>
      <c r="N50">
        <v>6119594</v>
      </c>
      <c r="O50">
        <v>7027676</v>
      </c>
      <c r="P50">
        <v>8089164</v>
      </c>
      <c r="Q50">
        <v>9523833</v>
      </c>
      <c r="R50">
        <v>8477285</v>
      </c>
      <c r="S50">
        <v>7783292</v>
      </c>
      <c r="T50">
        <v>7406760</v>
      </c>
      <c r="U50">
        <v>8360975</v>
      </c>
      <c r="V50">
        <v>9560249</v>
      </c>
      <c r="W50">
        <v>7631800</v>
      </c>
      <c r="X50">
        <v>6231788</v>
      </c>
      <c r="Y50">
        <v>4933469</v>
      </c>
      <c r="Z50">
        <v>3107268</v>
      </c>
      <c r="AA50">
        <v>1345082</v>
      </c>
      <c r="AB50">
        <v>358442</v>
      </c>
      <c r="AC50">
        <v>57715</v>
      </c>
      <c r="AD50">
        <v>3750</v>
      </c>
      <c r="AE50">
        <v>145</v>
      </c>
    </row>
    <row r="51" spans="1:31">
      <c r="B51">
        <v>124</v>
      </c>
      <c r="C51">
        <v>102</v>
      </c>
      <c r="D51">
        <v>25000</v>
      </c>
      <c r="E51" t="s">
        <v>275</v>
      </c>
      <c r="F51" t="s">
        <v>277</v>
      </c>
      <c r="G51">
        <v>1386795</v>
      </c>
      <c r="H51">
        <v>10611</v>
      </c>
      <c r="I51">
        <v>63217</v>
      </c>
      <c r="J51">
        <v>67326</v>
      </c>
      <c r="K51">
        <v>70326</v>
      </c>
      <c r="L51">
        <v>72905</v>
      </c>
      <c r="M51">
        <v>68783</v>
      </c>
      <c r="N51">
        <v>71385</v>
      </c>
      <c r="O51">
        <v>79978</v>
      </c>
      <c r="P51">
        <v>93631</v>
      </c>
      <c r="Q51">
        <v>108278</v>
      </c>
      <c r="R51">
        <v>91302</v>
      </c>
      <c r="S51">
        <v>84275</v>
      </c>
      <c r="T51">
        <v>79967</v>
      </c>
      <c r="U51">
        <v>88702</v>
      </c>
      <c r="V51">
        <v>100960</v>
      </c>
      <c r="W51">
        <v>77445</v>
      </c>
      <c r="X51">
        <v>59595</v>
      </c>
      <c r="Y51">
        <v>48198</v>
      </c>
      <c r="Z51">
        <v>31732</v>
      </c>
      <c r="AA51">
        <v>13829</v>
      </c>
      <c r="AB51">
        <v>3761</v>
      </c>
      <c r="AC51">
        <v>548</v>
      </c>
      <c r="AD51">
        <v>41</v>
      </c>
      <c r="AE51" t="s">
        <v>278</v>
      </c>
    </row>
    <row r="52" spans="1:31" s="31" customFormat="1">
      <c r="A52" s="31" t="s">
        <v>280</v>
      </c>
      <c r="B52" s="31">
        <v>157</v>
      </c>
      <c r="C52" s="31">
        <v>201</v>
      </c>
      <c r="D52" s="31">
        <v>0</v>
      </c>
      <c r="E52" s="31" t="s">
        <v>275</v>
      </c>
      <c r="F52" s="31" t="s">
        <v>276</v>
      </c>
      <c r="G52" s="31">
        <v>61841738</v>
      </c>
      <c r="H52" s="31">
        <v>828411</v>
      </c>
      <c r="I52" s="31">
        <v>2550921</v>
      </c>
      <c r="J52" s="31">
        <v>2714591</v>
      </c>
      <c r="K52" s="31">
        <v>2868024</v>
      </c>
      <c r="L52" s="31">
        <v>3085416</v>
      </c>
      <c r="M52" s="31">
        <v>3046392</v>
      </c>
      <c r="N52" s="31">
        <v>3255717</v>
      </c>
      <c r="O52" s="31">
        <v>3684747</v>
      </c>
      <c r="P52" s="31">
        <v>4204202</v>
      </c>
      <c r="Q52" s="31">
        <v>4914018</v>
      </c>
      <c r="R52" s="31">
        <v>4354877</v>
      </c>
      <c r="S52" s="31">
        <v>3968311</v>
      </c>
      <c r="T52" s="31">
        <v>3729523</v>
      </c>
      <c r="U52" s="31">
        <v>4151119</v>
      </c>
      <c r="V52" s="31">
        <v>4659662</v>
      </c>
      <c r="W52" s="31">
        <v>3582440</v>
      </c>
      <c r="X52" s="31">
        <v>2787417</v>
      </c>
      <c r="Y52" s="31">
        <v>1994326</v>
      </c>
      <c r="Z52" s="31">
        <v>1056641</v>
      </c>
      <c r="AA52" s="31">
        <v>333335</v>
      </c>
      <c r="AB52" s="31">
        <v>63265</v>
      </c>
      <c r="AC52" s="31">
        <v>7991</v>
      </c>
      <c r="AD52" s="31">
        <v>383</v>
      </c>
      <c r="AE52" s="31">
        <v>9</v>
      </c>
    </row>
    <row r="53" spans="1:31">
      <c r="B53">
        <v>196</v>
      </c>
      <c r="C53">
        <v>201</v>
      </c>
      <c r="D53">
        <v>25000</v>
      </c>
      <c r="E53" t="s">
        <v>275</v>
      </c>
      <c r="F53" t="s">
        <v>277</v>
      </c>
      <c r="G53">
        <v>696941</v>
      </c>
      <c r="H53">
        <v>8154</v>
      </c>
      <c r="I53">
        <v>32824</v>
      </c>
      <c r="J53">
        <v>35101</v>
      </c>
      <c r="K53">
        <v>36663</v>
      </c>
      <c r="L53">
        <v>38307</v>
      </c>
      <c r="M53">
        <v>37554</v>
      </c>
      <c r="N53">
        <v>38641</v>
      </c>
      <c r="O53">
        <v>42007</v>
      </c>
      <c r="P53">
        <v>48127</v>
      </c>
      <c r="Q53">
        <v>55957</v>
      </c>
      <c r="R53">
        <v>46688</v>
      </c>
      <c r="S53">
        <v>42589</v>
      </c>
      <c r="T53">
        <v>39932</v>
      </c>
      <c r="U53">
        <v>44277</v>
      </c>
      <c r="V53">
        <v>49829</v>
      </c>
      <c r="W53">
        <v>37605</v>
      </c>
      <c r="X53">
        <v>27497</v>
      </c>
      <c r="Y53">
        <v>20071</v>
      </c>
      <c r="Z53">
        <v>11240</v>
      </c>
      <c r="AA53">
        <v>3226</v>
      </c>
      <c r="AB53">
        <v>594</v>
      </c>
      <c r="AC53">
        <v>53</v>
      </c>
      <c r="AD53">
        <v>5</v>
      </c>
      <c r="AE53" t="s">
        <v>278</v>
      </c>
    </row>
    <row r="54" spans="1:31">
      <c r="A54" t="s">
        <v>281</v>
      </c>
      <c r="B54">
        <v>229</v>
      </c>
      <c r="C54">
        <v>202</v>
      </c>
      <c r="D54">
        <v>0</v>
      </c>
      <c r="E54" t="s">
        <v>275</v>
      </c>
      <c r="F54" t="s">
        <v>276</v>
      </c>
      <c r="G54">
        <v>60495472</v>
      </c>
      <c r="H54">
        <v>581993</v>
      </c>
      <c r="I54">
        <v>2512550</v>
      </c>
      <c r="J54">
        <v>2682940</v>
      </c>
      <c r="K54">
        <v>2839052</v>
      </c>
      <c r="L54">
        <v>3027777</v>
      </c>
      <c r="M54">
        <v>2909245</v>
      </c>
      <c r="N54">
        <v>3107413</v>
      </c>
      <c r="O54">
        <v>3560557</v>
      </c>
      <c r="P54">
        <v>4102712</v>
      </c>
      <c r="Q54">
        <v>4823953</v>
      </c>
      <c r="R54">
        <v>4277897</v>
      </c>
      <c r="S54">
        <v>3904342</v>
      </c>
      <c r="T54">
        <v>3680870</v>
      </c>
      <c r="U54">
        <v>4106675</v>
      </c>
      <c r="V54">
        <v>4618555</v>
      </c>
      <c r="W54">
        <v>3551927</v>
      </c>
      <c r="X54">
        <v>2767144</v>
      </c>
      <c r="Y54">
        <v>1983316</v>
      </c>
      <c r="Z54">
        <v>1053051</v>
      </c>
      <c r="AA54">
        <v>332095</v>
      </c>
      <c r="AB54">
        <v>63060</v>
      </c>
      <c r="AC54">
        <v>7960</v>
      </c>
      <c r="AD54">
        <v>379</v>
      </c>
      <c r="AE54">
        <v>9</v>
      </c>
    </row>
    <row r="55" spans="1:31">
      <c r="B55">
        <v>268</v>
      </c>
      <c r="C55">
        <v>202</v>
      </c>
      <c r="D55">
        <v>25000</v>
      </c>
      <c r="E55" t="s">
        <v>275</v>
      </c>
      <c r="F55" t="s">
        <v>277</v>
      </c>
      <c r="G55">
        <v>683979</v>
      </c>
      <c r="H55">
        <v>6675</v>
      </c>
      <c r="I55">
        <v>32349</v>
      </c>
      <c r="J55">
        <v>34659</v>
      </c>
      <c r="K55">
        <v>36207</v>
      </c>
      <c r="L55">
        <v>37727</v>
      </c>
      <c r="M55">
        <v>36016</v>
      </c>
      <c r="N55">
        <v>37029</v>
      </c>
      <c r="O55">
        <v>40820</v>
      </c>
      <c r="P55">
        <v>47170</v>
      </c>
      <c r="Q55">
        <v>55023</v>
      </c>
      <c r="R55">
        <v>45924</v>
      </c>
      <c r="S55">
        <v>41902</v>
      </c>
      <c r="T55">
        <v>39401</v>
      </c>
      <c r="U55">
        <v>43832</v>
      </c>
      <c r="V55">
        <v>49477</v>
      </c>
      <c r="W55">
        <v>37366</v>
      </c>
      <c r="X55">
        <v>27342</v>
      </c>
      <c r="Y55">
        <v>19985</v>
      </c>
      <c r="Z55">
        <v>11209</v>
      </c>
      <c r="AA55">
        <v>3215</v>
      </c>
      <c r="AB55">
        <v>593</v>
      </c>
      <c r="AC55">
        <v>53</v>
      </c>
      <c r="AD55">
        <v>5</v>
      </c>
      <c r="AE55" t="s">
        <v>278</v>
      </c>
    </row>
    <row r="56" spans="1:31" s="31" customFormat="1">
      <c r="A56" s="31" t="s">
        <v>282</v>
      </c>
      <c r="B56" s="31">
        <v>301</v>
      </c>
      <c r="C56" s="31">
        <v>301</v>
      </c>
      <c r="D56" s="31">
        <v>0</v>
      </c>
      <c r="E56" s="31" t="s">
        <v>275</v>
      </c>
      <c r="F56" s="31" t="s">
        <v>276</v>
      </c>
      <c r="G56" s="31">
        <v>65253007</v>
      </c>
      <c r="H56" s="31">
        <v>625347</v>
      </c>
      <c r="I56" s="31">
        <v>2436785</v>
      </c>
      <c r="J56" s="31">
        <v>2585196</v>
      </c>
      <c r="K56" s="31">
        <v>2731293</v>
      </c>
      <c r="L56" s="31">
        <v>2922972</v>
      </c>
      <c r="M56" s="31">
        <v>2921735</v>
      </c>
      <c r="N56" s="31">
        <v>3153895</v>
      </c>
      <c r="O56" s="31">
        <v>3606131</v>
      </c>
      <c r="P56" s="31">
        <v>4111955</v>
      </c>
      <c r="Q56" s="31">
        <v>4818200</v>
      </c>
      <c r="R56" s="31">
        <v>4307927</v>
      </c>
      <c r="S56" s="31">
        <v>3961985</v>
      </c>
      <c r="T56" s="31">
        <v>3785723</v>
      </c>
      <c r="U56" s="31">
        <v>4303891</v>
      </c>
      <c r="V56" s="31">
        <v>4984205</v>
      </c>
      <c r="W56" s="31">
        <v>4113371</v>
      </c>
      <c r="X56" s="31">
        <v>3489439</v>
      </c>
      <c r="Y56" s="31">
        <v>2967094</v>
      </c>
      <c r="Z56" s="31">
        <v>2060616</v>
      </c>
      <c r="AA56" s="31">
        <v>1015785</v>
      </c>
      <c r="AB56" s="31">
        <v>296082</v>
      </c>
      <c r="AC56" s="31">
        <v>49856</v>
      </c>
      <c r="AD56" s="31">
        <v>3387</v>
      </c>
      <c r="AE56" s="31">
        <v>137</v>
      </c>
    </row>
    <row r="57" spans="1:31">
      <c r="B57">
        <v>340</v>
      </c>
      <c r="C57">
        <v>301</v>
      </c>
      <c r="D57">
        <v>25000</v>
      </c>
      <c r="E57" t="s">
        <v>275</v>
      </c>
      <c r="F57" t="s">
        <v>277</v>
      </c>
      <c r="G57">
        <v>715975</v>
      </c>
      <c r="H57">
        <v>5715</v>
      </c>
      <c r="I57">
        <v>31266</v>
      </c>
      <c r="J57">
        <v>33078</v>
      </c>
      <c r="K57">
        <v>34518</v>
      </c>
      <c r="L57">
        <v>35846</v>
      </c>
      <c r="M57">
        <v>33919</v>
      </c>
      <c r="N57">
        <v>35604</v>
      </c>
      <c r="O57">
        <v>40390</v>
      </c>
      <c r="P57">
        <v>47694</v>
      </c>
      <c r="Q57">
        <v>54416</v>
      </c>
      <c r="R57">
        <v>46366</v>
      </c>
      <c r="S57">
        <v>43050</v>
      </c>
      <c r="T57">
        <v>41072</v>
      </c>
      <c r="U57">
        <v>45284</v>
      </c>
      <c r="V57">
        <v>51780</v>
      </c>
      <c r="W57">
        <v>40323</v>
      </c>
      <c r="X57">
        <v>32409</v>
      </c>
      <c r="Y57">
        <v>28318</v>
      </c>
      <c r="Z57">
        <v>20583</v>
      </c>
      <c r="AA57">
        <v>10638</v>
      </c>
      <c r="AB57">
        <v>3174</v>
      </c>
      <c r="AC57">
        <v>495</v>
      </c>
      <c r="AD57">
        <v>37</v>
      </c>
      <c r="AE57" t="s">
        <v>278</v>
      </c>
    </row>
    <row r="58" spans="1:31">
      <c r="A58" t="s">
        <v>283</v>
      </c>
      <c r="B58">
        <v>373</v>
      </c>
      <c r="C58">
        <v>302</v>
      </c>
      <c r="D58">
        <v>0</v>
      </c>
      <c r="E58" t="s">
        <v>275</v>
      </c>
      <c r="F58" t="s">
        <v>276</v>
      </c>
      <c r="G58">
        <v>63788429</v>
      </c>
      <c r="H58">
        <v>384435</v>
      </c>
      <c r="I58">
        <v>2399703</v>
      </c>
      <c r="J58">
        <v>2554869</v>
      </c>
      <c r="K58">
        <v>2703893</v>
      </c>
      <c r="L58">
        <v>2869558</v>
      </c>
      <c r="M58">
        <v>2799599</v>
      </c>
      <c r="N58">
        <v>3012181</v>
      </c>
      <c r="O58">
        <v>3467119</v>
      </c>
      <c r="P58">
        <v>3986452</v>
      </c>
      <c r="Q58">
        <v>4699880</v>
      </c>
      <c r="R58">
        <v>4199388</v>
      </c>
      <c r="S58">
        <v>3878950</v>
      </c>
      <c r="T58">
        <v>3725890</v>
      </c>
      <c r="U58">
        <v>4254300</v>
      </c>
      <c r="V58">
        <v>4941694</v>
      </c>
      <c r="W58">
        <v>4079873</v>
      </c>
      <c r="X58">
        <v>3464644</v>
      </c>
      <c r="Y58">
        <v>2950153</v>
      </c>
      <c r="Z58">
        <v>2054217</v>
      </c>
      <c r="AA58">
        <v>1012987</v>
      </c>
      <c r="AB58">
        <v>295382</v>
      </c>
      <c r="AC58">
        <v>49755</v>
      </c>
      <c r="AD58">
        <v>3371</v>
      </c>
      <c r="AE58">
        <v>136</v>
      </c>
    </row>
    <row r="59" spans="1:31">
      <c r="B59">
        <v>412</v>
      </c>
      <c r="C59">
        <v>302</v>
      </c>
      <c r="D59">
        <v>25000</v>
      </c>
      <c r="E59" t="s">
        <v>275</v>
      </c>
      <c r="F59" t="s">
        <v>277</v>
      </c>
      <c r="G59">
        <v>702816</v>
      </c>
      <c r="H59">
        <v>3936</v>
      </c>
      <c r="I59">
        <v>30868</v>
      </c>
      <c r="J59">
        <v>32667</v>
      </c>
      <c r="K59">
        <v>34119</v>
      </c>
      <c r="L59">
        <v>35178</v>
      </c>
      <c r="M59">
        <v>32767</v>
      </c>
      <c r="N59">
        <v>34356</v>
      </c>
      <c r="O59">
        <v>39158</v>
      </c>
      <c r="P59">
        <v>46461</v>
      </c>
      <c r="Q59">
        <v>53255</v>
      </c>
      <c r="R59">
        <v>45378</v>
      </c>
      <c r="S59">
        <v>42373</v>
      </c>
      <c r="T59">
        <v>40566</v>
      </c>
      <c r="U59">
        <v>44870</v>
      </c>
      <c r="V59">
        <v>51483</v>
      </c>
      <c r="W59">
        <v>40079</v>
      </c>
      <c r="X59">
        <v>32253</v>
      </c>
      <c r="Y59">
        <v>28213</v>
      </c>
      <c r="Z59">
        <v>20523</v>
      </c>
      <c r="AA59">
        <v>10614</v>
      </c>
      <c r="AB59">
        <v>3168</v>
      </c>
      <c r="AC59">
        <v>495</v>
      </c>
      <c r="AD59">
        <v>36</v>
      </c>
      <c r="AE59" t="s">
        <v>278</v>
      </c>
    </row>
    <row r="63" spans="1:31">
      <c r="B63">
        <v>11</v>
      </c>
      <c r="I63">
        <v>0</v>
      </c>
      <c r="J63">
        <v>1</v>
      </c>
      <c r="K63">
        <v>1</v>
      </c>
      <c r="L63">
        <v>1</v>
      </c>
      <c r="M63">
        <v>1</v>
      </c>
      <c r="N63">
        <v>1</v>
      </c>
      <c r="O63">
        <v>1</v>
      </c>
      <c r="P63">
        <v>1</v>
      </c>
      <c r="Q63">
        <v>1</v>
      </c>
      <c r="R63">
        <v>1</v>
      </c>
      <c r="S63">
        <v>1</v>
      </c>
      <c r="T63">
        <v>1</v>
      </c>
      <c r="U63">
        <v>1</v>
      </c>
      <c r="V63">
        <v>1</v>
      </c>
      <c r="W63">
        <v>1</v>
      </c>
      <c r="X63">
        <v>1</v>
      </c>
      <c r="Y63">
        <v>1</v>
      </c>
      <c r="Z63">
        <v>1</v>
      </c>
      <c r="AA63">
        <v>1</v>
      </c>
      <c r="AB63">
        <v>1</v>
      </c>
      <c r="AC63">
        <v>1</v>
      </c>
    </row>
    <row r="64" spans="1:31">
      <c r="B64">
        <v>12</v>
      </c>
      <c r="C64" t="s">
        <v>88</v>
      </c>
      <c r="D64" t="s">
        <v>247</v>
      </c>
      <c r="E64" t="s">
        <v>248</v>
      </c>
      <c r="G64" t="s">
        <v>249</v>
      </c>
      <c r="H64" t="s">
        <v>250</v>
      </c>
      <c r="I64" t="s">
        <v>251</v>
      </c>
      <c r="J64" t="s">
        <v>252</v>
      </c>
      <c r="K64" t="s">
        <v>253</v>
      </c>
      <c r="L64" t="s">
        <v>254</v>
      </c>
      <c r="M64" t="s">
        <v>255</v>
      </c>
      <c r="N64" t="s">
        <v>256</v>
      </c>
      <c r="O64" t="s">
        <v>257</v>
      </c>
      <c r="P64" t="s">
        <v>258</v>
      </c>
      <c r="Q64" t="s">
        <v>259</v>
      </c>
      <c r="R64" t="s">
        <v>260</v>
      </c>
      <c r="S64" t="s">
        <v>261</v>
      </c>
      <c r="T64" t="s">
        <v>262</v>
      </c>
      <c r="U64" t="s">
        <v>263</v>
      </c>
      <c r="V64" t="s">
        <v>264</v>
      </c>
      <c r="W64" t="s">
        <v>265</v>
      </c>
      <c r="X64" t="s">
        <v>266</v>
      </c>
      <c r="Y64" t="s">
        <v>267</v>
      </c>
      <c r="Z64" t="s">
        <v>268</v>
      </c>
      <c r="AA64" t="s">
        <v>269</v>
      </c>
      <c r="AB64" t="s">
        <v>270</v>
      </c>
      <c r="AC64" t="s">
        <v>284</v>
      </c>
    </row>
    <row r="65" spans="1:29" s="31" customFormat="1">
      <c r="A65" s="31" t="s">
        <v>274</v>
      </c>
      <c r="B65" s="31">
        <v>13</v>
      </c>
      <c r="C65" s="31">
        <v>101</v>
      </c>
      <c r="D65" s="31">
        <v>25000</v>
      </c>
      <c r="E65" s="31" t="s">
        <v>275</v>
      </c>
      <c r="F65" s="31" t="s">
        <v>277</v>
      </c>
      <c r="G65" s="31">
        <v>1412916</v>
      </c>
      <c r="H65" s="31">
        <v>13869</v>
      </c>
      <c r="I65" s="31">
        <v>64090</v>
      </c>
      <c r="J65" s="31">
        <v>68179</v>
      </c>
      <c r="K65" s="31">
        <v>71181</v>
      </c>
      <c r="L65" s="31">
        <v>74153</v>
      </c>
      <c r="M65" s="31">
        <v>71473</v>
      </c>
      <c r="N65" s="31">
        <v>74245</v>
      </c>
      <c r="O65" s="31">
        <v>82397</v>
      </c>
      <c r="P65" s="31">
        <v>95821</v>
      </c>
      <c r="Q65" s="31">
        <v>110373</v>
      </c>
      <c r="R65" s="31">
        <v>93054</v>
      </c>
      <c r="S65" s="31">
        <v>85639</v>
      </c>
      <c r="T65" s="31">
        <v>81004</v>
      </c>
      <c r="U65" s="31">
        <v>89561</v>
      </c>
      <c r="V65" s="31">
        <v>101609</v>
      </c>
      <c r="W65" s="31">
        <v>77928</v>
      </c>
      <c r="X65" s="31">
        <v>59906</v>
      </c>
      <c r="Y65" s="31">
        <v>48389</v>
      </c>
      <c r="Z65" s="31">
        <v>31823</v>
      </c>
      <c r="AA65" s="31">
        <v>13864</v>
      </c>
      <c r="AB65" s="31">
        <v>3768</v>
      </c>
      <c r="AC65" s="31">
        <v>590</v>
      </c>
    </row>
    <row r="66" spans="1:29" s="31" customFormat="1">
      <c r="B66" s="31">
        <v>16</v>
      </c>
      <c r="C66" s="31">
        <v>101</v>
      </c>
      <c r="D66" s="31">
        <v>25201</v>
      </c>
      <c r="E66" s="31">
        <v>2</v>
      </c>
      <c r="F66" s="31" t="s">
        <v>285</v>
      </c>
      <c r="G66" s="31">
        <v>340973</v>
      </c>
      <c r="H66" s="31">
        <v>2930</v>
      </c>
      <c r="I66" s="31">
        <v>14829</v>
      </c>
      <c r="J66" s="31">
        <v>16018</v>
      </c>
      <c r="K66" s="31">
        <v>16968</v>
      </c>
      <c r="L66" s="31">
        <v>17996</v>
      </c>
      <c r="M66" s="31">
        <v>16637</v>
      </c>
      <c r="N66" s="31">
        <v>16668</v>
      </c>
      <c r="O66" s="31">
        <v>18722</v>
      </c>
      <c r="P66" s="31">
        <v>22513</v>
      </c>
      <c r="Q66" s="31">
        <v>27275</v>
      </c>
      <c r="R66" s="31">
        <v>23635</v>
      </c>
      <c r="S66" s="31">
        <v>22055</v>
      </c>
      <c r="T66" s="31">
        <v>20061</v>
      </c>
      <c r="U66" s="31">
        <v>21548</v>
      </c>
      <c r="V66" s="31">
        <v>25794</v>
      </c>
      <c r="W66" s="31">
        <v>19585</v>
      </c>
      <c r="X66" s="31">
        <v>14734</v>
      </c>
      <c r="Y66" s="31">
        <v>11573</v>
      </c>
      <c r="Z66" s="31">
        <v>7341</v>
      </c>
      <c r="AA66" s="31">
        <v>3109</v>
      </c>
      <c r="AB66" s="31">
        <v>833</v>
      </c>
      <c r="AC66" s="31">
        <v>149</v>
      </c>
    </row>
    <row r="67" spans="1:29">
      <c r="A67" t="s">
        <v>279</v>
      </c>
      <c r="B67">
        <v>92</v>
      </c>
      <c r="C67">
        <v>102</v>
      </c>
      <c r="D67">
        <v>25000</v>
      </c>
      <c r="E67" t="s">
        <v>275</v>
      </c>
      <c r="F67" t="s">
        <v>277</v>
      </c>
      <c r="G67">
        <v>1386795</v>
      </c>
      <c r="H67">
        <v>10611</v>
      </c>
      <c r="I67">
        <v>63217</v>
      </c>
      <c r="J67">
        <v>67326</v>
      </c>
      <c r="K67">
        <v>70326</v>
      </c>
      <c r="L67">
        <v>72905</v>
      </c>
      <c r="M67">
        <v>68783</v>
      </c>
      <c r="N67">
        <v>71385</v>
      </c>
      <c r="O67">
        <v>79978</v>
      </c>
      <c r="P67">
        <v>93631</v>
      </c>
      <c r="Q67">
        <v>108278</v>
      </c>
      <c r="R67">
        <v>91302</v>
      </c>
      <c r="S67">
        <v>84275</v>
      </c>
      <c r="T67">
        <v>79967</v>
      </c>
      <c r="U67">
        <v>88702</v>
      </c>
      <c r="V67">
        <v>100960</v>
      </c>
      <c r="W67">
        <v>77445</v>
      </c>
      <c r="X67">
        <v>59595</v>
      </c>
      <c r="Y67">
        <v>48198</v>
      </c>
      <c r="Z67">
        <v>31732</v>
      </c>
      <c r="AA67">
        <v>13829</v>
      </c>
      <c r="AB67">
        <v>3761</v>
      </c>
      <c r="AC67">
        <v>589</v>
      </c>
    </row>
    <row r="68" spans="1:29">
      <c r="B68">
        <v>95</v>
      </c>
      <c r="C68">
        <v>102</v>
      </c>
      <c r="D68">
        <v>25201</v>
      </c>
      <c r="E68">
        <v>2</v>
      </c>
      <c r="F68" t="s">
        <v>285</v>
      </c>
      <c r="G68">
        <v>336584</v>
      </c>
      <c r="H68">
        <v>2425</v>
      </c>
      <c r="I68">
        <v>14735</v>
      </c>
      <c r="J68">
        <v>15924</v>
      </c>
      <c r="K68">
        <v>16866</v>
      </c>
      <c r="L68">
        <v>17813</v>
      </c>
      <c r="M68">
        <v>16270</v>
      </c>
      <c r="N68">
        <v>16279</v>
      </c>
      <c r="O68">
        <v>18400</v>
      </c>
      <c r="P68">
        <v>22145</v>
      </c>
      <c r="Q68">
        <v>26919</v>
      </c>
      <c r="R68">
        <v>23329</v>
      </c>
      <c r="S68">
        <v>21774</v>
      </c>
      <c r="T68">
        <v>19836</v>
      </c>
      <c r="U68">
        <v>21338</v>
      </c>
      <c r="V68">
        <v>25610</v>
      </c>
      <c r="W68">
        <v>19421</v>
      </c>
      <c r="X68">
        <v>14613</v>
      </c>
      <c r="Y68">
        <v>11494</v>
      </c>
      <c r="Z68">
        <v>7310</v>
      </c>
      <c r="AA68">
        <v>3103</v>
      </c>
      <c r="AB68">
        <v>832</v>
      </c>
      <c r="AC68">
        <v>148</v>
      </c>
    </row>
    <row r="69" spans="1:29" s="31" customFormat="1">
      <c r="A69" s="31" t="s">
        <v>280</v>
      </c>
      <c r="B69" s="31">
        <v>171</v>
      </c>
      <c r="C69" s="31">
        <v>201</v>
      </c>
      <c r="D69" s="31">
        <v>25000</v>
      </c>
      <c r="E69" s="31" t="s">
        <v>275</v>
      </c>
      <c r="F69" s="31" t="s">
        <v>277</v>
      </c>
      <c r="G69" s="31">
        <v>696941</v>
      </c>
      <c r="H69" s="31">
        <v>8154</v>
      </c>
      <c r="I69" s="31">
        <v>32824</v>
      </c>
      <c r="J69" s="31">
        <v>35101</v>
      </c>
      <c r="K69" s="31">
        <v>36663</v>
      </c>
      <c r="L69" s="31">
        <v>38307</v>
      </c>
      <c r="M69" s="31">
        <v>37554</v>
      </c>
      <c r="N69" s="31">
        <v>38641</v>
      </c>
      <c r="O69" s="31">
        <v>42007</v>
      </c>
      <c r="P69" s="31">
        <v>48127</v>
      </c>
      <c r="Q69" s="31">
        <v>55957</v>
      </c>
      <c r="R69" s="31">
        <v>46688</v>
      </c>
      <c r="S69" s="31">
        <v>42589</v>
      </c>
      <c r="T69" s="31">
        <v>39932</v>
      </c>
      <c r="U69" s="31">
        <v>44277</v>
      </c>
      <c r="V69" s="31">
        <v>49829</v>
      </c>
      <c r="W69" s="31">
        <v>37605</v>
      </c>
      <c r="X69" s="31">
        <v>27497</v>
      </c>
      <c r="Y69" s="31">
        <v>20071</v>
      </c>
      <c r="Z69" s="31">
        <v>11240</v>
      </c>
      <c r="AA69" s="31">
        <v>3226</v>
      </c>
      <c r="AB69" s="31">
        <v>594</v>
      </c>
      <c r="AC69" s="31">
        <v>58</v>
      </c>
    </row>
    <row r="70" spans="1:29" s="31" customFormat="1">
      <c r="B70" s="31">
        <v>174</v>
      </c>
      <c r="C70" s="31">
        <v>201</v>
      </c>
      <c r="D70" s="31">
        <v>25201</v>
      </c>
      <c r="E70" s="31">
        <v>2</v>
      </c>
      <c r="F70" s="31" t="s">
        <v>285</v>
      </c>
      <c r="G70" s="31">
        <v>164799</v>
      </c>
      <c r="H70" s="31">
        <v>1817</v>
      </c>
      <c r="I70" s="31">
        <v>7567</v>
      </c>
      <c r="J70" s="31">
        <v>8158</v>
      </c>
      <c r="K70" s="31">
        <v>8693</v>
      </c>
      <c r="L70" s="31">
        <v>9146</v>
      </c>
      <c r="M70" s="31">
        <v>8366</v>
      </c>
      <c r="N70" s="31">
        <v>8324</v>
      </c>
      <c r="O70" s="31">
        <v>9162</v>
      </c>
      <c r="P70" s="31">
        <v>10998</v>
      </c>
      <c r="Q70" s="31">
        <v>13426</v>
      </c>
      <c r="R70" s="31">
        <v>11472</v>
      </c>
      <c r="S70" s="31">
        <v>10798</v>
      </c>
      <c r="T70" s="31">
        <v>9662</v>
      </c>
      <c r="U70" s="31">
        <v>10436</v>
      </c>
      <c r="V70" s="31">
        <v>12388</v>
      </c>
      <c r="W70" s="31">
        <v>9355</v>
      </c>
      <c r="X70" s="31">
        <v>6671</v>
      </c>
      <c r="Y70" s="31">
        <v>4798</v>
      </c>
      <c r="Z70" s="31">
        <v>2632</v>
      </c>
      <c r="AA70" s="31">
        <v>780</v>
      </c>
      <c r="AB70" s="31">
        <v>135</v>
      </c>
      <c r="AC70" s="31">
        <v>15</v>
      </c>
    </row>
    <row r="71" spans="1:29">
      <c r="A71" t="s">
        <v>281</v>
      </c>
      <c r="B71">
        <v>250</v>
      </c>
      <c r="C71">
        <v>202</v>
      </c>
      <c r="D71">
        <v>25000</v>
      </c>
      <c r="E71" t="s">
        <v>275</v>
      </c>
      <c r="F71" t="s">
        <v>277</v>
      </c>
      <c r="G71">
        <v>683979</v>
      </c>
      <c r="H71">
        <v>6675</v>
      </c>
      <c r="I71">
        <v>32349</v>
      </c>
      <c r="J71">
        <v>34659</v>
      </c>
      <c r="K71">
        <v>36207</v>
      </c>
      <c r="L71">
        <v>37727</v>
      </c>
      <c r="M71">
        <v>36016</v>
      </c>
      <c r="N71">
        <v>37029</v>
      </c>
      <c r="O71">
        <v>40820</v>
      </c>
      <c r="P71">
        <v>47170</v>
      </c>
      <c r="Q71">
        <v>55023</v>
      </c>
      <c r="R71">
        <v>45924</v>
      </c>
      <c r="S71">
        <v>41902</v>
      </c>
      <c r="T71">
        <v>39401</v>
      </c>
      <c r="U71">
        <v>43832</v>
      </c>
      <c r="V71">
        <v>49477</v>
      </c>
      <c r="W71">
        <v>37366</v>
      </c>
      <c r="X71">
        <v>27342</v>
      </c>
      <c r="Y71">
        <v>19985</v>
      </c>
      <c r="Z71">
        <v>11209</v>
      </c>
      <c r="AA71">
        <v>3215</v>
      </c>
      <c r="AB71">
        <v>593</v>
      </c>
      <c r="AC71">
        <v>58</v>
      </c>
    </row>
    <row r="72" spans="1:29">
      <c r="B72">
        <v>253</v>
      </c>
      <c r="C72">
        <v>202</v>
      </c>
      <c r="D72">
        <v>25201</v>
      </c>
      <c r="E72">
        <v>2</v>
      </c>
      <c r="F72" t="s">
        <v>285</v>
      </c>
      <c r="G72">
        <v>162650</v>
      </c>
      <c r="H72">
        <v>1553</v>
      </c>
      <c r="I72">
        <v>7515</v>
      </c>
      <c r="J72">
        <v>8108</v>
      </c>
      <c r="K72">
        <v>8643</v>
      </c>
      <c r="L72">
        <v>9064</v>
      </c>
      <c r="M72">
        <v>8166</v>
      </c>
      <c r="N72">
        <v>8109</v>
      </c>
      <c r="O72">
        <v>9008</v>
      </c>
      <c r="P72">
        <v>10832</v>
      </c>
      <c r="Q72">
        <v>13258</v>
      </c>
      <c r="R72">
        <v>11343</v>
      </c>
      <c r="S72">
        <v>10660</v>
      </c>
      <c r="T72">
        <v>9565</v>
      </c>
      <c r="U72">
        <v>10335</v>
      </c>
      <c r="V72">
        <v>12297</v>
      </c>
      <c r="W72">
        <v>9270</v>
      </c>
      <c r="X72">
        <v>6614</v>
      </c>
      <c r="Y72">
        <v>4765</v>
      </c>
      <c r="Z72">
        <v>2619</v>
      </c>
      <c r="AA72">
        <v>776</v>
      </c>
      <c r="AB72">
        <v>135</v>
      </c>
      <c r="AC72">
        <v>15</v>
      </c>
    </row>
    <row r="73" spans="1:29" s="31" customFormat="1">
      <c r="A73" s="31" t="s">
        <v>282</v>
      </c>
      <c r="B73" s="31">
        <v>329</v>
      </c>
      <c r="C73" s="31">
        <v>301</v>
      </c>
      <c r="D73" s="31">
        <v>25000</v>
      </c>
      <c r="E73" s="31" t="s">
        <v>275</v>
      </c>
      <c r="F73" s="31" t="s">
        <v>277</v>
      </c>
      <c r="G73" s="31">
        <v>715975</v>
      </c>
      <c r="H73" s="31">
        <v>5715</v>
      </c>
      <c r="I73" s="31">
        <v>31266</v>
      </c>
      <c r="J73" s="31">
        <v>33078</v>
      </c>
      <c r="K73" s="31">
        <v>34518</v>
      </c>
      <c r="L73" s="31">
        <v>35846</v>
      </c>
      <c r="M73" s="31">
        <v>33919</v>
      </c>
      <c r="N73" s="31">
        <v>35604</v>
      </c>
      <c r="O73" s="31">
        <v>40390</v>
      </c>
      <c r="P73" s="31">
        <v>47694</v>
      </c>
      <c r="Q73" s="31">
        <v>54416</v>
      </c>
      <c r="R73" s="31">
        <v>46366</v>
      </c>
      <c r="S73" s="31">
        <v>43050</v>
      </c>
      <c r="T73" s="31">
        <v>41072</v>
      </c>
      <c r="U73" s="31">
        <v>45284</v>
      </c>
      <c r="V73" s="31">
        <v>51780</v>
      </c>
      <c r="W73" s="31">
        <v>40323</v>
      </c>
      <c r="X73" s="31">
        <v>32409</v>
      </c>
      <c r="Y73" s="31">
        <v>28318</v>
      </c>
      <c r="Z73" s="31">
        <v>20583</v>
      </c>
      <c r="AA73" s="31">
        <v>10638</v>
      </c>
      <c r="AB73" s="31">
        <v>3174</v>
      </c>
      <c r="AC73" s="31">
        <v>532</v>
      </c>
    </row>
    <row r="74" spans="1:29" s="31" customFormat="1">
      <c r="B74" s="31">
        <v>332</v>
      </c>
      <c r="C74" s="31">
        <v>301</v>
      </c>
      <c r="D74" s="31">
        <v>25201</v>
      </c>
      <c r="E74" s="31">
        <v>2</v>
      </c>
      <c r="F74" s="31" t="s">
        <v>285</v>
      </c>
      <c r="G74" s="31">
        <v>176174</v>
      </c>
      <c r="H74" s="31">
        <v>1113</v>
      </c>
      <c r="I74" s="31">
        <v>7262</v>
      </c>
      <c r="J74" s="31">
        <v>7860</v>
      </c>
      <c r="K74" s="31">
        <v>8275</v>
      </c>
      <c r="L74" s="31">
        <v>8850</v>
      </c>
      <c r="M74" s="31">
        <v>8271</v>
      </c>
      <c r="N74" s="31">
        <v>8344</v>
      </c>
      <c r="O74" s="31">
        <v>9560</v>
      </c>
      <c r="P74" s="31">
        <v>11515</v>
      </c>
      <c r="Q74" s="31">
        <v>13849</v>
      </c>
      <c r="R74" s="31">
        <v>12163</v>
      </c>
      <c r="S74" s="31">
        <v>11257</v>
      </c>
      <c r="T74" s="31">
        <v>10399</v>
      </c>
      <c r="U74" s="31">
        <v>11112</v>
      </c>
      <c r="V74" s="31">
        <v>13406</v>
      </c>
      <c r="W74" s="31">
        <v>10230</v>
      </c>
      <c r="X74" s="31">
        <v>8063</v>
      </c>
      <c r="Y74" s="31">
        <v>6775</v>
      </c>
      <c r="Z74" s="31">
        <v>4709</v>
      </c>
      <c r="AA74" s="31">
        <v>2329</v>
      </c>
      <c r="AB74" s="31">
        <v>698</v>
      </c>
      <c r="AC74" s="31">
        <v>134</v>
      </c>
    </row>
    <row r="75" spans="1:29">
      <c r="A75" t="s">
        <v>283</v>
      </c>
      <c r="B75">
        <v>408</v>
      </c>
      <c r="C75">
        <v>302</v>
      </c>
      <c r="D75">
        <v>25000</v>
      </c>
      <c r="E75" t="s">
        <v>275</v>
      </c>
      <c r="F75" t="s">
        <v>277</v>
      </c>
      <c r="G75">
        <v>702816</v>
      </c>
      <c r="H75">
        <v>3936</v>
      </c>
      <c r="I75">
        <v>30868</v>
      </c>
      <c r="J75">
        <v>32667</v>
      </c>
      <c r="K75">
        <v>34119</v>
      </c>
      <c r="L75">
        <v>35178</v>
      </c>
      <c r="M75">
        <v>32767</v>
      </c>
      <c r="N75">
        <v>34356</v>
      </c>
      <c r="O75">
        <v>39158</v>
      </c>
      <c r="P75">
        <v>46461</v>
      </c>
      <c r="Q75">
        <v>53255</v>
      </c>
      <c r="R75">
        <v>45378</v>
      </c>
      <c r="S75">
        <v>42373</v>
      </c>
      <c r="T75">
        <v>40566</v>
      </c>
      <c r="U75">
        <v>44870</v>
      </c>
      <c r="V75">
        <v>51483</v>
      </c>
      <c r="W75">
        <v>40079</v>
      </c>
      <c r="X75">
        <v>32253</v>
      </c>
      <c r="Y75">
        <v>28213</v>
      </c>
      <c r="Z75">
        <v>20523</v>
      </c>
      <c r="AA75">
        <v>10614</v>
      </c>
      <c r="AB75">
        <v>3168</v>
      </c>
      <c r="AC75">
        <v>531</v>
      </c>
    </row>
    <row r="76" spans="1:29">
      <c r="B76">
        <v>411</v>
      </c>
      <c r="C76">
        <v>302</v>
      </c>
      <c r="D76">
        <v>25201</v>
      </c>
      <c r="E76">
        <v>2</v>
      </c>
      <c r="F76" t="s">
        <v>285</v>
      </c>
      <c r="G76">
        <v>173934</v>
      </c>
      <c r="H76">
        <v>872</v>
      </c>
      <c r="I76">
        <v>7220</v>
      </c>
      <c r="J76">
        <v>7816</v>
      </c>
      <c r="K76">
        <v>8223</v>
      </c>
      <c r="L76">
        <v>8749</v>
      </c>
      <c r="M76">
        <v>8104</v>
      </c>
      <c r="N76">
        <v>8170</v>
      </c>
      <c r="O76">
        <v>9392</v>
      </c>
      <c r="P76">
        <v>11313</v>
      </c>
      <c r="Q76">
        <v>13661</v>
      </c>
      <c r="R76">
        <v>11986</v>
      </c>
      <c r="S76">
        <v>11114</v>
      </c>
      <c r="T76">
        <v>10271</v>
      </c>
      <c r="U76">
        <v>11003</v>
      </c>
      <c r="V76">
        <v>13313</v>
      </c>
      <c r="W76">
        <v>10151</v>
      </c>
      <c r="X76">
        <v>7999</v>
      </c>
      <c r="Y76">
        <v>6729</v>
      </c>
      <c r="Z76">
        <v>4691</v>
      </c>
      <c r="AA76">
        <v>2327</v>
      </c>
      <c r="AB76">
        <v>697</v>
      </c>
      <c r="AC76">
        <v>133</v>
      </c>
    </row>
    <row r="79" spans="1:29" s="32" customFormat="1">
      <c r="A79" s="32" t="s">
        <v>286</v>
      </c>
      <c r="X79" s="32" t="s">
        <v>287</v>
      </c>
    </row>
    <row r="80" spans="1:29" s="9" customFormat="1">
      <c r="C80" s="9" t="s">
        <v>288</v>
      </c>
      <c r="D80" s="9" t="s">
        <v>289</v>
      </c>
      <c r="E80" s="9" t="s">
        <v>290</v>
      </c>
      <c r="F80" s="9" t="s">
        <v>291</v>
      </c>
      <c r="G80" s="9" t="s">
        <v>292</v>
      </c>
      <c r="H80" s="9" t="s">
        <v>293</v>
      </c>
      <c r="I80" s="9" t="s">
        <v>294</v>
      </c>
      <c r="J80" s="9" t="s">
        <v>295</v>
      </c>
      <c r="K80" s="9" t="s">
        <v>296</v>
      </c>
      <c r="L80" s="9" t="s">
        <v>297</v>
      </c>
      <c r="M80" s="9" t="s">
        <v>298</v>
      </c>
      <c r="N80" s="9" t="s">
        <v>299</v>
      </c>
      <c r="O80" s="9" t="s">
        <v>300</v>
      </c>
      <c r="P80" s="9" t="s">
        <v>301</v>
      </c>
      <c r="Q80" s="9" t="s">
        <v>302</v>
      </c>
      <c r="R80" s="9" t="s">
        <v>303</v>
      </c>
      <c r="S80" s="9" t="s">
        <v>304</v>
      </c>
      <c r="T80" s="9" t="s">
        <v>305</v>
      </c>
      <c r="U80" s="9" t="s">
        <v>29</v>
      </c>
      <c r="V80" s="9" t="s">
        <v>306</v>
      </c>
      <c r="W80" s="9" t="s">
        <v>274</v>
      </c>
    </row>
    <row r="81" spans="1:25">
      <c r="A81" t="s">
        <v>274</v>
      </c>
      <c r="B81" t="s">
        <v>44</v>
      </c>
      <c r="C81" s="25">
        <f>I48</f>
        <v>4987706</v>
      </c>
      <c r="D81" s="25">
        <f t="shared" ref="D81:S81" si="0">J48</f>
        <v>5299787</v>
      </c>
      <c r="E81" s="25">
        <f t="shared" si="0"/>
        <v>5599317</v>
      </c>
      <c r="F81" s="25">
        <f t="shared" si="0"/>
        <v>6008388</v>
      </c>
      <c r="G81" s="25">
        <f t="shared" si="0"/>
        <v>5968127</v>
      </c>
      <c r="H81" s="25">
        <f t="shared" si="0"/>
        <v>6409612</v>
      </c>
      <c r="I81" s="25">
        <f t="shared" si="0"/>
        <v>7290878</v>
      </c>
      <c r="J81" s="25">
        <f t="shared" si="0"/>
        <v>8316157</v>
      </c>
      <c r="K81" s="25">
        <f t="shared" si="0"/>
        <v>9732218</v>
      </c>
      <c r="L81" s="25">
        <f t="shared" si="0"/>
        <v>8662804</v>
      </c>
      <c r="M81" s="25">
        <f t="shared" si="0"/>
        <v>7930296</v>
      </c>
      <c r="N81" s="25">
        <f t="shared" si="0"/>
        <v>7515246</v>
      </c>
      <c r="O81" s="25">
        <f t="shared" si="0"/>
        <v>8455010</v>
      </c>
      <c r="P81" s="25">
        <f t="shared" si="0"/>
        <v>9643867</v>
      </c>
      <c r="Q81" s="25">
        <f t="shared" si="0"/>
        <v>7695811</v>
      </c>
      <c r="R81" s="25">
        <f t="shared" si="0"/>
        <v>6276856</v>
      </c>
      <c r="S81" s="25">
        <f t="shared" si="0"/>
        <v>4961420</v>
      </c>
      <c r="T81" s="25">
        <f>SUM(Z48:AE48)</f>
        <v>4887487</v>
      </c>
      <c r="U81" s="25">
        <f>SUM(C81:T81)</f>
        <v>125640987</v>
      </c>
      <c r="V81" s="25">
        <f>H48</f>
        <v>1453758</v>
      </c>
      <c r="W81" s="25">
        <f>G48</f>
        <v>127094745</v>
      </c>
      <c r="X81" s="25"/>
      <c r="Y81" s="33"/>
    </row>
    <row r="82" spans="1:25">
      <c r="B82" t="s">
        <v>43</v>
      </c>
      <c r="C82" s="25">
        <f>I65</f>
        <v>64090</v>
      </c>
      <c r="D82" s="25">
        <f t="shared" ref="D82:S83" si="1">J65</f>
        <v>68179</v>
      </c>
      <c r="E82" s="25">
        <f t="shared" si="1"/>
        <v>71181</v>
      </c>
      <c r="F82" s="25">
        <f t="shared" si="1"/>
        <v>74153</v>
      </c>
      <c r="G82" s="25">
        <f t="shared" si="1"/>
        <v>71473</v>
      </c>
      <c r="H82" s="25">
        <f t="shared" si="1"/>
        <v>74245</v>
      </c>
      <c r="I82" s="25">
        <f t="shared" si="1"/>
        <v>82397</v>
      </c>
      <c r="J82" s="25">
        <f t="shared" si="1"/>
        <v>95821</v>
      </c>
      <c r="K82" s="25">
        <f t="shared" si="1"/>
        <v>110373</v>
      </c>
      <c r="L82" s="25">
        <f t="shared" si="1"/>
        <v>93054</v>
      </c>
      <c r="M82" s="25">
        <f t="shared" si="1"/>
        <v>85639</v>
      </c>
      <c r="N82" s="25">
        <f t="shared" si="1"/>
        <v>81004</v>
      </c>
      <c r="O82" s="25">
        <f t="shared" si="1"/>
        <v>89561</v>
      </c>
      <c r="P82" s="25">
        <f t="shared" si="1"/>
        <v>101609</v>
      </c>
      <c r="Q82" s="25">
        <f t="shared" si="1"/>
        <v>77928</v>
      </c>
      <c r="R82" s="25">
        <f t="shared" si="1"/>
        <v>59906</v>
      </c>
      <c r="S82" s="25">
        <f t="shared" si="1"/>
        <v>48389</v>
      </c>
      <c r="T82" s="25">
        <f>SUM(Z65:AC65)</f>
        <v>50045</v>
      </c>
      <c r="U82" s="25">
        <f t="shared" ref="U82:U88" si="2">SUM(C82:T82)</f>
        <v>1399047</v>
      </c>
      <c r="V82" s="25">
        <f>H65</f>
        <v>13869</v>
      </c>
      <c r="W82" s="25">
        <f>G65</f>
        <v>1412916</v>
      </c>
      <c r="X82" s="25"/>
      <c r="Y82" s="33"/>
    </row>
    <row r="83" spans="1:25">
      <c r="B83" t="s">
        <v>39</v>
      </c>
      <c r="C83" s="25">
        <f>I66</f>
        <v>14829</v>
      </c>
      <c r="D83" s="25">
        <f t="shared" si="1"/>
        <v>16018</v>
      </c>
      <c r="E83" s="25">
        <f t="shared" si="1"/>
        <v>16968</v>
      </c>
      <c r="F83" s="25">
        <f t="shared" si="1"/>
        <v>17996</v>
      </c>
      <c r="G83" s="25">
        <f t="shared" si="1"/>
        <v>16637</v>
      </c>
      <c r="H83" s="25">
        <f t="shared" si="1"/>
        <v>16668</v>
      </c>
      <c r="I83" s="25">
        <f t="shared" si="1"/>
        <v>18722</v>
      </c>
      <c r="J83" s="25">
        <f t="shared" si="1"/>
        <v>22513</v>
      </c>
      <c r="K83" s="25">
        <f t="shared" si="1"/>
        <v>27275</v>
      </c>
      <c r="L83" s="25">
        <f t="shared" si="1"/>
        <v>23635</v>
      </c>
      <c r="M83" s="25">
        <f t="shared" si="1"/>
        <v>22055</v>
      </c>
      <c r="N83" s="25">
        <f t="shared" si="1"/>
        <v>20061</v>
      </c>
      <c r="O83" s="25">
        <f t="shared" si="1"/>
        <v>21548</v>
      </c>
      <c r="P83" s="25">
        <f t="shared" si="1"/>
        <v>25794</v>
      </c>
      <c r="Q83" s="25">
        <f t="shared" si="1"/>
        <v>19585</v>
      </c>
      <c r="R83" s="25">
        <f t="shared" si="1"/>
        <v>14734</v>
      </c>
      <c r="S83" s="25">
        <f t="shared" si="1"/>
        <v>11573</v>
      </c>
      <c r="T83" s="25">
        <f>SUM(Z66:AC66)</f>
        <v>11432</v>
      </c>
      <c r="U83" s="25">
        <f t="shared" si="2"/>
        <v>338043</v>
      </c>
      <c r="V83" s="25">
        <f>H66</f>
        <v>2930</v>
      </c>
      <c r="W83" s="25">
        <f>G66</f>
        <v>340973</v>
      </c>
      <c r="X83" s="25"/>
      <c r="Y83" s="33"/>
    </row>
    <row r="84" spans="1:25">
      <c r="A84" t="s">
        <v>280</v>
      </c>
      <c r="B84" t="s">
        <v>44</v>
      </c>
      <c r="C84" s="25">
        <f>I52</f>
        <v>2550921</v>
      </c>
      <c r="D84" s="25">
        <f t="shared" ref="D84:S84" si="3">J52</f>
        <v>2714591</v>
      </c>
      <c r="E84" s="25">
        <f t="shared" si="3"/>
        <v>2868024</v>
      </c>
      <c r="F84" s="25">
        <f t="shared" si="3"/>
        <v>3085416</v>
      </c>
      <c r="G84" s="25">
        <f t="shared" si="3"/>
        <v>3046392</v>
      </c>
      <c r="H84" s="25">
        <f t="shared" si="3"/>
        <v>3255717</v>
      </c>
      <c r="I84" s="25">
        <f t="shared" si="3"/>
        <v>3684747</v>
      </c>
      <c r="J84" s="25">
        <f t="shared" si="3"/>
        <v>4204202</v>
      </c>
      <c r="K84" s="25">
        <f t="shared" si="3"/>
        <v>4914018</v>
      </c>
      <c r="L84" s="25">
        <f t="shared" si="3"/>
        <v>4354877</v>
      </c>
      <c r="M84" s="25">
        <f t="shared" si="3"/>
        <v>3968311</v>
      </c>
      <c r="N84" s="25">
        <f t="shared" si="3"/>
        <v>3729523</v>
      </c>
      <c r="O84" s="25">
        <f t="shared" si="3"/>
        <v>4151119</v>
      </c>
      <c r="P84" s="25">
        <f t="shared" si="3"/>
        <v>4659662</v>
      </c>
      <c r="Q84" s="25">
        <f t="shared" si="3"/>
        <v>3582440</v>
      </c>
      <c r="R84" s="25">
        <f t="shared" si="3"/>
        <v>2787417</v>
      </c>
      <c r="S84" s="25">
        <f t="shared" si="3"/>
        <v>1994326</v>
      </c>
      <c r="T84" s="25">
        <f>SUM(Z52:AE52)</f>
        <v>1461624</v>
      </c>
      <c r="U84" s="25">
        <f t="shared" si="2"/>
        <v>61013327</v>
      </c>
      <c r="V84" s="25">
        <f>H52</f>
        <v>828411</v>
      </c>
      <c r="W84" s="25">
        <f>G52</f>
        <v>61841738</v>
      </c>
      <c r="X84" s="25"/>
      <c r="Y84" s="33"/>
    </row>
    <row r="85" spans="1:25">
      <c r="B85" t="s">
        <v>43</v>
      </c>
      <c r="C85" s="25">
        <f>I69</f>
        <v>32824</v>
      </c>
      <c r="D85" s="25">
        <f t="shared" ref="D85:S86" si="4">J69</f>
        <v>35101</v>
      </c>
      <c r="E85" s="25">
        <f t="shared" si="4"/>
        <v>36663</v>
      </c>
      <c r="F85" s="25">
        <f t="shared" si="4"/>
        <v>38307</v>
      </c>
      <c r="G85" s="25">
        <f t="shared" si="4"/>
        <v>37554</v>
      </c>
      <c r="H85" s="25">
        <f t="shared" si="4"/>
        <v>38641</v>
      </c>
      <c r="I85" s="25">
        <f t="shared" si="4"/>
        <v>42007</v>
      </c>
      <c r="J85" s="25">
        <f t="shared" si="4"/>
        <v>48127</v>
      </c>
      <c r="K85" s="25">
        <f t="shared" si="4"/>
        <v>55957</v>
      </c>
      <c r="L85" s="25">
        <f t="shared" si="4"/>
        <v>46688</v>
      </c>
      <c r="M85" s="25">
        <f t="shared" si="4"/>
        <v>42589</v>
      </c>
      <c r="N85" s="25">
        <f t="shared" si="4"/>
        <v>39932</v>
      </c>
      <c r="O85" s="25">
        <f t="shared" si="4"/>
        <v>44277</v>
      </c>
      <c r="P85" s="25">
        <f t="shared" si="4"/>
        <v>49829</v>
      </c>
      <c r="Q85" s="25">
        <f t="shared" si="4"/>
        <v>37605</v>
      </c>
      <c r="R85" s="25">
        <f t="shared" si="4"/>
        <v>27497</v>
      </c>
      <c r="S85" s="25">
        <f t="shared" si="4"/>
        <v>20071</v>
      </c>
      <c r="T85" s="25">
        <f>SUM(Z69:AC69)</f>
        <v>15118</v>
      </c>
      <c r="U85" s="25">
        <f t="shared" si="2"/>
        <v>688787</v>
      </c>
      <c r="V85" s="25">
        <f>H69</f>
        <v>8154</v>
      </c>
      <c r="W85" s="25">
        <f>G69</f>
        <v>696941</v>
      </c>
      <c r="X85" s="25"/>
      <c r="Y85" s="33"/>
    </row>
    <row r="86" spans="1:25">
      <c r="B86" t="s">
        <v>39</v>
      </c>
      <c r="C86" s="25">
        <f>I70</f>
        <v>7567</v>
      </c>
      <c r="D86" s="25">
        <f t="shared" si="4"/>
        <v>8158</v>
      </c>
      <c r="E86" s="25">
        <f t="shared" si="4"/>
        <v>8693</v>
      </c>
      <c r="F86" s="25">
        <f t="shared" si="4"/>
        <v>9146</v>
      </c>
      <c r="G86" s="25">
        <f t="shared" si="4"/>
        <v>8366</v>
      </c>
      <c r="H86" s="25">
        <f t="shared" si="4"/>
        <v>8324</v>
      </c>
      <c r="I86" s="25">
        <f t="shared" si="4"/>
        <v>9162</v>
      </c>
      <c r="J86" s="25">
        <f t="shared" si="4"/>
        <v>10998</v>
      </c>
      <c r="K86" s="25">
        <f t="shared" si="4"/>
        <v>13426</v>
      </c>
      <c r="L86" s="25">
        <f t="shared" si="4"/>
        <v>11472</v>
      </c>
      <c r="M86" s="25">
        <f t="shared" si="4"/>
        <v>10798</v>
      </c>
      <c r="N86" s="25">
        <f t="shared" si="4"/>
        <v>9662</v>
      </c>
      <c r="O86" s="25">
        <f t="shared" si="4"/>
        <v>10436</v>
      </c>
      <c r="P86" s="25">
        <f t="shared" si="4"/>
        <v>12388</v>
      </c>
      <c r="Q86" s="25">
        <f t="shared" si="4"/>
        <v>9355</v>
      </c>
      <c r="R86" s="25">
        <f t="shared" si="4"/>
        <v>6671</v>
      </c>
      <c r="S86" s="25">
        <f t="shared" si="4"/>
        <v>4798</v>
      </c>
      <c r="T86" s="25">
        <f>SUM(Z70:AC70)</f>
        <v>3562</v>
      </c>
      <c r="U86" s="25">
        <f t="shared" si="2"/>
        <v>162982</v>
      </c>
      <c r="V86" s="25">
        <f>H70</f>
        <v>1817</v>
      </c>
      <c r="W86" s="25">
        <f>G70</f>
        <v>164799</v>
      </c>
      <c r="X86" s="25"/>
      <c r="Y86" s="33"/>
    </row>
    <row r="87" spans="1:25">
      <c r="A87" t="s">
        <v>282</v>
      </c>
      <c r="B87" t="s">
        <v>44</v>
      </c>
      <c r="C87" s="25">
        <f>I56</f>
        <v>2436785</v>
      </c>
      <c r="D87" s="25">
        <f t="shared" ref="D87:S87" si="5">J56</f>
        <v>2585196</v>
      </c>
      <c r="E87" s="25">
        <f t="shared" si="5"/>
        <v>2731293</v>
      </c>
      <c r="F87" s="25">
        <f t="shared" si="5"/>
        <v>2922972</v>
      </c>
      <c r="G87" s="25">
        <f t="shared" si="5"/>
        <v>2921735</v>
      </c>
      <c r="H87" s="25">
        <f t="shared" si="5"/>
        <v>3153895</v>
      </c>
      <c r="I87" s="25">
        <f t="shared" si="5"/>
        <v>3606131</v>
      </c>
      <c r="J87" s="25">
        <f t="shared" si="5"/>
        <v>4111955</v>
      </c>
      <c r="K87" s="25">
        <f t="shared" si="5"/>
        <v>4818200</v>
      </c>
      <c r="L87" s="25">
        <f t="shared" si="5"/>
        <v>4307927</v>
      </c>
      <c r="M87" s="25">
        <f t="shared" si="5"/>
        <v>3961985</v>
      </c>
      <c r="N87" s="25">
        <f t="shared" si="5"/>
        <v>3785723</v>
      </c>
      <c r="O87" s="25">
        <f t="shared" si="5"/>
        <v>4303891</v>
      </c>
      <c r="P87" s="25">
        <f t="shared" si="5"/>
        <v>4984205</v>
      </c>
      <c r="Q87" s="25">
        <f t="shared" si="5"/>
        <v>4113371</v>
      </c>
      <c r="R87" s="25">
        <f t="shared" si="5"/>
        <v>3489439</v>
      </c>
      <c r="S87" s="25">
        <f t="shared" si="5"/>
        <v>2967094</v>
      </c>
      <c r="T87" s="25">
        <f>SUM(Z56:AE56)</f>
        <v>3425863</v>
      </c>
      <c r="U87" s="25">
        <f t="shared" si="2"/>
        <v>64627660</v>
      </c>
      <c r="V87" s="25">
        <f>H56</f>
        <v>625347</v>
      </c>
      <c r="W87" s="25">
        <f>G56</f>
        <v>65253007</v>
      </c>
      <c r="X87" s="25"/>
      <c r="Y87" s="33"/>
    </row>
    <row r="88" spans="1:25">
      <c r="B88" t="s">
        <v>43</v>
      </c>
      <c r="C88" s="25">
        <f>I73</f>
        <v>31266</v>
      </c>
      <c r="D88" s="25">
        <f t="shared" ref="D88:S89" si="6">J73</f>
        <v>33078</v>
      </c>
      <c r="E88" s="25">
        <f t="shared" si="6"/>
        <v>34518</v>
      </c>
      <c r="F88" s="25">
        <f t="shared" si="6"/>
        <v>35846</v>
      </c>
      <c r="G88" s="25">
        <f t="shared" si="6"/>
        <v>33919</v>
      </c>
      <c r="H88" s="25">
        <f t="shared" si="6"/>
        <v>35604</v>
      </c>
      <c r="I88" s="25">
        <f t="shared" si="6"/>
        <v>40390</v>
      </c>
      <c r="J88" s="25">
        <f t="shared" si="6"/>
        <v>47694</v>
      </c>
      <c r="K88" s="25">
        <f t="shared" si="6"/>
        <v>54416</v>
      </c>
      <c r="L88" s="25">
        <f t="shared" si="6"/>
        <v>46366</v>
      </c>
      <c r="M88" s="25">
        <f t="shared" si="6"/>
        <v>43050</v>
      </c>
      <c r="N88" s="25">
        <f t="shared" si="6"/>
        <v>41072</v>
      </c>
      <c r="O88" s="25">
        <f t="shared" si="6"/>
        <v>45284</v>
      </c>
      <c r="P88" s="25">
        <f t="shared" si="6"/>
        <v>51780</v>
      </c>
      <c r="Q88" s="25">
        <f t="shared" si="6"/>
        <v>40323</v>
      </c>
      <c r="R88" s="25">
        <f t="shared" si="6"/>
        <v>32409</v>
      </c>
      <c r="S88" s="25">
        <f t="shared" si="6"/>
        <v>28318</v>
      </c>
      <c r="T88" s="25">
        <f>SUM(Z73:AC73)</f>
        <v>34927</v>
      </c>
      <c r="U88" s="25">
        <f t="shared" si="2"/>
        <v>710260</v>
      </c>
      <c r="V88" s="25">
        <f>H73</f>
        <v>5715</v>
      </c>
      <c r="W88" s="25">
        <f>G73</f>
        <v>715975</v>
      </c>
      <c r="X88" s="25"/>
      <c r="Y88" s="33"/>
    </row>
    <row r="89" spans="1:25">
      <c r="B89" t="s">
        <v>39</v>
      </c>
      <c r="C89" s="25">
        <f>I74</f>
        <v>7262</v>
      </c>
      <c r="D89" s="25">
        <f t="shared" si="6"/>
        <v>7860</v>
      </c>
      <c r="E89" s="25">
        <f t="shared" si="6"/>
        <v>8275</v>
      </c>
      <c r="F89" s="25">
        <f t="shared" si="6"/>
        <v>8850</v>
      </c>
      <c r="G89" s="25">
        <f t="shared" si="6"/>
        <v>8271</v>
      </c>
      <c r="H89" s="25">
        <f t="shared" si="6"/>
        <v>8344</v>
      </c>
      <c r="I89" s="25">
        <f t="shared" si="6"/>
        <v>9560</v>
      </c>
      <c r="J89" s="25">
        <f t="shared" si="6"/>
        <v>11515</v>
      </c>
      <c r="K89" s="25">
        <f t="shared" si="6"/>
        <v>13849</v>
      </c>
      <c r="L89" s="25">
        <f t="shared" si="6"/>
        <v>12163</v>
      </c>
      <c r="M89" s="25">
        <f t="shared" si="6"/>
        <v>11257</v>
      </c>
      <c r="N89" s="25">
        <f t="shared" si="6"/>
        <v>10399</v>
      </c>
      <c r="O89" s="25">
        <f t="shared" si="6"/>
        <v>11112</v>
      </c>
      <c r="P89" s="25">
        <f t="shared" si="6"/>
        <v>13406</v>
      </c>
      <c r="Q89" s="25">
        <f t="shared" si="6"/>
        <v>10230</v>
      </c>
      <c r="R89" s="25">
        <f t="shared" si="6"/>
        <v>8063</v>
      </c>
      <c r="S89" s="25">
        <f t="shared" si="6"/>
        <v>6775</v>
      </c>
      <c r="T89" s="25">
        <f>SUM(Z74:AC74)</f>
        <v>7870</v>
      </c>
      <c r="U89" s="25">
        <f>SUM(C89:T89)</f>
        <v>175061</v>
      </c>
      <c r="V89" s="25">
        <f>H74</f>
        <v>1113</v>
      </c>
      <c r="W89" s="25">
        <f>G74</f>
        <v>176174</v>
      </c>
      <c r="X89" s="25"/>
      <c r="Y89" s="33"/>
    </row>
    <row r="90" spans="1:25">
      <c r="C90" s="25"/>
      <c r="D90" s="25"/>
      <c r="E90" s="25"/>
      <c r="F90" s="25"/>
      <c r="G90" s="25"/>
      <c r="H90" s="25"/>
      <c r="I90" s="25"/>
      <c r="J90" s="25"/>
      <c r="K90" s="25"/>
      <c r="L90" s="25"/>
      <c r="M90" s="25"/>
      <c r="N90" s="25"/>
      <c r="O90" s="25"/>
      <c r="P90" s="25"/>
      <c r="Q90" s="25"/>
      <c r="R90" s="25"/>
      <c r="S90" s="25"/>
      <c r="T90" s="25"/>
      <c r="U90" s="25"/>
      <c r="V90" s="25"/>
      <c r="W90" s="25"/>
      <c r="X90" s="25"/>
      <c r="Y90" s="33"/>
    </row>
    <row r="91" spans="1:25" s="52" customFormat="1">
      <c r="A91" s="52" t="s">
        <v>307</v>
      </c>
      <c r="X91" s="52" t="s">
        <v>287</v>
      </c>
    </row>
    <row r="92" spans="1:25" s="9" customFormat="1">
      <c r="C92" s="9" t="s">
        <v>288</v>
      </c>
      <c r="D92" s="9" t="s">
        <v>289</v>
      </c>
      <c r="E92" s="9" t="s">
        <v>290</v>
      </c>
      <c r="F92" s="9" t="s">
        <v>291</v>
      </c>
      <c r="G92" s="9" t="s">
        <v>292</v>
      </c>
      <c r="H92" s="9" t="s">
        <v>293</v>
      </c>
      <c r="I92" s="9" t="s">
        <v>294</v>
      </c>
      <c r="J92" s="9" t="s">
        <v>295</v>
      </c>
      <c r="K92" s="9" t="s">
        <v>296</v>
      </c>
      <c r="L92" s="9" t="s">
        <v>297</v>
      </c>
      <c r="M92" s="9" t="s">
        <v>298</v>
      </c>
      <c r="N92" s="9" t="s">
        <v>299</v>
      </c>
      <c r="O92" s="9" t="s">
        <v>300</v>
      </c>
      <c r="P92" s="9" t="s">
        <v>301</v>
      </c>
      <c r="Q92" s="9" t="s">
        <v>302</v>
      </c>
      <c r="R92" s="9" t="s">
        <v>303</v>
      </c>
      <c r="S92" s="9" t="s">
        <v>304</v>
      </c>
      <c r="T92" s="9" t="s">
        <v>305</v>
      </c>
      <c r="U92" s="9" t="s">
        <v>29</v>
      </c>
      <c r="V92" s="9" t="s">
        <v>306</v>
      </c>
      <c r="W92" s="9" t="s">
        <v>274</v>
      </c>
    </row>
    <row r="93" spans="1:25">
      <c r="A93" t="s">
        <v>308</v>
      </c>
      <c r="B93" t="s">
        <v>331</v>
      </c>
      <c r="C93" s="26">
        <f t="shared" ref="C93:U95" si="7">C84/C87*100</f>
        <v>104.68387650120958</v>
      </c>
      <c r="D93" s="26">
        <f t="shared" si="7"/>
        <v>105.00522977754878</v>
      </c>
      <c r="E93" s="26">
        <f t="shared" si="7"/>
        <v>105.00609052196157</v>
      </c>
      <c r="F93" s="26">
        <f t="shared" si="7"/>
        <v>105.5574942216347</v>
      </c>
      <c r="G93" s="26">
        <f t="shared" si="7"/>
        <v>104.26654025775781</v>
      </c>
      <c r="H93" s="26">
        <f t="shared" si="7"/>
        <v>103.22845243738298</v>
      </c>
      <c r="I93" s="26">
        <f t="shared" si="7"/>
        <v>102.18006500595791</v>
      </c>
      <c r="J93" s="26">
        <f t="shared" si="7"/>
        <v>102.24338544560921</v>
      </c>
      <c r="K93" s="26">
        <f t="shared" si="7"/>
        <v>101.9886679672907</v>
      </c>
      <c r="L93" s="26">
        <f t="shared" si="7"/>
        <v>101.08985133684949</v>
      </c>
      <c r="M93" s="26">
        <f t="shared" si="7"/>
        <v>100.15966743942745</v>
      </c>
      <c r="N93" s="26">
        <f t="shared" si="7"/>
        <v>98.515475115321436</v>
      </c>
      <c r="O93" s="26">
        <f t="shared" si="7"/>
        <v>96.450374788766723</v>
      </c>
      <c r="P93" s="26">
        <f t="shared" si="7"/>
        <v>93.488570393874255</v>
      </c>
      <c r="Q93" s="26">
        <f t="shared" si="7"/>
        <v>87.092557418234335</v>
      </c>
      <c r="R93" s="26">
        <f t="shared" si="7"/>
        <v>79.881522502614317</v>
      </c>
      <c r="S93" s="26">
        <f t="shared" si="7"/>
        <v>67.21478995946876</v>
      </c>
      <c r="T93" s="26">
        <f t="shared" si="7"/>
        <v>42.664403100766144</v>
      </c>
      <c r="U93" s="26">
        <f t="shared" si="7"/>
        <v>94.407451855753393</v>
      </c>
      <c r="V93" s="26"/>
      <c r="W93" s="26">
        <f>W84/W87*100</f>
        <v>94.772242450068248</v>
      </c>
    </row>
    <row r="94" spans="1:25">
      <c r="B94" t="s">
        <v>43</v>
      </c>
      <c r="C94" s="26">
        <f t="shared" si="7"/>
        <v>104.9830486790763</v>
      </c>
      <c r="D94" s="26">
        <f>D85/D88*100</f>
        <v>106.11584739101518</v>
      </c>
      <c r="E94" s="26">
        <f t="shared" si="7"/>
        <v>106.21414913957933</v>
      </c>
      <c r="F94" s="26">
        <f t="shared" si="7"/>
        <v>106.8654801093567</v>
      </c>
      <c r="G94" s="26">
        <f t="shared" si="7"/>
        <v>110.71670745010171</v>
      </c>
      <c r="H94" s="26">
        <f t="shared" si="7"/>
        <v>108.52994045612851</v>
      </c>
      <c r="I94" s="26">
        <f t="shared" si="7"/>
        <v>104.00346620450607</v>
      </c>
      <c r="J94" s="26">
        <f t="shared" si="7"/>
        <v>100.90787101102865</v>
      </c>
      <c r="K94" s="26">
        <f t="shared" si="7"/>
        <v>102.83188768009408</v>
      </c>
      <c r="L94" s="26">
        <f t="shared" si="7"/>
        <v>100.69447439934436</v>
      </c>
      <c r="M94" s="26">
        <f t="shared" si="7"/>
        <v>98.929152148664343</v>
      </c>
      <c r="N94" s="26">
        <f t="shared" si="7"/>
        <v>97.224386443319048</v>
      </c>
      <c r="O94" s="26">
        <f t="shared" si="7"/>
        <v>97.776256514442181</v>
      </c>
      <c r="P94" s="26">
        <f t="shared" si="7"/>
        <v>96.232135959830046</v>
      </c>
      <c r="Q94" s="26">
        <f t="shared" si="7"/>
        <v>93.259430101926938</v>
      </c>
      <c r="R94" s="26">
        <f t="shared" si="7"/>
        <v>84.843716251658492</v>
      </c>
      <c r="S94" s="26">
        <f t="shared" si="7"/>
        <v>70.877180591849708</v>
      </c>
      <c r="T94" s="26">
        <f t="shared" si="7"/>
        <v>43.284564949752344</v>
      </c>
      <c r="U94" s="26">
        <f t="shared" si="7"/>
        <v>96.976740911778776</v>
      </c>
      <c r="V94" s="26"/>
      <c r="W94" s="26">
        <f>W85/W88*100</f>
        <v>97.34152728796397</v>
      </c>
    </row>
    <row r="95" spans="1:25">
      <c r="B95" t="s">
        <v>39</v>
      </c>
      <c r="C95" s="26">
        <f t="shared" si="7"/>
        <v>104.19994491875516</v>
      </c>
      <c r="D95" s="26">
        <f t="shared" si="7"/>
        <v>103.79134860050891</v>
      </c>
      <c r="E95" s="26">
        <f t="shared" si="7"/>
        <v>105.0513595166163</v>
      </c>
      <c r="F95" s="26">
        <f t="shared" si="7"/>
        <v>103.34463276836159</v>
      </c>
      <c r="G95" s="26">
        <f t="shared" si="7"/>
        <v>101.14859146415185</v>
      </c>
      <c r="H95" s="26">
        <f t="shared" si="7"/>
        <v>99.760306807286668</v>
      </c>
      <c r="I95" s="26">
        <f t="shared" si="7"/>
        <v>95.836820083681999</v>
      </c>
      <c r="J95" s="26">
        <f t="shared" si="7"/>
        <v>95.510204081632651</v>
      </c>
      <c r="K95" s="26">
        <f t="shared" si="7"/>
        <v>96.945627843165568</v>
      </c>
      <c r="L95" s="26">
        <f t="shared" si="7"/>
        <v>94.318835813532843</v>
      </c>
      <c r="M95" s="26">
        <f t="shared" si="7"/>
        <v>95.922537088034105</v>
      </c>
      <c r="N95" s="26">
        <f t="shared" si="7"/>
        <v>92.91278007500722</v>
      </c>
      <c r="O95" s="26">
        <f t="shared" si="7"/>
        <v>93.916486681065521</v>
      </c>
      <c r="P95" s="26">
        <f t="shared" si="7"/>
        <v>92.40638520065643</v>
      </c>
      <c r="Q95" s="26">
        <f t="shared" si="7"/>
        <v>91.446725317693051</v>
      </c>
      <c r="R95" s="26">
        <f t="shared" si="7"/>
        <v>82.735954359419566</v>
      </c>
      <c r="S95" s="26">
        <f t="shared" si="7"/>
        <v>70.819188191881921</v>
      </c>
      <c r="T95" s="26">
        <f t="shared" si="7"/>
        <v>45.260482846251584</v>
      </c>
      <c r="U95" s="26">
        <f t="shared" si="7"/>
        <v>93.10011938695655</v>
      </c>
      <c r="V95" s="26"/>
      <c r="W95" s="26">
        <f>W86/W89*100</f>
        <v>93.543315131631232</v>
      </c>
    </row>
  </sheetData>
  <phoneticPr fontId="2"/>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8"/>
  <sheetViews>
    <sheetView showGridLines="0" zoomScale="75" zoomScaleNormal="75" workbookViewId="0">
      <selection activeCell="D40" sqref="D40"/>
    </sheetView>
  </sheetViews>
  <sheetFormatPr defaultRowHeight="13.5"/>
  <cols>
    <col min="3" max="14" width="10.125" bestFit="1" customWidth="1"/>
    <col min="15" max="16" width="10" bestFit="1" customWidth="1"/>
  </cols>
  <sheetData>
    <row r="1" spans="1:16">
      <c r="A1" s="72" t="s">
        <v>318</v>
      </c>
    </row>
    <row r="11" spans="1:16">
      <c r="P11" s="24"/>
    </row>
    <row r="25" spans="2:23">
      <c r="N25" s="51" t="s">
        <v>315</v>
      </c>
    </row>
    <row r="26" spans="2:23">
      <c r="G26" t="s">
        <v>1012</v>
      </c>
    </row>
    <row r="27" spans="2:23">
      <c r="N27" s="51"/>
    </row>
    <row r="28" spans="2:23">
      <c r="N28" s="51"/>
    </row>
    <row r="29" spans="2:23">
      <c r="C29" s="24" t="s">
        <v>61</v>
      </c>
    </row>
    <row r="30" spans="2:23">
      <c r="D30" s="24"/>
    </row>
    <row r="31" spans="2:23">
      <c r="B31" s="235" t="s">
        <v>59</v>
      </c>
    </row>
    <row r="32" spans="2:23">
      <c r="B32" s="235"/>
      <c r="C32" t="s">
        <v>45</v>
      </c>
      <c r="D32" t="s">
        <v>46</v>
      </c>
      <c r="E32" t="s">
        <v>47</v>
      </c>
      <c r="F32" t="s">
        <v>48</v>
      </c>
      <c r="G32" t="s">
        <v>49</v>
      </c>
      <c r="H32" t="s">
        <v>50</v>
      </c>
      <c r="I32" t="s">
        <v>51</v>
      </c>
      <c r="J32" t="s">
        <v>52</v>
      </c>
      <c r="K32" t="s">
        <v>53</v>
      </c>
      <c r="L32" t="s">
        <v>54</v>
      </c>
      <c r="M32" t="s">
        <v>55</v>
      </c>
      <c r="N32" t="s">
        <v>56</v>
      </c>
      <c r="O32" t="s">
        <v>57</v>
      </c>
      <c r="P32" s="232"/>
      <c r="R32" t="s">
        <v>77</v>
      </c>
      <c r="W32" t="s">
        <v>78</v>
      </c>
    </row>
    <row r="33" spans="2:27">
      <c r="B33" s="235" t="s">
        <v>42</v>
      </c>
      <c r="C33">
        <v>1.33</v>
      </c>
      <c r="D33">
        <v>1.24</v>
      </c>
      <c r="E33">
        <v>1.33</v>
      </c>
      <c r="F33">
        <v>1.34</v>
      </c>
      <c r="G33">
        <v>1.35</v>
      </c>
      <c r="H33">
        <v>1.31</v>
      </c>
      <c r="I33">
        <v>1.38</v>
      </c>
      <c r="J33">
        <v>1.41</v>
      </c>
      <c r="K33">
        <v>1.41</v>
      </c>
      <c r="L33">
        <v>1.48</v>
      </c>
      <c r="M33">
        <v>1.49</v>
      </c>
      <c r="N33" s="22">
        <v>1.5</v>
      </c>
      <c r="O33">
        <v>1.46</v>
      </c>
      <c r="P33" s="232"/>
      <c r="R33" t="s">
        <v>688</v>
      </c>
      <c r="W33" t="s">
        <v>79</v>
      </c>
    </row>
    <row r="34" spans="2:27">
      <c r="B34" s="235" t="s">
        <v>43</v>
      </c>
      <c r="C34">
        <v>1.41</v>
      </c>
      <c r="D34">
        <v>1.39</v>
      </c>
      <c r="E34">
        <v>1.41</v>
      </c>
      <c r="F34">
        <v>1.42</v>
      </c>
      <c r="G34">
        <v>1.45</v>
      </c>
      <c r="H34">
        <v>1.44</v>
      </c>
      <c r="I34">
        <v>1.54</v>
      </c>
      <c r="J34">
        <v>1.51</v>
      </c>
      <c r="K34">
        <v>1.53</v>
      </c>
      <c r="L34">
        <v>1.53</v>
      </c>
      <c r="M34">
        <v>1.53</v>
      </c>
      <c r="N34">
        <v>1.61</v>
      </c>
      <c r="O34">
        <v>1.56</v>
      </c>
      <c r="P34" s="232"/>
      <c r="R34" t="s">
        <v>76</v>
      </c>
      <c r="W34" t="s">
        <v>79</v>
      </c>
    </row>
    <row r="35" spans="2:27">
      <c r="B35" s="235" t="s">
        <v>44</v>
      </c>
      <c r="C35">
        <v>1.29</v>
      </c>
      <c r="D35">
        <v>1.26</v>
      </c>
      <c r="E35">
        <v>1.32</v>
      </c>
      <c r="F35">
        <v>1.34</v>
      </c>
      <c r="G35">
        <v>1.37</v>
      </c>
      <c r="H35">
        <v>1.37</v>
      </c>
      <c r="I35">
        <v>1.39</v>
      </c>
      <c r="J35">
        <v>1.39</v>
      </c>
      <c r="K35">
        <v>1.41</v>
      </c>
      <c r="L35">
        <v>1.43</v>
      </c>
      <c r="M35">
        <v>1.42</v>
      </c>
      <c r="N35">
        <v>1.45</v>
      </c>
      <c r="O35">
        <v>1.44</v>
      </c>
      <c r="P35" s="232"/>
      <c r="R35" t="s">
        <v>75</v>
      </c>
      <c r="W35" t="s">
        <v>79</v>
      </c>
    </row>
    <row r="36" spans="2:27">
      <c r="B36" s="235"/>
      <c r="C36" s="21"/>
      <c r="D36" s="21"/>
      <c r="E36" s="21"/>
      <c r="F36" s="21"/>
      <c r="G36" s="21"/>
      <c r="H36" s="21"/>
      <c r="I36" s="21"/>
      <c r="J36" s="21"/>
      <c r="K36" s="21"/>
      <c r="L36" s="21"/>
      <c r="M36" s="21"/>
      <c r="N36" s="21"/>
      <c r="O36" s="21"/>
      <c r="P36" s="233"/>
    </row>
    <row r="37" spans="2:27">
      <c r="B37" s="235"/>
      <c r="C37" s="21"/>
      <c r="D37" s="21"/>
      <c r="E37" s="21"/>
      <c r="F37" s="21"/>
      <c r="G37" s="21"/>
      <c r="H37" s="21"/>
      <c r="I37" s="21"/>
      <c r="J37" s="21"/>
      <c r="K37" s="21"/>
      <c r="L37" s="21"/>
      <c r="M37" s="21"/>
      <c r="N37" s="21"/>
      <c r="O37" s="21"/>
      <c r="P37" s="233"/>
    </row>
    <row r="38" spans="2:27">
      <c r="B38" s="235" t="s">
        <v>60</v>
      </c>
      <c r="P38" s="232"/>
    </row>
    <row r="39" spans="2:27">
      <c r="B39" s="235"/>
      <c r="C39" t="s">
        <v>45</v>
      </c>
      <c r="D39" t="s">
        <v>46</v>
      </c>
      <c r="E39" t="s">
        <v>47</v>
      </c>
      <c r="F39" t="s">
        <v>48</v>
      </c>
      <c r="G39" t="s">
        <v>49</v>
      </c>
      <c r="H39" t="s">
        <v>50</v>
      </c>
      <c r="I39" t="s">
        <v>51</v>
      </c>
      <c r="J39" t="s">
        <v>52</v>
      </c>
      <c r="K39" t="s">
        <v>53</v>
      </c>
      <c r="L39" t="s">
        <v>54</v>
      </c>
      <c r="M39" t="s">
        <v>55</v>
      </c>
      <c r="N39" t="s">
        <v>56</v>
      </c>
      <c r="O39" t="s">
        <v>57</v>
      </c>
      <c r="P39" s="232"/>
    </row>
    <row r="40" spans="2:27">
      <c r="B40" s="235" t="s">
        <v>42</v>
      </c>
      <c r="C40" s="28">
        <v>3047</v>
      </c>
      <c r="D40" s="25">
        <v>2838</v>
      </c>
      <c r="E40" s="25">
        <v>3000</v>
      </c>
      <c r="F40" s="25">
        <v>3001</v>
      </c>
      <c r="G40" s="25">
        <v>2980</v>
      </c>
      <c r="H40" s="25">
        <v>2854</v>
      </c>
      <c r="I40" s="25">
        <v>2969</v>
      </c>
      <c r="J40" s="25">
        <v>2997</v>
      </c>
      <c r="K40" s="25">
        <v>2949</v>
      </c>
      <c r="L40" s="25">
        <v>3024</v>
      </c>
      <c r="M40" s="25">
        <v>2990</v>
      </c>
      <c r="N40" s="25">
        <v>2925</v>
      </c>
      <c r="O40" s="25">
        <v>2765</v>
      </c>
      <c r="P40" s="234"/>
      <c r="R40" t="s">
        <v>688</v>
      </c>
      <c r="W40" t="s">
        <v>79</v>
      </c>
      <c r="AA40" t="s">
        <v>83</v>
      </c>
    </row>
    <row r="41" spans="2:27">
      <c r="B41" s="235" t="s">
        <v>43</v>
      </c>
      <c r="C41" s="25">
        <v>13627</v>
      </c>
      <c r="D41" s="25">
        <v>12899</v>
      </c>
      <c r="E41" s="25">
        <v>13448</v>
      </c>
      <c r="F41" s="25">
        <v>13343</v>
      </c>
      <c r="G41" s="25">
        <v>13487</v>
      </c>
      <c r="H41" s="25">
        <v>13151</v>
      </c>
      <c r="I41" s="25">
        <v>13363</v>
      </c>
      <c r="J41" s="25">
        <v>13338</v>
      </c>
      <c r="K41" s="25">
        <v>13236</v>
      </c>
      <c r="L41" s="25">
        <v>13015</v>
      </c>
      <c r="M41" s="25">
        <v>12729</v>
      </c>
      <c r="N41" s="25">
        <v>12622</v>
      </c>
      <c r="O41" s="25">
        <v>12072</v>
      </c>
      <c r="P41" s="234"/>
      <c r="R41" t="s">
        <v>74</v>
      </c>
      <c r="W41" t="s">
        <v>79</v>
      </c>
    </row>
    <row r="42" spans="2:27">
      <c r="B42" s="235" t="s">
        <v>44</v>
      </c>
      <c r="C42" s="25">
        <v>1110721</v>
      </c>
      <c r="D42" s="25">
        <v>1062530</v>
      </c>
      <c r="E42" s="25">
        <v>1092674</v>
      </c>
      <c r="F42" s="25">
        <v>1089818</v>
      </c>
      <c r="G42" s="25">
        <v>1091156</v>
      </c>
      <c r="H42" s="25">
        <v>1070035</v>
      </c>
      <c r="I42" s="25">
        <v>1071304</v>
      </c>
      <c r="J42" s="25">
        <v>1050806</v>
      </c>
      <c r="K42" s="25">
        <v>1037231</v>
      </c>
      <c r="L42" s="25">
        <v>1029816</v>
      </c>
      <c r="M42" s="25">
        <v>1003539</v>
      </c>
      <c r="N42" s="25">
        <v>1005677</v>
      </c>
      <c r="O42" s="25">
        <v>976978</v>
      </c>
      <c r="P42" s="234"/>
      <c r="R42" t="s">
        <v>74</v>
      </c>
      <c r="W42" t="s">
        <v>79</v>
      </c>
    </row>
    <row r="43" spans="2:27">
      <c r="B43" s="235"/>
      <c r="P43" s="232"/>
    </row>
    <row r="44" spans="2:27">
      <c r="B44" s="235"/>
      <c r="P44" s="232"/>
    </row>
    <row r="45" spans="2:27">
      <c r="B45" s="235" t="s">
        <v>62</v>
      </c>
      <c r="P45" s="232"/>
    </row>
    <row r="46" spans="2:27">
      <c r="B46" s="235"/>
      <c r="C46" t="s">
        <v>45</v>
      </c>
      <c r="D46" t="s">
        <v>46</v>
      </c>
      <c r="E46" t="s">
        <v>47</v>
      </c>
      <c r="F46" t="s">
        <v>48</v>
      </c>
      <c r="G46" t="s">
        <v>49</v>
      </c>
      <c r="H46" t="s">
        <v>50</v>
      </c>
      <c r="I46" t="s">
        <v>51</v>
      </c>
      <c r="J46" t="s">
        <v>52</v>
      </c>
      <c r="K46" t="s">
        <v>53</v>
      </c>
      <c r="L46" t="s">
        <v>54</v>
      </c>
      <c r="M46" t="s">
        <v>55</v>
      </c>
      <c r="N46" t="s">
        <v>56</v>
      </c>
      <c r="O46" t="s">
        <v>57</v>
      </c>
      <c r="P46" s="232"/>
    </row>
    <row r="47" spans="2:27">
      <c r="B47" s="235" t="s">
        <v>63</v>
      </c>
      <c r="C47" s="25">
        <v>2111</v>
      </c>
      <c r="D47" s="25">
        <v>2279</v>
      </c>
      <c r="E47" s="25">
        <v>2326</v>
      </c>
      <c r="F47" s="25">
        <v>2366</v>
      </c>
      <c r="G47" s="25">
        <v>2474</v>
      </c>
      <c r="H47" s="25">
        <v>2355</v>
      </c>
      <c r="I47" s="25">
        <v>2635</v>
      </c>
      <c r="J47" s="25">
        <v>2597</v>
      </c>
      <c r="K47" s="25">
        <v>2724</v>
      </c>
      <c r="L47" s="25">
        <v>2861</v>
      </c>
      <c r="M47" s="25">
        <v>2886</v>
      </c>
      <c r="N47" s="25">
        <v>2861</v>
      </c>
      <c r="O47" s="25">
        <v>2924</v>
      </c>
      <c r="P47" s="234"/>
      <c r="R47" t="s">
        <v>688</v>
      </c>
      <c r="W47" t="s">
        <v>79</v>
      </c>
      <c r="AA47" t="s">
        <v>83</v>
      </c>
    </row>
    <row r="48" spans="2:27">
      <c r="B48" s="235" t="s">
        <v>64</v>
      </c>
      <c r="C48" s="25">
        <v>9658</v>
      </c>
      <c r="D48" s="25">
        <v>10419</v>
      </c>
      <c r="E48" s="25">
        <v>10507</v>
      </c>
      <c r="F48" s="25">
        <v>10649</v>
      </c>
      <c r="G48" s="25">
        <v>11110</v>
      </c>
      <c r="H48" s="25">
        <v>11036</v>
      </c>
      <c r="I48" s="25">
        <v>11602</v>
      </c>
      <c r="J48" s="25">
        <v>11884</v>
      </c>
      <c r="K48" s="25">
        <v>12221</v>
      </c>
      <c r="L48" s="25">
        <v>12233</v>
      </c>
      <c r="M48" s="25">
        <v>12266</v>
      </c>
      <c r="N48" s="25">
        <v>12507</v>
      </c>
      <c r="O48" s="25">
        <v>12507</v>
      </c>
      <c r="P48" s="234"/>
      <c r="R48" t="s">
        <v>68</v>
      </c>
      <c r="W48" t="s">
        <v>79</v>
      </c>
    </row>
    <row r="49" spans="2:27">
      <c r="B49" s="235" t="s">
        <v>65</v>
      </c>
      <c r="C49" s="25">
        <v>1028602</v>
      </c>
      <c r="D49" s="25">
        <v>1083796</v>
      </c>
      <c r="E49" s="25">
        <v>1084450</v>
      </c>
      <c r="F49" s="25">
        <v>1108334</v>
      </c>
      <c r="G49" s="25">
        <v>1142407</v>
      </c>
      <c r="H49" s="25">
        <v>1141865</v>
      </c>
      <c r="I49" s="25">
        <v>1197012</v>
      </c>
      <c r="J49" s="25">
        <v>1253066</v>
      </c>
      <c r="K49" s="25">
        <v>1256359</v>
      </c>
      <c r="L49" s="25">
        <v>1268436</v>
      </c>
      <c r="M49" s="25">
        <v>1273004</v>
      </c>
      <c r="N49" s="25">
        <v>1290444</v>
      </c>
      <c r="O49" s="25">
        <v>1307748</v>
      </c>
      <c r="P49" s="234"/>
      <c r="R49" t="s">
        <v>69</v>
      </c>
      <c r="W49" t="s">
        <v>79</v>
      </c>
    </row>
    <row r="50" spans="2:27">
      <c r="B50" s="235"/>
      <c r="P50" s="232"/>
    </row>
    <row r="51" spans="2:27">
      <c r="B51" s="235"/>
      <c r="P51" s="232"/>
    </row>
    <row r="52" spans="2:27">
      <c r="B52" s="235"/>
      <c r="P52" s="232"/>
    </row>
    <row r="53" spans="2:27">
      <c r="B53" s="235" t="s">
        <v>318</v>
      </c>
      <c r="P53" s="232"/>
    </row>
    <row r="54" spans="2:27">
      <c r="C54" t="s">
        <v>45</v>
      </c>
      <c r="D54" t="s">
        <v>46</v>
      </c>
      <c r="E54" t="s">
        <v>47</v>
      </c>
      <c r="F54" t="s">
        <v>48</v>
      </c>
      <c r="G54" t="s">
        <v>49</v>
      </c>
      <c r="H54" t="s">
        <v>50</v>
      </c>
      <c r="I54" t="s">
        <v>51</v>
      </c>
      <c r="J54" t="s">
        <v>52</v>
      </c>
      <c r="K54" t="s">
        <v>53</v>
      </c>
      <c r="L54" t="s">
        <v>54</v>
      </c>
      <c r="M54" t="s">
        <v>55</v>
      </c>
      <c r="N54" t="s">
        <v>56</v>
      </c>
      <c r="O54" t="s">
        <v>57</v>
      </c>
      <c r="P54" s="232"/>
      <c r="R54" t="s">
        <v>77</v>
      </c>
      <c r="W54" t="s">
        <v>78</v>
      </c>
    </row>
    <row r="55" spans="2:27">
      <c r="B55" t="s">
        <v>316</v>
      </c>
      <c r="C55">
        <v>1.33</v>
      </c>
      <c r="D55">
        <v>1.24</v>
      </c>
      <c r="E55">
        <v>1.33</v>
      </c>
      <c r="F55">
        <v>1.34</v>
      </c>
      <c r="G55">
        <v>1.35</v>
      </c>
      <c r="H55">
        <v>1.31</v>
      </c>
      <c r="I55">
        <v>1.38</v>
      </c>
      <c r="J55">
        <v>1.41</v>
      </c>
      <c r="K55">
        <v>1.41</v>
      </c>
      <c r="L55">
        <v>1.48</v>
      </c>
      <c r="M55">
        <v>1.49</v>
      </c>
      <c r="N55" s="22">
        <v>1.5</v>
      </c>
      <c r="O55">
        <v>1.46</v>
      </c>
      <c r="P55" s="232"/>
      <c r="R55" t="s">
        <v>688</v>
      </c>
      <c r="W55" t="s">
        <v>79</v>
      </c>
    </row>
    <row r="56" spans="2:27">
      <c r="B56" t="s">
        <v>317</v>
      </c>
      <c r="C56">
        <v>1.41</v>
      </c>
      <c r="D56">
        <v>1.39</v>
      </c>
      <c r="E56">
        <v>1.41</v>
      </c>
      <c r="F56">
        <v>1.42</v>
      </c>
      <c r="G56">
        <v>1.45</v>
      </c>
      <c r="H56">
        <v>1.44</v>
      </c>
      <c r="I56">
        <v>1.54</v>
      </c>
      <c r="J56">
        <v>1.51</v>
      </c>
      <c r="K56">
        <v>1.53</v>
      </c>
      <c r="L56">
        <v>1.53</v>
      </c>
      <c r="M56">
        <v>1.53</v>
      </c>
      <c r="N56">
        <v>1.61</v>
      </c>
      <c r="O56">
        <v>1.56</v>
      </c>
      <c r="P56" s="232"/>
      <c r="R56" t="s">
        <v>76</v>
      </c>
      <c r="W56" t="s">
        <v>79</v>
      </c>
    </row>
    <row r="57" spans="2:27">
      <c r="B57" t="s">
        <v>330</v>
      </c>
      <c r="C57">
        <v>1.29</v>
      </c>
      <c r="D57">
        <v>1.26</v>
      </c>
      <c r="E57">
        <v>1.32</v>
      </c>
      <c r="F57">
        <v>1.34</v>
      </c>
      <c r="G57">
        <v>1.37</v>
      </c>
      <c r="H57">
        <v>1.37</v>
      </c>
      <c r="I57">
        <v>1.39</v>
      </c>
      <c r="J57">
        <v>1.39</v>
      </c>
      <c r="K57">
        <v>1.41</v>
      </c>
      <c r="L57">
        <v>1.43</v>
      </c>
      <c r="M57">
        <v>1.42</v>
      </c>
      <c r="N57">
        <v>1.45</v>
      </c>
      <c r="O57">
        <v>1.44</v>
      </c>
      <c r="P57" s="232"/>
      <c r="R57" t="s">
        <v>75</v>
      </c>
      <c r="W57" t="s">
        <v>79</v>
      </c>
    </row>
    <row r="58" spans="2:27">
      <c r="B58" t="s">
        <v>314</v>
      </c>
      <c r="C58" s="28">
        <v>3047</v>
      </c>
      <c r="D58" s="25">
        <v>2838</v>
      </c>
      <c r="E58" s="25">
        <v>3000</v>
      </c>
      <c r="F58" s="25">
        <v>3001</v>
      </c>
      <c r="G58" s="25">
        <v>2980</v>
      </c>
      <c r="H58" s="25">
        <v>2854</v>
      </c>
      <c r="I58" s="25">
        <v>2969</v>
      </c>
      <c r="J58" s="25">
        <v>2997</v>
      </c>
      <c r="K58" s="25">
        <v>2949</v>
      </c>
      <c r="L58" s="25">
        <v>3024</v>
      </c>
      <c r="M58" s="25">
        <v>2990</v>
      </c>
      <c r="N58" s="25">
        <v>2925</v>
      </c>
      <c r="O58" s="25">
        <v>2765</v>
      </c>
      <c r="P58" s="234"/>
      <c r="R58" t="s">
        <v>688</v>
      </c>
      <c r="W58" t="s">
        <v>79</v>
      </c>
      <c r="AA58" t="s">
        <v>83</v>
      </c>
    </row>
  </sheetData>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showGridLines="0" topLeftCell="A22" zoomScale="75" zoomScaleNormal="75" workbookViewId="0">
      <selection activeCell="U14" sqref="U14"/>
    </sheetView>
  </sheetViews>
  <sheetFormatPr defaultRowHeight="13.5"/>
  <sheetData>
    <row r="1" spans="1:1">
      <c r="A1" s="72" t="s">
        <v>1013</v>
      </c>
    </row>
    <row r="2" spans="1:1">
      <c r="A2" s="34"/>
    </row>
    <row r="21" spans="2:27">
      <c r="P21" s="9" t="s">
        <v>327</v>
      </c>
    </row>
    <row r="24" spans="2:27" ht="17.25">
      <c r="I24" s="117" t="s">
        <v>1013</v>
      </c>
    </row>
    <row r="29" spans="2:27">
      <c r="B29" s="235" t="s">
        <v>66</v>
      </c>
    </row>
    <row r="30" spans="2:27">
      <c r="B30" s="235"/>
      <c r="C30" t="s">
        <v>45</v>
      </c>
      <c r="D30" t="s">
        <v>46</v>
      </c>
      <c r="E30" t="s">
        <v>47</v>
      </c>
      <c r="F30" t="s">
        <v>48</v>
      </c>
      <c r="G30" t="s">
        <v>49</v>
      </c>
      <c r="H30" t="s">
        <v>50</v>
      </c>
      <c r="I30" t="s">
        <v>51</v>
      </c>
      <c r="J30" t="s">
        <v>52</v>
      </c>
      <c r="K30" t="s">
        <v>53</v>
      </c>
      <c r="L30" t="s">
        <v>54</v>
      </c>
      <c r="M30" t="s">
        <v>55</v>
      </c>
      <c r="N30" t="s">
        <v>56</v>
      </c>
      <c r="O30" t="s">
        <v>57</v>
      </c>
      <c r="P30" t="s">
        <v>58</v>
      </c>
      <c r="R30" t="s">
        <v>337</v>
      </c>
      <c r="W30" t="s">
        <v>336</v>
      </c>
    </row>
    <row r="31" spans="2:27">
      <c r="B31" s="235" t="s">
        <v>39</v>
      </c>
      <c r="C31" s="25">
        <v>1678</v>
      </c>
      <c r="D31" s="25">
        <v>1711</v>
      </c>
      <c r="E31" s="25">
        <v>1654</v>
      </c>
      <c r="F31" s="25">
        <v>1764</v>
      </c>
      <c r="G31" s="25">
        <v>1716</v>
      </c>
      <c r="H31" s="25">
        <v>1771</v>
      </c>
      <c r="I31" s="25">
        <v>1663</v>
      </c>
      <c r="J31" s="25">
        <v>1656</v>
      </c>
      <c r="K31" s="25">
        <v>1604</v>
      </c>
      <c r="L31" s="25">
        <v>1612</v>
      </c>
      <c r="M31" s="25">
        <v>1599</v>
      </c>
      <c r="N31" s="25">
        <v>1572</v>
      </c>
      <c r="O31" s="25">
        <v>1498</v>
      </c>
      <c r="P31" s="213">
        <v>1536</v>
      </c>
      <c r="R31" t="s">
        <v>688</v>
      </c>
      <c r="W31" t="s">
        <v>79</v>
      </c>
      <c r="AA31" t="s">
        <v>83</v>
      </c>
    </row>
    <row r="32" spans="2:27">
      <c r="B32" s="235" t="s">
        <v>43</v>
      </c>
      <c r="C32" s="25">
        <v>7772</v>
      </c>
      <c r="D32" s="25">
        <v>7732</v>
      </c>
      <c r="E32" s="25">
        <v>7705</v>
      </c>
      <c r="F32" s="25">
        <v>7888</v>
      </c>
      <c r="G32" s="25">
        <v>8080</v>
      </c>
      <c r="H32" s="25">
        <v>7771</v>
      </c>
      <c r="I32" s="25">
        <v>7691</v>
      </c>
      <c r="J32" s="25">
        <v>7567</v>
      </c>
      <c r="K32" s="25">
        <v>7389</v>
      </c>
      <c r="L32" s="25">
        <v>7465</v>
      </c>
      <c r="M32" s="25">
        <v>6990</v>
      </c>
      <c r="N32" s="25">
        <v>6855</v>
      </c>
      <c r="O32" s="25">
        <v>6822</v>
      </c>
      <c r="P32" s="213">
        <v>6587</v>
      </c>
      <c r="R32" t="s">
        <v>74</v>
      </c>
      <c r="W32" t="s">
        <v>79</v>
      </c>
    </row>
    <row r="33" spans="2:28">
      <c r="B33" s="235" t="s">
        <v>44</v>
      </c>
      <c r="C33" s="25">
        <v>720417</v>
      </c>
      <c r="D33" s="25">
        <v>714265</v>
      </c>
      <c r="E33" s="25">
        <v>730971</v>
      </c>
      <c r="F33" s="25">
        <v>719822</v>
      </c>
      <c r="G33" s="25">
        <v>726106</v>
      </c>
      <c r="H33" s="25">
        <v>707734</v>
      </c>
      <c r="I33" s="25">
        <v>700214</v>
      </c>
      <c r="J33" s="25">
        <v>661895</v>
      </c>
      <c r="K33" s="25">
        <v>668869</v>
      </c>
      <c r="L33" s="25">
        <v>660613</v>
      </c>
      <c r="M33" s="25">
        <v>643749</v>
      </c>
      <c r="N33" s="25">
        <v>635156</v>
      </c>
      <c r="O33" s="25">
        <v>620531</v>
      </c>
      <c r="P33" s="213">
        <v>606866</v>
      </c>
      <c r="R33" t="s">
        <v>74</v>
      </c>
      <c r="W33" t="s">
        <v>79</v>
      </c>
    </row>
    <row r="34" spans="2:28">
      <c r="B34" s="235"/>
      <c r="C34" s="25"/>
      <c r="D34" s="25"/>
      <c r="E34" s="25"/>
      <c r="F34" s="25"/>
      <c r="G34" s="25"/>
      <c r="H34" s="25"/>
      <c r="I34" s="25"/>
      <c r="J34" s="25"/>
      <c r="K34" s="25"/>
      <c r="L34" s="25"/>
      <c r="M34" s="25"/>
      <c r="N34" s="25"/>
      <c r="O34" s="25"/>
      <c r="P34" s="213"/>
    </row>
    <row r="35" spans="2:28">
      <c r="B35" s="235"/>
      <c r="P35" s="235"/>
    </row>
    <row r="36" spans="2:28">
      <c r="B36" s="235" t="s">
        <v>80</v>
      </c>
      <c r="P36" s="235"/>
    </row>
    <row r="37" spans="2:28">
      <c r="B37" s="235"/>
      <c r="C37" t="s">
        <v>45</v>
      </c>
      <c r="D37" t="s">
        <v>46</v>
      </c>
      <c r="E37" t="s">
        <v>47</v>
      </c>
      <c r="F37" t="s">
        <v>48</v>
      </c>
      <c r="G37" t="s">
        <v>49</v>
      </c>
      <c r="H37" t="s">
        <v>50</v>
      </c>
      <c r="I37" t="s">
        <v>51</v>
      </c>
      <c r="J37" t="s">
        <v>52</v>
      </c>
      <c r="K37" t="s">
        <v>53</v>
      </c>
      <c r="L37" t="s">
        <v>54</v>
      </c>
      <c r="M37" t="s">
        <v>55</v>
      </c>
      <c r="N37" t="s">
        <v>56</v>
      </c>
      <c r="O37" t="s">
        <v>57</v>
      </c>
      <c r="P37" s="235" t="s">
        <v>58</v>
      </c>
    </row>
    <row r="38" spans="2:28">
      <c r="B38" s="235" t="s">
        <v>39</v>
      </c>
      <c r="C38">
        <v>5.2</v>
      </c>
      <c r="D38">
        <v>5.3</v>
      </c>
      <c r="E38">
        <v>5.0999999999999996</v>
      </c>
      <c r="F38">
        <v>5.4</v>
      </c>
      <c r="G38">
        <v>5.3</v>
      </c>
      <c r="H38">
        <v>5.4</v>
      </c>
      <c r="I38">
        <v>4.9000000000000004</v>
      </c>
      <c r="J38">
        <v>4.9000000000000004</v>
      </c>
      <c r="K38">
        <v>4.8</v>
      </c>
      <c r="L38">
        <v>4.8</v>
      </c>
      <c r="M38">
        <v>4.7</v>
      </c>
      <c r="N38">
        <v>4.7</v>
      </c>
      <c r="O38">
        <v>4.4000000000000004</v>
      </c>
      <c r="P38" s="236">
        <f>P31/AA38*1000</f>
        <v>4.5019300266422819</v>
      </c>
      <c r="R38" t="s">
        <v>688</v>
      </c>
      <c r="W38" t="s">
        <v>79</v>
      </c>
      <c r="AA38" s="25">
        <v>341187</v>
      </c>
      <c r="AB38" t="s">
        <v>690</v>
      </c>
    </row>
    <row r="39" spans="2:28">
      <c r="B39" s="235" t="s">
        <v>43</v>
      </c>
      <c r="C39" s="29">
        <v>5.8</v>
      </c>
      <c r="D39" s="29">
        <v>5.7</v>
      </c>
      <c r="E39" s="29">
        <v>5.7</v>
      </c>
      <c r="F39" s="29">
        <v>5.8</v>
      </c>
      <c r="G39" s="29">
        <v>5.9</v>
      </c>
      <c r="H39" s="29">
        <v>5.6</v>
      </c>
      <c r="I39" s="29">
        <v>5.5</v>
      </c>
      <c r="J39" s="29">
        <v>5.4</v>
      </c>
      <c r="K39" s="29">
        <v>5.3</v>
      </c>
      <c r="L39" s="29">
        <v>5.3</v>
      </c>
      <c r="M39" s="29">
        <v>5</v>
      </c>
      <c r="N39" s="29">
        <v>4.9000000000000004</v>
      </c>
      <c r="O39" s="29">
        <v>4.9000000000000004</v>
      </c>
      <c r="P39" s="214">
        <v>4.7</v>
      </c>
      <c r="R39" t="s">
        <v>82</v>
      </c>
      <c r="W39" t="s">
        <v>79</v>
      </c>
    </row>
    <row r="40" spans="2:28">
      <c r="B40" s="235" t="s">
        <v>44</v>
      </c>
      <c r="C40" s="29">
        <v>5.7</v>
      </c>
      <c r="D40" s="29">
        <v>5.7</v>
      </c>
      <c r="E40" s="29">
        <v>5.8</v>
      </c>
      <c r="F40" s="29">
        <v>5.7</v>
      </c>
      <c r="G40" s="29">
        <v>5.8</v>
      </c>
      <c r="H40" s="29">
        <v>5.6</v>
      </c>
      <c r="I40" s="29">
        <v>5.5</v>
      </c>
      <c r="J40" s="29">
        <v>5.2</v>
      </c>
      <c r="K40" s="29">
        <v>5.3</v>
      </c>
      <c r="L40" s="29">
        <v>5.3</v>
      </c>
      <c r="M40" s="29">
        <v>5.0999999999999996</v>
      </c>
      <c r="N40" s="29">
        <v>5.0999999999999996</v>
      </c>
      <c r="O40" s="29">
        <v>5</v>
      </c>
      <c r="P40" s="214">
        <v>4.9000000000000004</v>
      </c>
      <c r="R40" t="s">
        <v>82</v>
      </c>
      <c r="W40" t="s">
        <v>79</v>
      </c>
    </row>
    <row r="41" spans="2:28">
      <c r="B41" s="235"/>
      <c r="C41" s="29"/>
      <c r="D41" s="29"/>
      <c r="E41" s="29"/>
      <c r="F41" s="29"/>
      <c r="G41" s="29"/>
      <c r="H41" s="29"/>
      <c r="I41" s="29"/>
      <c r="J41" s="29"/>
      <c r="K41" s="29"/>
      <c r="L41" s="29"/>
      <c r="M41" s="29"/>
      <c r="N41" s="29"/>
      <c r="O41" s="29"/>
      <c r="P41" s="214"/>
    </row>
    <row r="42" spans="2:28">
      <c r="B42" s="235"/>
      <c r="P42" s="235"/>
    </row>
    <row r="43" spans="2:28">
      <c r="B43" s="235" t="s">
        <v>319</v>
      </c>
      <c r="P43" s="235"/>
    </row>
    <row r="44" spans="2:28">
      <c r="C44" t="s">
        <v>45</v>
      </c>
      <c r="D44" t="s">
        <v>46</v>
      </c>
      <c r="E44" t="s">
        <v>47</v>
      </c>
      <c r="F44" t="s">
        <v>48</v>
      </c>
      <c r="G44" t="s">
        <v>49</v>
      </c>
      <c r="H44" t="s">
        <v>50</v>
      </c>
      <c r="I44" t="s">
        <v>51</v>
      </c>
      <c r="J44" t="s">
        <v>52</v>
      </c>
      <c r="K44" t="s">
        <v>53</v>
      </c>
      <c r="L44" t="s">
        <v>54</v>
      </c>
      <c r="M44" t="s">
        <v>55</v>
      </c>
      <c r="N44" t="s">
        <v>56</v>
      </c>
      <c r="O44" t="s">
        <v>57</v>
      </c>
      <c r="P44" s="235" t="s">
        <v>58</v>
      </c>
    </row>
    <row r="45" spans="2:28">
      <c r="B45" t="s">
        <v>322</v>
      </c>
      <c r="C45" s="25">
        <v>1678</v>
      </c>
      <c r="D45" s="25">
        <v>1711</v>
      </c>
      <c r="E45" s="25">
        <v>1654</v>
      </c>
      <c r="F45" s="25">
        <v>1764</v>
      </c>
      <c r="G45" s="25">
        <v>1716</v>
      </c>
      <c r="H45" s="25">
        <v>1771</v>
      </c>
      <c r="I45" s="25">
        <v>1663</v>
      </c>
      <c r="J45" s="25">
        <v>1656</v>
      </c>
      <c r="K45" s="25">
        <v>1604</v>
      </c>
      <c r="L45" s="25">
        <v>1612</v>
      </c>
      <c r="M45" s="25">
        <v>1599</v>
      </c>
      <c r="N45" s="25">
        <v>1572</v>
      </c>
      <c r="O45" s="25">
        <v>1498</v>
      </c>
      <c r="P45" s="213">
        <v>1536</v>
      </c>
      <c r="R45" t="s">
        <v>688</v>
      </c>
      <c r="W45" t="s">
        <v>79</v>
      </c>
      <c r="AA45" t="s">
        <v>83</v>
      </c>
    </row>
    <row r="46" spans="2:28">
      <c r="B46" t="s">
        <v>320</v>
      </c>
      <c r="C46">
        <v>5.2</v>
      </c>
      <c r="D46">
        <v>5.3</v>
      </c>
      <c r="E46">
        <v>5.0999999999999996</v>
      </c>
      <c r="F46">
        <v>5.4</v>
      </c>
      <c r="G46">
        <v>5.3</v>
      </c>
      <c r="H46">
        <v>5.4</v>
      </c>
      <c r="I46">
        <v>4.9000000000000004</v>
      </c>
      <c r="J46">
        <v>4.9000000000000004</v>
      </c>
      <c r="K46">
        <v>4.8</v>
      </c>
      <c r="L46">
        <v>4.8</v>
      </c>
      <c r="M46">
        <v>4.7</v>
      </c>
      <c r="N46">
        <v>4.7</v>
      </c>
      <c r="O46">
        <v>4.4000000000000004</v>
      </c>
      <c r="P46" s="236">
        <f>P38</f>
        <v>4.5019300266422819</v>
      </c>
      <c r="R46" t="s">
        <v>688</v>
      </c>
      <c r="W46" t="s">
        <v>79</v>
      </c>
    </row>
    <row r="47" spans="2:28">
      <c r="B47" t="s">
        <v>321</v>
      </c>
      <c r="C47" s="29">
        <v>5.8</v>
      </c>
      <c r="D47" s="29">
        <v>5.7</v>
      </c>
      <c r="E47" s="29">
        <v>5.7</v>
      </c>
      <c r="F47" s="29">
        <v>5.8</v>
      </c>
      <c r="G47" s="29">
        <v>5.9</v>
      </c>
      <c r="H47" s="29">
        <v>5.6</v>
      </c>
      <c r="I47" s="29">
        <v>5.5</v>
      </c>
      <c r="J47" s="29">
        <v>5.4</v>
      </c>
      <c r="K47" s="29">
        <v>5.3</v>
      </c>
      <c r="L47" s="29">
        <v>5.3</v>
      </c>
      <c r="M47" s="29">
        <v>5</v>
      </c>
      <c r="N47" s="29">
        <v>4.9000000000000004</v>
      </c>
      <c r="O47" s="29">
        <v>4.9000000000000004</v>
      </c>
      <c r="P47" s="29">
        <v>4.7</v>
      </c>
      <c r="R47" t="s">
        <v>82</v>
      </c>
      <c r="W47" t="s">
        <v>79</v>
      </c>
    </row>
    <row r="48" spans="2:28">
      <c r="B48" t="s">
        <v>329</v>
      </c>
      <c r="C48" s="29">
        <v>5.7</v>
      </c>
      <c r="D48" s="29">
        <v>5.7</v>
      </c>
      <c r="E48" s="29">
        <v>5.8</v>
      </c>
      <c r="F48" s="29">
        <v>5.7</v>
      </c>
      <c r="G48" s="29">
        <v>5.8</v>
      </c>
      <c r="H48" s="29">
        <v>5.6</v>
      </c>
      <c r="I48" s="29">
        <v>5.5</v>
      </c>
      <c r="J48" s="29">
        <v>5.2</v>
      </c>
      <c r="K48" s="29">
        <v>5.3</v>
      </c>
      <c r="L48" s="29">
        <v>5.3</v>
      </c>
      <c r="M48" s="29">
        <v>5.0999999999999996</v>
      </c>
      <c r="N48" s="29">
        <v>5.0999999999999996</v>
      </c>
      <c r="O48" s="29">
        <v>5</v>
      </c>
      <c r="P48" s="29">
        <v>4.9000000000000004</v>
      </c>
      <c r="R48" t="s">
        <v>82</v>
      </c>
      <c r="W48" t="s">
        <v>79</v>
      </c>
    </row>
  </sheetData>
  <phoneticPr fontId="2"/>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5"/>
  <sheetViews>
    <sheetView showGridLines="0" topLeftCell="A22" zoomScale="75" zoomScaleNormal="75" workbookViewId="0">
      <selection activeCell="AC41" sqref="AC41"/>
    </sheetView>
  </sheetViews>
  <sheetFormatPr defaultRowHeight="13.5"/>
  <cols>
    <col min="2" max="2" width="12.625" customWidth="1"/>
  </cols>
  <sheetData>
    <row r="1" spans="1:1">
      <c r="A1" s="72" t="s">
        <v>1014</v>
      </c>
    </row>
    <row r="21" spans="2:26">
      <c r="P21" s="9" t="s">
        <v>327</v>
      </c>
    </row>
    <row r="23" spans="2:26" ht="36.75" customHeight="1"/>
    <row r="24" spans="2:26" ht="17.25">
      <c r="H24" s="117" t="s">
        <v>1014</v>
      </c>
    </row>
    <row r="27" spans="2:26">
      <c r="B27" s="235" t="s">
        <v>67</v>
      </c>
    </row>
    <row r="28" spans="2:26">
      <c r="B28" s="235"/>
      <c r="C28" t="s">
        <v>45</v>
      </c>
      <c r="D28" t="s">
        <v>46</v>
      </c>
      <c r="E28" t="s">
        <v>47</v>
      </c>
      <c r="F28" t="s">
        <v>48</v>
      </c>
      <c r="G28" t="s">
        <v>49</v>
      </c>
      <c r="H28" t="s">
        <v>50</v>
      </c>
      <c r="I28" t="s">
        <v>51</v>
      </c>
      <c r="J28" t="s">
        <v>52</v>
      </c>
      <c r="K28" t="s">
        <v>53</v>
      </c>
      <c r="L28" t="s">
        <v>54</v>
      </c>
      <c r="M28" t="s">
        <v>55</v>
      </c>
      <c r="N28" t="s">
        <v>56</v>
      </c>
      <c r="O28" t="s">
        <v>57</v>
      </c>
      <c r="P28" t="s">
        <v>58</v>
      </c>
      <c r="R28" t="s">
        <v>338</v>
      </c>
      <c r="W28" t="s">
        <v>336</v>
      </c>
    </row>
    <row r="29" spans="2:26">
      <c r="B29" s="235" t="s">
        <v>39</v>
      </c>
      <c r="C29" s="25">
        <v>586</v>
      </c>
      <c r="D29" s="25">
        <v>611</v>
      </c>
      <c r="E29" s="25">
        <v>557</v>
      </c>
      <c r="F29" s="25">
        <v>564</v>
      </c>
      <c r="G29" s="25">
        <v>681</v>
      </c>
      <c r="H29" s="25">
        <v>604</v>
      </c>
      <c r="I29" s="25">
        <v>574</v>
      </c>
      <c r="J29" s="25">
        <v>566</v>
      </c>
      <c r="K29" s="25">
        <v>557</v>
      </c>
      <c r="L29" s="25">
        <v>580</v>
      </c>
      <c r="M29" s="25">
        <v>548</v>
      </c>
      <c r="N29" s="25">
        <v>568</v>
      </c>
      <c r="O29" s="25">
        <v>515</v>
      </c>
      <c r="P29" s="213">
        <v>509</v>
      </c>
      <c r="R29" t="s">
        <v>688</v>
      </c>
      <c r="W29" t="s">
        <v>79</v>
      </c>
      <c r="Z29" t="s">
        <v>839</v>
      </c>
    </row>
    <row r="30" spans="2:26">
      <c r="B30" s="235" t="s">
        <v>43</v>
      </c>
      <c r="C30" s="25">
        <v>2505</v>
      </c>
      <c r="D30" s="25">
        <v>2472</v>
      </c>
      <c r="E30" s="25">
        <v>2459</v>
      </c>
      <c r="F30" s="25">
        <v>2495</v>
      </c>
      <c r="G30" s="25">
        <v>2427</v>
      </c>
      <c r="H30" s="25">
        <v>2470</v>
      </c>
      <c r="I30" s="25">
        <v>2466</v>
      </c>
      <c r="J30" s="25">
        <v>2341</v>
      </c>
      <c r="K30" s="25">
        <v>2346</v>
      </c>
      <c r="L30" s="25">
        <v>2329</v>
      </c>
      <c r="M30" s="25">
        <v>2240</v>
      </c>
      <c r="N30" s="25">
        <v>2321</v>
      </c>
      <c r="O30" s="25">
        <v>2202</v>
      </c>
      <c r="P30" s="213">
        <v>2204</v>
      </c>
      <c r="R30" t="s">
        <v>74</v>
      </c>
      <c r="W30" t="s">
        <v>79</v>
      </c>
    </row>
    <row r="31" spans="2:26">
      <c r="B31" s="235" t="s">
        <v>44</v>
      </c>
      <c r="C31" s="25">
        <v>270804</v>
      </c>
      <c r="D31" s="25">
        <v>261917</v>
      </c>
      <c r="E31" s="25">
        <v>257475</v>
      </c>
      <c r="F31" s="25">
        <v>254832</v>
      </c>
      <c r="G31" s="25">
        <v>251136</v>
      </c>
      <c r="H31" s="25">
        <v>253353</v>
      </c>
      <c r="I31" s="25">
        <v>251378</v>
      </c>
      <c r="J31" s="25">
        <v>235719</v>
      </c>
      <c r="K31" s="25">
        <v>235406</v>
      </c>
      <c r="L31" s="25">
        <v>231383</v>
      </c>
      <c r="M31" s="25">
        <v>222107</v>
      </c>
      <c r="N31" s="25">
        <v>226215</v>
      </c>
      <c r="O31" s="25">
        <v>216798</v>
      </c>
      <c r="P31" s="213">
        <v>212262</v>
      </c>
      <c r="R31" t="s">
        <v>74</v>
      </c>
      <c r="W31" t="s">
        <v>79</v>
      </c>
    </row>
    <row r="32" spans="2:26">
      <c r="B32" s="235"/>
      <c r="C32" s="25"/>
      <c r="D32" s="25"/>
      <c r="E32" s="25"/>
      <c r="F32" s="25"/>
      <c r="G32" s="25"/>
      <c r="H32" s="25"/>
      <c r="I32" s="25"/>
      <c r="J32" s="25"/>
      <c r="K32" s="25"/>
      <c r="L32" s="25"/>
      <c r="M32" s="25"/>
      <c r="N32" s="25"/>
      <c r="O32" s="25"/>
      <c r="P32" s="25"/>
    </row>
    <row r="33" spans="2:26">
      <c r="B33" s="235"/>
    </row>
    <row r="34" spans="2:26">
      <c r="B34" s="235" t="s">
        <v>81</v>
      </c>
    </row>
    <row r="35" spans="2:26">
      <c r="B35" s="235"/>
      <c r="C35" t="s">
        <v>45</v>
      </c>
      <c r="D35" t="s">
        <v>46</v>
      </c>
      <c r="E35" t="s">
        <v>47</v>
      </c>
      <c r="F35" t="s">
        <v>48</v>
      </c>
      <c r="G35" t="s">
        <v>49</v>
      </c>
      <c r="H35" t="s">
        <v>50</v>
      </c>
      <c r="I35" t="s">
        <v>51</v>
      </c>
      <c r="J35" t="s">
        <v>52</v>
      </c>
      <c r="K35" t="s">
        <v>53</v>
      </c>
      <c r="L35" t="s">
        <v>54</v>
      </c>
      <c r="M35" t="s">
        <v>55</v>
      </c>
      <c r="N35" t="s">
        <v>56</v>
      </c>
      <c r="O35" t="s">
        <v>57</v>
      </c>
      <c r="P35" t="s">
        <v>58</v>
      </c>
    </row>
    <row r="36" spans="2:26">
      <c r="B36" s="235" t="s">
        <v>39</v>
      </c>
      <c r="C36" s="29">
        <v>1.8</v>
      </c>
      <c r="D36" s="29">
        <v>1.9</v>
      </c>
      <c r="E36" s="29">
        <v>1.7</v>
      </c>
      <c r="F36" s="29">
        <v>1.7</v>
      </c>
      <c r="G36" s="29">
        <v>1.8</v>
      </c>
      <c r="H36" s="29">
        <v>1.8</v>
      </c>
      <c r="I36" s="29">
        <v>1.7</v>
      </c>
      <c r="J36" s="29">
        <v>1.7</v>
      </c>
      <c r="K36" s="29">
        <v>1.7</v>
      </c>
      <c r="L36" s="29">
        <v>1.7</v>
      </c>
      <c r="M36" s="29">
        <v>1.6</v>
      </c>
      <c r="N36" s="29">
        <v>1.7</v>
      </c>
      <c r="O36" s="29">
        <v>1.5</v>
      </c>
      <c r="P36" s="214">
        <v>1.49</v>
      </c>
      <c r="R36" t="s">
        <v>688</v>
      </c>
      <c r="W36" t="s">
        <v>79</v>
      </c>
      <c r="Z36" t="s">
        <v>1015</v>
      </c>
    </row>
    <row r="37" spans="2:26">
      <c r="B37" s="235" t="s">
        <v>43</v>
      </c>
      <c r="C37" s="29">
        <v>1.85</v>
      </c>
      <c r="D37" s="29">
        <v>1.82</v>
      </c>
      <c r="E37" s="29">
        <v>1.8</v>
      </c>
      <c r="F37" s="29">
        <v>1.82</v>
      </c>
      <c r="G37" s="29">
        <v>1.77</v>
      </c>
      <c r="H37" s="29">
        <v>1.79</v>
      </c>
      <c r="I37" s="29">
        <v>1.78</v>
      </c>
      <c r="J37" s="29">
        <v>1.78</v>
      </c>
      <c r="K37" s="29">
        <v>1.68</v>
      </c>
      <c r="L37" s="29">
        <v>1.67</v>
      </c>
      <c r="M37" s="29">
        <v>1.6</v>
      </c>
      <c r="N37" s="29">
        <v>1.67</v>
      </c>
      <c r="O37" s="29">
        <v>1.58</v>
      </c>
      <c r="P37" s="29">
        <v>1.59</v>
      </c>
      <c r="R37" t="s">
        <v>74</v>
      </c>
      <c r="W37" t="s">
        <v>79</v>
      </c>
    </row>
    <row r="38" spans="2:26">
      <c r="B38" s="235" t="s">
        <v>44</v>
      </c>
      <c r="C38" s="29">
        <v>2.15</v>
      </c>
      <c r="D38" s="29">
        <v>2.08</v>
      </c>
      <c r="E38" s="29">
        <v>2.04</v>
      </c>
      <c r="F38" s="29">
        <v>2.02</v>
      </c>
      <c r="G38" s="29">
        <v>1.99</v>
      </c>
      <c r="H38" s="29">
        <v>2.0099999999999998</v>
      </c>
      <c r="I38" s="29">
        <v>1.99</v>
      </c>
      <c r="J38" s="29">
        <v>1.99</v>
      </c>
      <c r="K38" s="29">
        <v>1.87</v>
      </c>
      <c r="L38" s="29">
        <v>1.84</v>
      </c>
      <c r="M38" s="29">
        <v>1.77</v>
      </c>
      <c r="N38" s="29">
        <v>1.81</v>
      </c>
      <c r="O38" s="29">
        <v>1.73</v>
      </c>
      <c r="P38" s="29">
        <v>1.7</v>
      </c>
      <c r="R38" t="s">
        <v>74</v>
      </c>
      <c r="W38" t="s">
        <v>79</v>
      </c>
    </row>
    <row r="39" spans="2:26">
      <c r="B39" s="235"/>
      <c r="C39" s="29"/>
      <c r="D39" s="29"/>
      <c r="E39" s="29"/>
      <c r="F39" s="29"/>
      <c r="G39" s="29"/>
      <c r="H39" s="29"/>
      <c r="I39" s="29"/>
      <c r="J39" s="29"/>
      <c r="K39" s="29"/>
      <c r="L39" s="29"/>
      <c r="M39" s="29"/>
      <c r="N39" s="29"/>
      <c r="O39" s="29"/>
      <c r="P39" s="29"/>
    </row>
    <row r="40" spans="2:26">
      <c r="B40" s="235" t="s">
        <v>323</v>
      </c>
    </row>
    <row r="41" spans="2:26">
      <c r="B41" s="235"/>
      <c r="C41" t="s">
        <v>45</v>
      </c>
      <c r="D41" t="s">
        <v>46</v>
      </c>
      <c r="E41" t="s">
        <v>47</v>
      </c>
      <c r="F41" t="s">
        <v>48</v>
      </c>
      <c r="G41" t="s">
        <v>49</v>
      </c>
      <c r="H41" t="s">
        <v>50</v>
      </c>
      <c r="I41" t="s">
        <v>51</v>
      </c>
      <c r="J41" t="s">
        <v>52</v>
      </c>
      <c r="K41" t="s">
        <v>53</v>
      </c>
      <c r="L41" t="s">
        <v>54</v>
      </c>
      <c r="M41" t="s">
        <v>55</v>
      </c>
      <c r="N41" t="s">
        <v>56</v>
      </c>
      <c r="O41" t="s">
        <v>57</v>
      </c>
      <c r="P41" t="s">
        <v>58</v>
      </c>
    </row>
    <row r="42" spans="2:26">
      <c r="B42" t="s">
        <v>324</v>
      </c>
      <c r="C42" s="25">
        <v>586</v>
      </c>
      <c r="D42" s="25">
        <v>611</v>
      </c>
      <c r="E42" s="25">
        <v>557</v>
      </c>
      <c r="F42" s="25">
        <v>564</v>
      </c>
      <c r="G42" s="25">
        <v>681</v>
      </c>
      <c r="H42" s="25">
        <v>604</v>
      </c>
      <c r="I42" s="25">
        <v>574</v>
      </c>
      <c r="J42" s="25">
        <v>566</v>
      </c>
      <c r="K42" s="25">
        <v>557</v>
      </c>
      <c r="L42" s="25">
        <v>580</v>
      </c>
      <c r="M42" s="25">
        <v>548</v>
      </c>
      <c r="N42" s="25">
        <v>568</v>
      </c>
      <c r="O42" s="25">
        <v>515</v>
      </c>
      <c r="P42" s="213">
        <v>509</v>
      </c>
      <c r="R42" t="s">
        <v>688</v>
      </c>
      <c r="W42" t="s">
        <v>79</v>
      </c>
      <c r="Z42" t="s">
        <v>839</v>
      </c>
    </row>
    <row r="43" spans="2:26">
      <c r="B43" t="s">
        <v>325</v>
      </c>
      <c r="C43" s="29">
        <v>1.8</v>
      </c>
      <c r="D43" s="29">
        <v>1.9</v>
      </c>
      <c r="E43" s="29">
        <v>1.7</v>
      </c>
      <c r="F43" s="29">
        <v>1.7</v>
      </c>
      <c r="G43" s="29">
        <v>1.8</v>
      </c>
      <c r="H43" s="29">
        <v>1.8</v>
      </c>
      <c r="I43" s="29">
        <v>1.7</v>
      </c>
      <c r="J43" s="29">
        <v>1.7</v>
      </c>
      <c r="K43" s="29">
        <v>1.7</v>
      </c>
      <c r="L43" s="29">
        <v>1.7</v>
      </c>
      <c r="M43" s="29">
        <v>1.6</v>
      </c>
      <c r="N43" s="29">
        <v>1.7</v>
      </c>
      <c r="O43" s="29">
        <v>1.5</v>
      </c>
      <c r="P43" s="214">
        <v>1.49</v>
      </c>
      <c r="R43" t="s">
        <v>688</v>
      </c>
      <c r="W43" t="s">
        <v>79</v>
      </c>
    </row>
    <row r="44" spans="2:26">
      <c r="B44" t="s">
        <v>326</v>
      </c>
      <c r="C44" s="29">
        <v>1.85</v>
      </c>
      <c r="D44" s="29">
        <v>1.82</v>
      </c>
      <c r="E44" s="29">
        <v>1.8</v>
      </c>
      <c r="F44" s="29">
        <v>1.82</v>
      </c>
      <c r="G44" s="29">
        <v>1.77</v>
      </c>
      <c r="H44" s="29">
        <v>1.79</v>
      </c>
      <c r="I44" s="29">
        <v>1.78</v>
      </c>
      <c r="J44" s="29">
        <v>1.78</v>
      </c>
      <c r="K44" s="29">
        <v>1.68</v>
      </c>
      <c r="L44" s="29">
        <v>1.67</v>
      </c>
      <c r="M44" s="29">
        <v>1.6</v>
      </c>
      <c r="N44" s="29">
        <v>1.67</v>
      </c>
      <c r="O44" s="29">
        <v>1.58</v>
      </c>
      <c r="P44" s="29">
        <v>1.59</v>
      </c>
      <c r="R44" t="s">
        <v>74</v>
      </c>
      <c r="W44" t="s">
        <v>79</v>
      </c>
    </row>
    <row r="45" spans="2:26">
      <c r="B45" t="s">
        <v>328</v>
      </c>
      <c r="C45" s="29">
        <v>2.15</v>
      </c>
      <c r="D45" s="29">
        <v>2.08</v>
      </c>
      <c r="E45" s="29">
        <v>2.04</v>
      </c>
      <c r="F45" s="29">
        <v>2.02</v>
      </c>
      <c r="G45" s="29">
        <v>1.99</v>
      </c>
      <c r="H45" s="29">
        <v>2.0099999999999998</v>
      </c>
      <c r="I45" s="29">
        <v>1.99</v>
      </c>
      <c r="J45" s="29">
        <v>1.99</v>
      </c>
      <c r="K45" s="29">
        <v>1.87</v>
      </c>
      <c r="L45" s="29">
        <v>1.84</v>
      </c>
      <c r="M45" s="29">
        <v>1.77</v>
      </c>
      <c r="N45" s="29">
        <v>1.81</v>
      </c>
      <c r="O45" s="29">
        <v>1.73</v>
      </c>
      <c r="P45" s="29">
        <v>1.7</v>
      </c>
      <c r="R45" t="s">
        <v>74</v>
      </c>
      <c r="W45" t="s">
        <v>79</v>
      </c>
    </row>
    <row r="125" ht="57.75" customHeight="1"/>
  </sheetData>
  <phoneticPr fontId="2"/>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3"/>
  <sheetViews>
    <sheetView showGridLines="0" topLeftCell="A43" zoomScale="75" zoomScaleNormal="75" workbookViewId="0">
      <selection activeCell="K69" sqref="K69"/>
    </sheetView>
  </sheetViews>
  <sheetFormatPr defaultRowHeight="13.5"/>
  <sheetData>
    <row r="1" spans="1:45">
      <c r="A1" s="72" t="s">
        <v>1017</v>
      </c>
    </row>
    <row r="2" spans="1:45">
      <c r="A2" s="34"/>
    </row>
    <row r="3" spans="1:45">
      <c r="D3" t="s">
        <v>866</v>
      </c>
      <c r="R3" t="s">
        <v>863</v>
      </c>
      <c r="AE3" t="s">
        <v>864</v>
      </c>
      <c r="AS3" t="s">
        <v>865</v>
      </c>
    </row>
    <row r="24" spans="1:16">
      <c r="P24" s="9" t="s">
        <v>691</v>
      </c>
    </row>
    <row r="25" spans="1:16" ht="4.5" customHeight="1"/>
    <row r="26" spans="1:16" ht="17.25">
      <c r="H26" s="117" t="s">
        <v>1016</v>
      </c>
      <c r="K26" s="117"/>
    </row>
    <row r="28" spans="1:16">
      <c r="A28" s="34"/>
    </row>
    <row r="29" spans="1:16">
      <c r="A29" s="34"/>
    </row>
    <row r="30" spans="1:16">
      <c r="A30" s="34"/>
    </row>
    <row r="31" spans="1:16">
      <c r="B31" s="235" t="s">
        <v>70</v>
      </c>
    </row>
    <row r="32" spans="1:16">
      <c r="B32" s="235"/>
      <c r="C32" t="s">
        <v>45</v>
      </c>
      <c r="D32" t="s">
        <v>46</v>
      </c>
      <c r="E32" t="s">
        <v>47</v>
      </c>
      <c r="F32" t="s">
        <v>48</v>
      </c>
      <c r="G32" t="s">
        <v>49</v>
      </c>
      <c r="H32" t="s">
        <v>50</v>
      </c>
      <c r="I32" t="s">
        <v>51</v>
      </c>
      <c r="J32" t="s">
        <v>52</v>
      </c>
      <c r="K32" t="s">
        <v>53</v>
      </c>
      <c r="L32" t="s">
        <v>54</v>
      </c>
      <c r="M32" t="s">
        <v>55</v>
      </c>
      <c r="N32" t="s">
        <v>56</v>
      </c>
      <c r="O32" t="s">
        <v>57</v>
      </c>
      <c r="P32" s="237" t="s">
        <v>58</v>
      </c>
    </row>
    <row r="33" spans="2:38">
      <c r="B33" s="235" t="s">
        <v>39</v>
      </c>
      <c r="C33">
        <v>6.2</v>
      </c>
      <c r="D33">
        <v>4.2</v>
      </c>
      <c r="E33">
        <v>8.6</v>
      </c>
      <c r="F33">
        <v>5.6</v>
      </c>
      <c r="G33">
        <v>5.4</v>
      </c>
      <c r="H33">
        <v>3.8</v>
      </c>
      <c r="I33" s="26">
        <v>4</v>
      </c>
      <c r="J33">
        <v>4.5999999999999996</v>
      </c>
      <c r="K33">
        <v>3.7</v>
      </c>
      <c r="L33">
        <v>4.5999999999999996</v>
      </c>
      <c r="M33">
        <v>4.3</v>
      </c>
      <c r="N33">
        <v>3.4</v>
      </c>
      <c r="O33" s="26">
        <v>1.8080000000000001</v>
      </c>
      <c r="P33" s="238">
        <v>1.827</v>
      </c>
      <c r="R33" t="s">
        <v>688</v>
      </c>
      <c r="W33" t="s">
        <v>840</v>
      </c>
    </row>
    <row r="34" spans="2:38">
      <c r="B34" s="235" t="s">
        <v>43</v>
      </c>
      <c r="C34">
        <v>5.4</v>
      </c>
      <c r="D34">
        <v>5.6</v>
      </c>
      <c r="E34">
        <v>6.2</v>
      </c>
      <c r="F34">
        <v>5.2</v>
      </c>
      <c r="G34">
        <v>5.3</v>
      </c>
      <c r="H34" s="26">
        <v>4</v>
      </c>
      <c r="I34">
        <v>5.7</v>
      </c>
      <c r="J34">
        <v>4.3</v>
      </c>
      <c r="K34">
        <v>3.8</v>
      </c>
      <c r="L34">
        <v>4.4000000000000004</v>
      </c>
      <c r="M34">
        <v>3.7</v>
      </c>
      <c r="N34">
        <v>4.5</v>
      </c>
      <c r="O34">
        <v>2.4</v>
      </c>
      <c r="P34" s="237">
        <v>3.2</v>
      </c>
      <c r="R34" t="s">
        <v>71</v>
      </c>
      <c r="W34" t="s">
        <v>79</v>
      </c>
    </row>
    <row r="35" spans="2:38">
      <c r="B35" s="235" t="s">
        <v>44</v>
      </c>
      <c r="C35" s="26">
        <v>5</v>
      </c>
      <c r="D35">
        <v>4.8</v>
      </c>
      <c r="E35">
        <v>4.7</v>
      </c>
      <c r="F35">
        <v>4.5</v>
      </c>
      <c r="G35">
        <v>4.3</v>
      </c>
      <c r="H35">
        <v>4.2</v>
      </c>
      <c r="I35">
        <v>4.2</v>
      </c>
      <c r="J35">
        <v>4.0999999999999996</v>
      </c>
      <c r="K35" s="26">
        <v>4</v>
      </c>
      <c r="L35">
        <v>3.7</v>
      </c>
      <c r="M35">
        <v>3.7</v>
      </c>
      <c r="N35">
        <v>3.7</v>
      </c>
      <c r="O35">
        <v>3.6</v>
      </c>
      <c r="P35" s="237">
        <v>3.5</v>
      </c>
      <c r="R35" t="s">
        <v>71</v>
      </c>
      <c r="W35" t="s">
        <v>79</v>
      </c>
    </row>
    <row r="36" spans="2:38">
      <c r="B36" s="235"/>
      <c r="C36" s="26"/>
      <c r="K36" s="26"/>
      <c r="P36" s="237"/>
    </row>
    <row r="37" spans="2:38">
      <c r="B37" s="235"/>
      <c r="P37" s="237"/>
    </row>
    <row r="38" spans="2:38">
      <c r="B38" s="235" t="s">
        <v>72</v>
      </c>
      <c r="P38" s="237"/>
    </row>
    <row r="39" spans="2:38">
      <c r="B39" s="235"/>
      <c r="C39" t="s">
        <v>45</v>
      </c>
      <c r="D39" t="s">
        <v>46</v>
      </c>
      <c r="E39" t="s">
        <v>47</v>
      </c>
      <c r="F39" t="s">
        <v>48</v>
      </c>
      <c r="G39" t="s">
        <v>49</v>
      </c>
      <c r="H39" t="s">
        <v>50</v>
      </c>
      <c r="I39" t="s">
        <v>51</v>
      </c>
      <c r="J39" t="s">
        <v>52</v>
      </c>
      <c r="K39" t="s">
        <v>53</v>
      </c>
      <c r="L39" t="s">
        <v>54</v>
      </c>
      <c r="M39" t="s">
        <v>55</v>
      </c>
      <c r="N39" t="s">
        <v>56</v>
      </c>
      <c r="O39" t="s">
        <v>57</v>
      </c>
      <c r="P39" s="237" t="s">
        <v>58</v>
      </c>
    </row>
    <row r="40" spans="2:38">
      <c r="B40" s="235" t="s">
        <v>39</v>
      </c>
      <c r="C40" s="26">
        <v>3</v>
      </c>
      <c r="D40">
        <v>3.2</v>
      </c>
      <c r="E40">
        <v>1.7</v>
      </c>
      <c r="F40">
        <v>3.7</v>
      </c>
      <c r="G40">
        <v>2.7</v>
      </c>
      <c r="H40">
        <v>2.5</v>
      </c>
      <c r="I40">
        <v>1.3</v>
      </c>
      <c r="J40">
        <v>1.3</v>
      </c>
      <c r="K40">
        <v>1.4</v>
      </c>
      <c r="L40" s="26">
        <v>3</v>
      </c>
      <c r="M40">
        <v>2.2999999999999998</v>
      </c>
      <c r="N40">
        <v>0.7</v>
      </c>
      <c r="O40" s="26">
        <v>0.72</v>
      </c>
      <c r="P40" s="238">
        <v>1.0960000000000001</v>
      </c>
      <c r="R40" t="s">
        <v>688</v>
      </c>
      <c r="W40" t="s">
        <v>840</v>
      </c>
      <c r="AL40" t="s">
        <v>84</v>
      </c>
    </row>
    <row r="41" spans="2:38">
      <c r="B41" s="235" t="s">
        <v>43</v>
      </c>
      <c r="C41">
        <v>3.3</v>
      </c>
      <c r="D41">
        <v>3.5</v>
      </c>
      <c r="E41" s="26">
        <v>3</v>
      </c>
      <c r="F41">
        <v>3.6</v>
      </c>
      <c r="G41">
        <v>2.6</v>
      </c>
      <c r="H41">
        <v>2.4</v>
      </c>
      <c r="I41">
        <v>2.9</v>
      </c>
      <c r="J41">
        <v>2.1</v>
      </c>
      <c r="K41">
        <v>2.2000000000000002</v>
      </c>
      <c r="L41">
        <v>2.8</v>
      </c>
      <c r="M41">
        <v>1.6</v>
      </c>
      <c r="N41">
        <v>1.8</v>
      </c>
      <c r="O41">
        <v>1.7</v>
      </c>
      <c r="P41" s="237">
        <v>2.2000000000000002</v>
      </c>
      <c r="R41" t="s">
        <v>71</v>
      </c>
    </row>
    <row r="42" spans="2:38">
      <c r="B42" s="235" t="s">
        <v>44</v>
      </c>
      <c r="C42">
        <v>2.8</v>
      </c>
      <c r="D42">
        <v>2.8</v>
      </c>
      <c r="E42">
        <v>2.6</v>
      </c>
      <c r="F42">
        <v>2.6</v>
      </c>
      <c r="G42">
        <v>2.6</v>
      </c>
      <c r="H42">
        <v>2.4</v>
      </c>
      <c r="I42">
        <v>2.2999999999999998</v>
      </c>
      <c r="J42">
        <v>2.2999999999999998</v>
      </c>
      <c r="K42">
        <v>2.2000000000000002</v>
      </c>
      <c r="L42">
        <v>2.1</v>
      </c>
      <c r="M42">
        <v>2.1</v>
      </c>
      <c r="N42">
        <v>1.9</v>
      </c>
      <c r="O42" s="26">
        <v>2</v>
      </c>
      <c r="P42" s="237">
        <v>1.9</v>
      </c>
      <c r="R42" t="s">
        <v>71</v>
      </c>
    </row>
    <row r="43" spans="2:38">
      <c r="B43" s="235"/>
      <c r="O43" s="26"/>
      <c r="P43" s="237"/>
    </row>
    <row r="44" spans="2:38">
      <c r="B44" s="235"/>
      <c r="P44" s="237"/>
    </row>
    <row r="45" spans="2:38">
      <c r="B45" s="235" t="s">
        <v>73</v>
      </c>
      <c r="P45" s="237"/>
    </row>
    <row r="46" spans="2:38">
      <c r="B46" s="235"/>
      <c r="C46" t="s">
        <v>45</v>
      </c>
      <c r="D46" t="s">
        <v>46</v>
      </c>
      <c r="E46" t="s">
        <v>47</v>
      </c>
      <c r="F46" t="s">
        <v>48</v>
      </c>
      <c r="G46" t="s">
        <v>49</v>
      </c>
      <c r="H46" t="s">
        <v>50</v>
      </c>
      <c r="I46" t="s">
        <v>51</v>
      </c>
      <c r="J46" t="s">
        <v>52</v>
      </c>
      <c r="K46" t="s">
        <v>53</v>
      </c>
      <c r="L46" t="s">
        <v>54</v>
      </c>
      <c r="M46" t="s">
        <v>55</v>
      </c>
      <c r="N46" t="s">
        <v>56</v>
      </c>
      <c r="O46" t="s">
        <v>57</v>
      </c>
      <c r="P46" s="237" t="s">
        <v>58</v>
      </c>
    </row>
    <row r="47" spans="2:38">
      <c r="B47" s="235" t="s">
        <v>39</v>
      </c>
      <c r="C47" s="26">
        <v>2</v>
      </c>
      <c r="D47">
        <v>1.4</v>
      </c>
      <c r="E47">
        <v>0.7</v>
      </c>
      <c r="F47" s="26">
        <v>2</v>
      </c>
      <c r="G47" s="26">
        <v>2</v>
      </c>
      <c r="H47">
        <v>0.7</v>
      </c>
      <c r="I47">
        <v>0.3</v>
      </c>
      <c r="J47">
        <v>0.7</v>
      </c>
      <c r="K47" s="9"/>
      <c r="L47">
        <v>1.7</v>
      </c>
      <c r="M47">
        <v>1.3</v>
      </c>
      <c r="N47">
        <v>0.7</v>
      </c>
      <c r="O47">
        <v>0.4</v>
      </c>
      <c r="P47" s="238">
        <v>0.36499999999999999</v>
      </c>
      <c r="R47" t="s">
        <v>688</v>
      </c>
      <c r="W47" t="s">
        <v>840</v>
      </c>
    </row>
    <row r="48" spans="2:38">
      <c r="B48" s="235" t="s">
        <v>43</v>
      </c>
      <c r="C48">
        <v>2.2000000000000002</v>
      </c>
      <c r="D48">
        <v>2.1</v>
      </c>
      <c r="E48" s="26">
        <v>2</v>
      </c>
      <c r="F48">
        <v>2.1</v>
      </c>
      <c r="G48">
        <v>1.5</v>
      </c>
      <c r="H48">
        <v>1.3</v>
      </c>
      <c r="I48">
        <v>1.6</v>
      </c>
      <c r="J48">
        <v>1.2</v>
      </c>
      <c r="K48">
        <v>1.1000000000000001</v>
      </c>
      <c r="L48">
        <v>1.5</v>
      </c>
      <c r="M48">
        <v>0.8</v>
      </c>
      <c r="N48">
        <v>0.8</v>
      </c>
      <c r="O48">
        <v>0.8</v>
      </c>
      <c r="P48" s="237">
        <v>0.9</v>
      </c>
      <c r="R48" t="s">
        <v>71</v>
      </c>
    </row>
    <row r="49" spans="2:23">
      <c r="B49" s="235" t="s">
        <v>44</v>
      </c>
      <c r="C49">
        <v>1.5</v>
      </c>
      <c r="D49">
        <v>1.4</v>
      </c>
      <c r="E49">
        <v>1.3</v>
      </c>
      <c r="F49">
        <v>1.3</v>
      </c>
      <c r="G49">
        <v>1.2</v>
      </c>
      <c r="H49">
        <v>1.2</v>
      </c>
      <c r="I49">
        <v>1.1000000000000001</v>
      </c>
      <c r="J49">
        <v>1.1000000000000001</v>
      </c>
      <c r="K49" s="26">
        <v>1</v>
      </c>
      <c r="L49" s="26">
        <v>1</v>
      </c>
      <c r="M49">
        <v>0.9</v>
      </c>
      <c r="N49">
        <v>0.9</v>
      </c>
      <c r="O49">
        <v>0.9</v>
      </c>
      <c r="P49" s="237">
        <v>0.9</v>
      </c>
      <c r="R49" t="s">
        <v>71</v>
      </c>
    </row>
    <row r="50" spans="2:23">
      <c r="B50" s="235"/>
      <c r="P50" s="237"/>
    </row>
    <row r="51" spans="2:23">
      <c r="B51" s="235"/>
      <c r="P51" s="237"/>
    </row>
    <row r="52" spans="2:23">
      <c r="B52" s="235" t="s">
        <v>332</v>
      </c>
      <c r="P52" s="237"/>
    </row>
    <row r="53" spans="2:23">
      <c r="C53" t="s">
        <v>45</v>
      </c>
      <c r="D53" t="s">
        <v>46</v>
      </c>
      <c r="E53" t="s">
        <v>47</v>
      </c>
      <c r="F53" t="s">
        <v>48</v>
      </c>
      <c r="G53" t="s">
        <v>49</v>
      </c>
      <c r="H53" t="s">
        <v>50</v>
      </c>
      <c r="I53" t="s">
        <v>51</v>
      </c>
      <c r="J53" t="s">
        <v>52</v>
      </c>
      <c r="K53" t="s">
        <v>53</v>
      </c>
      <c r="L53" t="s">
        <v>54</v>
      </c>
      <c r="M53" t="s">
        <v>55</v>
      </c>
      <c r="N53" t="s">
        <v>56</v>
      </c>
      <c r="O53" t="s">
        <v>57</v>
      </c>
      <c r="P53" s="237" t="s">
        <v>58</v>
      </c>
    </row>
    <row r="54" spans="2:23">
      <c r="B54" t="s">
        <v>333</v>
      </c>
      <c r="C54">
        <v>6.2</v>
      </c>
      <c r="D54">
        <v>4.2</v>
      </c>
      <c r="E54">
        <v>8.6</v>
      </c>
      <c r="F54">
        <v>5.6</v>
      </c>
      <c r="G54">
        <v>5.4</v>
      </c>
      <c r="H54">
        <v>3.8</v>
      </c>
      <c r="I54" s="26">
        <v>4</v>
      </c>
      <c r="J54">
        <v>4.5999999999999996</v>
      </c>
      <c r="K54">
        <v>3.7</v>
      </c>
      <c r="L54">
        <v>4.5999999999999996</v>
      </c>
      <c r="M54">
        <v>4.3</v>
      </c>
      <c r="N54">
        <v>3.4</v>
      </c>
      <c r="O54" s="26">
        <v>1.81</v>
      </c>
      <c r="P54" s="238">
        <v>1.827</v>
      </c>
      <c r="R54" t="s">
        <v>688</v>
      </c>
      <c r="W54" t="s">
        <v>840</v>
      </c>
    </row>
    <row r="55" spans="2:23">
      <c r="B55" t="s">
        <v>334</v>
      </c>
      <c r="C55" s="26">
        <v>3</v>
      </c>
      <c r="D55">
        <v>3.2</v>
      </c>
      <c r="E55">
        <v>1.7</v>
      </c>
      <c r="F55">
        <v>3.7</v>
      </c>
      <c r="G55">
        <v>2.7</v>
      </c>
      <c r="H55">
        <v>2.5</v>
      </c>
      <c r="I55">
        <v>1.3</v>
      </c>
      <c r="J55">
        <v>1.3</v>
      </c>
      <c r="K55">
        <v>1.4</v>
      </c>
      <c r="L55" s="26">
        <v>3</v>
      </c>
      <c r="M55">
        <v>2.2999999999999998</v>
      </c>
      <c r="N55">
        <v>0.7</v>
      </c>
      <c r="O55" s="26">
        <v>0.72</v>
      </c>
      <c r="P55" s="238">
        <v>1.0960000000000001</v>
      </c>
      <c r="R55" t="s">
        <v>688</v>
      </c>
      <c r="W55" t="s">
        <v>840</v>
      </c>
    </row>
    <row r="56" spans="2:23">
      <c r="B56" t="s">
        <v>335</v>
      </c>
      <c r="C56" s="26">
        <v>2</v>
      </c>
      <c r="D56">
        <v>1.4</v>
      </c>
      <c r="E56">
        <v>0.7</v>
      </c>
      <c r="F56" s="26">
        <v>2</v>
      </c>
      <c r="G56" s="26">
        <v>2</v>
      </c>
      <c r="H56">
        <v>0.7</v>
      </c>
      <c r="I56">
        <v>0.3</v>
      </c>
      <c r="J56">
        <v>0.7</v>
      </c>
      <c r="K56" s="53">
        <v>0.7</v>
      </c>
      <c r="L56" s="26">
        <v>1.7</v>
      </c>
      <c r="M56">
        <v>1.3</v>
      </c>
      <c r="N56">
        <v>0.7</v>
      </c>
      <c r="O56" s="26">
        <v>0.36</v>
      </c>
      <c r="P56" s="238">
        <v>0.36499999999999999</v>
      </c>
      <c r="R56" t="s">
        <v>688</v>
      </c>
      <c r="W56" t="s">
        <v>840</v>
      </c>
    </row>
    <row r="57" spans="2:23">
      <c r="P57" s="239"/>
    </row>
    <row r="58" spans="2:23">
      <c r="P58" s="239"/>
    </row>
    <row r="59" spans="2:23">
      <c r="B59" t="s">
        <v>689</v>
      </c>
      <c r="P59" s="239"/>
    </row>
    <row r="60" spans="2:23">
      <c r="C60" t="s">
        <v>45</v>
      </c>
      <c r="D60" t="s">
        <v>46</v>
      </c>
      <c r="E60" t="s">
        <v>47</v>
      </c>
      <c r="F60" t="s">
        <v>48</v>
      </c>
      <c r="G60" t="s">
        <v>49</v>
      </c>
      <c r="H60" t="s">
        <v>50</v>
      </c>
      <c r="I60" t="s">
        <v>51</v>
      </c>
      <c r="J60" t="s">
        <v>52</v>
      </c>
      <c r="K60" t="s">
        <v>53</v>
      </c>
      <c r="L60" t="s">
        <v>54</v>
      </c>
      <c r="M60" t="s">
        <v>55</v>
      </c>
      <c r="N60" t="s">
        <v>56</v>
      </c>
      <c r="O60" t="s">
        <v>57</v>
      </c>
      <c r="P60" s="237" t="s">
        <v>58</v>
      </c>
    </row>
    <row r="61" spans="2:23">
      <c r="B61" t="s">
        <v>333</v>
      </c>
      <c r="C61">
        <f>C34</f>
        <v>5.4</v>
      </c>
      <c r="D61">
        <f t="shared" ref="D61:P61" si="0">D34</f>
        <v>5.6</v>
      </c>
      <c r="E61">
        <f t="shared" si="0"/>
        <v>6.2</v>
      </c>
      <c r="F61">
        <f t="shared" si="0"/>
        <v>5.2</v>
      </c>
      <c r="G61">
        <f t="shared" si="0"/>
        <v>5.3</v>
      </c>
      <c r="H61">
        <f t="shared" si="0"/>
        <v>4</v>
      </c>
      <c r="I61">
        <f t="shared" si="0"/>
        <v>5.7</v>
      </c>
      <c r="J61">
        <f t="shared" si="0"/>
        <v>4.3</v>
      </c>
      <c r="K61">
        <f t="shared" si="0"/>
        <v>3.8</v>
      </c>
      <c r="L61">
        <f t="shared" si="0"/>
        <v>4.4000000000000004</v>
      </c>
      <c r="M61">
        <f t="shared" si="0"/>
        <v>3.7</v>
      </c>
      <c r="N61">
        <f t="shared" si="0"/>
        <v>4.5</v>
      </c>
      <c r="O61">
        <f t="shared" si="0"/>
        <v>2.4</v>
      </c>
      <c r="P61">
        <f t="shared" si="0"/>
        <v>3.2</v>
      </c>
      <c r="R61" t="s">
        <v>71</v>
      </c>
    </row>
    <row r="62" spans="2:23">
      <c r="B62" t="s">
        <v>334</v>
      </c>
      <c r="C62" s="26">
        <f>C41</f>
        <v>3.3</v>
      </c>
      <c r="D62" s="26">
        <f t="shared" ref="D62:P62" si="1">D41</f>
        <v>3.5</v>
      </c>
      <c r="E62" s="26">
        <f t="shared" si="1"/>
        <v>3</v>
      </c>
      <c r="F62" s="26">
        <f t="shared" si="1"/>
        <v>3.6</v>
      </c>
      <c r="G62" s="26">
        <f t="shared" si="1"/>
        <v>2.6</v>
      </c>
      <c r="H62" s="26">
        <f t="shared" si="1"/>
        <v>2.4</v>
      </c>
      <c r="I62" s="26">
        <f t="shared" si="1"/>
        <v>2.9</v>
      </c>
      <c r="J62" s="26">
        <f t="shared" si="1"/>
        <v>2.1</v>
      </c>
      <c r="K62" s="26">
        <f t="shared" si="1"/>
        <v>2.2000000000000002</v>
      </c>
      <c r="L62" s="26">
        <f t="shared" si="1"/>
        <v>2.8</v>
      </c>
      <c r="M62" s="26">
        <f t="shared" si="1"/>
        <v>1.6</v>
      </c>
      <c r="N62" s="26">
        <f t="shared" si="1"/>
        <v>1.8</v>
      </c>
      <c r="O62" s="26">
        <f t="shared" si="1"/>
        <v>1.7</v>
      </c>
      <c r="P62" s="26">
        <f t="shared" si="1"/>
        <v>2.2000000000000002</v>
      </c>
      <c r="R62" t="s">
        <v>71</v>
      </c>
    </row>
    <row r="63" spans="2:23">
      <c r="B63" t="s">
        <v>335</v>
      </c>
      <c r="C63" s="26">
        <f>C48</f>
        <v>2.2000000000000002</v>
      </c>
      <c r="D63" s="26">
        <f t="shared" ref="D63:P63" si="2">D48</f>
        <v>2.1</v>
      </c>
      <c r="E63" s="26">
        <f t="shared" si="2"/>
        <v>2</v>
      </c>
      <c r="F63" s="26">
        <f t="shared" si="2"/>
        <v>2.1</v>
      </c>
      <c r="G63" s="26">
        <f t="shared" si="2"/>
        <v>1.5</v>
      </c>
      <c r="H63" s="26">
        <f t="shared" si="2"/>
        <v>1.3</v>
      </c>
      <c r="I63" s="26">
        <f t="shared" si="2"/>
        <v>1.6</v>
      </c>
      <c r="J63" s="26">
        <f t="shared" si="2"/>
        <v>1.2</v>
      </c>
      <c r="K63" s="26">
        <f t="shared" si="2"/>
        <v>1.1000000000000001</v>
      </c>
      <c r="L63" s="26">
        <f t="shared" si="2"/>
        <v>1.5</v>
      </c>
      <c r="M63" s="26">
        <f t="shared" si="2"/>
        <v>0.8</v>
      </c>
      <c r="N63" s="26">
        <f t="shared" si="2"/>
        <v>0.8</v>
      </c>
      <c r="O63" s="26">
        <f t="shared" si="2"/>
        <v>0.8</v>
      </c>
      <c r="P63" s="26">
        <f t="shared" si="2"/>
        <v>0.9</v>
      </c>
      <c r="R63" t="s">
        <v>71</v>
      </c>
    </row>
    <row r="83" spans="14:14">
      <c r="N83" s="9"/>
    </row>
  </sheetData>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33</vt:i4>
      </vt:variant>
    </vt:vector>
  </HeadingPairs>
  <TitlesOfParts>
    <vt:vector size="33" baseType="lpstr">
      <vt:lpstr>人口と増加率</vt:lpstr>
      <vt:lpstr>年齢３区分構成比比較</vt:lpstr>
      <vt:lpstr>人口ピラミッド（2015）</vt:lpstr>
      <vt:lpstr>（参考）_人口ピラミッド（2010）</vt:lpstr>
      <vt:lpstr>年齢別人口性比</vt:lpstr>
      <vt:lpstr>出生数および合計特殊出生率</vt:lpstr>
      <vt:lpstr>婚姻の状況</vt:lpstr>
      <vt:lpstr>離婚の状況</vt:lpstr>
      <vt:lpstr>母子保健関係指標の推移等（大津市）</vt:lpstr>
      <vt:lpstr>審議会等女性委員</vt:lpstr>
      <vt:lpstr>行政委員・地方議会議員</vt:lpstr>
      <vt:lpstr>管理的職業の女性の割合</vt:lpstr>
      <vt:lpstr>女性が代表・副代表の自治会割合</vt:lpstr>
      <vt:lpstr>男性は仕事、女性は家庭（意識）</vt:lpstr>
      <vt:lpstr>出産を機に離職する女性</vt:lpstr>
      <vt:lpstr>男女の地位の平等感</vt:lpstr>
      <vt:lpstr>女性の働き方について</vt:lpstr>
      <vt:lpstr>家庭での役割分担</vt:lpstr>
      <vt:lpstr>男性が専業主夫</vt:lpstr>
      <vt:lpstr>子どもと一緒に過ごす時間</vt:lpstr>
      <vt:lpstr>保育所定員数と待機児童</vt:lpstr>
      <vt:lpstr>未就学児数の推移</vt:lpstr>
      <vt:lpstr>入所児童数の推移</vt:lpstr>
      <vt:lpstr>保育所等定員・利用・待機数</vt:lpstr>
      <vt:lpstr>雇用者数の推移（大津市・滋賀県・全国）</vt:lpstr>
      <vt:lpstr>年齢階級別有業率</vt:lpstr>
      <vt:lpstr>女性の有業率の推移</vt:lpstr>
      <vt:lpstr>育児をしている女性の有業率</vt:lpstr>
      <vt:lpstr>仕事と生活の理想・現実</vt:lpstr>
      <vt:lpstr>男性の家事参加</vt:lpstr>
      <vt:lpstr>女性の有業率（配偶関係別）</vt:lpstr>
      <vt:lpstr>女性有業者の年齢別就業上の地位</vt:lpstr>
      <vt:lpstr>子どもの出生年齢別妻の就業経歴</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Okumura</dc:creator>
  <cp:lastModifiedBy>大津市役所</cp:lastModifiedBy>
  <cp:lastPrinted>2019-03-06T05:41:01Z</cp:lastPrinted>
  <dcterms:created xsi:type="dcterms:W3CDTF">2018-12-10T02:50:23Z</dcterms:created>
  <dcterms:modified xsi:type="dcterms:W3CDTF">2019-08-28T09:01:28Z</dcterms:modified>
</cp:coreProperties>
</file>