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-270" yWindow="390" windowWidth="8145" windowHeight="8640" firstSheet="1" activeTab="12"/>
  </bookViews>
  <sheets>
    <sheet name="4月1日" sheetId="4" r:id="rId1"/>
    <sheet name="4月" sheetId="2" r:id="rId2"/>
    <sheet name="5月" sheetId="1" r:id="rId3"/>
    <sheet name="6月" sheetId="3" r:id="rId4"/>
    <sheet name="7月" sheetId="5" r:id="rId5"/>
    <sheet name="8月" sheetId="6" r:id="rId6"/>
    <sheet name="9月" sheetId="7" r:id="rId7"/>
    <sheet name="10月" sheetId="8" r:id="rId8"/>
    <sheet name="11月" sheetId="9" r:id="rId9"/>
    <sheet name="12月" sheetId="10" r:id="rId10"/>
    <sheet name="1月" sheetId="11" r:id="rId11"/>
    <sheet name="2月" sheetId="12" r:id="rId12"/>
    <sheet name="3月" sheetId="14" r:id="rId13"/>
  </sheets>
  <definedNames>
    <definedName name="_xlnm.Print_Area" localSheetId="9">'12月'!$A$1:$AC$39</definedName>
    <definedName name="_xlnm.Print_Area" localSheetId="10">'1月'!$A$1:$AC$39</definedName>
    <definedName name="_xlnm.Print_Area" localSheetId="11">'2月'!$A$1:$AC$39</definedName>
    <definedName name="_xlnm.Print_Area" localSheetId="12">'3月'!$A$1:$AC$39</definedName>
  </definedNames>
  <calcPr calcId="162913" calcMode="manual"/>
</workbook>
</file>

<file path=xl/calcChain.xml><?xml version="1.0" encoding="utf-8"?>
<calcChain xmlns="http://schemas.openxmlformats.org/spreadsheetml/2006/main">
  <c r="D4" i="14" l="1"/>
  <c r="I4" i="14"/>
  <c r="I9" i="14" s="1"/>
  <c r="N4" i="14"/>
  <c r="S4" i="14"/>
  <c r="S9" i="14" s="1"/>
  <c r="B9" i="14"/>
  <c r="B15" i="14"/>
  <c r="B21" i="14"/>
  <c r="V4" i="14" s="1"/>
  <c r="C9" i="14"/>
  <c r="C15" i="14"/>
  <c r="C21" i="14"/>
  <c r="W4" i="14"/>
  <c r="AC4" i="14"/>
  <c r="D5" i="14"/>
  <c r="D9" i="14" s="1"/>
  <c r="I5" i="14"/>
  <c r="N5" i="14"/>
  <c r="S5" i="14"/>
  <c r="B27" i="14"/>
  <c r="B33" i="14"/>
  <c r="B39" i="14"/>
  <c r="G9" i="14"/>
  <c r="G15" i="14"/>
  <c r="V5" i="14" s="1"/>
  <c r="G39" i="14"/>
  <c r="L9" i="14"/>
  <c r="C27" i="14"/>
  <c r="C33" i="14"/>
  <c r="C39" i="14"/>
  <c r="H9" i="14"/>
  <c r="H15" i="14"/>
  <c r="H27" i="14"/>
  <c r="H39" i="14"/>
  <c r="AC5" i="14"/>
  <c r="AC7" i="14" s="1"/>
  <c r="D6" i="14"/>
  <c r="I6" i="14"/>
  <c r="N6" i="14"/>
  <c r="N9" i="14" s="1"/>
  <c r="S6" i="14"/>
  <c r="W6" i="14"/>
  <c r="AC6" i="14"/>
  <c r="D7" i="14"/>
  <c r="I7" i="14"/>
  <c r="N7" i="14"/>
  <c r="S7" i="14"/>
  <c r="M27" i="14"/>
  <c r="W7" i="14" s="1"/>
  <c r="M33" i="14"/>
  <c r="AA7" i="14"/>
  <c r="AB7" i="14"/>
  <c r="D8" i="14"/>
  <c r="I8" i="14"/>
  <c r="N8" i="14"/>
  <c r="S8" i="14"/>
  <c r="M9" i="14"/>
  <c r="W12" i="14" s="1"/>
  <c r="Q9" i="14"/>
  <c r="V18" i="14" s="1"/>
  <c r="R9" i="14"/>
  <c r="V9" i="14"/>
  <c r="D10" i="14"/>
  <c r="D15" i="14" s="1"/>
  <c r="I10" i="14"/>
  <c r="N10" i="14"/>
  <c r="S10" i="14"/>
  <c r="D11" i="14"/>
  <c r="I11" i="14"/>
  <c r="N11" i="14"/>
  <c r="S11" i="14"/>
  <c r="AC11" i="14"/>
  <c r="D12" i="14"/>
  <c r="I12" i="14"/>
  <c r="N12" i="14"/>
  <c r="S12" i="14"/>
  <c r="AC12" i="14"/>
  <c r="D13" i="14"/>
  <c r="I13" i="14"/>
  <c r="N13" i="14"/>
  <c r="S13" i="14"/>
  <c r="AC13" i="14"/>
  <c r="D14" i="14"/>
  <c r="I14" i="14"/>
  <c r="I15" i="14" s="1"/>
  <c r="N14" i="14"/>
  <c r="S14" i="14"/>
  <c r="AA14" i="14"/>
  <c r="AB14" i="14"/>
  <c r="AC14" i="14"/>
  <c r="L15" i="14"/>
  <c r="V6" i="14" s="1"/>
  <c r="X6" i="14" s="1"/>
  <c r="M15" i="14"/>
  <c r="W13" i="14" s="1"/>
  <c r="N15" i="14"/>
  <c r="Q15" i="14"/>
  <c r="R15" i="14"/>
  <c r="S15" i="14"/>
  <c r="D16" i="14"/>
  <c r="I16" i="14"/>
  <c r="N16" i="14"/>
  <c r="S16" i="14"/>
  <c r="D17" i="14"/>
  <c r="I17" i="14"/>
  <c r="N17" i="14"/>
  <c r="N21" i="14" s="1"/>
  <c r="S17" i="14"/>
  <c r="D18" i="14"/>
  <c r="I18" i="14"/>
  <c r="N18" i="14"/>
  <c r="S18" i="14"/>
  <c r="AC18" i="14"/>
  <c r="D19" i="14"/>
  <c r="I19" i="14"/>
  <c r="N19" i="14"/>
  <c r="S19" i="14"/>
  <c r="AC19" i="14"/>
  <c r="D20" i="14"/>
  <c r="I20" i="14"/>
  <c r="N20" i="14"/>
  <c r="S20" i="14"/>
  <c r="AC20" i="14"/>
  <c r="D21" i="14"/>
  <c r="G21" i="14"/>
  <c r="V10" i="14" s="1"/>
  <c r="H21" i="14"/>
  <c r="I21" i="14"/>
  <c r="L21" i="14"/>
  <c r="M21" i="14"/>
  <c r="Q21" i="14"/>
  <c r="V19" i="14" s="1"/>
  <c r="R21" i="14"/>
  <c r="W18" i="14" s="1"/>
  <c r="AA21" i="14"/>
  <c r="AB21" i="14"/>
  <c r="AC21" i="14"/>
  <c r="D22" i="14"/>
  <c r="I22" i="14"/>
  <c r="I27" i="14" s="1"/>
  <c r="N22" i="14"/>
  <c r="S22" i="14"/>
  <c r="D23" i="14"/>
  <c r="D27" i="14" s="1"/>
  <c r="I23" i="14"/>
  <c r="N23" i="14"/>
  <c r="N27" i="14" s="1"/>
  <c r="S23" i="14"/>
  <c r="D24" i="14"/>
  <c r="I24" i="14"/>
  <c r="N24" i="14"/>
  <c r="S24" i="14"/>
  <c r="S27" i="14" s="1"/>
  <c r="D25" i="14"/>
  <c r="I25" i="14"/>
  <c r="N25" i="14"/>
  <c r="S25" i="14"/>
  <c r="AC25" i="14"/>
  <c r="AC28" i="14" s="1"/>
  <c r="D26" i="14"/>
  <c r="I26" i="14"/>
  <c r="N26" i="14"/>
  <c r="S26" i="14"/>
  <c r="AC26" i="14"/>
  <c r="G27" i="14"/>
  <c r="L27" i="14"/>
  <c r="V7" i="14" s="1"/>
  <c r="Q27" i="14"/>
  <c r="R27" i="14"/>
  <c r="AC27" i="14"/>
  <c r="D28" i="14"/>
  <c r="D33" i="14" s="1"/>
  <c r="I28" i="14"/>
  <c r="N28" i="14"/>
  <c r="S28" i="14"/>
  <c r="S33" i="14" s="1"/>
  <c r="AA28" i="14"/>
  <c r="AB28" i="14"/>
  <c r="D29" i="14"/>
  <c r="I29" i="14"/>
  <c r="N29" i="14"/>
  <c r="S29" i="14"/>
  <c r="D30" i="14"/>
  <c r="I30" i="14"/>
  <c r="N30" i="14"/>
  <c r="S30" i="14"/>
  <c r="D31" i="14"/>
  <c r="I31" i="14"/>
  <c r="N31" i="14"/>
  <c r="S31" i="14"/>
  <c r="D32" i="14"/>
  <c r="I32" i="14"/>
  <c r="N32" i="14"/>
  <c r="S32" i="14"/>
  <c r="G33" i="14"/>
  <c r="V11" i="14" s="1"/>
  <c r="X11" i="14" s="1"/>
  <c r="H33" i="14"/>
  <c r="W11" i="14" s="1"/>
  <c r="L33" i="14"/>
  <c r="N33" i="14"/>
  <c r="Q33" i="14"/>
  <c r="R33" i="14"/>
  <c r="AA33" i="14"/>
  <c r="AC33" i="14" s="1"/>
  <c r="AC36" i="14" s="1"/>
  <c r="AB33" i="14"/>
  <c r="AB36" i="14" s="1"/>
  <c r="D34" i="14"/>
  <c r="D39" i="14" s="1"/>
  <c r="I34" i="14"/>
  <c r="N34" i="14"/>
  <c r="S34" i="14"/>
  <c r="S39" i="14" s="1"/>
  <c r="AA34" i="14"/>
  <c r="AB34" i="14"/>
  <c r="AC34" i="14" s="1"/>
  <c r="D35" i="14"/>
  <c r="I35" i="14"/>
  <c r="N35" i="14"/>
  <c r="S35" i="14"/>
  <c r="AA35" i="14"/>
  <c r="AB35" i="14"/>
  <c r="AC35" i="14"/>
  <c r="D36" i="14"/>
  <c r="I36" i="14"/>
  <c r="N36" i="14"/>
  <c r="S36" i="14"/>
  <c r="AA36" i="14"/>
  <c r="D37" i="14"/>
  <c r="I37" i="14"/>
  <c r="N37" i="14"/>
  <c r="S37" i="14"/>
  <c r="D38" i="14"/>
  <c r="I38" i="14"/>
  <c r="N38" i="14"/>
  <c r="S38" i="14"/>
  <c r="L39" i="14"/>
  <c r="V17" i="14" s="1"/>
  <c r="M39" i="14"/>
  <c r="W16" i="14" s="1"/>
  <c r="N39" i="14"/>
  <c r="Q39" i="14"/>
  <c r="R39" i="14"/>
  <c r="N22" i="8"/>
  <c r="M33" i="8"/>
  <c r="M39" i="8"/>
  <c r="R9" i="8"/>
  <c r="R15" i="8"/>
  <c r="R21" i="8"/>
  <c r="R27" i="8"/>
  <c r="R33" i="8"/>
  <c r="W20" i="8" s="1"/>
  <c r="R39" i="8"/>
  <c r="L33" i="8"/>
  <c r="L39" i="8"/>
  <c r="Q9" i="8"/>
  <c r="Q15" i="8"/>
  <c r="Q21" i="8"/>
  <c r="Q27" i="8"/>
  <c r="V19" i="8" s="1"/>
  <c r="Q33" i="8"/>
  <c r="Q39" i="8"/>
  <c r="L15" i="8"/>
  <c r="V13" i="8" s="1"/>
  <c r="L21" i="8"/>
  <c r="V6" i="8" s="1"/>
  <c r="L27" i="8"/>
  <c r="M15" i="8"/>
  <c r="W6" i="8" s="1"/>
  <c r="M27" i="8"/>
  <c r="M21" i="8"/>
  <c r="W14" i="8" s="1"/>
  <c r="G21" i="8"/>
  <c r="V9" i="8" s="1"/>
  <c r="G27" i="8"/>
  <c r="G33" i="8"/>
  <c r="G39" i="8"/>
  <c r="L9" i="8"/>
  <c r="H21" i="8"/>
  <c r="H27" i="8"/>
  <c r="H33" i="8"/>
  <c r="H39" i="8"/>
  <c r="M9" i="8"/>
  <c r="B9" i="8"/>
  <c r="B15" i="8"/>
  <c r="B21" i="8"/>
  <c r="V4" i="8"/>
  <c r="C9" i="8"/>
  <c r="C15" i="8"/>
  <c r="C21" i="8"/>
  <c r="W4" i="8" s="1"/>
  <c r="B27" i="8"/>
  <c r="B33" i="8"/>
  <c r="B39" i="8"/>
  <c r="V5" i="8" s="1"/>
  <c r="G9" i="8"/>
  <c r="G15" i="8"/>
  <c r="C27" i="8"/>
  <c r="C33" i="8"/>
  <c r="W5" i="8" s="1"/>
  <c r="C39" i="8"/>
  <c r="H9" i="8"/>
  <c r="H15" i="8"/>
  <c r="V20" i="8"/>
  <c r="V17" i="8"/>
  <c r="V12" i="8"/>
  <c r="S34" i="8"/>
  <c r="S35" i="8"/>
  <c r="S36" i="8"/>
  <c r="S37" i="8"/>
  <c r="S38" i="8"/>
  <c r="S39" i="8"/>
  <c r="N34" i="8"/>
  <c r="N35" i="8"/>
  <c r="N36" i="8"/>
  <c r="N39" i="8" s="1"/>
  <c r="N37" i="8"/>
  <c r="N38" i="8"/>
  <c r="I34" i="8"/>
  <c r="I35" i="8"/>
  <c r="I39" i="8" s="1"/>
  <c r="I36" i="8"/>
  <c r="I37" i="8"/>
  <c r="I38" i="8"/>
  <c r="D34" i="8"/>
  <c r="D39" i="8" s="1"/>
  <c r="D35" i="8"/>
  <c r="D36" i="8"/>
  <c r="D37" i="8"/>
  <c r="D38" i="8"/>
  <c r="S28" i="8"/>
  <c r="S29" i="8"/>
  <c r="S30" i="8"/>
  <c r="S31" i="8"/>
  <c r="S32" i="8"/>
  <c r="S33" i="8"/>
  <c r="N28" i="8"/>
  <c r="N29" i="8"/>
  <c r="N30" i="8"/>
  <c r="N33" i="8" s="1"/>
  <c r="N31" i="8"/>
  <c r="N32" i="8"/>
  <c r="I28" i="8"/>
  <c r="I29" i="8"/>
  <c r="I33" i="8" s="1"/>
  <c r="I30" i="8"/>
  <c r="I31" i="8"/>
  <c r="I32" i="8"/>
  <c r="D28" i="8"/>
  <c r="D29" i="8"/>
  <c r="D30" i="8"/>
  <c r="D31" i="8"/>
  <c r="D32" i="8"/>
  <c r="S22" i="8"/>
  <c r="S23" i="8"/>
  <c r="S24" i="8"/>
  <c r="S25" i="8"/>
  <c r="S26" i="8"/>
  <c r="S27" i="8"/>
  <c r="N23" i="8"/>
  <c r="N24" i="8"/>
  <c r="N25" i="8"/>
  <c r="N27" i="8" s="1"/>
  <c r="N26" i="8"/>
  <c r="I22" i="8"/>
  <c r="I23" i="8"/>
  <c r="I24" i="8"/>
  <c r="I27" i="8" s="1"/>
  <c r="I25" i="8"/>
  <c r="I26" i="8"/>
  <c r="D22" i="8"/>
  <c r="D27" i="8" s="1"/>
  <c r="D23" i="8"/>
  <c r="D24" i="8"/>
  <c r="D25" i="8"/>
  <c r="D26" i="8"/>
  <c r="S16" i="8"/>
  <c r="S17" i="8"/>
  <c r="S21" i="8" s="1"/>
  <c r="S18" i="8"/>
  <c r="S19" i="8"/>
  <c r="S20" i="8"/>
  <c r="N16" i="8"/>
  <c r="N21" i="8" s="1"/>
  <c r="N17" i="8"/>
  <c r="N18" i="8"/>
  <c r="N19" i="8"/>
  <c r="N20" i="8"/>
  <c r="I16" i="8"/>
  <c r="I17" i="8"/>
  <c r="I18" i="8"/>
  <c r="I21" i="8" s="1"/>
  <c r="I19" i="8"/>
  <c r="I20" i="8"/>
  <c r="D16" i="8"/>
  <c r="D17" i="8"/>
  <c r="D18" i="8"/>
  <c r="D19" i="8"/>
  <c r="D20" i="8"/>
  <c r="S10" i="8"/>
  <c r="S11" i="8"/>
  <c r="S15" i="8" s="1"/>
  <c r="S12" i="8"/>
  <c r="S13" i="8"/>
  <c r="S14" i="8"/>
  <c r="N10" i="8"/>
  <c r="N15" i="8" s="1"/>
  <c r="N11" i="8"/>
  <c r="N12" i="8"/>
  <c r="N13" i="8"/>
  <c r="N14" i="8"/>
  <c r="I10" i="8"/>
  <c r="I11" i="8"/>
  <c r="I12" i="8"/>
  <c r="I15" i="8" s="1"/>
  <c r="I13" i="8"/>
  <c r="I14" i="8"/>
  <c r="D10" i="8"/>
  <c r="D15" i="8" s="1"/>
  <c r="D11" i="8"/>
  <c r="D12" i="8"/>
  <c r="D13" i="8"/>
  <c r="D14" i="8"/>
  <c r="S4" i="8"/>
  <c r="S5" i="8"/>
  <c r="S9" i="8" s="1"/>
  <c r="S6" i="8"/>
  <c r="S7" i="8"/>
  <c r="S8" i="8"/>
  <c r="N4" i="8"/>
  <c r="N9" i="8" s="1"/>
  <c r="N5" i="8"/>
  <c r="N6" i="8"/>
  <c r="N7" i="8"/>
  <c r="N8" i="8"/>
  <c r="I4" i="8"/>
  <c r="I5" i="8"/>
  <c r="I6" i="8"/>
  <c r="I9" i="8" s="1"/>
  <c r="I7" i="8"/>
  <c r="I8" i="8"/>
  <c r="D4" i="8"/>
  <c r="D5" i="8"/>
  <c r="D6" i="8"/>
  <c r="D7" i="8"/>
  <c r="D8" i="8"/>
  <c r="AC5" i="9"/>
  <c r="AC6" i="9"/>
  <c r="AB7" i="9"/>
  <c r="AC4" i="9"/>
  <c r="AC7" i="9" s="1"/>
  <c r="AA7" i="9"/>
  <c r="AA34" i="9"/>
  <c r="AB34" i="9"/>
  <c r="AA35" i="9"/>
  <c r="AB35" i="9"/>
  <c r="AB33" i="9"/>
  <c r="AB36" i="9" s="1"/>
  <c r="AA33" i="9"/>
  <c r="AC33" i="9" s="1"/>
  <c r="AC35" i="9"/>
  <c r="AC25" i="9"/>
  <c r="AC28" i="9" s="1"/>
  <c r="AC26" i="9"/>
  <c r="AC27" i="9"/>
  <c r="AB28" i="9"/>
  <c r="AA28" i="9"/>
  <c r="AC18" i="9"/>
  <c r="AC19" i="9"/>
  <c r="AC20" i="9"/>
  <c r="AC21" i="9"/>
  <c r="AB21" i="9"/>
  <c r="AA21" i="9"/>
  <c r="AC11" i="9"/>
  <c r="AC14" i="9" s="1"/>
  <c r="AC12" i="9"/>
  <c r="AC13" i="9"/>
  <c r="AB14" i="9"/>
  <c r="AA14" i="9"/>
  <c r="N22" i="9"/>
  <c r="M33" i="9"/>
  <c r="M39" i="9"/>
  <c r="R9" i="9"/>
  <c r="R15" i="9"/>
  <c r="R21" i="9"/>
  <c r="W20" i="9" s="1"/>
  <c r="R27" i="9"/>
  <c r="R33" i="9"/>
  <c r="R39" i="9"/>
  <c r="L33" i="9"/>
  <c r="L39" i="9"/>
  <c r="Q9" i="9"/>
  <c r="Q15" i="9"/>
  <c r="V17" i="9" s="1"/>
  <c r="Q21" i="9"/>
  <c r="Q27" i="9"/>
  <c r="V20" i="9" s="1"/>
  <c r="Q33" i="9"/>
  <c r="Q39" i="9"/>
  <c r="V16" i="9"/>
  <c r="L15" i="9"/>
  <c r="L21" i="9"/>
  <c r="L27" i="9"/>
  <c r="V13" i="9" s="1"/>
  <c r="M15" i="9"/>
  <c r="W6" i="9" s="1"/>
  <c r="M27" i="9"/>
  <c r="M21" i="9"/>
  <c r="G21" i="9"/>
  <c r="G27" i="9"/>
  <c r="G33" i="9"/>
  <c r="V9" i="9" s="1"/>
  <c r="G39" i="9"/>
  <c r="L9" i="9"/>
  <c r="H21" i="9"/>
  <c r="H27" i="9"/>
  <c r="H33" i="9"/>
  <c r="H39" i="9"/>
  <c r="M9" i="9"/>
  <c r="B9" i="9"/>
  <c r="V4" i="9" s="1"/>
  <c r="B15" i="9"/>
  <c r="B21" i="9"/>
  <c r="C9" i="9"/>
  <c r="W4" i="9" s="1"/>
  <c r="C15" i="9"/>
  <c r="C21" i="9"/>
  <c r="B27" i="9"/>
  <c r="V5" i="9" s="1"/>
  <c r="B33" i="9"/>
  <c r="B39" i="9"/>
  <c r="G9" i="9"/>
  <c r="G15" i="9"/>
  <c r="C27" i="9"/>
  <c r="C33" i="9"/>
  <c r="C39" i="9"/>
  <c r="W5" i="9" s="1"/>
  <c r="H9" i="9"/>
  <c r="H15" i="9"/>
  <c r="V6" i="9"/>
  <c r="V7" i="9"/>
  <c r="X20" i="9"/>
  <c r="W19" i="9"/>
  <c r="V18" i="9"/>
  <c r="X18" i="9" s="1"/>
  <c r="W18" i="9"/>
  <c r="V11" i="9"/>
  <c r="S34" i="9"/>
  <c r="S39" i="9" s="1"/>
  <c r="S35" i="9"/>
  <c r="S36" i="9"/>
  <c r="S37" i="9"/>
  <c r="S38" i="9"/>
  <c r="N34" i="9"/>
  <c r="N35" i="9"/>
  <c r="N36" i="9"/>
  <c r="N37" i="9"/>
  <c r="N38" i="9"/>
  <c r="N39" i="9"/>
  <c r="I34" i="9"/>
  <c r="I39" i="9" s="1"/>
  <c r="I35" i="9"/>
  <c r="I36" i="9"/>
  <c r="I37" i="9"/>
  <c r="I38" i="9"/>
  <c r="D34" i="9"/>
  <c r="D35" i="9"/>
  <c r="D39" i="9" s="1"/>
  <c r="D36" i="9"/>
  <c r="D37" i="9"/>
  <c r="D38" i="9"/>
  <c r="S28" i="9"/>
  <c r="S29" i="9"/>
  <c r="S30" i="9"/>
  <c r="S31" i="9"/>
  <c r="S32" i="9"/>
  <c r="N28" i="9"/>
  <c r="N29" i="9"/>
  <c r="N30" i="9"/>
  <c r="N31" i="9"/>
  <c r="N32" i="9"/>
  <c r="N33" i="9"/>
  <c r="I28" i="9"/>
  <c r="I33" i="9" s="1"/>
  <c r="I29" i="9"/>
  <c r="I30" i="9"/>
  <c r="I31" i="9"/>
  <c r="I32" i="9"/>
  <c r="D28" i="9"/>
  <c r="D29" i="9"/>
  <c r="D33" i="9" s="1"/>
  <c r="D30" i="9"/>
  <c r="D31" i="9"/>
  <c r="D32" i="9"/>
  <c r="S22" i="9"/>
  <c r="S27" i="9" s="1"/>
  <c r="S23" i="9"/>
  <c r="S24" i="9"/>
  <c r="S25" i="9"/>
  <c r="S26" i="9"/>
  <c r="N23" i="9"/>
  <c r="N27" i="9" s="1"/>
  <c r="N24" i="9"/>
  <c r="N25" i="9"/>
  <c r="N26" i="9"/>
  <c r="I22" i="9"/>
  <c r="I27" i="9" s="1"/>
  <c r="I23" i="9"/>
  <c r="I24" i="9"/>
  <c r="I25" i="9"/>
  <c r="I26" i="9"/>
  <c r="D22" i="9"/>
  <c r="D23" i="9"/>
  <c r="D24" i="9"/>
  <c r="D27" i="9" s="1"/>
  <c r="D25" i="9"/>
  <c r="D26" i="9"/>
  <c r="S16" i="9"/>
  <c r="S17" i="9"/>
  <c r="S18" i="9"/>
  <c r="S19" i="9"/>
  <c r="S20" i="9"/>
  <c r="N16" i="9"/>
  <c r="N21" i="9" s="1"/>
  <c r="N17" i="9"/>
  <c r="N18" i="9"/>
  <c r="N19" i="9"/>
  <c r="N20" i="9"/>
  <c r="I16" i="9"/>
  <c r="I21" i="9" s="1"/>
  <c r="I17" i="9"/>
  <c r="I18" i="9"/>
  <c r="I19" i="9"/>
  <c r="I20" i="9"/>
  <c r="D16" i="9"/>
  <c r="D17" i="9"/>
  <c r="D18" i="9"/>
  <c r="D21" i="9" s="1"/>
  <c r="D19" i="9"/>
  <c r="D20" i="9"/>
  <c r="S10" i="9"/>
  <c r="S15" i="9" s="1"/>
  <c r="S11" i="9"/>
  <c r="S12" i="9"/>
  <c r="S13" i="9"/>
  <c r="S14" i="9"/>
  <c r="N10" i="9"/>
  <c r="N15" i="9" s="1"/>
  <c r="N11" i="9"/>
  <c r="N12" i="9"/>
  <c r="N13" i="9"/>
  <c r="N14" i="9"/>
  <c r="I10" i="9"/>
  <c r="I15" i="9" s="1"/>
  <c r="I11" i="9"/>
  <c r="I12" i="9"/>
  <c r="I13" i="9"/>
  <c r="I14" i="9"/>
  <c r="D10" i="9"/>
  <c r="D11" i="9"/>
  <c r="D12" i="9"/>
  <c r="D15" i="9" s="1"/>
  <c r="D13" i="9"/>
  <c r="D14" i="9"/>
  <c r="S4" i="9"/>
  <c r="S5" i="9"/>
  <c r="S6" i="9"/>
  <c r="S7" i="9"/>
  <c r="S8" i="9"/>
  <c r="N4" i="9"/>
  <c r="N9" i="9" s="1"/>
  <c r="N5" i="9"/>
  <c r="N6" i="9"/>
  <c r="N7" i="9"/>
  <c r="N8" i="9"/>
  <c r="I4" i="9"/>
  <c r="I9" i="9" s="1"/>
  <c r="I5" i="9"/>
  <c r="I6" i="9"/>
  <c r="I7" i="9"/>
  <c r="I8" i="9"/>
  <c r="D4" i="9"/>
  <c r="D5" i="9"/>
  <c r="D6" i="9"/>
  <c r="D9" i="9" s="1"/>
  <c r="D7" i="9"/>
  <c r="D8" i="9"/>
  <c r="Q21" i="10"/>
  <c r="Q27" i="10"/>
  <c r="Q33" i="10"/>
  <c r="Q39" i="10"/>
  <c r="V20" i="10"/>
  <c r="X20" i="10" s="1"/>
  <c r="R21" i="10"/>
  <c r="R27" i="10"/>
  <c r="R33" i="10"/>
  <c r="R39" i="10"/>
  <c r="W20" i="10"/>
  <c r="B9" i="10"/>
  <c r="V4" i="10" s="1"/>
  <c r="B15" i="10"/>
  <c r="B21" i="10"/>
  <c r="C9" i="10"/>
  <c r="W4" i="10" s="1"/>
  <c r="C15" i="10"/>
  <c r="C21" i="10"/>
  <c r="B27" i="10"/>
  <c r="B33" i="10"/>
  <c r="B39" i="10"/>
  <c r="G9" i="10"/>
  <c r="G15" i="10"/>
  <c r="G21" i="10"/>
  <c r="G27" i="10"/>
  <c r="G33" i="10"/>
  <c r="G39" i="10"/>
  <c r="L9" i="10"/>
  <c r="C27" i="10"/>
  <c r="C33" i="10"/>
  <c r="C39" i="10"/>
  <c r="H9" i="10"/>
  <c r="H15" i="10"/>
  <c r="H21" i="10"/>
  <c r="W9" i="10" s="1"/>
  <c r="H27" i="10"/>
  <c r="H33" i="10"/>
  <c r="H39" i="10"/>
  <c r="M9" i="10"/>
  <c r="L15" i="10"/>
  <c r="L21" i="10"/>
  <c r="M15" i="10"/>
  <c r="M21" i="10"/>
  <c r="W6" i="10" s="1"/>
  <c r="L27" i="10"/>
  <c r="L33" i="10"/>
  <c r="L39" i="10"/>
  <c r="Q9" i="10"/>
  <c r="Q15" i="10"/>
  <c r="M27" i="10"/>
  <c r="W7" i="10" s="1"/>
  <c r="M33" i="10"/>
  <c r="M39" i="10"/>
  <c r="R9" i="10"/>
  <c r="R15" i="10"/>
  <c r="S34" i="10"/>
  <c r="S39" i="10" s="1"/>
  <c r="S35" i="10"/>
  <c r="S36" i="10"/>
  <c r="S37" i="10"/>
  <c r="S38" i="10"/>
  <c r="N34" i="10"/>
  <c r="N35" i="10"/>
  <c r="N39" i="10" s="1"/>
  <c r="N36" i="10"/>
  <c r="N37" i="10"/>
  <c r="N38" i="10"/>
  <c r="I34" i="10"/>
  <c r="I39" i="10" s="1"/>
  <c r="I35" i="10"/>
  <c r="I36" i="10"/>
  <c r="I37" i="10"/>
  <c r="I38" i="10"/>
  <c r="D34" i="10"/>
  <c r="D35" i="10"/>
  <c r="D36" i="10"/>
  <c r="D37" i="10"/>
  <c r="D38" i="10"/>
  <c r="D39" i="10"/>
  <c r="V19" i="10"/>
  <c r="V18" i="10"/>
  <c r="W18" i="10"/>
  <c r="AA33" i="10"/>
  <c r="AC33" i="10" s="1"/>
  <c r="AB33" i="10"/>
  <c r="AA34" i="10"/>
  <c r="AC34" i="10" s="1"/>
  <c r="AB34" i="10"/>
  <c r="AA35" i="10"/>
  <c r="AB35" i="10"/>
  <c r="AB36" i="10" s="1"/>
  <c r="AC35" i="10"/>
  <c r="W16" i="10"/>
  <c r="S28" i="10"/>
  <c r="S29" i="10"/>
  <c r="S30" i="10"/>
  <c r="S33" i="10" s="1"/>
  <c r="S31" i="10"/>
  <c r="S32" i="10"/>
  <c r="N28" i="10"/>
  <c r="N29" i="10"/>
  <c r="N33" i="10" s="1"/>
  <c r="N30" i="10"/>
  <c r="N31" i="10"/>
  <c r="N32" i="10"/>
  <c r="I28" i="10"/>
  <c r="I33" i="10" s="1"/>
  <c r="I29" i="10"/>
  <c r="I30" i="10"/>
  <c r="I31" i="10"/>
  <c r="I32" i="10"/>
  <c r="D28" i="10"/>
  <c r="D29" i="10"/>
  <c r="D30" i="10"/>
  <c r="D31" i="10"/>
  <c r="D32" i="10"/>
  <c r="D33" i="10"/>
  <c r="W12" i="10"/>
  <c r="AC25" i="10"/>
  <c r="AC26" i="10"/>
  <c r="AC27" i="10"/>
  <c r="AC28" i="10" s="1"/>
  <c r="AB28" i="10"/>
  <c r="AA28" i="10"/>
  <c r="S22" i="10"/>
  <c r="S23" i="10"/>
  <c r="S24" i="10"/>
  <c r="S25" i="10"/>
  <c r="S26" i="10"/>
  <c r="N22" i="10"/>
  <c r="N23" i="10"/>
  <c r="N27" i="10" s="1"/>
  <c r="N24" i="10"/>
  <c r="N25" i="10"/>
  <c r="N26" i="10"/>
  <c r="I22" i="10"/>
  <c r="I27" i="10" s="1"/>
  <c r="I23" i="10"/>
  <c r="I24" i="10"/>
  <c r="I25" i="10"/>
  <c r="I26" i="10"/>
  <c r="D22" i="10"/>
  <c r="D23" i="10"/>
  <c r="D24" i="10"/>
  <c r="D27" i="10" s="1"/>
  <c r="D25" i="10"/>
  <c r="D26" i="10"/>
  <c r="AC18" i="10"/>
  <c r="AC21" i="10" s="1"/>
  <c r="AC19" i="10"/>
  <c r="AC20" i="10"/>
  <c r="AB21" i="10"/>
  <c r="AA21" i="10"/>
  <c r="S16" i="10"/>
  <c r="S17" i="10"/>
  <c r="S21" i="10" s="1"/>
  <c r="S18" i="10"/>
  <c r="S19" i="10"/>
  <c r="S20" i="10"/>
  <c r="N16" i="10"/>
  <c r="N21" i="10" s="1"/>
  <c r="N17" i="10"/>
  <c r="N18" i="10"/>
  <c r="N19" i="10"/>
  <c r="N20" i="10"/>
  <c r="I16" i="10"/>
  <c r="I17" i="10"/>
  <c r="I18" i="10"/>
  <c r="I21" i="10" s="1"/>
  <c r="I19" i="10"/>
  <c r="I20" i="10"/>
  <c r="D16" i="10"/>
  <c r="D17" i="10"/>
  <c r="D18" i="10"/>
  <c r="D19" i="10"/>
  <c r="D20" i="10"/>
  <c r="S10" i="10"/>
  <c r="S11" i="10"/>
  <c r="S15" i="10" s="1"/>
  <c r="S12" i="10"/>
  <c r="S13" i="10"/>
  <c r="S14" i="10"/>
  <c r="N10" i="10"/>
  <c r="N15" i="10" s="1"/>
  <c r="N11" i="10"/>
  <c r="N12" i="10"/>
  <c r="N13" i="10"/>
  <c r="N14" i="10"/>
  <c r="I10" i="10"/>
  <c r="I11" i="10"/>
  <c r="I12" i="10"/>
  <c r="I15" i="10" s="1"/>
  <c r="I13" i="10"/>
  <c r="I14" i="10"/>
  <c r="D10" i="10"/>
  <c r="D15" i="10" s="1"/>
  <c r="D11" i="10"/>
  <c r="D12" i="10"/>
  <c r="D13" i="10"/>
  <c r="D14" i="10"/>
  <c r="AC11" i="10"/>
  <c r="AC12" i="10"/>
  <c r="AC14" i="10" s="1"/>
  <c r="AC13" i="10"/>
  <c r="AB14" i="10"/>
  <c r="AA14" i="10"/>
  <c r="S4" i="10"/>
  <c r="S9" i="10" s="1"/>
  <c r="S5" i="10"/>
  <c r="S6" i="10"/>
  <c r="S7" i="10"/>
  <c r="S8" i="10"/>
  <c r="N4" i="10"/>
  <c r="N5" i="10"/>
  <c r="N6" i="10"/>
  <c r="N9" i="10" s="1"/>
  <c r="N7" i="10"/>
  <c r="N8" i="10"/>
  <c r="I4" i="10"/>
  <c r="I5" i="10"/>
  <c r="I6" i="10"/>
  <c r="I7" i="10"/>
  <c r="I8" i="10"/>
  <c r="D4" i="10"/>
  <c r="D5" i="10"/>
  <c r="D9" i="10" s="1"/>
  <c r="D6" i="10"/>
  <c r="D7" i="10"/>
  <c r="D8" i="10"/>
  <c r="AC4" i="10"/>
  <c r="AC7" i="10" s="1"/>
  <c r="AC5" i="10"/>
  <c r="AC6" i="10"/>
  <c r="AB7" i="10"/>
  <c r="AA7" i="10"/>
  <c r="Q21" i="11"/>
  <c r="Q27" i="11"/>
  <c r="Q33" i="11"/>
  <c r="Q39" i="11"/>
  <c r="R21" i="11"/>
  <c r="W20" i="11" s="1"/>
  <c r="R27" i="11"/>
  <c r="R33" i="11"/>
  <c r="R39" i="11"/>
  <c r="B9" i="11"/>
  <c r="B15" i="11"/>
  <c r="B21" i="11"/>
  <c r="V4" i="11"/>
  <c r="C9" i="11"/>
  <c r="C15" i="11"/>
  <c r="C21" i="11"/>
  <c r="W4" i="11"/>
  <c r="B27" i="11"/>
  <c r="B33" i="11"/>
  <c r="B39" i="11"/>
  <c r="G9" i="11"/>
  <c r="G15" i="11"/>
  <c r="G21" i="11"/>
  <c r="G27" i="11"/>
  <c r="G33" i="11"/>
  <c r="G39" i="11"/>
  <c r="L9" i="11"/>
  <c r="C27" i="11"/>
  <c r="W5" i="11" s="1"/>
  <c r="C33" i="11"/>
  <c r="C39" i="11"/>
  <c r="H9" i="11"/>
  <c r="H15" i="11"/>
  <c r="H21" i="11"/>
  <c r="H27" i="11"/>
  <c r="H33" i="11"/>
  <c r="H39" i="11"/>
  <c r="M9" i="11"/>
  <c r="L15" i="11"/>
  <c r="L21" i="11"/>
  <c r="V6" i="11"/>
  <c r="X6" i="11" s="1"/>
  <c r="M15" i="11"/>
  <c r="W6" i="11" s="1"/>
  <c r="M21" i="11"/>
  <c r="L27" i="11"/>
  <c r="L33" i="11"/>
  <c r="L39" i="11"/>
  <c r="Q9" i="11"/>
  <c r="Q15" i="11"/>
  <c r="M27" i="11"/>
  <c r="M33" i="11"/>
  <c r="M39" i="11"/>
  <c r="R9" i="11"/>
  <c r="R15" i="11"/>
  <c r="S34" i="11"/>
  <c r="S35" i="11"/>
  <c r="S36" i="11"/>
  <c r="S37" i="11"/>
  <c r="S38" i="11"/>
  <c r="S39" i="11"/>
  <c r="N34" i="11"/>
  <c r="N39" i="11" s="1"/>
  <c r="N35" i="11"/>
  <c r="N36" i="11"/>
  <c r="N37" i="11"/>
  <c r="N38" i="11"/>
  <c r="I34" i="11"/>
  <c r="I35" i="11"/>
  <c r="I39" i="11" s="1"/>
  <c r="I36" i="11"/>
  <c r="I37" i="11"/>
  <c r="I38" i="11"/>
  <c r="D34" i="11"/>
  <c r="D39" i="11" s="1"/>
  <c r="D35" i="11"/>
  <c r="D36" i="11"/>
  <c r="D37" i="11"/>
  <c r="D38" i="11"/>
  <c r="W19" i="11"/>
  <c r="W18" i="11"/>
  <c r="AA33" i="11"/>
  <c r="AC33" i="11" s="1"/>
  <c r="AB33" i="11"/>
  <c r="AB36" i="11" s="1"/>
  <c r="AA34" i="11"/>
  <c r="AB34" i="11"/>
  <c r="AC34" i="11"/>
  <c r="AA35" i="11"/>
  <c r="AA36" i="11" s="1"/>
  <c r="AB35" i="11"/>
  <c r="S28" i="11"/>
  <c r="S29" i="11"/>
  <c r="S30" i="11"/>
  <c r="S31" i="11"/>
  <c r="S32" i="11"/>
  <c r="S33" i="11"/>
  <c r="N28" i="11"/>
  <c r="N29" i="11"/>
  <c r="N33" i="11" s="1"/>
  <c r="N30" i="11"/>
  <c r="N31" i="11"/>
  <c r="N32" i="11"/>
  <c r="I28" i="11"/>
  <c r="I29" i="11"/>
  <c r="I33" i="11" s="1"/>
  <c r="I30" i="11"/>
  <c r="I31" i="11"/>
  <c r="I32" i="11"/>
  <c r="D28" i="11"/>
  <c r="D33" i="11" s="1"/>
  <c r="D29" i="11"/>
  <c r="D30" i="11"/>
  <c r="D31" i="11"/>
  <c r="D32" i="11"/>
  <c r="AC25" i="11"/>
  <c r="AC28" i="11" s="1"/>
  <c r="AC26" i="11"/>
  <c r="AC27" i="11"/>
  <c r="AB28" i="11"/>
  <c r="AA28" i="11"/>
  <c r="W9" i="11"/>
  <c r="S22" i="11"/>
  <c r="S23" i="11"/>
  <c r="S24" i="11"/>
  <c r="S27" i="11" s="1"/>
  <c r="S25" i="11"/>
  <c r="S26" i="11"/>
  <c r="N22" i="11"/>
  <c r="N23" i="11"/>
  <c r="N24" i="11"/>
  <c r="N25" i="11"/>
  <c r="N26" i="11"/>
  <c r="I22" i="11"/>
  <c r="I27" i="11" s="1"/>
  <c r="I23" i="11"/>
  <c r="I24" i="11"/>
  <c r="I25" i="11"/>
  <c r="I26" i="11"/>
  <c r="D22" i="11"/>
  <c r="D27" i="11" s="1"/>
  <c r="D23" i="11"/>
  <c r="D24" i="11"/>
  <c r="D25" i="11"/>
  <c r="D26" i="11"/>
  <c r="AC18" i="11"/>
  <c r="AC19" i="11"/>
  <c r="AC21" i="11" s="1"/>
  <c r="AC20" i="11"/>
  <c r="AB21" i="11"/>
  <c r="AA21" i="11"/>
  <c r="S16" i="11"/>
  <c r="S21" i="11" s="1"/>
  <c r="S17" i="11"/>
  <c r="S18" i="11"/>
  <c r="S19" i="11"/>
  <c r="S20" i="11"/>
  <c r="N16" i="11"/>
  <c r="N21" i="11" s="1"/>
  <c r="N17" i="11"/>
  <c r="N18" i="11"/>
  <c r="N19" i="11"/>
  <c r="N20" i="11"/>
  <c r="I16" i="11"/>
  <c r="I17" i="11"/>
  <c r="I18" i="11"/>
  <c r="I19" i="11"/>
  <c r="I20" i="11"/>
  <c r="D16" i="11"/>
  <c r="D17" i="11"/>
  <c r="D18" i="11"/>
  <c r="D21" i="11" s="1"/>
  <c r="D19" i="11"/>
  <c r="D20" i="11"/>
  <c r="S10" i="11"/>
  <c r="S11" i="11"/>
  <c r="S12" i="11"/>
  <c r="S13" i="11"/>
  <c r="S14" i="11"/>
  <c r="N10" i="11"/>
  <c r="N11" i="11"/>
  <c r="N12" i="11"/>
  <c r="N13" i="11"/>
  <c r="N14" i="11"/>
  <c r="I10" i="11"/>
  <c r="I15" i="11" s="1"/>
  <c r="I11" i="11"/>
  <c r="I12" i="11"/>
  <c r="I13" i="11"/>
  <c r="I14" i="11"/>
  <c r="D10" i="11"/>
  <c r="D11" i="11"/>
  <c r="D12" i="11"/>
  <c r="D15" i="11" s="1"/>
  <c r="D13" i="11"/>
  <c r="D14" i="11"/>
  <c r="AC11" i="11"/>
  <c r="AC12" i="11"/>
  <c r="AC13" i="11"/>
  <c r="AB14" i="11"/>
  <c r="AA14" i="11"/>
  <c r="S4" i="11"/>
  <c r="S5" i="11"/>
  <c r="S6" i="11"/>
  <c r="S7" i="11"/>
  <c r="S8" i="11"/>
  <c r="N4" i="11"/>
  <c r="N5" i="11"/>
  <c r="N6" i="11"/>
  <c r="N9" i="11" s="1"/>
  <c r="N7" i="11"/>
  <c r="N8" i="11"/>
  <c r="I4" i="11"/>
  <c r="I5" i="11"/>
  <c r="I9" i="11" s="1"/>
  <c r="I6" i="11"/>
  <c r="I7" i="11"/>
  <c r="I8" i="11"/>
  <c r="D4" i="11"/>
  <c r="D9" i="11" s="1"/>
  <c r="D5" i="11"/>
  <c r="D6" i="11"/>
  <c r="D7" i="11"/>
  <c r="D8" i="11"/>
  <c r="AC4" i="11"/>
  <c r="AC5" i="11"/>
  <c r="AC7" i="11" s="1"/>
  <c r="AC6" i="11"/>
  <c r="AB7" i="11"/>
  <c r="AA7" i="11"/>
  <c r="Q21" i="12"/>
  <c r="V20" i="12" s="1"/>
  <c r="Q27" i="12"/>
  <c r="Q33" i="12"/>
  <c r="Q39" i="12"/>
  <c r="R21" i="12"/>
  <c r="W19" i="12" s="1"/>
  <c r="R27" i="12"/>
  <c r="R33" i="12"/>
  <c r="R39" i="12"/>
  <c r="B9" i="12"/>
  <c r="V4" i="12" s="1"/>
  <c r="B15" i="12"/>
  <c r="B21" i="12"/>
  <c r="C9" i="12"/>
  <c r="C15" i="12"/>
  <c r="W4" i="12" s="1"/>
  <c r="C21" i="12"/>
  <c r="B27" i="12"/>
  <c r="B33" i="12"/>
  <c r="V5" i="12" s="1"/>
  <c r="B39" i="12"/>
  <c r="G9" i="12"/>
  <c r="G15" i="12"/>
  <c r="G21" i="12"/>
  <c r="G27" i="12"/>
  <c r="G33" i="12"/>
  <c r="V10" i="12" s="1"/>
  <c r="G39" i="12"/>
  <c r="L9" i="12"/>
  <c r="C27" i="12"/>
  <c r="C33" i="12"/>
  <c r="W5" i="12" s="1"/>
  <c r="C39" i="12"/>
  <c r="H9" i="12"/>
  <c r="H15" i="12"/>
  <c r="H21" i="12"/>
  <c r="H27" i="12"/>
  <c r="W9" i="12" s="1"/>
  <c r="H33" i="12"/>
  <c r="H39" i="12"/>
  <c r="M9" i="12"/>
  <c r="L15" i="12"/>
  <c r="V6" i="12" s="1"/>
  <c r="L21" i="12"/>
  <c r="M15" i="12"/>
  <c r="M21" i="12"/>
  <c r="W6" i="12"/>
  <c r="L27" i="12"/>
  <c r="L33" i="12"/>
  <c r="V7" i="12" s="1"/>
  <c r="L39" i="12"/>
  <c r="Q9" i="12"/>
  <c r="Q15" i="12"/>
  <c r="M27" i="12"/>
  <c r="W15" i="12" s="1"/>
  <c r="M33" i="12"/>
  <c r="M39" i="12"/>
  <c r="R9" i="12"/>
  <c r="W11" i="12" s="1"/>
  <c r="R15" i="12"/>
  <c r="W7" i="12"/>
  <c r="S34" i="12"/>
  <c r="S39" i="12" s="1"/>
  <c r="S35" i="12"/>
  <c r="S36" i="12"/>
  <c r="S37" i="12"/>
  <c r="S38" i="12"/>
  <c r="N34" i="12"/>
  <c r="N39" i="12" s="1"/>
  <c r="N35" i="12"/>
  <c r="N36" i="12"/>
  <c r="N37" i="12"/>
  <c r="N38" i="12"/>
  <c r="I34" i="12"/>
  <c r="I35" i="12"/>
  <c r="I36" i="12"/>
  <c r="I39" i="12" s="1"/>
  <c r="I37" i="12"/>
  <c r="I38" i="12"/>
  <c r="D34" i="12"/>
  <c r="D35" i="12"/>
  <c r="D39" i="12" s="1"/>
  <c r="D36" i="12"/>
  <c r="D37" i="12"/>
  <c r="D38" i="12"/>
  <c r="V19" i="12"/>
  <c r="V18" i="12"/>
  <c r="AA33" i="12"/>
  <c r="AA36" i="12" s="1"/>
  <c r="AB33" i="12"/>
  <c r="AC33" i="12"/>
  <c r="AA34" i="12"/>
  <c r="AB34" i="12"/>
  <c r="AB36" i="12" s="1"/>
  <c r="AA35" i="12"/>
  <c r="AB35" i="12"/>
  <c r="AC35" i="12" s="1"/>
  <c r="V17" i="12"/>
  <c r="V16" i="12"/>
  <c r="S28" i="12"/>
  <c r="S33" i="12" s="1"/>
  <c r="S29" i="12"/>
  <c r="S30" i="12"/>
  <c r="S31" i="12"/>
  <c r="S32" i="12"/>
  <c r="N28" i="12"/>
  <c r="N33" i="12" s="1"/>
  <c r="N29" i="12"/>
  <c r="N30" i="12"/>
  <c r="N31" i="12"/>
  <c r="N32" i="12"/>
  <c r="I28" i="12"/>
  <c r="I29" i="12"/>
  <c r="I30" i="12"/>
  <c r="I33" i="12" s="1"/>
  <c r="I31" i="12"/>
  <c r="I32" i="12"/>
  <c r="D28" i="12"/>
  <c r="D29" i="12"/>
  <c r="D33" i="12" s="1"/>
  <c r="D30" i="12"/>
  <c r="D31" i="12"/>
  <c r="D32" i="12"/>
  <c r="V13" i="12"/>
  <c r="V12" i="12"/>
  <c r="AC25" i="12"/>
  <c r="AC28" i="12" s="1"/>
  <c r="AC26" i="12"/>
  <c r="AC27" i="12"/>
  <c r="AB28" i="12"/>
  <c r="AA28" i="12"/>
  <c r="V9" i="12"/>
  <c r="S22" i="12"/>
  <c r="S23" i="12"/>
  <c r="S24" i="12"/>
  <c r="S25" i="12"/>
  <c r="S27" i="12" s="1"/>
  <c r="S26" i="12"/>
  <c r="N22" i="12"/>
  <c r="N23" i="12"/>
  <c r="N24" i="12"/>
  <c r="N25" i="12"/>
  <c r="N26" i="12"/>
  <c r="N27" i="12"/>
  <c r="I22" i="12"/>
  <c r="I27" i="12" s="1"/>
  <c r="I23" i="12"/>
  <c r="I24" i="12"/>
  <c r="I25" i="12"/>
  <c r="I26" i="12"/>
  <c r="D22" i="12"/>
  <c r="D27" i="12" s="1"/>
  <c r="D23" i="12"/>
  <c r="D24" i="12"/>
  <c r="D25" i="12"/>
  <c r="D26" i="12"/>
  <c r="AC18" i="12"/>
  <c r="AC19" i="12"/>
  <c r="AC20" i="12"/>
  <c r="AC21" i="12"/>
  <c r="AB21" i="12"/>
  <c r="AA21" i="12"/>
  <c r="S16" i="12"/>
  <c r="S17" i="12"/>
  <c r="S18" i="12"/>
  <c r="S19" i="12"/>
  <c r="S20" i="12"/>
  <c r="S21" i="12"/>
  <c r="N16" i="12"/>
  <c r="N21" i="12" s="1"/>
  <c r="N17" i="12"/>
  <c r="N18" i="12"/>
  <c r="N19" i="12"/>
  <c r="N20" i="12"/>
  <c r="I16" i="12"/>
  <c r="I21" i="12" s="1"/>
  <c r="I17" i="12"/>
  <c r="I18" i="12"/>
  <c r="I19" i="12"/>
  <c r="I20" i="12"/>
  <c r="D16" i="12"/>
  <c r="D17" i="12"/>
  <c r="D18" i="12"/>
  <c r="D19" i="12"/>
  <c r="D21" i="12" s="1"/>
  <c r="D20" i="12"/>
  <c r="S10" i="12"/>
  <c r="S11" i="12"/>
  <c r="S12" i="12"/>
  <c r="S13" i="12"/>
  <c r="S14" i="12"/>
  <c r="S15" i="12"/>
  <c r="N10" i="12"/>
  <c r="N15" i="12" s="1"/>
  <c r="N11" i="12"/>
  <c r="N12" i="12"/>
  <c r="N13" i="12"/>
  <c r="N14" i="12"/>
  <c r="I10" i="12"/>
  <c r="I15" i="12" s="1"/>
  <c r="I11" i="12"/>
  <c r="I12" i="12"/>
  <c r="I13" i="12"/>
  <c r="I14" i="12"/>
  <c r="D10" i="12"/>
  <c r="D11" i="12"/>
  <c r="D12" i="12"/>
  <c r="D13" i="12"/>
  <c r="D15" i="12" s="1"/>
  <c r="D14" i="12"/>
  <c r="AC11" i="12"/>
  <c r="AC12" i="12"/>
  <c r="AC13" i="12"/>
  <c r="AC14" i="12" s="1"/>
  <c r="AB14" i="12"/>
  <c r="AA14" i="12"/>
  <c r="S4" i="12"/>
  <c r="S9" i="12" s="1"/>
  <c r="S5" i="12"/>
  <c r="S6" i="12"/>
  <c r="S7" i="12"/>
  <c r="S8" i="12"/>
  <c r="N4" i="12"/>
  <c r="N9" i="12" s="1"/>
  <c r="N5" i="12"/>
  <c r="N6" i="12"/>
  <c r="N7" i="12"/>
  <c r="N8" i="12"/>
  <c r="I4" i="12"/>
  <c r="I5" i="12"/>
  <c r="I6" i="12"/>
  <c r="I7" i="12"/>
  <c r="I8" i="12"/>
  <c r="I9" i="12"/>
  <c r="D4" i="12"/>
  <c r="D5" i="12"/>
  <c r="D6" i="12"/>
  <c r="D7" i="12"/>
  <c r="D8" i="12"/>
  <c r="D9" i="12"/>
  <c r="AC4" i="12"/>
  <c r="AC7" i="12" s="1"/>
  <c r="AC5" i="12"/>
  <c r="AC6" i="12"/>
  <c r="AB7" i="12"/>
  <c r="AA7" i="12"/>
  <c r="G21" i="2"/>
  <c r="G27" i="2"/>
  <c r="V10" i="2" s="1"/>
  <c r="G33" i="2"/>
  <c r="G39" i="2"/>
  <c r="L9" i="2"/>
  <c r="L15" i="2"/>
  <c r="L21" i="2"/>
  <c r="L27" i="2"/>
  <c r="V7" i="2" s="1"/>
  <c r="L33" i="2"/>
  <c r="L39" i="2"/>
  <c r="V17" i="2" s="1"/>
  <c r="Q9" i="2"/>
  <c r="Q15" i="2"/>
  <c r="Q21" i="2"/>
  <c r="Q27" i="2"/>
  <c r="Q33" i="2"/>
  <c r="Q39" i="2"/>
  <c r="V19" i="2" s="1"/>
  <c r="H21" i="2"/>
  <c r="W9" i="2" s="1"/>
  <c r="H27" i="2"/>
  <c r="H33" i="2"/>
  <c r="H39" i="2"/>
  <c r="M9" i="2"/>
  <c r="V9" i="2"/>
  <c r="M15" i="2"/>
  <c r="M21" i="2"/>
  <c r="W12" i="2" s="1"/>
  <c r="M27" i="2"/>
  <c r="M33" i="2"/>
  <c r="M39" i="2"/>
  <c r="R9" i="2"/>
  <c r="R15" i="2"/>
  <c r="R21" i="2"/>
  <c r="W16" i="2" s="1"/>
  <c r="R27" i="2"/>
  <c r="R33" i="2"/>
  <c r="R39" i="2"/>
  <c r="B9" i="2"/>
  <c r="B15" i="2"/>
  <c r="B21" i="2"/>
  <c r="V4" i="2" s="1"/>
  <c r="C9" i="2"/>
  <c r="W4" i="2" s="1"/>
  <c r="C15" i="2"/>
  <c r="C21" i="2"/>
  <c r="B27" i="2"/>
  <c r="B33" i="2"/>
  <c r="V5" i="2" s="1"/>
  <c r="B39" i="2"/>
  <c r="G9" i="2"/>
  <c r="G15" i="2"/>
  <c r="C27" i="2"/>
  <c r="C33" i="2"/>
  <c r="C39" i="2"/>
  <c r="H9" i="2"/>
  <c r="H15" i="2"/>
  <c r="W5" i="2"/>
  <c r="V6" i="2"/>
  <c r="W7" i="2"/>
  <c r="V12" i="2"/>
  <c r="X12" i="2" s="1"/>
  <c r="V14" i="2"/>
  <c r="V16" i="2"/>
  <c r="X16" i="2" s="1"/>
  <c r="V18" i="2"/>
  <c r="V20" i="2"/>
  <c r="S34" i="2"/>
  <c r="S35" i="2"/>
  <c r="S39" i="2" s="1"/>
  <c r="S36" i="2"/>
  <c r="S37" i="2"/>
  <c r="S38" i="2"/>
  <c r="S28" i="2"/>
  <c r="S29" i="2"/>
  <c r="S30" i="2"/>
  <c r="S31" i="2"/>
  <c r="S33" i="2" s="1"/>
  <c r="S32" i="2"/>
  <c r="S22" i="2"/>
  <c r="S23" i="2"/>
  <c r="S24" i="2"/>
  <c r="S25" i="2"/>
  <c r="S26" i="2"/>
  <c r="S27" i="2"/>
  <c r="S16" i="2"/>
  <c r="S21" i="2" s="1"/>
  <c r="S17" i="2"/>
  <c r="S18" i="2"/>
  <c r="S19" i="2"/>
  <c r="S20" i="2"/>
  <c r="S10" i="2"/>
  <c r="S11" i="2"/>
  <c r="S15" i="2" s="1"/>
  <c r="S12" i="2"/>
  <c r="S13" i="2"/>
  <c r="S14" i="2"/>
  <c r="S4" i="2"/>
  <c r="S5" i="2"/>
  <c r="S6" i="2"/>
  <c r="S7" i="2"/>
  <c r="S9" i="2" s="1"/>
  <c r="S8" i="2"/>
  <c r="N34" i="2"/>
  <c r="N35" i="2"/>
  <c r="N36" i="2"/>
  <c r="N37" i="2"/>
  <c r="N38" i="2"/>
  <c r="N39" i="2"/>
  <c r="N28" i="2"/>
  <c r="N33" i="2" s="1"/>
  <c r="N29" i="2"/>
  <c r="N30" i="2"/>
  <c r="N31" i="2"/>
  <c r="N32" i="2"/>
  <c r="N22" i="2"/>
  <c r="N23" i="2"/>
  <c r="N27" i="2" s="1"/>
  <c r="N24" i="2"/>
  <c r="N25" i="2"/>
  <c r="N26" i="2"/>
  <c r="N16" i="2"/>
  <c r="N17" i="2"/>
  <c r="N18" i="2"/>
  <c r="N19" i="2"/>
  <c r="N21" i="2" s="1"/>
  <c r="N20" i="2"/>
  <c r="N10" i="2"/>
  <c r="N11" i="2"/>
  <c r="N12" i="2"/>
  <c r="N13" i="2"/>
  <c r="N14" i="2"/>
  <c r="N15" i="2"/>
  <c r="N4" i="2"/>
  <c r="N9" i="2" s="1"/>
  <c r="N5" i="2"/>
  <c r="N6" i="2"/>
  <c r="N7" i="2"/>
  <c r="N8" i="2"/>
  <c r="I16" i="2"/>
  <c r="I17" i="2"/>
  <c r="I18" i="2"/>
  <c r="I19" i="2"/>
  <c r="I20" i="2"/>
  <c r="I22" i="2"/>
  <c r="I23" i="2"/>
  <c r="I24" i="2"/>
  <c r="I25" i="2"/>
  <c r="I27" i="2" s="1"/>
  <c r="I26" i="2"/>
  <c r="I34" i="2"/>
  <c r="I35" i="2"/>
  <c r="I36" i="2"/>
  <c r="I37" i="2"/>
  <c r="I38" i="2"/>
  <c r="I39" i="2"/>
  <c r="I28" i="2"/>
  <c r="I33" i="2" s="1"/>
  <c r="I29" i="2"/>
  <c r="I30" i="2"/>
  <c r="I31" i="2"/>
  <c r="I32" i="2"/>
  <c r="I10" i="2"/>
  <c r="I11" i="2"/>
  <c r="I15" i="2" s="1"/>
  <c r="I12" i="2"/>
  <c r="I13" i="2"/>
  <c r="I14" i="2"/>
  <c r="I4" i="2"/>
  <c r="I5" i="2"/>
  <c r="I6" i="2"/>
  <c r="I7" i="2"/>
  <c r="I9" i="2" s="1"/>
  <c r="I8" i="2"/>
  <c r="D34" i="2"/>
  <c r="D35" i="2"/>
  <c r="D36" i="2"/>
  <c r="D37" i="2"/>
  <c r="D38" i="2"/>
  <c r="D39" i="2"/>
  <c r="D28" i="2"/>
  <c r="D29" i="2"/>
  <c r="D30" i="2"/>
  <c r="D31" i="2"/>
  <c r="D32" i="2"/>
  <c r="D22" i="2"/>
  <c r="D23" i="2"/>
  <c r="D27" i="2" s="1"/>
  <c r="D24" i="2"/>
  <c r="D25" i="2"/>
  <c r="D26" i="2"/>
  <c r="D16" i="2"/>
  <c r="D17" i="2"/>
  <c r="D18" i="2"/>
  <c r="D19" i="2"/>
  <c r="D20" i="2"/>
  <c r="D21" i="2"/>
  <c r="D10" i="2"/>
  <c r="D11" i="2"/>
  <c r="D12" i="2"/>
  <c r="D13" i="2"/>
  <c r="D14" i="2"/>
  <c r="D15" i="2"/>
  <c r="D5" i="2"/>
  <c r="D6" i="2"/>
  <c r="D7" i="2"/>
  <c r="D8" i="2"/>
  <c r="D4" i="2"/>
  <c r="G21" i="4"/>
  <c r="G27" i="4"/>
  <c r="G33" i="4"/>
  <c r="G39" i="4"/>
  <c r="V11" i="4" s="1"/>
  <c r="L9" i="4"/>
  <c r="L15" i="4"/>
  <c r="L21" i="4"/>
  <c r="L27" i="4"/>
  <c r="L33" i="4"/>
  <c r="L39" i="4"/>
  <c r="V7" i="4" s="1"/>
  <c r="Q9" i="4"/>
  <c r="Q15" i="4"/>
  <c r="V18" i="4" s="1"/>
  <c r="Q21" i="4"/>
  <c r="Q27" i="4"/>
  <c r="Q33" i="4"/>
  <c r="Q39" i="4"/>
  <c r="H21" i="4"/>
  <c r="H27" i="4"/>
  <c r="H33" i="4"/>
  <c r="H39" i="4"/>
  <c r="M9" i="4"/>
  <c r="B9" i="4"/>
  <c r="B15" i="4"/>
  <c r="V4" i="4" s="1"/>
  <c r="B21" i="4"/>
  <c r="C9" i="4"/>
  <c r="C15" i="4"/>
  <c r="W4" i="4" s="1"/>
  <c r="C21" i="4"/>
  <c r="B27" i="4"/>
  <c r="B33" i="4"/>
  <c r="B39" i="4"/>
  <c r="G9" i="4"/>
  <c r="G15" i="4"/>
  <c r="C27" i="4"/>
  <c r="C33" i="4"/>
  <c r="C39" i="4"/>
  <c r="H9" i="4"/>
  <c r="H15" i="4"/>
  <c r="V6" i="4"/>
  <c r="M15" i="4"/>
  <c r="M21" i="4"/>
  <c r="W6" i="4"/>
  <c r="M27" i="4"/>
  <c r="M33" i="4"/>
  <c r="M39" i="4"/>
  <c r="W12" i="4" s="1"/>
  <c r="R9" i="4"/>
  <c r="R15" i="4"/>
  <c r="R21" i="4"/>
  <c r="R27" i="4"/>
  <c r="R33" i="4"/>
  <c r="R39" i="4"/>
  <c r="V15" i="4"/>
  <c r="V17" i="4"/>
  <c r="V20" i="4"/>
  <c r="S34" i="4"/>
  <c r="S35" i="4"/>
  <c r="S36" i="4"/>
  <c r="S37" i="4"/>
  <c r="S39" i="4" s="1"/>
  <c r="S38" i="4"/>
  <c r="S28" i="4"/>
  <c r="S29" i="4"/>
  <c r="S30" i="4"/>
  <c r="S31" i="4"/>
  <c r="S32" i="4"/>
  <c r="S33" i="4"/>
  <c r="S22" i="4"/>
  <c r="S23" i="4"/>
  <c r="S27" i="4" s="1"/>
  <c r="S24" i="4"/>
  <c r="S25" i="4"/>
  <c r="S26" i="4"/>
  <c r="S16" i="4"/>
  <c r="S17" i="4"/>
  <c r="S18" i="4"/>
  <c r="S19" i="4"/>
  <c r="S20" i="4"/>
  <c r="S10" i="4"/>
  <c r="S11" i="4"/>
  <c r="S12" i="4"/>
  <c r="S13" i="4"/>
  <c r="S15" i="4" s="1"/>
  <c r="S14" i="4"/>
  <c r="S4" i="4"/>
  <c r="S5" i="4"/>
  <c r="S6" i="4"/>
  <c r="S7" i="4"/>
  <c r="S8" i="4"/>
  <c r="S9" i="4"/>
  <c r="N34" i="4"/>
  <c r="N35" i="4"/>
  <c r="N39" i="4" s="1"/>
  <c r="N36" i="4"/>
  <c r="N37" i="4"/>
  <c r="N38" i="4"/>
  <c r="N28" i="4"/>
  <c r="N29" i="4"/>
  <c r="N30" i="4"/>
  <c r="N31" i="4"/>
  <c r="N32" i="4"/>
  <c r="N22" i="4"/>
  <c r="N23" i="4"/>
  <c r="N24" i="4"/>
  <c r="N25" i="4"/>
  <c r="N26" i="4"/>
  <c r="N27" i="4"/>
  <c r="N16" i="4"/>
  <c r="N17" i="4"/>
  <c r="N18" i="4"/>
  <c r="N19" i="4"/>
  <c r="N20" i="4"/>
  <c r="N21" i="4"/>
  <c r="N10" i="4"/>
  <c r="N11" i="4"/>
  <c r="N15" i="4" s="1"/>
  <c r="N12" i="4"/>
  <c r="N13" i="4"/>
  <c r="N14" i="4"/>
  <c r="N4" i="4"/>
  <c r="N5" i="4"/>
  <c r="N6" i="4"/>
  <c r="N7" i="4"/>
  <c r="N8" i="4"/>
  <c r="I16" i="4"/>
  <c r="I17" i="4"/>
  <c r="I18" i="4"/>
  <c r="I19" i="4"/>
  <c r="I20" i="4"/>
  <c r="I21" i="4"/>
  <c r="I22" i="4"/>
  <c r="I23" i="4"/>
  <c r="I24" i="4"/>
  <c r="I25" i="4"/>
  <c r="I26" i="4"/>
  <c r="I27" i="4" s="1"/>
  <c r="I34" i="4"/>
  <c r="I35" i="4"/>
  <c r="I39" i="4" s="1"/>
  <c r="I36" i="4"/>
  <c r="I37" i="4"/>
  <c r="I38" i="4"/>
  <c r="I28" i="4"/>
  <c r="I29" i="4"/>
  <c r="I30" i="4"/>
  <c r="I31" i="4"/>
  <c r="I32" i="4"/>
  <c r="I10" i="4"/>
  <c r="I11" i="4"/>
  <c r="I15" i="4" s="1"/>
  <c r="I12" i="4"/>
  <c r="I13" i="4"/>
  <c r="I14" i="4"/>
  <c r="I4" i="4"/>
  <c r="I9" i="4" s="1"/>
  <c r="I5" i="4"/>
  <c r="I6" i="4"/>
  <c r="I7" i="4"/>
  <c r="I8" i="4"/>
  <c r="D34" i="4"/>
  <c r="D35" i="4"/>
  <c r="D36" i="4"/>
  <c r="D39" i="4" s="1"/>
  <c r="D37" i="4"/>
  <c r="D38" i="4"/>
  <c r="D28" i="4"/>
  <c r="D33" i="4" s="1"/>
  <c r="D29" i="4"/>
  <c r="D30" i="4"/>
  <c r="D31" i="4"/>
  <c r="D32" i="4"/>
  <c r="D22" i="4"/>
  <c r="D23" i="4"/>
  <c r="D27" i="4" s="1"/>
  <c r="D24" i="4"/>
  <c r="D25" i="4"/>
  <c r="D26" i="4"/>
  <c r="D16" i="4"/>
  <c r="D21" i="4" s="1"/>
  <c r="D17" i="4"/>
  <c r="D18" i="4"/>
  <c r="D19" i="4"/>
  <c r="D20" i="4"/>
  <c r="D10" i="4"/>
  <c r="D11" i="4"/>
  <c r="D12" i="4"/>
  <c r="D15" i="4" s="1"/>
  <c r="D13" i="4"/>
  <c r="D14" i="4"/>
  <c r="D5" i="4"/>
  <c r="D6" i="4"/>
  <c r="D7" i="4"/>
  <c r="D8" i="4"/>
  <c r="D4" i="4"/>
  <c r="D9" i="4" s="1"/>
  <c r="G21" i="1"/>
  <c r="V9" i="1" s="1"/>
  <c r="G27" i="1"/>
  <c r="G33" i="1"/>
  <c r="G39" i="1"/>
  <c r="L9" i="1"/>
  <c r="L15" i="1"/>
  <c r="V6" i="1" s="1"/>
  <c r="L21" i="1"/>
  <c r="L27" i="1"/>
  <c r="V15" i="1" s="1"/>
  <c r="L33" i="1"/>
  <c r="L39" i="1"/>
  <c r="Q9" i="1"/>
  <c r="Q15" i="1"/>
  <c r="Q21" i="1"/>
  <c r="Q27" i="1"/>
  <c r="V20" i="1" s="1"/>
  <c r="Q33" i="1"/>
  <c r="Q39" i="1"/>
  <c r="H21" i="1"/>
  <c r="W9" i="1" s="1"/>
  <c r="H27" i="1"/>
  <c r="H33" i="1"/>
  <c r="H39" i="1"/>
  <c r="M9" i="1"/>
  <c r="W10" i="1" s="1"/>
  <c r="M15" i="1"/>
  <c r="W13" i="1" s="1"/>
  <c r="M21" i="1"/>
  <c r="M27" i="1"/>
  <c r="M33" i="1"/>
  <c r="M39" i="1"/>
  <c r="W7" i="1" s="1"/>
  <c r="R9" i="1"/>
  <c r="R15" i="1"/>
  <c r="W18" i="1" s="1"/>
  <c r="R21" i="1"/>
  <c r="R27" i="1"/>
  <c r="R33" i="1"/>
  <c r="R39" i="1"/>
  <c r="B9" i="1"/>
  <c r="B15" i="1"/>
  <c r="V4" i="1" s="1"/>
  <c r="B21" i="1"/>
  <c r="C9" i="1"/>
  <c r="C15" i="1"/>
  <c r="C21" i="1"/>
  <c r="W4" i="1"/>
  <c r="B27" i="1"/>
  <c r="V5" i="1" s="1"/>
  <c r="B33" i="1"/>
  <c r="B39" i="1"/>
  <c r="G9" i="1"/>
  <c r="G15" i="1"/>
  <c r="C27" i="1"/>
  <c r="W5" i="1" s="1"/>
  <c r="C33" i="1"/>
  <c r="C39" i="1"/>
  <c r="H9" i="1"/>
  <c r="H15" i="1"/>
  <c r="W6" i="1"/>
  <c r="V7" i="1"/>
  <c r="W20" i="1"/>
  <c r="W19" i="1"/>
  <c r="W16" i="1"/>
  <c r="W15" i="1"/>
  <c r="S34" i="1"/>
  <c r="S39" i="1" s="1"/>
  <c r="S35" i="1"/>
  <c r="S36" i="1"/>
  <c r="S37" i="1"/>
  <c r="S38" i="1"/>
  <c r="N34" i="1"/>
  <c r="N35" i="1"/>
  <c r="N36" i="1"/>
  <c r="N39" i="1" s="1"/>
  <c r="N37" i="1"/>
  <c r="N38" i="1"/>
  <c r="I34" i="1"/>
  <c r="I39" i="1" s="1"/>
  <c r="I35" i="1"/>
  <c r="I36" i="1"/>
  <c r="I37" i="1"/>
  <c r="I38" i="1"/>
  <c r="D34" i="1"/>
  <c r="D39" i="1" s="1"/>
  <c r="D35" i="1"/>
  <c r="D36" i="1"/>
  <c r="D37" i="1"/>
  <c r="D38" i="1"/>
  <c r="S28" i="1"/>
  <c r="S33" i="1" s="1"/>
  <c r="S29" i="1"/>
  <c r="S30" i="1"/>
  <c r="S31" i="1"/>
  <c r="S32" i="1"/>
  <c r="N28" i="1"/>
  <c r="N29" i="1"/>
  <c r="N30" i="1"/>
  <c r="N33" i="1" s="1"/>
  <c r="N31" i="1"/>
  <c r="N32" i="1"/>
  <c r="I28" i="1"/>
  <c r="I33" i="1" s="1"/>
  <c r="I29" i="1"/>
  <c r="I30" i="1"/>
  <c r="I31" i="1"/>
  <c r="I32" i="1"/>
  <c r="D28" i="1"/>
  <c r="D33" i="1" s="1"/>
  <c r="D29" i="1"/>
  <c r="D30" i="1"/>
  <c r="D31" i="1"/>
  <c r="D32" i="1"/>
  <c r="S22" i="1"/>
  <c r="S27" i="1" s="1"/>
  <c r="S23" i="1"/>
  <c r="S24" i="1"/>
  <c r="S25" i="1"/>
  <c r="S26" i="1"/>
  <c r="N22" i="1"/>
  <c r="N23" i="1"/>
  <c r="N24" i="1"/>
  <c r="N27" i="1" s="1"/>
  <c r="N25" i="1"/>
  <c r="N26" i="1"/>
  <c r="I22" i="1"/>
  <c r="I27" i="1" s="1"/>
  <c r="I23" i="1"/>
  <c r="I24" i="1"/>
  <c r="I25" i="1"/>
  <c r="I26" i="1"/>
  <c r="D22" i="1"/>
  <c r="D27" i="1" s="1"/>
  <c r="D23" i="1"/>
  <c r="D24" i="1"/>
  <c r="D25" i="1"/>
  <c r="D26" i="1"/>
  <c r="S16" i="1"/>
  <c r="S21" i="1" s="1"/>
  <c r="S17" i="1"/>
  <c r="S18" i="1"/>
  <c r="S19" i="1"/>
  <c r="S20" i="1"/>
  <c r="N16" i="1"/>
  <c r="N17" i="1"/>
  <c r="N18" i="1"/>
  <c r="N21" i="1" s="1"/>
  <c r="N19" i="1"/>
  <c r="N20" i="1"/>
  <c r="I16" i="1"/>
  <c r="I21" i="1" s="1"/>
  <c r="I17" i="1"/>
  <c r="I18" i="1"/>
  <c r="I19" i="1"/>
  <c r="I20" i="1"/>
  <c r="D16" i="1"/>
  <c r="D21" i="1" s="1"/>
  <c r="D17" i="1"/>
  <c r="D18" i="1"/>
  <c r="D19" i="1"/>
  <c r="D20" i="1"/>
  <c r="S10" i="1"/>
  <c r="S15" i="1" s="1"/>
  <c r="S11" i="1"/>
  <c r="S12" i="1"/>
  <c r="S13" i="1"/>
  <c r="S14" i="1"/>
  <c r="N10" i="1"/>
  <c r="N11" i="1"/>
  <c r="N12" i="1"/>
  <c r="N15" i="1" s="1"/>
  <c r="N13" i="1"/>
  <c r="N14" i="1"/>
  <c r="I10" i="1"/>
  <c r="I15" i="1" s="1"/>
  <c r="I11" i="1"/>
  <c r="I12" i="1"/>
  <c r="I13" i="1"/>
  <c r="I14" i="1"/>
  <c r="D10" i="1"/>
  <c r="D15" i="1" s="1"/>
  <c r="D11" i="1"/>
  <c r="D12" i="1"/>
  <c r="D13" i="1"/>
  <c r="D14" i="1"/>
  <c r="S4" i="1"/>
  <c r="S9" i="1" s="1"/>
  <c r="S5" i="1"/>
  <c r="S6" i="1"/>
  <c r="S7" i="1"/>
  <c r="S8" i="1"/>
  <c r="N4" i="1"/>
  <c r="N5" i="1"/>
  <c r="N6" i="1"/>
  <c r="N9" i="1" s="1"/>
  <c r="N7" i="1"/>
  <c r="N8" i="1"/>
  <c r="I4" i="1"/>
  <c r="I9" i="1" s="1"/>
  <c r="I5" i="1"/>
  <c r="I6" i="1"/>
  <c r="I7" i="1"/>
  <c r="I8" i="1"/>
  <c r="D4" i="1"/>
  <c r="D9" i="1" s="1"/>
  <c r="D5" i="1"/>
  <c r="D6" i="1"/>
  <c r="D7" i="1"/>
  <c r="D8" i="1"/>
  <c r="M33" i="3"/>
  <c r="M39" i="3"/>
  <c r="R9" i="3"/>
  <c r="W17" i="3" s="1"/>
  <c r="R15" i="3"/>
  <c r="R21" i="3"/>
  <c r="R27" i="3"/>
  <c r="R33" i="3"/>
  <c r="R39" i="3"/>
  <c r="W16" i="3"/>
  <c r="L33" i="3"/>
  <c r="L39" i="3"/>
  <c r="V16" i="3" s="1"/>
  <c r="Q9" i="3"/>
  <c r="Q15" i="3"/>
  <c r="Q21" i="3"/>
  <c r="Q27" i="3"/>
  <c r="Q33" i="3"/>
  <c r="Q39" i="3"/>
  <c r="V19" i="3" s="1"/>
  <c r="L15" i="3"/>
  <c r="V11" i="3" s="1"/>
  <c r="L21" i="3"/>
  <c r="L27" i="3"/>
  <c r="M15" i="3"/>
  <c r="M21" i="3"/>
  <c r="M27" i="3"/>
  <c r="W13" i="3" s="1"/>
  <c r="G21" i="3"/>
  <c r="V9" i="3" s="1"/>
  <c r="G27" i="3"/>
  <c r="G33" i="3"/>
  <c r="G39" i="3"/>
  <c r="L9" i="3"/>
  <c r="V10" i="3"/>
  <c r="H21" i="3"/>
  <c r="H27" i="3"/>
  <c r="W10" i="3" s="1"/>
  <c r="H33" i="3"/>
  <c r="H39" i="3"/>
  <c r="M9" i="3"/>
  <c r="B9" i="3"/>
  <c r="V4" i="3" s="1"/>
  <c r="B15" i="3"/>
  <c r="B21" i="3"/>
  <c r="C9" i="3"/>
  <c r="C15" i="3"/>
  <c r="C21" i="3"/>
  <c r="W4" i="3" s="1"/>
  <c r="B27" i="3"/>
  <c r="B33" i="3"/>
  <c r="V5" i="3" s="1"/>
  <c r="B39" i="3"/>
  <c r="G9" i="3"/>
  <c r="G15" i="3"/>
  <c r="C27" i="3"/>
  <c r="C33" i="3"/>
  <c r="W5" i="3" s="1"/>
  <c r="C39" i="3"/>
  <c r="H9" i="3"/>
  <c r="H15" i="3"/>
  <c r="W6" i="3"/>
  <c r="W7" i="3"/>
  <c r="W20" i="3"/>
  <c r="V20" i="3"/>
  <c r="X20" i="3" s="1"/>
  <c r="W19" i="3"/>
  <c r="W11" i="3"/>
  <c r="S34" i="3"/>
  <c r="S35" i="3"/>
  <c r="S36" i="3"/>
  <c r="S39" i="3" s="1"/>
  <c r="S37" i="3"/>
  <c r="S38" i="3"/>
  <c r="N34" i="3"/>
  <c r="N39" i="3" s="1"/>
  <c r="N35" i="3"/>
  <c r="N36" i="3"/>
  <c r="N37" i="3"/>
  <c r="N38" i="3"/>
  <c r="I34" i="3"/>
  <c r="I39" i="3" s="1"/>
  <c r="I35" i="3"/>
  <c r="I36" i="3"/>
  <c r="I37" i="3"/>
  <c r="I38" i="3"/>
  <c r="D34" i="3"/>
  <c r="D39" i="3" s="1"/>
  <c r="D35" i="3"/>
  <c r="D36" i="3"/>
  <c r="D37" i="3"/>
  <c r="D38" i="3"/>
  <c r="S28" i="3"/>
  <c r="S29" i="3"/>
  <c r="S30" i="3"/>
  <c r="S33" i="3" s="1"/>
  <c r="S31" i="3"/>
  <c r="S32" i="3"/>
  <c r="N28" i="3"/>
  <c r="N33" i="3" s="1"/>
  <c r="N29" i="3"/>
  <c r="N30" i="3"/>
  <c r="N31" i="3"/>
  <c r="N32" i="3"/>
  <c r="I28" i="3"/>
  <c r="I33" i="3" s="1"/>
  <c r="I29" i="3"/>
  <c r="I30" i="3"/>
  <c r="I31" i="3"/>
  <c r="I32" i="3"/>
  <c r="D28" i="3"/>
  <c r="D33" i="3" s="1"/>
  <c r="D29" i="3"/>
  <c r="D30" i="3"/>
  <c r="D31" i="3"/>
  <c r="D32" i="3"/>
  <c r="S22" i="3"/>
  <c r="S23" i="3"/>
  <c r="S24" i="3"/>
  <c r="S27" i="3" s="1"/>
  <c r="S25" i="3"/>
  <c r="S26" i="3"/>
  <c r="N22" i="3"/>
  <c r="N27" i="3" s="1"/>
  <c r="N23" i="3"/>
  <c r="N24" i="3"/>
  <c r="N25" i="3"/>
  <c r="N26" i="3"/>
  <c r="I22" i="3"/>
  <c r="I27" i="3" s="1"/>
  <c r="I23" i="3"/>
  <c r="I24" i="3"/>
  <c r="I25" i="3"/>
  <c r="I26" i="3"/>
  <c r="D22" i="3"/>
  <c r="D27" i="3" s="1"/>
  <c r="D23" i="3"/>
  <c r="D24" i="3"/>
  <c r="D25" i="3"/>
  <c r="D26" i="3"/>
  <c r="S16" i="3"/>
  <c r="S17" i="3"/>
  <c r="S18" i="3"/>
  <c r="S21" i="3" s="1"/>
  <c r="S19" i="3"/>
  <c r="S20" i="3"/>
  <c r="N16" i="3"/>
  <c r="N21" i="3" s="1"/>
  <c r="N17" i="3"/>
  <c r="N18" i="3"/>
  <c r="N19" i="3"/>
  <c r="N20" i="3"/>
  <c r="I16" i="3"/>
  <c r="I21" i="3" s="1"/>
  <c r="I17" i="3"/>
  <c r="I18" i="3"/>
  <c r="I19" i="3"/>
  <c r="I20" i="3"/>
  <c r="D16" i="3"/>
  <c r="D21" i="3" s="1"/>
  <c r="D17" i="3"/>
  <c r="D18" i="3"/>
  <c r="D19" i="3"/>
  <c r="D20" i="3"/>
  <c r="S10" i="3"/>
  <c r="S11" i="3"/>
  <c r="S12" i="3"/>
  <c r="S15" i="3" s="1"/>
  <c r="S13" i="3"/>
  <c r="S14" i="3"/>
  <c r="N10" i="3"/>
  <c r="N15" i="3" s="1"/>
  <c r="N11" i="3"/>
  <c r="N12" i="3"/>
  <c r="N13" i="3"/>
  <c r="N14" i="3"/>
  <c r="I10" i="3"/>
  <c r="I15" i="3" s="1"/>
  <c r="I11" i="3"/>
  <c r="I12" i="3"/>
  <c r="I13" i="3"/>
  <c r="I14" i="3"/>
  <c r="D10" i="3"/>
  <c r="D15" i="3" s="1"/>
  <c r="D11" i="3"/>
  <c r="D12" i="3"/>
  <c r="D13" i="3"/>
  <c r="D14" i="3"/>
  <c r="S4" i="3"/>
  <c r="S5" i="3"/>
  <c r="S6" i="3"/>
  <c r="S9" i="3" s="1"/>
  <c r="S7" i="3"/>
  <c r="S8" i="3"/>
  <c r="N4" i="3"/>
  <c r="N9" i="3" s="1"/>
  <c r="N5" i="3"/>
  <c r="N6" i="3"/>
  <c r="N7" i="3"/>
  <c r="N8" i="3"/>
  <c r="I4" i="3"/>
  <c r="I9" i="3" s="1"/>
  <c r="I5" i="3"/>
  <c r="I6" i="3"/>
  <c r="I7" i="3"/>
  <c r="I8" i="3"/>
  <c r="D4" i="3"/>
  <c r="D9" i="3" s="1"/>
  <c r="D5" i="3"/>
  <c r="D6" i="3"/>
  <c r="D7" i="3"/>
  <c r="D8" i="3"/>
  <c r="N22" i="5"/>
  <c r="M33" i="5"/>
  <c r="M39" i="5"/>
  <c r="W16" i="5" s="1"/>
  <c r="R9" i="5"/>
  <c r="R15" i="5"/>
  <c r="W19" i="5" s="1"/>
  <c r="R21" i="5"/>
  <c r="R27" i="5"/>
  <c r="R33" i="5"/>
  <c r="R39" i="5"/>
  <c r="L33" i="5"/>
  <c r="V15" i="5" s="1"/>
  <c r="L39" i="5"/>
  <c r="Q9" i="5"/>
  <c r="V18" i="5" s="1"/>
  <c r="Q15" i="5"/>
  <c r="Q21" i="5"/>
  <c r="Q27" i="5"/>
  <c r="Q33" i="5"/>
  <c r="Q39" i="5"/>
  <c r="V16" i="5"/>
  <c r="L15" i="5"/>
  <c r="L21" i="5"/>
  <c r="V13" i="5" s="1"/>
  <c r="L27" i="5"/>
  <c r="M15" i="5"/>
  <c r="M27" i="5"/>
  <c r="M21" i="5"/>
  <c r="W13" i="5"/>
  <c r="G21" i="5"/>
  <c r="G27" i="5"/>
  <c r="V10" i="5" s="1"/>
  <c r="G33" i="5"/>
  <c r="G39" i="5"/>
  <c r="L9" i="5"/>
  <c r="H21" i="5"/>
  <c r="W9" i="5" s="1"/>
  <c r="H27" i="5"/>
  <c r="H33" i="5"/>
  <c r="W11" i="5" s="1"/>
  <c r="H39" i="5"/>
  <c r="M9" i="5"/>
  <c r="B9" i="5"/>
  <c r="B15" i="5"/>
  <c r="V4" i="5" s="1"/>
  <c r="B21" i="5"/>
  <c r="C9" i="5"/>
  <c r="W4" i="5" s="1"/>
  <c r="C15" i="5"/>
  <c r="C21" i="5"/>
  <c r="B27" i="5"/>
  <c r="V5" i="5" s="1"/>
  <c r="B33" i="5"/>
  <c r="B39" i="5"/>
  <c r="G9" i="5"/>
  <c r="G15" i="5"/>
  <c r="C27" i="5"/>
  <c r="C33" i="5"/>
  <c r="C39" i="5"/>
  <c r="W5" i="5" s="1"/>
  <c r="H9" i="5"/>
  <c r="H15" i="5"/>
  <c r="W6" i="5"/>
  <c r="V7" i="5"/>
  <c r="W20" i="5"/>
  <c r="V20" i="5"/>
  <c r="X20" i="5"/>
  <c r="V19" i="5"/>
  <c r="V17" i="5"/>
  <c r="V14" i="5"/>
  <c r="V12" i="5"/>
  <c r="V11" i="5"/>
  <c r="S34" i="5"/>
  <c r="S35" i="5"/>
  <c r="S36" i="5"/>
  <c r="S37" i="5"/>
  <c r="S38" i="5"/>
  <c r="S39" i="5"/>
  <c r="N34" i="5"/>
  <c r="N35" i="5"/>
  <c r="N36" i="5"/>
  <c r="N37" i="5"/>
  <c r="N38" i="5"/>
  <c r="N39" i="5"/>
  <c r="I34" i="5"/>
  <c r="I35" i="5"/>
  <c r="I39" i="5" s="1"/>
  <c r="I36" i="5"/>
  <c r="I37" i="5"/>
  <c r="I38" i="5"/>
  <c r="D34" i="5"/>
  <c r="D35" i="5"/>
  <c r="D39" i="5" s="1"/>
  <c r="D36" i="5"/>
  <c r="D37" i="5"/>
  <c r="D38" i="5"/>
  <c r="S28" i="5"/>
  <c r="S29" i="5"/>
  <c r="S30" i="5"/>
  <c r="S31" i="5"/>
  <c r="S32" i="5"/>
  <c r="S33" i="5"/>
  <c r="N28" i="5"/>
  <c r="N29" i="5"/>
  <c r="N30" i="5"/>
  <c r="N31" i="5"/>
  <c r="N32" i="5"/>
  <c r="N33" i="5"/>
  <c r="I28" i="5"/>
  <c r="I29" i="5"/>
  <c r="I33" i="5" s="1"/>
  <c r="I30" i="5"/>
  <c r="I31" i="5"/>
  <c r="I32" i="5"/>
  <c r="D28" i="5"/>
  <c r="D29" i="5"/>
  <c r="D33" i="5" s="1"/>
  <c r="D30" i="5"/>
  <c r="D31" i="5"/>
  <c r="D32" i="5"/>
  <c r="S22" i="5"/>
  <c r="S23" i="5"/>
  <c r="S24" i="5"/>
  <c r="S25" i="5"/>
  <c r="S26" i="5"/>
  <c r="S27" i="5"/>
  <c r="N23" i="5"/>
  <c r="N27" i="5" s="1"/>
  <c r="N24" i="5"/>
  <c r="N25" i="5"/>
  <c r="N26" i="5"/>
  <c r="I22" i="5"/>
  <c r="I27" i="5" s="1"/>
  <c r="I23" i="5"/>
  <c r="I24" i="5"/>
  <c r="I25" i="5"/>
  <c r="I26" i="5"/>
  <c r="D22" i="5"/>
  <c r="D27" i="5" s="1"/>
  <c r="D23" i="5"/>
  <c r="D24" i="5"/>
  <c r="D25" i="5"/>
  <c r="D26" i="5"/>
  <c r="S16" i="5"/>
  <c r="S21" i="5" s="1"/>
  <c r="S17" i="5"/>
  <c r="S18" i="5"/>
  <c r="S19" i="5"/>
  <c r="S20" i="5"/>
  <c r="N16" i="5"/>
  <c r="N21" i="5" s="1"/>
  <c r="N17" i="5"/>
  <c r="N18" i="5"/>
  <c r="N19" i="5"/>
  <c r="N20" i="5"/>
  <c r="I16" i="5"/>
  <c r="I21" i="5" s="1"/>
  <c r="I17" i="5"/>
  <c r="I18" i="5"/>
  <c r="I19" i="5"/>
  <c r="I20" i="5"/>
  <c r="D16" i="5"/>
  <c r="D21" i="5" s="1"/>
  <c r="D17" i="5"/>
  <c r="D18" i="5"/>
  <c r="D19" i="5"/>
  <c r="D20" i="5"/>
  <c r="S10" i="5"/>
  <c r="S15" i="5" s="1"/>
  <c r="S11" i="5"/>
  <c r="S12" i="5"/>
  <c r="S13" i="5"/>
  <c r="S14" i="5"/>
  <c r="N10" i="5"/>
  <c r="N15" i="5" s="1"/>
  <c r="N11" i="5"/>
  <c r="N12" i="5"/>
  <c r="N13" i="5"/>
  <c r="N14" i="5"/>
  <c r="I10" i="5"/>
  <c r="I15" i="5" s="1"/>
  <c r="I11" i="5"/>
  <c r="I12" i="5"/>
  <c r="I13" i="5"/>
  <c r="I14" i="5"/>
  <c r="D10" i="5"/>
  <c r="D15" i="5" s="1"/>
  <c r="D11" i="5"/>
  <c r="D12" i="5"/>
  <c r="D13" i="5"/>
  <c r="D14" i="5"/>
  <c r="S4" i="5"/>
  <c r="S9" i="5" s="1"/>
  <c r="S5" i="5"/>
  <c r="S6" i="5"/>
  <c r="S7" i="5"/>
  <c r="S8" i="5"/>
  <c r="N4" i="5"/>
  <c r="N9" i="5" s="1"/>
  <c r="N5" i="5"/>
  <c r="N6" i="5"/>
  <c r="N7" i="5"/>
  <c r="N8" i="5"/>
  <c r="I4" i="5"/>
  <c r="I9" i="5" s="1"/>
  <c r="I5" i="5"/>
  <c r="I6" i="5"/>
  <c r="I7" i="5"/>
  <c r="I8" i="5"/>
  <c r="D4" i="5"/>
  <c r="D9" i="5" s="1"/>
  <c r="D5" i="5"/>
  <c r="D6" i="5"/>
  <c r="D7" i="5"/>
  <c r="D8" i="5"/>
  <c r="N22" i="6"/>
  <c r="M33" i="6"/>
  <c r="M39" i="6"/>
  <c r="R9" i="6"/>
  <c r="R15" i="6"/>
  <c r="W7" i="6" s="1"/>
  <c r="R21" i="6"/>
  <c r="R27" i="6"/>
  <c r="W20" i="6" s="1"/>
  <c r="R33" i="6"/>
  <c r="R39" i="6"/>
  <c r="L33" i="6"/>
  <c r="L39" i="6"/>
  <c r="Q9" i="6"/>
  <c r="V16" i="6" s="1"/>
  <c r="Q15" i="6"/>
  <c r="Q21" i="6"/>
  <c r="V19" i="6" s="1"/>
  <c r="Q27" i="6"/>
  <c r="Q33" i="6"/>
  <c r="Q39" i="6"/>
  <c r="L15" i="6"/>
  <c r="L21" i="6"/>
  <c r="V6" i="6" s="1"/>
  <c r="X6" i="6" s="1"/>
  <c r="L27" i="6"/>
  <c r="V13" i="6"/>
  <c r="M15" i="6"/>
  <c r="M27" i="6"/>
  <c r="M21" i="6"/>
  <c r="G21" i="6"/>
  <c r="G27" i="6"/>
  <c r="V9" i="6" s="1"/>
  <c r="G33" i="6"/>
  <c r="G39" i="6"/>
  <c r="V11" i="6" s="1"/>
  <c r="L9" i="6"/>
  <c r="H21" i="6"/>
  <c r="W9" i="6" s="1"/>
  <c r="H27" i="6"/>
  <c r="H33" i="6"/>
  <c r="W11" i="6" s="1"/>
  <c r="H39" i="6"/>
  <c r="M9" i="6"/>
  <c r="W12" i="6" s="1"/>
  <c r="B9" i="6"/>
  <c r="B15" i="6"/>
  <c r="B21" i="6"/>
  <c r="V4" i="6"/>
  <c r="X4" i="6" s="1"/>
  <c r="C9" i="6"/>
  <c r="C15" i="6"/>
  <c r="W4" i="6" s="1"/>
  <c r="C21" i="6"/>
  <c r="B27" i="6"/>
  <c r="B33" i="6"/>
  <c r="B39" i="6"/>
  <c r="V5" i="6" s="1"/>
  <c r="G9" i="6"/>
  <c r="G15" i="6"/>
  <c r="C27" i="6"/>
  <c r="C33" i="6"/>
  <c r="C39" i="6"/>
  <c r="H9" i="6"/>
  <c r="H15" i="6"/>
  <c r="W5" i="6" s="1"/>
  <c r="W6" i="6"/>
  <c r="V18" i="6"/>
  <c r="V17" i="6"/>
  <c r="V15" i="6"/>
  <c r="V14" i="6"/>
  <c r="V12" i="6"/>
  <c r="X12" i="6" s="1"/>
  <c r="X11" i="6"/>
  <c r="S34" i="6"/>
  <c r="S35" i="6"/>
  <c r="S36" i="6"/>
  <c r="S37" i="6"/>
  <c r="S38" i="6"/>
  <c r="S39" i="6"/>
  <c r="N34" i="6"/>
  <c r="N39" i="6" s="1"/>
  <c r="N35" i="6"/>
  <c r="N36" i="6"/>
  <c r="N37" i="6"/>
  <c r="N38" i="6"/>
  <c r="I34" i="6"/>
  <c r="I35" i="6"/>
  <c r="I36" i="6"/>
  <c r="I37" i="6"/>
  <c r="I38" i="6"/>
  <c r="D34" i="6"/>
  <c r="D35" i="6"/>
  <c r="D36" i="6"/>
  <c r="D37" i="6"/>
  <c r="D39" i="6" s="1"/>
  <c r="D38" i="6"/>
  <c r="S28" i="6"/>
  <c r="S29" i="6"/>
  <c r="S30" i="6"/>
  <c r="S31" i="6"/>
  <c r="S32" i="6"/>
  <c r="S33" i="6"/>
  <c r="N28" i="6"/>
  <c r="N29" i="6"/>
  <c r="N30" i="6"/>
  <c r="N31" i="6"/>
  <c r="N32" i="6"/>
  <c r="I28" i="6"/>
  <c r="I29" i="6"/>
  <c r="I33" i="6" s="1"/>
  <c r="I30" i="6"/>
  <c r="I31" i="6"/>
  <c r="I32" i="6"/>
  <c r="D28" i="6"/>
  <c r="D29" i="6"/>
  <c r="D30" i="6"/>
  <c r="D31" i="6"/>
  <c r="D33" i="6" s="1"/>
  <c r="D32" i="6"/>
  <c r="S22" i="6"/>
  <c r="S23" i="6"/>
  <c r="S24" i="6"/>
  <c r="S25" i="6"/>
  <c r="S26" i="6"/>
  <c r="S27" i="6"/>
  <c r="N23" i="6"/>
  <c r="N24" i="6"/>
  <c r="N27" i="6" s="1"/>
  <c r="N25" i="6"/>
  <c r="N26" i="6"/>
  <c r="I22" i="6"/>
  <c r="I23" i="6"/>
  <c r="I24" i="6"/>
  <c r="I25" i="6"/>
  <c r="I26" i="6"/>
  <c r="D22" i="6"/>
  <c r="D27" i="6" s="1"/>
  <c r="D23" i="6"/>
  <c r="D24" i="6"/>
  <c r="D25" i="6"/>
  <c r="D26" i="6"/>
  <c r="S16" i="6"/>
  <c r="S21" i="6" s="1"/>
  <c r="S17" i="6"/>
  <c r="S18" i="6"/>
  <c r="S19" i="6"/>
  <c r="S20" i="6"/>
  <c r="N16" i="6"/>
  <c r="N21" i="6" s="1"/>
  <c r="N17" i="6"/>
  <c r="N18" i="6"/>
  <c r="N19" i="6"/>
  <c r="N20" i="6"/>
  <c r="I16" i="6"/>
  <c r="I17" i="6"/>
  <c r="I18" i="6"/>
  <c r="I19" i="6"/>
  <c r="I20" i="6"/>
  <c r="D16" i="6"/>
  <c r="D17" i="6"/>
  <c r="D18" i="6"/>
  <c r="D19" i="6"/>
  <c r="D20" i="6"/>
  <c r="S10" i="6"/>
  <c r="S15" i="6" s="1"/>
  <c r="S11" i="6"/>
  <c r="S12" i="6"/>
  <c r="S13" i="6"/>
  <c r="S14" i="6"/>
  <c r="N10" i="6"/>
  <c r="N15" i="6" s="1"/>
  <c r="N11" i="6"/>
  <c r="N12" i="6"/>
  <c r="N13" i="6"/>
  <c r="N14" i="6"/>
  <c r="I10" i="6"/>
  <c r="I11" i="6"/>
  <c r="I12" i="6"/>
  <c r="I13" i="6"/>
  <c r="I14" i="6"/>
  <c r="D10" i="6"/>
  <c r="D15" i="6" s="1"/>
  <c r="D11" i="6"/>
  <c r="D12" i="6"/>
  <c r="D13" i="6"/>
  <c r="D14" i="6"/>
  <c r="S4" i="6"/>
  <c r="S5" i="6"/>
  <c r="S6" i="6"/>
  <c r="S7" i="6"/>
  <c r="S8" i="6"/>
  <c r="N4" i="6"/>
  <c r="N5" i="6"/>
  <c r="N6" i="6"/>
  <c r="N7" i="6"/>
  <c r="N8" i="6"/>
  <c r="N9" i="6"/>
  <c r="I4" i="6"/>
  <c r="I5" i="6"/>
  <c r="I6" i="6"/>
  <c r="I7" i="6"/>
  <c r="I8" i="6"/>
  <c r="D4" i="6"/>
  <c r="D5" i="6"/>
  <c r="D9" i="6" s="1"/>
  <c r="D6" i="6"/>
  <c r="D7" i="6"/>
  <c r="D8" i="6"/>
  <c r="N22" i="7"/>
  <c r="N27" i="7" s="1"/>
  <c r="M33" i="7"/>
  <c r="M39" i="7"/>
  <c r="R9" i="7"/>
  <c r="W17" i="7" s="1"/>
  <c r="R15" i="7"/>
  <c r="W19" i="7" s="1"/>
  <c r="R21" i="7"/>
  <c r="R27" i="7"/>
  <c r="R33" i="7"/>
  <c r="R39" i="7"/>
  <c r="L33" i="7"/>
  <c r="L39" i="7"/>
  <c r="V16" i="7" s="1"/>
  <c r="Q9" i="7"/>
  <c r="V18" i="7" s="1"/>
  <c r="Q15" i="7"/>
  <c r="Q21" i="7"/>
  <c r="Q27" i="7"/>
  <c r="V20" i="7" s="1"/>
  <c r="Q33" i="7"/>
  <c r="Q39" i="7"/>
  <c r="L15" i="7"/>
  <c r="V13" i="7" s="1"/>
  <c r="L21" i="7"/>
  <c r="L27" i="7"/>
  <c r="V15" i="7" s="1"/>
  <c r="M15" i="7"/>
  <c r="W13" i="7" s="1"/>
  <c r="M27" i="7"/>
  <c r="W14" i="7" s="1"/>
  <c r="M21" i="7"/>
  <c r="G21" i="7"/>
  <c r="V10" i="7" s="1"/>
  <c r="G27" i="7"/>
  <c r="V9" i="7" s="1"/>
  <c r="G33" i="7"/>
  <c r="V11" i="7" s="1"/>
  <c r="G39" i="7"/>
  <c r="L9" i="7"/>
  <c r="H21" i="7"/>
  <c r="H27" i="7"/>
  <c r="W9" i="7" s="1"/>
  <c r="H33" i="7"/>
  <c r="W11" i="7" s="1"/>
  <c r="H39" i="7"/>
  <c r="M9" i="7"/>
  <c r="B9" i="7"/>
  <c r="B15" i="7"/>
  <c r="B21" i="7"/>
  <c r="V4" i="7"/>
  <c r="C9" i="7"/>
  <c r="C15" i="7"/>
  <c r="C21" i="7"/>
  <c r="W4" i="7"/>
  <c r="B27" i="7"/>
  <c r="B33" i="7"/>
  <c r="V5" i="7" s="1"/>
  <c r="B39" i="7"/>
  <c r="G9" i="7"/>
  <c r="G15" i="7"/>
  <c r="C27" i="7"/>
  <c r="W5" i="7" s="1"/>
  <c r="C33" i="7"/>
  <c r="C39" i="7"/>
  <c r="H9" i="7"/>
  <c r="H15" i="7"/>
  <c r="W6" i="7"/>
  <c r="W20" i="7"/>
  <c r="V19" i="7"/>
  <c r="V17" i="7"/>
  <c r="X17" i="7" s="1"/>
  <c r="V14" i="7"/>
  <c r="V12" i="7"/>
  <c r="W10" i="7"/>
  <c r="S34" i="7"/>
  <c r="S35" i="7"/>
  <c r="S36" i="7"/>
  <c r="S37" i="7"/>
  <c r="S38" i="7"/>
  <c r="S39" i="7"/>
  <c r="N34" i="7"/>
  <c r="N39" i="7" s="1"/>
  <c r="N35" i="7"/>
  <c r="N36" i="7"/>
  <c r="N37" i="7"/>
  <c r="N38" i="7"/>
  <c r="I34" i="7"/>
  <c r="I35" i="7"/>
  <c r="I39" i="7" s="1"/>
  <c r="I36" i="7"/>
  <c r="I37" i="7"/>
  <c r="I38" i="7"/>
  <c r="D34" i="7"/>
  <c r="D39" i="7" s="1"/>
  <c r="D35" i="7"/>
  <c r="D36" i="7"/>
  <c r="D37" i="7"/>
  <c r="D38" i="7"/>
  <c r="S28" i="7"/>
  <c r="S29" i="7"/>
  <c r="S30" i="7"/>
  <c r="S31" i="7"/>
  <c r="S32" i="7"/>
  <c r="S33" i="7"/>
  <c r="N28" i="7"/>
  <c r="N33" i="7" s="1"/>
  <c r="N29" i="7"/>
  <c r="N30" i="7"/>
  <c r="N31" i="7"/>
  <c r="N32" i="7"/>
  <c r="I28" i="7"/>
  <c r="I29" i="7"/>
  <c r="I33" i="7" s="1"/>
  <c r="I30" i="7"/>
  <c r="I31" i="7"/>
  <c r="I32" i="7"/>
  <c r="D28" i="7"/>
  <c r="D33" i="7" s="1"/>
  <c r="D29" i="7"/>
  <c r="D30" i="7"/>
  <c r="D31" i="7"/>
  <c r="D32" i="7"/>
  <c r="S22" i="7"/>
  <c r="S23" i="7"/>
  <c r="S24" i="7"/>
  <c r="S25" i="7"/>
  <c r="S26" i="7"/>
  <c r="S27" i="7"/>
  <c r="N23" i="7"/>
  <c r="N24" i="7"/>
  <c r="N25" i="7"/>
  <c r="N26" i="7"/>
  <c r="I22" i="7"/>
  <c r="I23" i="7"/>
  <c r="I27" i="7" s="1"/>
  <c r="I24" i="7"/>
  <c r="I25" i="7"/>
  <c r="I26" i="7"/>
  <c r="D22" i="7"/>
  <c r="D27" i="7" s="1"/>
  <c r="D23" i="7"/>
  <c r="D24" i="7"/>
  <c r="D25" i="7"/>
  <c r="D26" i="7"/>
  <c r="S16" i="7"/>
  <c r="S17" i="7"/>
  <c r="S18" i="7"/>
  <c r="S21" i="7" s="1"/>
  <c r="S19" i="7"/>
  <c r="S20" i="7"/>
  <c r="N16" i="7"/>
  <c r="N21" i="7" s="1"/>
  <c r="N17" i="7"/>
  <c r="N18" i="7"/>
  <c r="N19" i="7"/>
  <c r="N20" i="7"/>
  <c r="I16" i="7"/>
  <c r="I17" i="7"/>
  <c r="I21" i="7" s="1"/>
  <c r="I18" i="7"/>
  <c r="I19" i="7"/>
  <c r="I20" i="7"/>
  <c r="D16" i="7"/>
  <c r="D21" i="7" s="1"/>
  <c r="D17" i="7"/>
  <c r="D18" i="7"/>
  <c r="D19" i="7"/>
  <c r="D20" i="7"/>
  <c r="S10" i="7"/>
  <c r="S11" i="7"/>
  <c r="S12" i="7"/>
  <c r="S15" i="7" s="1"/>
  <c r="S13" i="7"/>
  <c r="S14" i="7"/>
  <c r="N10" i="7"/>
  <c r="N15" i="7" s="1"/>
  <c r="N11" i="7"/>
  <c r="N12" i="7"/>
  <c r="N13" i="7"/>
  <c r="N14" i="7"/>
  <c r="I10" i="7"/>
  <c r="I11" i="7"/>
  <c r="I15" i="7" s="1"/>
  <c r="I12" i="7"/>
  <c r="I13" i="7"/>
  <c r="I14" i="7"/>
  <c r="D10" i="7"/>
  <c r="D15" i="7" s="1"/>
  <c r="D11" i="7"/>
  <c r="D12" i="7"/>
  <c r="D13" i="7"/>
  <c r="D14" i="7"/>
  <c r="S4" i="7"/>
  <c r="S5" i="7"/>
  <c r="S6" i="7"/>
  <c r="S9" i="7" s="1"/>
  <c r="S7" i="7"/>
  <c r="S8" i="7"/>
  <c r="N4" i="7"/>
  <c r="N9" i="7" s="1"/>
  <c r="N5" i="7"/>
  <c r="N6" i="7"/>
  <c r="N7" i="7"/>
  <c r="N8" i="7"/>
  <c r="I4" i="7"/>
  <c r="I5" i="7"/>
  <c r="I9" i="7" s="1"/>
  <c r="I6" i="7"/>
  <c r="I7" i="7"/>
  <c r="I8" i="7"/>
  <c r="D4" i="7"/>
  <c r="D9" i="7" s="1"/>
  <c r="D5" i="7"/>
  <c r="D6" i="7"/>
  <c r="D7" i="7"/>
  <c r="D8" i="7"/>
  <c r="X5" i="7" l="1"/>
  <c r="X11" i="7"/>
  <c r="X13" i="7"/>
  <c r="X9" i="7"/>
  <c r="W28" i="6"/>
  <c r="X14" i="7"/>
  <c r="X10" i="7"/>
  <c r="X20" i="7"/>
  <c r="W7" i="7"/>
  <c r="X5" i="3"/>
  <c r="X9" i="1"/>
  <c r="X19" i="7"/>
  <c r="V7" i="7"/>
  <c r="S9" i="6"/>
  <c r="W8" i="6"/>
  <c r="W23" i="6"/>
  <c r="X19" i="3"/>
  <c r="X5" i="1"/>
  <c r="X15" i="1"/>
  <c r="X5" i="5"/>
  <c r="X11" i="3"/>
  <c r="W28" i="1"/>
  <c r="X4" i="7"/>
  <c r="W16" i="7"/>
  <c r="X16" i="7" s="1"/>
  <c r="I15" i="6"/>
  <c r="D21" i="6"/>
  <c r="I27" i="6"/>
  <c r="W8" i="3"/>
  <c r="W25" i="3" s="1"/>
  <c r="W23" i="3"/>
  <c r="W34" i="1"/>
  <c r="W8" i="1"/>
  <c r="W25" i="1" s="1"/>
  <c r="W38" i="3"/>
  <c r="X10" i="3"/>
  <c r="W35" i="1"/>
  <c r="W32" i="1"/>
  <c r="X20" i="1"/>
  <c r="X6" i="1"/>
  <c r="W15" i="7"/>
  <c r="W26" i="6"/>
  <c r="W38" i="1"/>
  <c r="W24" i="1"/>
  <c r="W29" i="1"/>
  <c r="X4" i="4"/>
  <c r="W18" i="7"/>
  <c r="X18" i="7" s="1"/>
  <c r="V6" i="7"/>
  <c r="I9" i="6"/>
  <c r="N33" i="6"/>
  <c r="I39" i="6"/>
  <c r="X5" i="6"/>
  <c r="X11" i="5"/>
  <c r="X4" i="5"/>
  <c r="X19" i="5"/>
  <c r="W39" i="1"/>
  <c r="W37" i="1"/>
  <c r="W12" i="7"/>
  <c r="I21" i="6"/>
  <c r="X13" i="5"/>
  <c r="W26" i="3"/>
  <c r="X7" i="1"/>
  <c r="W31" i="6"/>
  <c r="X9" i="6"/>
  <c r="X16" i="5"/>
  <c r="X4" i="3"/>
  <c r="X16" i="3"/>
  <c r="W36" i="3"/>
  <c r="X4" i="1"/>
  <c r="V8" i="1"/>
  <c r="V25" i="1" s="1"/>
  <c r="W26" i="1"/>
  <c r="V7" i="6"/>
  <c r="W13" i="6"/>
  <c r="W10" i="5"/>
  <c r="X10" i="5" s="1"/>
  <c r="V9" i="5"/>
  <c r="W15" i="3"/>
  <c r="W34" i="3" s="1"/>
  <c r="W18" i="3"/>
  <c r="W37" i="3" s="1"/>
  <c r="V6" i="3"/>
  <c r="W9" i="3"/>
  <c r="W28" i="3" s="1"/>
  <c r="W23" i="1"/>
  <c r="W27" i="1" s="1"/>
  <c r="W12" i="1"/>
  <c r="W31" i="1" s="1"/>
  <c r="W14" i="1"/>
  <c r="W33" i="1" s="1"/>
  <c r="V13" i="4"/>
  <c r="D9" i="2"/>
  <c r="I21" i="2"/>
  <c r="X9" i="12"/>
  <c r="W8" i="12"/>
  <c r="W25" i="12" s="1"/>
  <c r="W19" i="6"/>
  <c r="W38" i="6" s="1"/>
  <c r="V20" i="6"/>
  <c r="V10" i="6"/>
  <c r="W16" i="6"/>
  <c r="W35" i="6" s="1"/>
  <c r="W15" i="5"/>
  <c r="W18" i="5"/>
  <c r="X18" i="5" s="1"/>
  <c r="V6" i="5"/>
  <c r="V15" i="3"/>
  <c r="V18" i="3"/>
  <c r="V13" i="3"/>
  <c r="V12" i="1"/>
  <c r="V14" i="1"/>
  <c r="V18" i="1"/>
  <c r="I33" i="4"/>
  <c r="X6" i="4"/>
  <c r="W10" i="6"/>
  <c r="W29" i="6" s="1"/>
  <c r="W12" i="3"/>
  <c r="W31" i="3" s="1"/>
  <c r="W14" i="3"/>
  <c r="W33" i="3" s="1"/>
  <c r="W11" i="1"/>
  <c r="W30" i="1" s="1"/>
  <c r="W17" i="1"/>
  <c r="W36" i="1" s="1"/>
  <c r="V19" i="4"/>
  <c r="D33" i="2"/>
  <c r="X5" i="2"/>
  <c r="X6" i="12"/>
  <c r="W15" i="6"/>
  <c r="W34" i="6" s="1"/>
  <c r="W18" i="6"/>
  <c r="W37" i="6" s="1"/>
  <c r="W12" i="5"/>
  <c r="X12" i="5" s="1"/>
  <c r="W14" i="5"/>
  <c r="W17" i="5"/>
  <c r="V12" i="3"/>
  <c r="V14" i="3"/>
  <c r="V17" i="3"/>
  <c r="V11" i="1"/>
  <c r="V17" i="1"/>
  <c r="V13" i="1"/>
  <c r="V10" i="1"/>
  <c r="S21" i="4"/>
  <c r="V5" i="4"/>
  <c r="V8" i="4" s="1"/>
  <c r="X7" i="2"/>
  <c r="W26" i="12"/>
  <c r="W24" i="12"/>
  <c r="X7" i="12"/>
  <c r="X4" i="12"/>
  <c r="V8" i="12"/>
  <c r="V26" i="12" s="1"/>
  <c r="V39" i="12"/>
  <c r="W14" i="6"/>
  <c r="W17" i="6"/>
  <c r="W7" i="5"/>
  <c r="W8" i="5" s="1"/>
  <c r="V7" i="3"/>
  <c r="V8" i="3" s="1"/>
  <c r="V16" i="1"/>
  <c r="N33" i="4"/>
  <c r="W5" i="4"/>
  <c r="W8" i="4" s="1"/>
  <c r="W11" i="4"/>
  <c r="X11" i="4" s="1"/>
  <c r="V36" i="12"/>
  <c r="V37" i="12"/>
  <c r="W30" i="12"/>
  <c r="X5" i="12"/>
  <c r="V12" i="4"/>
  <c r="V14" i="4"/>
  <c r="V16" i="4"/>
  <c r="V10" i="4"/>
  <c r="V9" i="4"/>
  <c r="V38" i="12"/>
  <c r="W28" i="12"/>
  <c r="V19" i="1"/>
  <c r="N9" i="4"/>
  <c r="W14" i="4"/>
  <c r="W16" i="4"/>
  <c r="W18" i="4"/>
  <c r="X18" i="4" s="1"/>
  <c r="W20" i="4"/>
  <c r="W15" i="4"/>
  <c r="W17" i="4"/>
  <c r="W19" i="4"/>
  <c r="W10" i="4"/>
  <c r="W9" i="4"/>
  <c r="V8" i="2"/>
  <c r="V36" i="2" s="1"/>
  <c r="X4" i="2"/>
  <c r="V32" i="12"/>
  <c r="V29" i="12"/>
  <c r="V39" i="2"/>
  <c r="V11" i="12"/>
  <c r="V15" i="12"/>
  <c r="W20" i="12"/>
  <c r="W39" i="12" s="1"/>
  <c r="S15" i="11"/>
  <c r="N27" i="11"/>
  <c r="AC36" i="10"/>
  <c r="W9" i="9"/>
  <c r="W10" i="9"/>
  <c r="X5" i="8"/>
  <c r="X6" i="8"/>
  <c r="W19" i="2"/>
  <c r="X19" i="2" s="1"/>
  <c r="W17" i="2"/>
  <c r="W15" i="2"/>
  <c r="W13" i="2"/>
  <c r="W11" i="2"/>
  <c r="W6" i="2"/>
  <c r="V28" i="12"/>
  <c r="W10" i="12"/>
  <c r="W29" i="12" s="1"/>
  <c r="W14" i="12"/>
  <c r="W33" i="12" s="1"/>
  <c r="AA36" i="10"/>
  <c r="V7" i="10"/>
  <c r="V15" i="10"/>
  <c r="V16" i="10"/>
  <c r="V17" i="10"/>
  <c r="X4" i="10"/>
  <c r="W7" i="8"/>
  <c r="X7" i="14"/>
  <c r="S21" i="14"/>
  <c r="X4" i="14"/>
  <c r="V8" i="14"/>
  <c r="W7" i="4"/>
  <c r="V37" i="2"/>
  <c r="X9" i="2"/>
  <c r="V15" i="2"/>
  <c r="V13" i="2"/>
  <c r="V11" i="2"/>
  <c r="W10" i="2"/>
  <c r="X10" i="2" s="1"/>
  <c r="V14" i="12"/>
  <c r="X17" i="12"/>
  <c r="X19" i="12"/>
  <c r="AC14" i="11"/>
  <c r="I21" i="11"/>
  <c r="X4" i="11"/>
  <c r="X18" i="10"/>
  <c r="W19" i="10"/>
  <c r="W17" i="10"/>
  <c r="W13" i="10"/>
  <c r="W14" i="10"/>
  <c r="W15" i="10"/>
  <c r="W11" i="10"/>
  <c r="V14" i="8"/>
  <c r="V10" i="8"/>
  <c r="X9" i="14"/>
  <c r="W13" i="4"/>
  <c r="W13" i="12"/>
  <c r="W32" i="12" s="1"/>
  <c r="W17" i="12"/>
  <c r="W36" i="12" s="1"/>
  <c r="AC34" i="12"/>
  <c r="AC36" i="12" s="1"/>
  <c r="N15" i="11"/>
  <c r="V13" i="11"/>
  <c r="V7" i="11"/>
  <c r="V14" i="11"/>
  <c r="V15" i="11"/>
  <c r="V11" i="11"/>
  <c r="V12" i="11"/>
  <c r="V10" i="10"/>
  <c r="V11" i="10"/>
  <c r="V9" i="10"/>
  <c r="V5" i="10"/>
  <c r="V8" i="10" s="1"/>
  <c r="X6" i="9"/>
  <c r="V8" i="9"/>
  <c r="V35" i="9" s="1"/>
  <c r="X4" i="9"/>
  <c r="X9" i="9"/>
  <c r="X9" i="8"/>
  <c r="I39" i="14"/>
  <c r="W9" i="14"/>
  <c r="V24" i="14"/>
  <c r="V35" i="2"/>
  <c r="W16" i="11"/>
  <c r="W12" i="11"/>
  <c r="W31" i="11" s="1"/>
  <c r="W7" i="11"/>
  <c r="W17" i="11"/>
  <c r="W36" i="11" s="1"/>
  <c r="W13" i="11"/>
  <c r="W14" i="11"/>
  <c r="W33" i="11" s="1"/>
  <c r="W10" i="11"/>
  <c r="W29" i="11" s="1"/>
  <c r="V19" i="11"/>
  <c r="V17" i="11"/>
  <c r="V16" i="11"/>
  <c r="W10" i="10"/>
  <c r="W5" i="10"/>
  <c r="W17" i="9"/>
  <c r="X17" i="9" s="1"/>
  <c r="W14" i="9"/>
  <c r="W12" i="9"/>
  <c r="W15" i="9"/>
  <c r="W16" i="9"/>
  <c r="W7" i="9"/>
  <c r="W8" i="9" s="1"/>
  <c r="W11" i="9"/>
  <c r="X11" i="9" s="1"/>
  <c r="W24" i="8"/>
  <c r="W9" i="8"/>
  <c r="W10" i="8"/>
  <c r="W11" i="8"/>
  <c r="V29" i="14"/>
  <c r="X18" i="14"/>
  <c r="V37" i="14"/>
  <c r="W5" i="14"/>
  <c r="X5" i="14" s="1"/>
  <c r="W20" i="2"/>
  <c r="W18" i="2"/>
  <c r="W14" i="2"/>
  <c r="W12" i="12"/>
  <c r="W16" i="12"/>
  <c r="W18" i="12"/>
  <c r="S9" i="11"/>
  <c r="W25" i="11"/>
  <c r="V20" i="11"/>
  <c r="I9" i="10"/>
  <c r="D21" i="10"/>
  <c r="S27" i="10"/>
  <c r="X5" i="9"/>
  <c r="V24" i="9"/>
  <c r="V14" i="9"/>
  <c r="V12" i="9"/>
  <c r="V15" i="9"/>
  <c r="AA36" i="9"/>
  <c r="AC34" i="9"/>
  <c r="AC36" i="9" s="1"/>
  <c r="V30" i="14"/>
  <c r="I33" i="14"/>
  <c r="W10" i="14"/>
  <c r="X10" i="14" s="1"/>
  <c r="W23" i="11"/>
  <c r="W8" i="11"/>
  <c r="W24" i="11" s="1"/>
  <c r="V14" i="10"/>
  <c r="V12" i="10"/>
  <c r="V6" i="10"/>
  <c r="V13" i="10"/>
  <c r="W8" i="10"/>
  <c r="W39" i="10" s="1"/>
  <c r="W13" i="9"/>
  <c r="W8" i="8"/>
  <c r="W39" i="8" s="1"/>
  <c r="V8" i="8"/>
  <c r="V28" i="8" s="1"/>
  <c r="X4" i="8"/>
  <c r="W25" i="8"/>
  <c r="W18" i="8"/>
  <c r="W15" i="8"/>
  <c r="W34" i="8" s="1"/>
  <c r="W16" i="8"/>
  <c r="W19" i="8"/>
  <c r="W38" i="8" s="1"/>
  <c r="W17" i="8"/>
  <c r="W36" i="8" s="1"/>
  <c r="W11" i="11"/>
  <c r="W30" i="11" s="1"/>
  <c r="W15" i="11"/>
  <c r="W34" i="11" s="1"/>
  <c r="V18" i="11"/>
  <c r="V5" i="11"/>
  <c r="V10" i="11"/>
  <c r="V9" i="11"/>
  <c r="S9" i="9"/>
  <c r="S21" i="9"/>
  <c r="S33" i="9"/>
  <c r="D9" i="8"/>
  <c r="D21" i="8"/>
  <c r="D33" i="8"/>
  <c r="V39" i="8"/>
  <c r="V11" i="8"/>
  <c r="V18" i="8"/>
  <c r="V15" i="8"/>
  <c r="V16" i="8"/>
  <c r="V7" i="8"/>
  <c r="X19" i="14"/>
  <c r="V38" i="14"/>
  <c r="V37" i="9"/>
  <c r="W12" i="8"/>
  <c r="X12" i="8" s="1"/>
  <c r="V20" i="14"/>
  <c r="AC35" i="11"/>
  <c r="AC36" i="11" s="1"/>
  <c r="V10" i="9"/>
  <c r="W14" i="14"/>
  <c r="V19" i="9"/>
  <c r="X20" i="8"/>
  <c r="W13" i="8"/>
  <c r="W32" i="8" s="1"/>
  <c r="V14" i="14"/>
  <c r="V13" i="14"/>
  <c r="V12" i="14"/>
  <c r="W15" i="14"/>
  <c r="V15" i="14"/>
  <c r="W17" i="14"/>
  <c r="V16" i="14"/>
  <c r="W20" i="14"/>
  <c r="W19" i="14"/>
  <c r="V24" i="3" l="1"/>
  <c r="V38" i="3"/>
  <c r="V29" i="3"/>
  <c r="V23" i="3"/>
  <c r="V30" i="3"/>
  <c r="V28" i="3"/>
  <c r="V35" i="3"/>
  <c r="V39" i="3"/>
  <c r="W32" i="5"/>
  <c r="W25" i="5"/>
  <c r="W39" i="5"/>
  <c r="W38" i="5"/>
  <c r="W35" i="5"/>
  <c r="W23" i="5"/>
  <c r="W27" i="5" s="1"/>
  <c r="W24" i="5"/>
  <c r="W28" i="5"/>
  <c r="W30" i="5"/>
  <c r="W37" i="9"/>
  <c r="W23" i="9"/>
  <c r="W25" i="9"/>
  <c r="W39" i="9"/>
  <c r="W24" i="9"/>
  <c r="W38" i="9"/>
  <c r="V37" i="10"/>
  <c r="V39" i="10"/>
  <c r="V38" i="10"/>
  <c r="V23" i="10"/>
  <c r="W23" i="4"/>
  <c r="W27" i="4" s="1"/>
  <c r="W25" i="4"/>
  <c r="W31" i="4"/>
  <c r="V39" i="4"/>
  <c r="V25" i="4"/>
  <c r="V34" i="4"/>
  <c r="V30" i="4"/>
  <c r="V26" i="4"/>
  <c r="V23" i="4"/>
  <c r="V37" i="4"/>
  <c r="V36" i="4"/>
  <c r="X9" i="11"/>
  <c r="X15" i="8"/>
  <c r="V34" i="8"/>
  <c r="V30" i="8"/>
  <c r="X11" i="8"/>
  <c r="X13" i="10"/>
  <c r="V32" i="10"/>
  <c r="W8" i="14"/>
  <c r="W39" i="14" s="1"/>
  <c r="X15" i="9"/>
  <c r="V34" i="9"/>
  <c r="W28" i="8"/>
  <c r="W31" i="9"/>
  <c r="X19" i="11"/>
  <c r="W23" i="8"/>
  <c r="W27" i="8" s="1"/>
  <c r="V30" i="10"/>
  <c r="X11" i="10"/>
  <c r="X7" i="11"/>
  <c r="V36" i="9"/>
  <c r="W33" i="10"/>
  <c r="X38" i="12"/>
  <c r="W26" i="8"/>
  <c r="W25" i="2"/>
  <c r="X10" i="12"/>
  <c r="W28" i="4"/>
  <c r="W33" i="4"/>
  <c r="X16" i="4"/>
  <c r="V35" i="4"/>
  <c r="W28" i="10"/>
  <c r="V35" i="12"/>
  <c r="V36" i="1"/>
  <c r="X17" i="1"/>
  <c r="X6" i="5"/>
  <c r="W38" i="12"/>
  <c r="V8" i="5"/>
  <c r="V28" i="5" s="1"/>
  <c r="V39" i="1"/>
  <c r="X7" i="7"/>
  <c r="V26" i="7"/>
  <c r="W33" i="9"/>
  <c r="X10" i="10"/>
  <c r="V29" i="10"/>
  <c r="X13" i="11"/>
  <c r="X32" i="11" s="1"/>
  <c r="W32" i="10"/>
  <c r="W26" i="4"/>
  <c r="V32" i="8"/>
  <c r="W30" i="2"/>
  <c r="V24" i="8"/>
  <c r="W29" i="4"/>
  <c r="V33" i="4"/>
  <c r="X14" i="4"/>
  <c r="W24" i="4"/>
  <c r="V38" i="2"/>
  <c r="V30" i="1"/>
  <c r="X11" i="1"/>
  <c r="X30" i="1" s="1"/>
  <c r="V38" i="4"/>
  <c r="X19" i="4"/>
  <c r="W37" i="5"/>
  <c r="X13" i="4"/>
  <c r="V32" i="4"/>
  <c r="W31" i="7"/>
  <c r="X39" i="1"/>
  <c r="X9" i="3"/>
  <c r="V34" i="1"/>
  <c r="W36" i="14"/>
  <c r="V31" i="10"/>
  <c r="X12" i="10"/>
  <c r="W29" i="14"/>
  <c r="X14" i="9"/>
  <c r="V33" i="9"/>
  <c r="V36" i="8"/>
  <c r="W36" i="9"/>
  <c r="V28" i="9"/>
  <c r="W38" i="11"/>
  <c r="W32" i="4"/>
  <c r="V32" i="9"/>
  <c r="W36" i="10"/>
  <c r="V33" i="12"/>
  <c r="X14" i="12"/>
  <c r="X33" i="12" s="1"/>
  <c r="V26" i="14"/>
  <c r="V25" i="14"/>
  <c r="X13" i="8"/>
  <c r="V30" i="9"/>
  <c r="X15" i="12"/>
  <c r="V34" i="12"/>
  <c r="W38" i="4"/>
  <c r="X19" i="1"/>
  <c r="V38" i="1"/>
  <c r="V31" i="4"/>
  <c r="X12" i="4"/>
  <c r="X20" i="12"/>
  <c r="V36" i="3"/>
  <c r="X17" i="3"/>
  <c r="X18" i="1"/>
  <c r="V37" i="1"/>
  <c r="W34" i="5"/>
  <c r="W23" i="12"/>
  <c r="W27" i="12" s="1"/>
  <c r="W34" i="7"/>
  <c r="W26" i="7"/>
  <c r="X20" i="11"/>
  <c r="V38" i="9"/>
  <c r="X19" i="9"/>
  <c r="X10" i="11"/>
  <c r="X29" i="11" s="1"/>
  <c r="X15" i="14"/>
  <c r="X34" i="14" s="1"/>
  <c r="V34" i="14"/>
  <c r="V8" i="11"/>
  <c r="V26" i="11" s="1"/>
  <c r="X5" i="11"/>
  <c r="W35" i="8"/>
  <c r="W32" i="9"/>
  <c r="X14" i="10"/>
  <c r="V33" i="10"/>
  <c r="V38" i="8"/>
  <c r="X17" i="8"/>
  <c r="W24" i="10"/>
  <c r="W32" i="11"/>
  <c r="W28" i="14"/>
  <c r="X8" i="9"/>
  <c r="X23" i="9" s="1"/>
  <c r="V28" i="14"/>
  <c r="X13" i="9"/>
  <c r="X19" i="10"/>
  <c r="W38" i="10"/>
  <c r="X13" i="12"/>
  <c r="W29" i="2"/>
  <c r="X23" i="14"/>
  <c r="X8" i="14"/>
  <c r="X24" i="14" s="1"/>
  <c r="V31" i="8"/>
  <c r="X17" i="10"/>
  <c r="V36" i="10"/>
  <c r="X11" i="12"/>
  <c r="V30" i="12"/>
  <c r="W36" i="4"/>
  <c r="V28" i="2"/>
  <c r="X16" i="1"/>
  <c r="V35" i="1"/>
  <c r="V23" i="12"/>
  <c r="V27" i="12" s="1"/>
  <c r="X18" i="2"/>
  <c r="V33" i="3"/>
  <c r="X14" i="3"/>
  <c r="X25" i="12"/>
  <c r="V29" i="2"/>
  <c r="X14" i="1"/>
  <c r="V33" i="1"/>
  <c r="W34" i="12"/>
  <c r="X9" i="5"/>
  <c r="X7" i="5"/>
  <c r="X28" i="1"/>
  <c r="W8" i="7"/>
  <c r="X12" i="9"/>
  <c r="V31" i="9"/>
  <c r="V29" i="9"/>
  <c r="X10" i="9"/>
  <c r="X18" i="11"/>
  <c r="W24" i="14"/>
  <c r="X19" i="8"/>
  <c r="W30" i="9"/>
  <c r="W29" i="10"/>
  <c r="V25" i="9"/>
  <c r="V23" i="9"/>
  <c r="X12" i="11"/>
  <c r="X28" i="14"/>
  <c r="V26" i="9"/>
  <c r="V30" i="2"/>
  <c r="X11" i="2"/>
  <c r="V23" i="14"/>
  <c r="V35" i="10"/>
  <c r="X16" i="10"/>
  <c r="V39" i="9"/>
  <c r="W34" i="4"/>
  <c r="W8" i="2"/>
  <c r="W36" i="2" s="1"/>
  <c r="X15" i="4"/>
  <c r="X7" i="3"/>
  <c r="V26" i="3"/>
  <c r="V24" i="4"/>
  <c r="X5" i="4"/>
  <c r="V31" i="3"/>
  <c r="X12" i="3"/>
  <c r="V25" i="12"/>
  <c r="X17" i="2"/>
  <c r="X12" i="1"/>
  <c r="V31" i="1"/>
  <c r="W29" i="5"/>
  <c r="X8" i="6"/>
  <c r="X24" i="6" s="1"/>
  <c r="W32" i="3"/>
  <c r="X19" i="6"/>
  <c r="W30" i="3"/>
  <c r="W35" i="7"/>
  <c r="V24" i="1"/>
  <c r="W25" i="6"/>
  <c r="W24" i="6"/>
  <c r="W27" i="6" s="1"/>
  <c r="W30" i="6"/>
  <c r="V28" i="1"/>
  <c r="X15" i="7"/>
  <c r="V26" i="8"/>
  <c r="X7" i="8"/>
  <c r="W26" i="10"/>
  <c r="X18" i="12"/>
  <c r="X37" i="12" s="1"/>
  <c r="W37" i="12"/>
  <c r="V31" i="14"/>
  <c r="X12" i="14"/>
  <c r="X31" i="14" s="1"/>
  <c r="X16" i="8"/>
  <c r="V35" i="8"/>
  <c r="W37" i="8"/>
  <c r="W37" i="11"/>
  <c r="W28" i="11"/>
  <c r="W39" i="11"/>
  <c r="V25" i="8"/>
  <c r="X16" i="12"/>
  <c r="W35" i="12"/>
  <c r="W33" i="8"/>
  <c r="W26" i="9"/>
  <c r="W25" i="10"/>
  <c r="W26" i="11"/>
  <c r="W27" i="11" s="1"/>
  <c r="X11" i="11"/>
  <c r="X7" i="9"/>
  <c r="X8" i="11"/>
  <c r="X25" i="11" s="1"/>
  <c r="V32" i="2"/>
  <c r="X13" i="2"/>
  <c r="V34" i="10"/>
  <c r="X15" i="10"/>
  <c r="W38" i="2"/>
  <c r="W29" i="9"/>
  <c r="W35" i="10"/>
  <c r="V31" i="2"/>
  <c r="V23" i="2"/>
  <c r="V27" i="2" s="1"/>
  <c r="W39" i="4"/>
  <c r="X20" i="4"/>
  <c r="V31" i="12"/>
  <c r="X14" i="2"/>
  <c r="W26" i="5"/>
  <c r="X8" i="12"/>
  <c r="X36" i="12" s="1"/>
  <c r="X23" i="12"/>
  <c r="W36" i="5"/>
  <c r="V24" i="2"/>
  <c r="V32" i="3"/>
  <c r="X13" i="3"/>
  <c r="X10" i="6"/>
  <c r="V26" i="1"/>
  <c r="W32" i="6"/>
  <c r="X13" i="6"/>
  <c r="X32" i="6" s="1"/>
  <c r="V23" i="1"/>
  <c r="W39" i="3"/>
  <c r="X16" i="6"/>
  <c r="W29" i="3"/>
  <c r="W35" i="3"/>
  <c r="X12" i="7"/>
  <c r="X6" i="10"/>
  <c r="V25" i="10"/>
  <c r="X12" i="12"/>
  <c r="X31" i="12" s="1"/>
  <c r="W31" i="12"/>
  <c r="W30" i="8"/>
  <c r="W35" i="9"/>
  <c r="X16" i="9"/>
  <c r="X16" i="11"/>
  <c r="X35" i="11" s="1"/>
  <c r="X5" i="10"/>
  <c r="V24" i="10"/>
  <c r="X15" i="11"/>
  <c r="X34" i="11" s="1"/>
  <c r="X10" i="8"/>
  <c r="V29" i="8"/>
  <c r="W30" i="10"/>
  <c r="V34" i="2"/>
  <c r="X15" i="2"/>
  <c r="X7" i="10"/>
  <c r="V26" i="10"/>
  <c r="V36" i="14"/>
  <c r="W28" i="9"/>
  <c r="W31" i="10"/>
  <c r="V33" i="2"/>
  <c r="V25" i="2"/>
  <c r="W37" i="4"/>
  <c r="V28" i="4"/>
  <c r="X9" i="4"/>
  <c r="V24" i="12"/>
  <c r="W30" i="4"/>
  <c r="W36" i="6"/>
  <c r="X17" i="6"/>
  <c r="X36" i="6" s="1"/>
  <c r="V26" i="2"/>
  <c r="X10" i="1"/>
  <c r="V29" i="1"/>
  <c r="W33" i="5"/>
  <c r="X20" i="2"/>
  <c r="X17" i="5"/>
  <c r="X18" i="3"/>
  <c r="V37" i="3"/>
  <c r="X20" i="6"/>
  <c r="X6" i="2"/>
  <c r="X7" i="6"/>
  <c r="V8" i="6"/>
  <c r="V29" i="6" s="1"/>
  <c r="X8" i="1"/>
  <c r="X23" i="1" s="1"/>
  <c r="X26" i="1"/>
  <c r="X15" i="6"/>
  <c r="V25" i="7"/>
  <c r="X6" i="7"/>
  <c r="W39" i="6"/>
  <c r="V8" i="7"/>
  <c r="V35" i="14"/>
  <c r="X16" i="14"/>
  <c r="X35" i="14" s="1"/>
  <c r="V32" i="14"/>
  <c r="X13" i="14"/>
  <c r="X32" i="14" s="1"/>
  <c r="X20" i="14"/>
  <c r="X39" i="14" s="1"/>
  <c r="V39" i="14"/>
  <c r="V33" i="14"/>
  <c r="X14" i="14"/>
  <c r="X33" i="14" s="1"/>
  <c r="W31" i="8"/>
  <c r="X18" i="8"/>
  <c r="V37" i="8"/>
  <c r="V23" i="8"/>
  <c r="W23" i="10"/>
  <c r="X37" i="14"/>
  <c r="W29" i="8"/>
  <c r="W34" i="9"/>
  <c r="X17" i="11"/>
  <c r="X36" i="11" s="1"/>
  <c r="V36" i="11"/>
  <c r="W35" i="11"/>
  <c r="V28" i="10"/>
  <c r="X9" i="10"/>
  <c r="V33" i="11"/>
  <c r="X14" i="11"/>
  <c r="X33" i="11" s="1"/>
  <c r="X14" i="8"/>
  <c r="V33" i="8"/>
  <c r="W34" i="10"/>
  <c r="X26" i="14"/>
  <c r="W37" i="10"/>
  <c r="X17" i="14"/>
  <c r="X36" i="14" s="1"/>
  <c r="W35" i="4"/>
  <c r="X10" i="4"/>
  <c r="V29" i="4"/>
  <c r="X24" i="12"/>
  <c r="W33" i="6"/>
  <c r="X14" i="6"/>
  <c r="X26" i="12"/>
  <c r="X17" i="4"/>
  <c r="X13" i="1"/>
  <c r="X32" i="1" s="1"/>
  <c r="V32" i="1"/>
  <c r="W31" i="5"/>
  <c r="X14" i="5"/>
  <c r="X15" i="3"/>
  <c r="V34" i="3"/>
  <c r="X6" i="3"/>
  <c r="X8" i="3" s="1"/>
  <c r="V25" i="3"/>
  <c r="W37" i="7"/>
  <c r="W24" i="3"/>
  <c r="W27" i="3" s="1"/>
  <c r="X18" i="6"/>
  <c r="X7" i="4"/>
  <c r="X15" i="5"/>
  <c r="X39" i="3" l="1"/>
  <c r="X29" i="3"/>
  <c r="X30" i="3"/>
  <c r="X24" i="3"/>
  <c r="X23" i="3"/>
  <c r="X35" i="3"/>
  <c r="X38" i="3"/>
  <c r="X27" i="9"/>
  <c r="X27" i="12"/>
  <c r="X26" i="3"/>
  <c r="X33" i="3"/>
  <c r="X26" i="7"/>
  <c r="V38" i="11"/>
  <c r="X26" i="6"/>
  <c r="X23" i="11"/>
  <c r="X31" i="9"/>
  <c r="X30" i="12"/>
  <c r="X32" i="12"/>
  <c r="V29" i="11"/>
  <c r="X34" i="1"/>
  <c r="X28" i="6"/>
  <c r="X39" i="12"/>
  <c r="X34" i="12"/>
  <c r="X36" i="1"/>
  <c r="X29" i="12"/>
  <c r="X38" i="11"/>
  <c r="V28" i="11"/>
  <c r="X25" i="7"/>
  <c r="X37" i="6"/>
  <c r="X34" i="3"/>
  <c r="X34" i="6"/>
  <c r="X25" i="2"/>
  <c r="X39" i="2"/>
  <c r="V35" i="11"/>
  <c r="X8" i="7"/>
  <c r="W26" i="2"/>
  <c r="W24" i="2"/>
  <c r="W23" i="2"/>
  <c r="W27" i="2" s="1"/>
  <c r="W35" i="2"/>
  <c r="W28" i="2"/>
  <c r="W31" i="2"/>
  <c r="W39" i="7"/>
  <c r="W38" i="7"/>
  <c r="W25" i="7"/>
  <c r="W28" i="7"/>
  <c r="W23" i="7"/>
  <c r="W27" i="7" s="1"/>
  <c r="W33" i="7"/>
  <c r="W32" i="7"/>
  <c r="W24" i="7"/>
  <c r="W29" i="7"/>
  <c r="W30" i="7"/>
  <c r="W36" i="7"/>
  <c r="X37" i="2"/>
  <c r="W34" i="2"/>
  <c r="X24" i="11"/>
  <c r="X38" i="9"/>
  <c r="X38" i="14"/>
  <c r="X29" i="10"/>
  <c r="X8" i="8"/>
  <c r="X28" i="11"/>
  <c r="W27" i="9"/>
  <c r="X26" i="9"/>
  <c r="X38" i="10"/>
  <c r="X28" i="9"/>
  <c r="V25" i="6"/>
  <c r="V30" i="6"/>
  <c r="V34" i="6"/>
  <c r="V23" i="6"/>
  <c r="V35" i="6"/>
  <c r="V36" i="6"/>
  <c r="V38" i="6"/>
  <c r="V31" i="6"/>
  <c r="V28" i="6"/>
  <c r="V33" i="6"/>
  <c r="V32" i="6"/>
  <c r="V24" i="6"/>
  <c r="V37" i="6"/>
  <c r="X39" i="6"/>
  <c r="X25" i="10"/>
  <c r="V25" i="11"/>
  <c r="V23" i="11"/>
  <c r="V27" i="11" s="1"/>
  <c r="X33" i="4"/>
  <c r="V39" i="5"/>
  <c r="V29" i="5"/>
  <c r="V24" i="5"/>
  <c r="V35" i="5"/>
  <c r="V31" i="5"/>
  <c r="V32" i="5"/>
  <c r="V30" i="5"/>
  <c r="V38" i="5"/>
  <c r="V36" i="5"/>
  <c r="V23" i="5"/>
  <c r="V37" i="5"/>
  <c r="V33" i="5"/>
  <c r="V34" i="5"/>
  <c r="V26" i="5"/>
  <c r="V27" i="3"/>
  <c r="X25" i="1"/>
  <c r="X27" i="1" s="1"/>
  <c r="V33" i="7"/>
  <c r="V29" i="7"/>
  <c r="V38" i="7"/>
  <c r="V36" i="7"/>
  <c r="V32" i="7"/>
  <c r="V24" i="7"/>
  <c r="V34" i="7"/>
  <c r="V35" i="7"/>
  <c r="V28" i="7"/>
  <c r="V23" i="7"/>
  <c r="V37" i="7"/>
  <c r="V30" i="7"/>
  <c r="V39" i="7"/>
  <c r="V31" i="7"/>
  <c r="V39" i="6"/>
  <c r="X35" i="9"/>
  <c r="X35" i="6"/>
  <c r="X32" i="3"/>
  <c r="X34" i="10"/>
  <c r="X30" i="11"/>
  <c r="X35" i="12"/>
  <c r="X35" i="8"/>
  <c r="W34" i="14"/>
  <c r="X28" i="12"/>
  <c r="X8" i="2"/>
  <c r="X36" i="2" s="1"/>
  <c r="V31" i="11"/>
  <c r="V37" i="11"/>
  <c r="X33" i="1"/>
  <c r="X36" i="10"/>
  <c r="X32" i="9"/>
  <c r="V24" i="11"/>
  <c r="X39" i="11"/>
  <c r="W32" i="2"/>
  <c r="W37" i="2"/>
  <c r="X26" i="11"/>
  <c r="X30" i="8"/>
  <c r="X30" i="9"/>
  <c r="V26" i="6"/>
  <c r="X33" i="2"/>
  <c r="W27" i="10"/>
  <c r="X29" i="1"/>
  <c r="X26" i="10"/>
  <c r="V30" i="11"/>
  <c r="X24" i="9"/>
  <c r="X34" i="7"/>
  <c r="X38" i="6"/>
  <c r="X24" i="4"/>
  <c r="V27" i="14"/>
  <c r="X31" i="11"/>
  <c r="X37" i="11"/>
  <c r="X24" i="1"/>
  <c r="X35" i="1"/>
  <c r="W39" i="2"/>
  <c r="W33" i="14"/>
  <c r="V39" i="11"/>
  <c r="X8" i="4"/>
  <c r="X36" i="4" s="1"/>
  <c r="X37" i="1"/>
  <c r="W33" i="2"/>
  <c r="V25" i="5"/>
  <c r="X30" i="10"/>
  <c r="V27" i="4"/>
  <c r="X36" i="9"/>
  <c r="X31" i="6"/>
  <c r="X30" i="6"/>
  <c r="X25" i="6"/>
  <c r="X23" i="6"/>
  <c r="X27" i="6" s="1"/>
  <c r="X25" i="3"/>
  <c r="X33" i="6"/>
  <c r="X29" i="6"/>
  <c r="X31" i="3"/>
  <c r="X36" i="8"/>
  <c r="X32" i="4"/>
  <c r="W38" i="14"/>
  <c r="V27" i="8"/>
  <c r="X37" i="3"/>
  <c r="X34" i="2"/>
  <c r="V34" i="11"/>
  <c r="V27" i="1"/>
  <c r="X32" i="2"/>
  <c r="X25" i="9"/>
  <c r="X31" i="1"/>
  <c r="X30" i="2"/>
  <c r="V27" i="9"/>
  <c r="X29" i="9"/>
  <c r="X30" i="14"/>
  <c r="X25" i="14"/>
  <c r="X27" i="14" s="1"/>
  <c r="X38" i="1"/>
  <c r="X8" i="10"/>
  <c r="X33" i="9"/>
  <c r="X28" i="3"/>
  <c r="X35" i="4"/>
  <c r="X34" i="9"/>
  <c r="X29" i="14"/>
  <c r="V27" i="10"/>
  <c r="X39" i="9"/>
  <c r="X37" i="9"/>
  <c r="X33" i="10"/>
  <c r="X8" i="5"/>
  <c r="X26" i="5" s="1"/>
  <c r="X36" i="3"/>
  <c r="V32" i="11"/>
  <c r="W23" i="14"/>
  <c r="W37" i="14"/>
  <c r="W32" i="14"/>
  <c r="W25" i="14"/>
  <c r="W35" i="14"/>
  <c r="W30" i="14"/>
  <c r="W26" i="14"/>
  <c r="W31" i="14"/>
  <c r="X34" i="5" l="1"/>
  <c r="X36" i="5"/>
  <c r="X25" i="5"/>
  <c r="X31" i="8"/>
  <c r="X39" i="8"/>
  <c r="X24" i="8"/>
  <c r="X23" i="8"/>
  <c r="X25" i="8"/>
  <c r="X28" i="8"/>
  <c r="X27" i="11"/>
  <c r="X39" i="10"/>
  <c r="X23" i="10"/>
  <c r="X37" i="10"/>
  <c r="X29" i="4"/>
  <c r="X34" i="8"/>
  <c r="X32" i="8"/>
  <c r="X31" i="4"/>
  <c r="X38" i="8"/>
  <c r="X36" i="7"/>
  <c r="X28" i="7"/>
  <c r="X33" i="7"/>
  <c r="X39" i="7"/>
  <c r="X32" i="7"/>
  <c r="X29" i="7"/>
  <c r="X38" i="7"/>
  <c r="X24" i="7"/>
  <c r="X30" i="7"/>
  <c r="X35" i="7"/>
  <c r="X37" i="7"/>
  <c r="X23" i="7"/>
  <c r="X27" i="7" s="1"/>
  <c r="X33" i="8"/>
  <c r="X34" i="4"/>
  <c r="W27" i="14"/>
  <c r="X27" i="3"/>
  <c r="X28" i="4"/>
  <c r="X35" i="2"/>
  <c r="X31" i="2"/>
  <c r="X38" i="2"/>
  <c r="X29" i="2"/>
  <c r="X28" i="2"/>
  <c r="X23" i="2"/>
  <c r="X27" i="2" s="1"/>
  <c r="X26" i="2"/>
  <c r="X24" i="2"/>
  <c r="V27" i="7"/>
  <c r="X35" i="10"/>
  <c r="X26" i="8"/>
  <c r="X32" i="10"/>
  <c r="X37" i="8"/>
  <c r="X38" i="4"/>
  <c r="X39" i="4"/>
  <c r="X31" i="7"/>
  <c r="X29" i="8"/>
  <c r="X28" i="10"/>
  <c r="V27" i="5"/>
  <c r="V27" i="6"/>
  <c r="X31" i="10"/>
  <c r="X24" i="10"/>
  <c r="X39" i="5"/>
  <c r="X23" i="5"/>
  <c r="X38" i="5"/>
  <c r="X37" i="5"/>
  <c r="X29" i="5"/>
  <c r="X35" i="5"/>
  <c r="X31" i="5"/>
  <c r="X32" i="5"/>
  <c r="X30" i="5"/>
  <c r="X24" i="5"/>
  <c r="X30" i="4"/>
  <c r="X23" i="4"/>
  <c r="X25" i="4"/>
  <c r="X37" i="4"/>
  <c r="X33" i="5"/>
  <c r="X28" i="5"/>
  <c r="X26" i="4"/>
  <c r="X27" i="8" l="1"/>
  <c r="X27" i="5"/>
  <c r="X27" i="10"/>
  <c r="X27" i="4"/>
</calcChain>
</file>

<file path=xl/sharedStrings.xml><?xml version="1.0" encoding="utf-8"?>
<sst xmlns="http://schemas.openxmlformats.org/spreadsheetml/2006/main" count="1005" uniqueCount="53">
  <si>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</si>
  <si>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</si>
  <si>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</si>
  <si>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</si>
  <si>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</si>
  <si>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</si>
  <si>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</si>
  <si>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</si>
  <si>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</si>
  <si>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</si>
  <si>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</si>
  <si>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</si>
  <si>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</si>
  <si>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</si>
  <si>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</si>
  <si>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</si>
  <si>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</si>
  <si>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</si>
  <si>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</si>
  <si>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</si>
  <si>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平成17年4月30日現在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</si>
  <si>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</si>
  <si>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</si>
  <si>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平成17年6月30日現在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</si>
  <si>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</si>
  <si>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平成17年7月31日現在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</si>
  <si>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</si>
  <si>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</si>
  <si>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平成17年10月31日現在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</si>
  <si>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平成17年11月30日現在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</si>
  <si>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平成17年12月31日現在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</si>
  <si>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</si>
  <si>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</si>
  <si>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</si>
  <si>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</si>
  <si>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</si>
  <si>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</si>
  <si>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</si>
  <si>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</si>
  <si>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</si>
  <si>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</si>
  <si>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</si>
  <si>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</si>
  <si>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</si>
  <si>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</si>
  <si>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</si>
  <si>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</si>
  <si>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65歳～</t>
    <phoneticPr fontId="2"/>
  </si>
  <si>
    <t>平成18年1月31日現在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</si>
  <si>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65歳～</t>
    <phoneticPr fontId="2"/>
  </si>
  <si>
    <t>平成18年2月28日現在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</si>
  <si>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平成18年3月31日現在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</si>
  <si>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65歳～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</si>
</sst>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1" applyFon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4" fillId="0" borderId="1" xfId="1" applyFont="1" applyBorder="1" applyProtection="1">
      <protection locked="0"/>
    </xf>
    <xf numFmtId="0" fontId="4" fillId="0" borderId="1" xfId="0" applyFont="1" applyBorder="1" applyProtection="1">
      <protection locked="0"/>
    </xf>
    <xf numFmtId="38" fontId="4" fillId="0" borderId="1" xfId="1" applyFont="1" applyBorder="1" applyProtection="1">
      <protection hidden="1"/>
    </xf>
    <xf numFmtId="0" fontId="3" fillId="0" borderId="0" xfId="0" applyFont="1" applyAlignment="1" applyProtection="1">
      <alignment horizontal="right"/>
      <protection locked="0"/>
    </xf>
    <xf numFmtId="38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38" fontId="7" fillId="0" borderId="3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ht="13.5" customHeight="1" x14ac:dyDescent="0.15">
      <c r="X2" s="24" t="s">
        <v>24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11">
        <v>68</v>
      </c>
      <c r="C4" s="11">
        <v>62</v>
      </c>
      <c r="D4" s="11">
        <f>SUM(B4:C4)</f>
        <v>130</v>
      </c>
      <c r="E4" s="4"/>
      <c r="F4" s="8">
        <v>30</v>
      </c>
      <c r="G4" s="11">
        <v>129</v>
      </c>
      <c r="H4" s="11">
        <v>99</v>
      </c>
      <c r="I4" s="11">
        <f>SUM(G4:H4)</f>
        <v>228</v>
      </c>
      <c r="J4" s="4"/>
      <c r="K4" s="8">
        <v>60</v>
      </c>
      <c r="L4" s="11">
        <v>139</v>
      </c>
      <c r="M4" s="11">
        <v>174</v>
      </c>
      <c r="N4" s="11">
        <f>SUM(L4:M4)</f>
        <v>313</v>
      </c>
      <c r="O4" s="4"/>
      <c r="P4" s="8">
        <v>90</v>
      </c>
      <c r="Q4" s="11">
        <v>28</v>
      </c>
      <c r="R4" s="11">
        <v>90</v>
      </c>
      <c r="S4" s="11">
        <f>SUM(Q4:R4)</f>
        <v>118</v>
      </c>
      <c r="U4" s="5" t="s">
        <v>4</v>
      </c>
      <c r="V4" s="16">
        <f>SUM(B9,B15,B21)</f>
        <v>1462</v>
      </c>
      <c r="W4" s="16">
        <f>SUM(C9,C15,C21)</f>
        <v>1361</v>
      </c>
      <c r="X4" s="16">
        <f>SUM(V4:W4)</f>
        <v>2823</v>
      </c>
    </row>
    <row r="5" spans="1:27" ht="15" customHeight="1" x14ac:dyDescent="0.15">
      <c r="A5" s="8">
        <v>1</v>
      </c>
      <c r="B5" s="11">
        <v>76</v>
      </c>
      <c r="C5" s="11">
        <v>84</v>
      </c>
      <c r="D5" s="11">
        <f>SUM(B5:C5)</f>
        <v>160</v>
      </c>
      <c r="E5" s="4"/>
      <c r="F5" s="8">
        <v>31</v>
      </c>
      <c r="G5" s="11">
        <v>110</v>
      </c>
      <c r="H5" s="11">
        <v>117</v>
      </c>
      <c r="I5" s="11">
        <f>SUM(G5:H5)</f>
        <v>227</v>
      </c>
      <c r="J5" s="4"/>
      <c r="K5" s="8">
        <v>61</v>
      </c>
      <c r="L5" s="11">
        <v>169</v>
      </c>
      <c r="M5" s="11">
        <v>204</v>
      </c>
      <c r="N5" s="11">
        <f>SUM(L5:M5)</f>
        <v>373</v>
      </c>
      <c r="O5" s="4"/>
      <c r="P5" s="8">
        <v>91</v>
      </c>
      <c r="Q5" s="11">
        <v>32</v>
      </c>
      <c r="R5" s="11">
        <v>83</v>
      </c>
      <c r="S5" s="11">
        <f>SUM(Q5:R5)</f>
        <v>115</v>
      </c>
      <c r="U5" s="5" t="s">
        <v>5</v>
      </c>
      <c r="V5" s="16">
        <f>SUM(B27,B33,B39,G9,G15,G21,G27,G33,G39,L9)</f>
        <v>7478</v>
      </c>
      <c r="W5" s="16">
        <f>SUM(C27,C33,C39,H9,H15,H21,H27,H33,H39,M9)</f>
        <v>7394</v>
      </c>
      <c r="X5" s="16">
        <f>SUM(V5:W5)</f>
        <v>14872</v>
      </c>
      <c r="Y5" s="3"/>
      <c r="Z5" s="3"/>
      <c r="AA5" s="3"/>
    </row>
    <row r="6" spans="1:27" ht="15" customHeight="1" x14ac:dyDescent="0.15">
      <c r="A6" s="8">
        <v>2</v>
      </c>
      <c r="B6" s="11">
        <v>84</v>
      </c>
      <c r="C6" s="11">
        <v>88</v>
      </c>
      <c r="D6" s="11">
        <f>SUM(B6:C6)</f>
        <v>172</v>
      </c>
      <c r="E6" s="4"/>
      <c r="F6" s="8">
        <v>32</v>
      </c>
      <c r="G6" s="11">
        <v>104</v>
      </c>
      <c r="H6" s="11">
        <v>102</v>
      </c>
      <c r="I6" s="11">
        <f>SUM(G6:H6)</f>
        <v>206</v>
      </c>
      <c r="J6" s="4"/>
      <c r="K6" s="8">
        <v>62</v>
      </c>
      <c r="L6" s="11">
        <v>160</v>
      </c>
      <c r="M6" s="11">
        <v>201</v>
      </c>
      <c r="N6" s="11">
        <f>SUM(L6:M6)</f>
        <v>361</v>
      </c>
      <c r="O6" s="4"/>
      <c r="P6" s="8">
        <v>92</v>
      </c>
      <c r="Q6" s="11">
        <v>25</v>
      </c>
      <c r="R6" s="11">
        <v>59</v>
      </c>
      <c r="S6" s="11">
        <f>SUM(Q6:R6)</f>
        <v>84</v>
      </c>
      <c r="U6" s="9" t="s">
        <v>6</v>
      </c>
      <c r="V6" s="16">
        <f>SUM(L15,L21)</f>
        <v>2144</v>
      </c>
      <c r="W6" s="16">
        <f>SUM(M15,M21)</f>
        <v>2709</v>
      </c>
      <c r="X6" s="16">
        <f>SUM(V6:W6)</f>
        <v>4853</v>
      </c>
    </row>
    <row r="7" spans="1:27" ht="15" customHeight="1" x14ac:dyDescent="0.15">
      <c r="A7" s="8">
        <v>3</v>
      </c>
      <c r="B7" s="11">
        <v>70</v>
      </c>
      <c r="C7" s="11">
        <v>83</v>
      </c>
      <c r="D7" s="11">
        <f>SUM(B7:C7)</f>
        <v>153</v>
      </c>
      <c r="E7" s="4"/>
      <c r="F7" s="8">
        <v>33</v>
      </c>
      <c r="G7" s="11">
        <v>107</v>
      </c>
      <c r="H7" s="11">
        <v>95</v>
      </c>
      <c r="I7" s="11">
        <f>SUM(G7:H7)</f>
        <v>202</v>
      </c>
      <c r="J7" s="4"/>
      <c r="K7" s="8">
        <v>63</v>
      </c>
      <c r="L7" s="11">
        <v>173</v>
      </c>
      <c r="M7" s="11">
        <v>239</v>
      </c>
      <c r="N7" s="11">
        <f>SUM(L7:M7)</f>
        <v>412</v>
      </c>
      <c r="O7" s="4"/>
      <c r="P7" s="8">
        <v>93</v>
      </c>
      <c r="Q7" s="11">
        <v>14</v>
      </c>
      <c r="R7" s="11">
        <v>42</v>
      </c>
      <c r="S7" s="11">
        <f>SUM(Q7:R7)</f>
        <v>56</v>
      </c>
      <c r="U7" s="5" t="s">
        <v>7</v>
      </c>
      <c r="V7" s="16">
        <f>SUM(L27,L33,L39,Q9,Q15,Q21,Q27,Q33,Q39)</f>
        <v>2009</v>
      </c>
      <c r="W7" s="16">
        <f>SUM(M27,M33,M39,R9,R15,R21,R27,R33,R39)</f>
        <v>3372</v>
      </c>
      <c r="X7" s="16">
        <f>SUM(V7:W7)</f>
        <v>5381</v>
      </c>
    </row>
    <row r="8" spans="1:27" ht="15" customHeight="1" x14ac:dyDescent="0.15">
      <c r="A8" s="8">
        <v>4</v>
      </c>
      <c r="B8" s="11">
        <v>81</v>
      </c>
      <c r="C8" s="11">
        <v>96</v>
      </c>
      <c r="D8" s="11">
        <f>SUM(B8:C8)</f>
        <v>177</v>
      </c>
      <c r="E8" s="4"/>
      <c r="F8" s="8">
        <v>34</v>
      </c>
      <c r="G8" s="11">
        <v>112</v>
      </c>
      <c r="H8" s="11">
        <v>99</v>
      </c>
      <c r="I8" s="11">
        <f>SUM(G8:H8)</f>
        <v>211</v>
      </c>
      <c r="J8" s="4"/>
      <c r="K8" s="8">
        <v>64</v>
      </c>
      <c r="L8" s="11">
        <v>181</v>
      </c>
      <c r="M8" s="11">
        <v>225</v>
      </c>
      <c r="N8" s="11">
        <f>SUM(L8:M8)</f>
        <v>406</v>
      </c>
      <c r="O8" s="4"/>
      <c r="P8" s="8">
        <v>94</v>
      </c>
      <c r="Q8" s="11">
        <v>15</v>
      </c>
      <c r="R8" s="11">
        <v>38</v>
      </c>
      <c r="S8" s="11">
        <f>SUM(Q8:R8)</f>
        <v>53</v>
      </c>
      <c r="U8" s="18" t="s">
        <v>3</v>
      </c>
      <c r="V8" s="13">
        <f>SUM(V4:V7)</f>
        <v>13093</v>
      </c>
      <c r="W8" s="13">
        <f>SUM(W4:W7)</f>
        <v>14836</v>
      </c>
      <c r="X8" s="13">
        <f>SUM(X4:X7)</f>
        <v>27929</v>
      </c>
    </row>
    <row r="9" spans="1:27" ht="15" customHeight="1" x14ac:dyDescent="0.15">
      <c r="A9" s="8"/>
      <c r="B9" s="12">
        <f>SUM(B4:B8)</f>
        <v>379</v>
      </c>
      <c r="C9" s="12">
        <f>SUM(C4:C8)</f>
        <v>413</v>
      </c>
      <c r="D9" s="12">
        <f>SUM(D4:D8)</f>
        <v>792</v>
      </c>
      <c r="E9" s="4"/>
      <c r="F9" s="8"/>
      <c r="G9" s="12">
        <f>SUM(G4:G8)</f>
        <v>562</v>
      </c>
      <c r="H9" s="12">
        <f>SUM(H4:H8)</f>
        <v>512</v>
      </c>
      <c r="I9" s="12">
        <f>SUM(I4:I8)</f>
        <v>1074</v>
      </c>
      <c r="J9" s="4"/>
      <c r="K9" s="8"/>
      <c r="L9" s="13">
        <f>SUM(L4:L8)</f>
        <v>822</v>
      </c>
      <c r="M9" s="13">
        <f>SUM(M4:M8)</f>
        <v>1043</v>
      </c>
      <c r="N9" s="13">
        <f>SUM(N4:N8)</f>
        <v>1865</v>
      </c>
      <c r="O9" s="4"/>
      <c r="P9" s="8"/>
      <c r="Q9" s="12">
        <f>SUM(Q4:Q8)</f>
        <v>114</v>
      </c>
      <c r="R9" s="12">
        <f>SUM(R4:R8)</f>
        <v>312</v>
      </c>
      <c r="S9" s="12">
        <f>SUM(S4:S8)</f>
        <v>426</v>
      </c>
      <c r="U9" s="5" t="s">
        <v>8</v>
      </c>
      <c r="V9" s="16">
        <f>SUM(G21,G27,G33,G39,L9)</f>
        <v>4514</v>
      </c>
      <c r="W9" s="16">
        <f>SUM(H21,H27,H33,H39,M9)</f>
        <v>4561</v>
      </c>
      <c r="X9" s="19">
        <f t="shared" ref="X9:X20" si="0">SUM(V9:W9)</f>
        <v>9075</v>
      </c>
    </row>
    <row r="10" spans="1:27" ht="15" customHeight="1" x14ac:dyDescent="0.15">
      <c r="A10" s="8">
        <v>5</v>
      </c>
      <c r="B10" s="11">
        <v>100</v>
      </c>
      <c r="C10" s="11">
        <v>99</v>
      </c>
      <c r="D10" s="11">
        <f>SUM(B10:C10)</f>
        <v>199</v>
      </c>
      <c r="E10" s="4"/>
      <c r="F10" s="8">
        <v>35</v>
      </c>
      <c r="G10" s="11">
        <v>105</v>
      </c>
      <c r="H10" s="11">
        <v>99</v>
      </c>
      <c r="I10" s="11">
        <f>SUM(G10:H10)</f>
        <v>204</v>
      </c>
      <c r="J10" s="4"/>
      <c r="K10" s="8">
        <v>65</v>
      </c>
      <c r="L10" s="11">
        <v>171</v>
      </c>
      <c r="M10" s="11">
        <v>232</v>
      </c>
      <c r="N10" s="11">
        <f>SUM(L10:M10)</f>
        <v>403</v>
      </c>
      <c r="O10" s="4"/>
      <c r="P10" s="8">
        <v>95</v>
      </c>
      <c r="Q10" s="11">
        <v>13</v>
      </c>
      <c r="R10" s="11">
        <v>27</v>
      </c>
      <c r="S10" s="11">
        <f>SUM(Q10:R10)</f>
        <v>40</v>
      </c>
      <c r="U10" s="5" t="s">
        <v>9</v>
      </c>
      <c r="V10" s="16">
        <f>SUM(G21,G27,G33,G39,L9,L15,L21,L27,L33,L39,Q9,Q15,Q21,Q27,Q33,Q39)</f>
        <v>8667</v>
      </c>
      <c r="W10" s="16">
        <f>SUM(H21,H27,H33,H39,M9,M15,M21,M27,M33,M39,R9,R15,R21,R27,R33,R39)</f>
        <v>10642</v>
      </c>
      <c r="X10" s="19">
        <f t="shared" si="0"/>
        <v>19309</v>
      </c>
    </row>
    <row r="11" spans="1:27" ht="15" customHeight="1" x14ac:dyDescent="0.15">
      <c r="A11" s="8">
        <v>6</v>
      </c>
      <c r="B11" s="11">
        <v>73</v>
      </c>
      <c r="C11" s="11">
        <v>70</v>
      </c>
      <c r="D11" s="11">
        <f>SUM(B11:C11)</f>
        <v>143</v>
      </c>
      <c r="E11" s="4"/>
      <c r="F11" s="8">
        <v>36</v>
      </c>
      <c r="G11" s="11">
        <v>95</v>
      </c>
      <c r="H11" s="11">
        <v>110</v>
      </c>
      <c r="I11" s="11">
        <f>SUM(G11:H11)</f>
        <v>205</v>
      </c>
      <c r="J11" s="4"/>
      <c r="K11" s="8">
        <v>66</v>
      </c>
      <c r="L11" s="11">
        <v>154</v>
      </c>
      <c r="M11" s="11">
        <v>226</v>
      </c>
      <c r="N11" s="11">
        <f>SUM(L11:M11)</f>
        <v>380</v>
      </c>
      <c r="O11" s="4"/>
      <c r="P11" s="8">
        <v>96</v>
      </c>
      <c r="Q11" s="11">
        <v>3</v>
      </c>
      <c r="R11" s="11">
        <v>18</v>
      </c>
      <c r="S11" s="11">
        <f>SUM(Q11:R11)</f>
        <v>21</v>
      </c>
      <c r="U11" s="5" t="s">
        <v>10</v>
      </c>
      <c r="V11" s="16">
        <f>SUM(,G33,G39,L9,L15,L21,L27,L33,L39,Q9,Q15,Q21,Q27,Q33,Q39)</f>
        <v>7202</v>
      </c>
      <c r="W11" s="16">
        <f>SUM(,H33,H39,M9,M15,M21,M27,M33,M39,R9,R15,R21,R27,R33,R39)</f>
        <v>9142</v>
      </c>
      <c r="X11" s="19">
        <f t="shared" si="0"/>
        <v>16344</v>
      </c>
    </row>
    <row r="12" spans="1:27" ht="15" customHeight="1" x14ac:dyDescent="0.15">
      <c r="A12" s="8">
        <v>7</v>
      </c>
      <c r="B12" s="11">
        <v>102</v>
      </c>
      <c r="C12" s="11">
        <v>93</v>
      </c>
      <c r="D12" s="11">
        <f>SUM(B12:C12)</f>
        <v>195</v>
      </c>
      <c r="E12" s="4"/>
      <c r="F12" s="8">
        <v>37</v>
      </c>
      <c r="G12" s="11">
        <v>91</v>
      </c>
      <c r="H12" s="11">
        <v>120</v>
      </c>
      <c r="I12" s="11">
        <f>SUM(G12:H12)</f>
        <v>211</v>
      </c>
      <c r="J12" s="4"/>
      <c r="K12" s="8">
        <v>67</v>
      </c>
      <c r="L12" s="11">
        <v>244</v>
      </c>
      <c r="M12" s="11">
        <v>237</v>
      </c>
      <c r="N12" s="11">
        <f>SUM(L12:M12)</f>
        <v>481</v>
      </c>
      <c r="O12" s="4"/>
      <c r="P12" s="8">
        <v>97</v>
      </c>
      <c r="Q12" s="11">
        <v>6</v>
      </c>
      <c r="R12" s="11">
        <v>17</v>
      </c>
      <c r="S12" s="11">
        <f>SUM(Q12:R12)</f>
        <v>23</v>
      </c>
      <c r="U12" s="5" t="s">
        <v>11</v>
      </c>
      <c r="V12" s="16">
        <f>SUM(L9,L15,L21,L27,L33,L39,Q9,Q15,Q21,Q27,Q33,Q39)</f>
        <v>4975</v>
      </c>
      <c r="W12" s="16">
        <f>SUM(M9,M15,M21,M27,M33,M39,R9,R15,R21,R27,R33,R39)</f>
        <v>7124</v>
      </c>
      <c r="X12" s="19">
        <f t="shared" si="0"/>
        <v>12099</v>
      </c>
    </row>
    <row r="13" spans="1:27" ht="15" customHeight="1" x14ac:dyDescent="0.15">
      <c r="A13" s="8">
        <v>8</v>
      </c>
      <c r="B13" s="11">
        <v>103</v>
      </c>
      <c r="C13" s="11">
        <v>86</v>
      </c>
      <c r="D13" s="11">
        <f>SUM(B13:C13)</f>
        <v>189</v>
      </c>
      <c r="E13" s="4"/>
      <c r="F13" s="8">
        <v>38</v>
      </c>
      <c r="G13" s="11">
        <v>100</v>
      </c>
      <c r="H13" s="11">
        <v>97</v>
      </c>
      <c r="I13" s="11">
        <f>SUM(G13:H13)</f>
        <v>197</v>
      </c>
      <c r="J13" s="4"/>
      <c r="K13" s="8">
        <v>68</v>
      </c>
      <c r="L13" s="11">
        <v>206</v>
      </c>
      <c r="M13" s="11">
        <v>263</v>
      </c>
      <c r="N13" s="11">
        <f>SUM(L13:M13)</f>
        <v>469</v>
      </c>
      <c r="O13" s="4"/>
      <c r="P13" s="8">
        <v>98</v>
      </c>
      <c r="Q13" s="11">
        <v>3</v>
      </c>
      <c r="R13" s="11">
        <v>8</v>
      </c>
      <c r="S13" s="11">
        <f>SUM(Q13:R13)</f>
        <v>11</v>
      </c>
      <c r="U13" s="10" t="s">
        <v>12</v>
      </c>
      <c r="V13" s="13">
        <f>SUM(L15,L21,L27,L33,L39,Q9,Q15,Q21,Q27,Q33,Q39)</f>
        <v>4153</v>
      </c>
      <c r="W13" s="13">
        <f>SUM(M15,M21,M27,M33,M39,R9,R15,R21,R27,R33,R39)</f>
        <v>6081</v>
      </c>
      <c r="X13" s="13">
        <f t="shared" si="0"/>
        <v>10234</v>
      </c>
    </row>
    <row r="14" spans="1:27" ht="15" customHeight="1" x14ac:dyDescent="0.15">
      <c r="A14" s="8">
        <v>9</v>
      </c>
      <c r="B14" s="11">
        <v>96</v>
      </c>
      <c r="C14" s="11">
        <v>90</v>
      </c>
      <c r="D14" s="11">
        <f>SUM(B14:C14)</f>
        <v>186</v>
      </c>
      <c r="E14" s="4"/>
      <c r="F14" s="8">
        <v>39</v>
      </c>
      <c r="G14" s="11">
        <v>88</v>
      </c>
      <c r="H14" s="11">
        <v>78</v>
      </c>
      <c r="I14" s="11">
        <f>SUM(G14:H14)</f>
        <v>166</v>
      </c>
      <c r="J14" s="4"/>
      <c r="K14" s="8">
        <v>69</v>
      </c>
      <c r="L14" s="11">
        <v>210</v>
      </c>
      <c r="M14" s="11">
        <v>263</v>
      </c>
      <c r="N14" s="11">
        <f>SUM(L14:M14)</f>
        <v>473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3168</v>
      </c>
      <c r="W14" s="16">
        <f>SUM(M21,M27,M33,M39,R9,R15,R21,R27,R33,R39)</f>
        <v>4860</v>
      </c>
      <c r="X14" s="19">
        <f t="shared" si="0"/>
        <v>8028</v>
      </c>
    </row>
    <row r="15" spans="1:27" ht="15" customHeight="1" x14ac:dyDescent="0.15">
      <c r="A15" s="8"/>
      <c r="B15" s="12">
        <f>SUM(B10:B14)</f>
        <v>474</v>
      </c>
      <c r="C15" s="12">
        <f>SUM(C10:C14)</f>
        <v>438</v>
      </c>
      <c r="D15" s="12">
        <f>SUM(D10:D14)</f>
        <v>912</v>
      </c>
      <c r="E15" s="4"/>
      <c r="F15" s="8"/>
      <c r="G15" s="12">
        <f>SUM(G10:G14)</f>
        <v>479</v>
      </c>
      <c r="H15" s="12">
        <f>SUM(H10:H14)</f>
        <v>504</v>
      </c>
      <c r="I15" s="12">
        <f>SUM(I10:I14)</f>
        <v>983</v>
      </c>
      <c r="J15" s="4"/>
      <c r="K15" s="8"/>
      <c r="L15" s="12">
        <f>SUM(L10:L14)</f>
        <v>985</v>
      </c>
      <c r="M15" s="12">
        <f>SUM(M10:M14)</f>
        <v>1221</v>
      </c>
      <c r="N15" s="12">
        <f>SUM(N10:N14)</f>
        <v>2206</v>
      </c>
      <c r="O15" s="4"/>
      <c r="P15" s="8"/>
      <c r="Q15" s="12">
        <f>SUM(Q10:Q14)</f>
        <v>26</v>
      </c>
      <c r="R15" s="12">
        <f>SUM(R10:R14)</f>
        <v>76</v>
      </c>
      <c r="S15" s="12">
        <f>SUM(S10:S14)</f>
        <v>102</v>
      </c>
      <c r="U15" s="5" t="s">
        <v>14</v>
      </c>
      <c r="V15" s="16">
        <f>SUM(L27,L33,L39,Q9,Q15,Q21,Q27,Q33,Q39)</f>
        <v>2009</v>
      </c>
      <c r="W15" s="16">
        <f>SUM(M27,M33,M39,R9,R15,R21,R27,R33,R39)</f>
        <v>3372</v>
      </c>
      <c r="X15" s="19">
        <f t="shared" si="0"/>
        <v>5381</v>
      </c>
    </row>
    <row r="16" spans="1:27" ht="15" customHeight="1" x14ac:dyDescent="0.15">
      <c r="A16" s="8">
        <v>10</v>
      </c>
      <c r="B16" s="11">
        <v>119</v>
      </c>
      <c r="C16" s="11">
        <v>105</v>
      </c>
      <c r="D16" s="11">
        <f>SUM(B16:C16)</f>
        <v>224</v>
      </c>
      <c r="E16" s="4"/>
      <c r="F16" s="8">
        <v>40</v>
      </c>
      <c r="G16" s="11">
        <v>114</v>
      </c>
      <c r="H16" s="11">
        <v>127</v>
      </c>
      <c r="I16" s="11">
        <f>SUM(G16:H16)</f>
        <v>241</v>
      </c>
      <c r="J16" s="4"/>
      <c r="K16" s="8">
        <v>70</v>
      </c>
      <c r="L16" s="11">
        <v>204</v>
      </c>
      <c r="M16" s="11">
        <v>286</v>
      </c>
      <c r="N16" s="11">
        <f>SUM(L16:M16)</f>
        <v>490</v>
      </c>
      <c r="O16" s="4"/>
      <c r="P16" s="8">
        <v>100</v>
      </c>
      <c r="Q16" s="11">
        <v>2</v>
      </c>
      <c r="R16" s="11">
        <v>10</v>
      </c>
      <c r="S16" s="11">
        <f>SUM(Q16:R16)</f>
        <v>12</v>
      </c>
      <c r="U16" s="5" t="s">
        <v>15</v>
      </c>
      <c r="V16" s="16">
        <f>SUM(L33,L39,Q9,Q15,Q21,Q27,Q33,Q39)</f>
        <v>1005</v>
      </c>
      <c r="W16" s="16">
        <f>SUM(M33,M39,R9,R15,R21,R27,R33,R39)</f>
        <v>2036</v>
      </c>
      <c r="X16" s="19">
        <f t="shared" si="0"/>
        <v>3041</v>
      </c>
    </row>
    <row r="17" spans="1:24" ht="15" customHeight="1" x14ac:dyDescent="0.15">
      <c r="A17" s="8">
        <v>11</v>
      </c>
      <c r="B17" s="11">
        <v>143</v>
      </c>
      <c r="C17" s="11">
        <v>90</v>
      </c>
      <c r="D17" s="11">
        <f>SUM(B17:C17)</f>
        <v>233</v>
      </c>
      <c r="E17" s="4"/>
      <c r="F17" s="8">
        <v>41</v>
      </c>
      <c r="G17" s="11">
        <v>114</v>
      </c>
      <c r="H17" s="11">
        <v>133</v>
      </c>
      <c r="I17" s="11">
        <f>SUM(G17:H17)</f>
        <v>247</v>
      </c>
      <c r="J17" s="4"/>
      <c r="K17" s="8">
        <v>71</v>
      </c>
      <c r="L17" s="11">
        <v>231</v>
      </c>
      <c r="M17" s="11">
        <v>298</v>
      </c>
      <c r="N17" s="11">
        <f>SUM(L17:M17)</f>
        <v>529</v>
      </c>
      <c r="O17" s="4"/>
      <c r="P17" s="8">
        <v>101</v>
      </c>
      <c r="Q17" s="11">
        <v>2</v>
      </c>
      <c r="R17" s="11">
        <v>2</v>
      </c>
      <c r="S17" s="11">
        <f>SUM(Q17:R17)</f>
        <v>4</v>
      </c>
      <c r="U17" s="5" t="s">
        <v>16</v>
      </c>
      <c r="V17" s="16">
        <f>SUM(L39,Q9,Q15,Q21,Q27,Q33,Q39)</f>
        <v>439</v>
      </c>
      <c r="W17" s="16">
        <f>SUM(M39,R9,R15,R21,R27,R33,R39)</f>
        <v>1013</v>
      </c>
      <c r="X17" s="19">
        <f t="shared" si="0"/>
        <v>1452</v>
      </c>
    </row>
    <row r="18" spans="1:24" ht="15" customHeight="1" x14ac:dyDescent="0.15">
      <c r="A18" s="8">
        <v>12</v>
      </c>
      <c r="B18" s="11">
        <v>99</v>
      </c>
      <c r="C18" s="11">
        <v>108</v>
      </c>
      <c r="D18" s="11">
        <f>SUM(B18:C18)</f>
        <v>207</v>
      </c>
      <c r="E18" s="4"/>
      <c r="F18" s="8">
        <v>42</v>
      </c>
      <c r="G18" s="11">
        <v>132</v>
      </c>
      <c r="H18" s="11">
        <v>110</v>
      </c>
      <c r="I18" s="11">
        <f>SUM(G18:H18)</f>
        <v>242</v>
      </c>
      <c r="J18" s="4"/>
      <c r="K18" s="8">
        <v>72</v>
      </c>
      <c r="L18" s="11">
        <v>252</v>
      </c>
      <c r="M18" s="11">
        <v>281</v>
      </c>
      <c r="N18" s="14">
        <f>SUM(L18:M18)</f>
        <v>533</v>
      </c>
      <c r="O18" s="4"/>
      <c r="P18" s="8">
        <v>102</v>
      </c>
      <c r="Q18" s="11">
        <v>0</v>
      </c>
      <c r="R18" s="11">
        <v>3</v>
      </c>
      <c r="S18" s="11">
        <f>SUM(Q18:R18)</f>
        <v>3</v>
      </c>
      <c r="U18" s="5" t="s">
        <v>17</v>
      </c>
      <c r="V18" s="16">
        <f>SUM(Q9,Q15,Q21,Q27,Q33,Q39)</f>
        <v>144</v>
      </c>
      <c r="W18" s="16">
        <f>SUM(R9,R15,R21,R27,R33,R39)</f>
        <v>407</v>
      </c>
      <c r="X18" s="19">
        <f t="shared" si="0"/>
        <v>551</v>
      </c>
    </row>
    <row r="19" spans="1:24" ht="15" customHeight="1" x14ac:dyDescent="0.15">
      <c r="A19" s="8">
        <v>13</v>
      </c>
      <c r="B19" s="11">
        <v>125</v>
      </c>
      <c r="C19" s="11">
        <v>109</v>
      </c>
      <c r="D19" s="11">
        <f>SUM(B19:C19)</f>
        <v>234</v>
      </c>
      <c r="E19" s="4"/>
      <c r="F19" s="8">
        <v>43</v>
      </c>
      <c r="G19" s="11">
        <v>132</v>
      </c>
      <c r="H19" s="11">
        <v>142</v>
      </c>
      <c r="I19" s="11">
        <f>SUM(G19:H19)</f>
        <v>274</v>
      </c>
      <c r="J19" s="4"/>
      <c r="K19" s="8">
        <v>73</v>
      </c>
      <c r="L19" s="11">
        <v>224</v>
      </c>
      <c r="M19" s="11">
        <v>296</v>
      </c>
      <c r="N19" s="11">
        <f>SUM(L19:M19)</f>
        <v>520</v>
      </c>
      <c r="O19" s="4"/>
      <c r="P19" s="8">
        <v>103</v>
      </c>
      <c r="Q19" s="11">
        <v>0</v>
      </c>
      <c r="R19" s="11">
        <v>0</v>
      </c>
      <c r="S19" s="11">
        <f>SUM(Q19:R19)</f>
        <v>0</v>
      </c>
      <c r="U19" s="5" t="s">
        <v>18</v>
      </c>
      <c r="V19" s="16">
        <f>SUM(Q15,Q21,Q27,Q33,Q39)</f>
        <v>30</v>
      </c>
      <c r="W19" s="16">
        <f>SUM(R15,R21,R27,R33,R39)</f>
        <v>95</v>
      </c>
      <c r="X19" s="19">
        <f t="shared" si="0"/>
        <v>125</v>
      </c>
    </row>
    <row r="20" spans="1:24" ht="15" customHeight="1" x14ac:dyDescent="0.15">
      <c r="A20" s="8">
        <v>14</v>
      </c>
      <c r="B20" s="11">
        <v>123</v>
      </c>
      <c r="C20" s="11">
        <v>98</v>
      </c>
      <c r="D20" s="11">
        <f>SUM(B20:C20)</f>
        <v>221</v>
      </c>
      <c r="E20" s="4"/>
      <c r="F20" s="8">
        <v>44</v>
      </c>
      <c r="G20" s="11">
        <v>144</v>
      </c>
      <c r="H20" s="11">
        <v>160</v>
      </c>
      <c r="I20" s="11">
        <f>SUM(G20:H20)</f>
        <v>304</v>
      </c>
      <c r="J20" s="4"/>
      <c r="K20" s="8">
        <v>74</v>
      </c>
      <c r="L20" s="11">
        <v>248</v>
      </c>
      <c r="M20" s="11">
        <v>327</v>
      </c>
      <c r="N20" s="11">
        <f>SUM(L20:M20)</f>
        <v>575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 x14ac:dyDescent="0.15">
      <c r="A21" s="8"/>
      <c r="B21" s="12">
        <f>SUM(B16:B20)</f>
        <v>609</v>
      </c>
      <c r="C21" s="12">
        <f>SUM(C16:C20)</f>
        <v>510</v>
      </c>
      <c r="D21" s="12">
        <f>SUM(D16:D20)</f>
        <v>1119</v>
      </c>
      <c r="E21" s="4"/>
      <c r="F21" s="8"/>
      <c r="G21" s="12">
        <f>SUM(G16:G20)</f>
        <v>636</v>
      </c>
      <c r="H21" s="12">
        <f>SUM(H16:H20)</f>
        <v>672</v>
      </c>
      <c r="I21" s="12">
        <f>SUM(I16:I20)</f>
        <v>1308</v>
      </c>
      <c r="J21" s="4"/>
      <c r="K21" s="8"/>
      <c r="L21" s="13">
        <f>SUM(L16:L20)</f>
        <v>1159</v>
      </c>
      <c r="M21" s="13">
        <f>SUM(M16:M20)</f>
        <v>1488</v>
      </c>
      <c r="N21" s="13">
        <f>SUM(N16:N20)</f>
        <v>2647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 x14ac:dyDescent="0.15">
      <c r="A22" s="8">
        <v>15</v>
      </c>
      <c r="B22" s="11">
        <v>132</v>
      </c>
      <c r="C22" s="11">
        <v>90</v>
      </c>
      <c r="D22" s="11">
        <f>SUM(B22:C22)</f>
        <v>222</v>
      </c>
      <c r="E22" s="4"/>
      <c r="F22" s="8">
        <v>45</v>
      </c>
      <c r="G22" s="11">
        <v>159</v>
      </c>
      <c r="H22" s="11">
        <v>147</v>
      </c>
      <c r="I22" s="11">
        <f>SUM(G22:H22)</f>
        <v>306</v>
      </c>
      <c r="J22" s="4"/>
      <c r="K22" s="8">
        <v>75</v>
      </c>
      <c r="L22" s="11">
        <v>217</v>
      </c>
      <c r="M22" s="11">
        <v>262</v>
      </c>
      <c r="N22" s="11">
        <f>SUM(L22:M22)</f>
        <v>479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11">
        <v>156</v>
      </c>
      <c r="C23" s="11">
        <v>143</v>
      </c>
      <c r="D23" s="11">
        <f>SUM(B23:C23)</f>
        <v>299</v>
      </c>
      <c r="E23" s="4"/>
      <c r="F23" s="8">
        <v>46</v>
      </c>
      <c r="G23" s="11">
        <v>162</v>
      </c>
      <c r="H23" s="11">
        <v>167</v>
      </c>
      <c r="I23" s="11">
        <f>SUM(G23:H23)</f>
        <v>329</v>
      </c>
      <c r="J23" s="4"/>
      <c r="K23" s="8">
        <v>76</v>
      </c>
      <c r="L23" s="11">
        <v>216</v>
      </c>
      <c r="M23" s="11">
        <v>279</v>
      </c>
      <c r="N23" s="11">
        <f>SUM(L23:M23)</f>
        <v>495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11.166272053769189</v>
      </c>
      <c r="W23" s="20">
        <f>W4/$W$8*100</f>
        <v>9.1736317066594761</v>
      </c>
      <c r="X23" s="20">
        <f>X4/$X$8*100</f>
        <v>10.107773282251422</v>
      </c>
    </row>
    <row r="24" spans="1:24" ht="15" customHeight="1" x14ac:dyDescent="0.15">
      <c r="A24" s="8">
        <v>17</v>
      </c>
      <c r="B24" s="11">
        <v>165</v>
      </c>
      <c r="C24" s="11">
        <v>144</v>
      </c>
      <c r="D24" s="11">
        <f>SUM(B24:C24)</f>
        <v>309</v>
      </c>
      <c r="E24" s="4"/>
      <c r="F24" s="8">
        <v>47</v>
      </c>
      <c r="G24" s="11">
        <v>162</v>
      </c>
      <c r="H24" s="11">
        <v>161</v>
      </c>
      <c r="I24" s="11">
        <f>SUM(G24:H24)</f>
        <v>323</v>
      </c>
      <c r="J24" s="4"/>
      <c r="K24" s="8">
        <v>77</v>
      </c>
      <c r="L24" s="11">
        <v>198</v>
      </c>
      <c r="M24" s="11">
        <v>254</v>
      </c>
      <c r="N24" s="11">
        <f>SUM(L24:M24)</f>
        <v>452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57.11448865806156</v>
      </c>
      <c r="W24" s="20">
        <f>W5/$W$8*100</f>
        <v>49.838231329199246</v>
      </c>
      <c r="X24" s="20">
        <f>X5/$X$8*100</f>
        <v>53.24931075226467</v>
      </c>
    </row>
    <row r="25" spans="1:24" ht="15" customHeight="1" x14ac:dyDescent="0.15">
      <c r="A25" s="8">
        <v>18</v>
      </c>
      <c r="B25" s="11">
        <v>118</v>
      </c>
      <c r="C25" s="11">
        <v>148</v>
      </c>
      <c r="D25" s="11">
        <f>SUM(B25:C25)</f>
        <v>266</v>
      </c>
      <c r="E25" s="4"/>
      <c r="F25" s="8">
        <v>48</v>
      </c>
      <c r="G25" s="11">
        <v>185</v>
      </c>
      <c r="H25" s="11">
        <v>170</v>
      </c>
      <c r="I25" s="11">
        <f>SUM(G25:H25)</f>
        <v>355</v>
      </c>
      <c r="J25" s="4"/>
      <c r="K25" s="8">
        <v>78</v>
      </c>
      <c r="L25" s="11">
        <v>170</v>
      </c>
      <c r="M25" s="11">
        <v>253</v>
      </c>
      <c r="N25" s="11">
        <f>SUM(L25:M25)</f>
        <v>423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16.375162300465899</v>
      </c>
      <c r="W25" s="20">
        <f>W6/$W$8*100</f>
        <v>18.259638716635212</v>
      </c>
      <c r="X25" s="20">
        <f>X6/$X$8*100</f>
        <v>17.376203945719503</v>
      </c>
    </row>
    <row r="26" spans="1:24" ht="15" customHeight="1" x14ac:dyDescent="0.15">
      <c r="A26" s="8">
        <v>19</v>
      </c>
      <c r="B26" s="11">
        <v>118</v>
      </c>
      <c r="C26" s="11">
        <v>135</v>
      </c>
      <c r="D26" s="11">
        <f>SUM(B26:C26)</f>
        <v>253</v>
      </c>
      <c r="E26" s="4"/>
      <c r="F26" s="8">
        <v>49</v>
      </c>
      <c r="G26" s="11">
        <v>161</v>
      </c>
      <c r="H26" s="11">
        <v>183</v>
      </c>
      <c r="I26" s="11">
        <f>SUM(G26:H26)</f>
        <v>344</v>
      </c>
      <c r="J26" s="4"/>
      <c r="K26" s="8">
        <v>79</v>
      </c>
      <c r="L26" s="11">
        <v>203</v>
      </c>
      <c r="M26" s="11">
        <v>288</v>
      </c>
      <c r="N26" s="11">
        <f>SUM(L26:M26)</f>
        <v>491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15.344076987703353</v>
      </c>
      <c r="W26" s="20">
        <f>W7/$W$8*100</f>
        <v>22.728498247506064</v>
      </c>
      <c r="X26" s="20">
        <f>X7/$X$8*100</f>
        <v>19.266712019764405</v>
      </c>
    </row>
    <row r="27" spans="1:24" ht="15" customHeight="1" x14ac:dyDescent="0.15">
      <c r="A27" s="8"/>
      <c r="B27" s="12">
        <f>SUM(B22:B26)</f>
        <v>689</v>
      </c>
      <c r="C27" s="12">
        <f>SUM(C22:C26)</f>
        <v>660</v>
      </c>
      <c r="D27" s="12">
        <f>SUM(D22:D26)</f>
        <v>1349</v>
      </c>
      <c r="E27" s="4"/>
      <c r="F27" s="8"/>
      <c r="G27" s="12">
        <f>SUM(G22:G26)</f>
        <v>829</v>
      </c>
      <c r="H27" s="12">
        <f>SUM(H22:H26)</f>
        <v>828</v>
      </c>
      <c r="I27" s="12">
        <f>SUM(I22:I26)</f>
        <v>1657</v>
      </c>
      <c r="J27" s="4"/>
      <c r="K27" s="8"/>
      <c r="L27" s="12">
        <f>SUM(L22:L26)</f>
        <v>1004</v>
      </c>
      <c r="M27" s="12">
        <f>SUM(M22:M26)</f>
        <v>1336</v>
      </c>
      <c r="N27" s="12">
        <f>SUM(N22:N26)</f>
        <v>2340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11">
        <v>153</v>
      </c>
      <c r="C28" s="11">
        <v>135</v>
      </c>
      <c r="D28" s="11">
        <f>SUM(B28:C28)</f>
        <v>288</v>
      </c>
      <c r="E28" s="4"/>
      <c r="F28" s="8">
        <v>50</v>
      </c>
      <c r="G28" s="11">
        <v>193</v>
      </c>
      <c r="H28" s="11">
        <v>192</v>
      </c>
      <c r="I28" s="11">
        <f>SUM(G28:H28)</f>
        <v>385</v>
      </c>
      <c r="J28" s="4"/>
      <c r="K28" s="8">
        <v>80</v>
      </c>
      <c r="L28" s="11">
        <v>136</v>
      </c>
      <c r="M28" s="11">
        <v>247</v>
      </c>
      <c r="N28" s="11">
        <f>SUM(L28:M28)</f>
        <v>383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34.476437791186129</v>
      </c>
      <c r="W28" s="20">
        <f t="shared" ref="W28:W39" si="2">W9/$W$8*100</f>
        <v>30.742787813426798</v>
      </c>
      <c r="X28" s="20">
        <f t="shared" ref="X28:X39" si="3">X9/$X$8*100</f>
        <v>32.49310752264671</v>
      </c>
    </row>
    <row r="29" spans="1:24" ht="15" customHeight="1" x14ac:dyDescent="0.15">
      <c r="A29" s="8">
        <v>21</v>
      </c>
      <c r="B29" s="11">
        <v>124</v>
      </c>
      <c r="C29" s="11">
        <v>150</v>
      </c>
      <c r="D29" s="11">
        <f>SUM(B29:C29)</f>
        <v>274</v>
      </c>
      <c r="E29" s="4"/>
      <c r="F29" s="8">
        <v>51</v>
      </c>
      <c r="G29" s="11">
        <v>233</v>
      </c>
      <c r="H29" s="11">
        <v>168</v>
      </c>
      <c r="I29" s="11">
        <f>SUM(G29:H29)</f>
        <v>401</v>
      </c>
      <c r="J29" s="4"/>
      <c r="K29" s="8">
        <v>81</v>
      </c>
      <c r="L29" s="11">
        <v>121</v>
      </c>
      <c r="M29" s="11">
        <v>211</v>
      </c>
      <c r="N29" s="11">
        <f>SUM(L29:M29)</f>
        <v>332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66.195677079355391</v>
      </c>
      <c r="W29" s="20">
        <f t="shared" si="2"/>
        <v>71.730924777568077</v>
      </c>
      <c r="X29" s="20">
        <f t="shared" si="3"/>
        <v>69.136023488130618</v>
      </c>
    </row>
    <row r="30" spans="1:24" ht="15" customHeight="1" x14ac:dyDescent="0.15">
      <c r="A30" s="8">
        <v>22</v>
      </c>
      <c r="B30" s="11">
        <v>118</v>
      </c>
      <c r="C30" s="11">
        <v>104</v>
      </c>
      <c r="D30" s="11">
        <f>SUM(B30:C30)</f>
        <v>222</v>
      </c>
      <c r="E30" s="4"/>
      <c r="F30" s="8">
        <v>52</v>
      </c>
      <c r="G30" s="11">
        <v>203</v>
      </c>
      <c r="H30" s="11">
        <v>207</v>
      </c>
      <c r="I30" s="11">
        <f>SUM(G30:H30)</f>
        <v>410</v>
      </c>
      <c r="J30" s="4"/>
      <c r="K30" s="8">
        <v>82</v>
      </c>
      <c r="L30" s="11">
        <v>119</v>
      </c>
      <c r="M30" s="11">
        <v>203</v>
      </c>
      <c r="N30" s="11">
        <f>SUM(L30:M30)</f>
        <v>322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55.00649201863591</v>
      </c>
      <c r="W30" s="20">
        <f t="shared" si="2"/>
        <v>61.620382852520891</v>
      </c>
      <c r="X30" s="20">
        <f t="shared" si="3"/>
        <v>58.519818110208035</v>
      </c>
    </row>
    <row r="31" spans="1:24" ht="15" customHeight="1" x14ac:dyDescent="0.15">
      <c r="A31" s="8">
        <v>23</v>
      </c>
      <c r="B31" s="11">
        <v>109</v>
      </c>
      <c r="C31" s="11">
        <v>106</v>
      </c>
      <c r="D31" s="11">
        <f>SUM(B31:C31)</f>
        <v>215</v>
      </c>
      <c r="E31" s="4"/>
      <c r="F31" s="8">
        <v>53</v>
      </c>
      <c r="G31" s="11">
        <v>230</v>
      </c>
      <c r="H31" s="11">
        <v>198</v>
      </c>
      <c r="I31" s="11">
        <f>SUM(G31:H31)</f>
        <v>428</v>
      </c>
      <c r="J31" s="4"/>
      <c r="K31" s="8">
        <v>83</v>
      </c>
      <c r="L31" s="11">
        <v>99</v>
      </c>
      <c r="M31" s="11">
        <v>183</v>
      </c>
      <c r="N31" s="11">
        <f>SUM(L31:M31)</f>
        <v>282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37.99740319254564</v>
      </c>
      <c r="W31" s="20">
        <f t="shared" si="2"/>
        <v>48.018333782690753</v>
      </c>
      <c r="X31" s="20">
        <f t="shared" si="3"/>
        <v>43.320562855812952</v>
      </c>
    </row>
    <row r="32" spans="1:24" ht="15" customHeight="1" x14ac:dyDescent="0.15">
      <c r="A32" s="8">
        <v>24</v>
      </c>
      <c r="B32" s="11">
        <v>106</v>
      </c>
      <c r="C32" s="11">
        <v>112</v>
      </c>
      <c r="D32" s="11">
        <f>SUM(B32:C32)</f>
        <v>218</v>
      </c>
      <c r="E32" s="4"/>
      <c r="F32" s="8">
        <v>54</v>
      </c>
      <c r="G32" s="11">
        <v>246</v>
      </c>
      <c r="H32" s="11">
        <v>190</v>
      </c>
      <c r="I32" s="11">
        <f>SUM(G32:H32)</f>
        <v>436</v>
      </c>
      <c r="J32" s="4"/>
      <c r="K32" s="8">
        <v>84</v>
      </c>
      <c r="L32" s="11">
        <v>91</v>
      </c>
      <c r="M32" s="11">
        <v>179</v>
      </c>
      <c r="N32" s="11">
        <f>SUM(L32:M32)</f>
        <v>270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31.719239288169248</v>
      </c>
      <c r="W32" s="21">
        <f t="shared" si="2"/>
        <v>40.988136964141283</v>
      </c>
      <c r="X32" s="21">
        <f t="shared" si="3"/>
        <v>36.642915965483908</v>
      </c>
    </row>
    <row r="33" spans="1:24" ht="15" customHeight="1" x14ac:dyDescent="0.15">
      <c r="A33" s="8"/>
      <c r="B33" s="12">
        <f>SUM(B28:B32)</f>
        <v>610</v>
      </c>
      <c r="C33" s="12">
        <f>SUM(C28:C32)</f>
        <v>607</v>
      </c>
      <c r="D33" s="12">
        <f>SUM(D28:D32)</f>
        <v>1217</v>
      </c>
      <c r="E33" s="4"/>
      <c r="F33" s="8"/>
      <c r="G33" s="12">
        <f>SUM(G28:G32)</f>
        <v>1105</v>
      </c>
      <c r="H33" s="12">
        <f>SUM(H28:H32)</f>
        <v>955</v>
      </c>
      <c r="I33" s="12">
        <f>SUM(I28:I32)</f>
        <v>2060</v>
      </c>
      <c r="J33" s="4"/>
      <c r="K33" s="8"/>
      <c r="L33" s="12">
        <f>SUM(L28:L32)</f>
        <v>566</v>
      </c>
      <c r="M33" s="12">
        <f>SUM(M28:M32)</f>
        <v>1023</v>
      </c>
      <c r="N33" s="12">
        <f>SUM(N28:N32)</f>
        <v>1589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24.196135339494386</v>
      </c>
      <c r="W33" s="20">
        <f t="shared" si="2"/>
        <v>32.75815583715287</v>
      </c>
      <c r="X33" s="20">
        <f t="shared" si="3"/>
        <v>28.74431594400086</v>
      </c>
    </row>
    <row r="34" spans="1:24" ht="15" customHeight="1" x14ac:dyDescent="0.15">
      <c r="A34" s="8">
        <v>25</v>
      </c>
      <c r="B34" s="11">
        <v>126</v>
      </c>
      <c r="C34" s="11">
        <v>107</v>
      </c>
      <c r="D34" s="11">
        <f>SUM(B34:C34)</f>
        <v>233</v>
      </c>
      <c r="E34" s="4"/>
      <c r="F34" s="8">
        <v>55</v>
      </c>
      <c r="G34" s="11">
        <v>281</v>
      </c>
      <c r="H34" s="11">
        <v>258</v>
      </c>
      <c r="I34" s="11">
        <f>SUM(G34:H34)</f>
        <v>539</v>
      </c>
      <c r="J34" s="4"/>
      <c r="K34" s="8">
        <v>85</v>
      </c>
      <c r="L34" s="11">
        <v>85</v>
      </c>
      <c r="M34" s="11">
        <v>154</v>
      </c>
      <c r="N34" s="11">
        <f>SUM(L34:M34)</f>
        <v>239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15.344076987703353</v>
      </c>
      <c r="W34" s="20">
        <f t="shared" si="2"/>
        <v>22.728498247506064</v>
      </c>
      <c r="X34" s="20">
        <f t="shared" si="3"/>
        <v>19.266712019764405</v>
      </c>
    </row>
    <row r="35" spans="1:24" ht="15" customHeight="1" x14ac:dyDescent="0.15">
      <c r="A35" s="8">
        <v>26</v>
      </c>
      <c r="B35" s="11">
        <v>113</v>
      </c>
      <c r="C35" s="11">
        <v>124</v>
      </c>
      <c r="D35" s="11">
        <f>SUM(B35:C35)</f>
        <v>237</v>
      </c>
      <c r="E35" s="4"/>
      <c r="F35" s="8">
        <v>56</v>
      </c>
      <c r="G35" s="11">
        <v>269</v>
      </c>
      <c r="H35" s="11">
        <v>236</v>
      </c>
      <c r="I35" s="11">
        <f>SUM(G35:H35)</f>
        <v>505</v>
      </c>
      <c r="J35" s="4"/>
      <c r="K35" s="8">
        <v>86</v>
      </c>
      <c r="L35" s="11">
        <v>63</v>
      </c>
      <c r="M35" s="11">
        <v>121</v>
      </c>
      <c r="N35" s="11">
        <f>SUM(L35:M35)</f>
        <v>184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7.6758573283433895</v>
      </c>
      <c r="W35" s="20">
        <f t="shared" si="2"/>
        <v>13.72337557293071</v>
      </c>
      <c r="X35" s="20">
        <f t="shared" si="3"/>
        <v>10.888323964338143</v>
      </c>
    </row>
    <row r="36" spans="1:24" ht="15" customHeight="1" x14ac:dyDescent="0.15">
      <c r="A36" s="8">
        <v>27</v>
      </c>
      <c r="B36" s="11">
        <v>139</v>
      </c>
      <c r="C36" s="11">
        <v>102</v>
      </c>
      <c r="D36" s="11">
        <f>SUM(B36:C36)</f>
        <v>241</v>
      </c>
      <c r="E36" s="4"/>
      <c r="F36" s="8">
        <v>57</v>
      </c>
      <c r="G36" s="11">
        <v>283</v>
      </c>
      <c r="H36" s="11">
        <v>263</v>
      </c>
      <c r="I36" s="11">
        <f>SUM(G36:H36)</f>
        <v>546</v>
      </c>
      <c r="J36" s="4"/>
      <c r="K36" s="8">
        <v>87</v>
      </c>
      <c r="L36" s="11">
        <v>54</v>
      </c>
      <c r="M36" s="11">
        <v>123</v>
      </c>
      <c r="N36" s="11">
        <f>SUM(L36:M36)</f>
        <v>177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3.3529366837241272</v>
      </c>
      <c r="W36" s="20">
        <f t="shared" si="2"/>
        <v>6.8279859800485303</v>
      </c>
      <c r="X36" s="20">
        <f t="shared" si="3"/>
        <v>5.1988972036234742</v>
      </c>
    </row>
    <row r="37" spans="1:24" ht="15" customHeight="1" x14ac:dyDescent="0.15">
      <c r="A37" s="8">
        <v>28</v>
      </c>
      <c r="B37" s="11">
        <v>139</v>
      </c>
      <c r="C37" s="11">
        <v>104</v>
      </c>
      <c r="D37" s="11">
        <f>SUM(B37:C37)</f>
        <v>243</v>
      </c>
      <c r="E37" s="4"/>
      <c r="F37" s="8">
        <v>58</v>
      </c>
      <c r="G37" s="11">
        <v>187</v>
      </c>
      <c r="H37" s="11">
        <v>174</v>
      </c>
      <c r="I37" s="11">
        <f>SUM(G37:H37)</f>
        <v>361</v>
      </c>
      <c r="J37" s="4"/>
      <c r="K37" s="8">
        <v>88</v>
      </c>
      <c r="L37" s="11">
        <v>57</v>
      </c>
      <c r="M37" s="11">
        <v>107</v>
      </c>
      <c r="N37" s="11">
        <f>SUM(L37:M37)</f>
        <v>164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1.0998243336133811</v>
      </c>
      <c r="W37" s="20">
        <f t="shared" si="2"/>
        <v>2.7433270423294691</v>
      </c>
      <c r="X37" s="20">
        <f t="shared" si="3"/>
        <v>1.9728597515127646</v>
      </c>
    </row>
    <row r="38" spans="1:24" ht="15" customHeight="1" x14ac:dyDescent="0.15">
      <c r="A38" s="8">
        <v>29</v>
      </c>
      <c r="B38" s="11">
        <v>107</v>
      </c>
      <c r="C38" s="11">
        <v>113</v>
      </c>
      <c r="D38" s="11">
        <f>SUM(B38:C38)</f>
        <v>220</v>
      </c>
      <c r="E38" s="4"/>
      <c r="F38" s="8">
        <v>59</v>
      </c>
      <c r="G38" s="11">
        <v>102</v>
      </c>
      <c r="H38" s="11">
        <v>132</v>
      </c>
      <c r="I38" s="11">
        <f>SUM(G38:H38)</f>
        <v>234</v>
      </c>
      <c r="J38" s="4"/>
      <c r="K38" s="8">
        <v>89</v>
      </c>
      <c r="L38" s="11">
        <v>36</v>
      </c>
      <c r="M38" s="11">
        <v>101</v>
      </c>
      <c r="N38" s="11">
        <f>SUM(L38:M38)</f>
        <v>137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0.22913006950278772</v>
      </c>
      <c r="W38" s="20">
        <f t="shared" si="2"/>
        <v>0.64033432191965489</v>
      </c>
      <c r="X38" s="20">
        <f t="shared" si="3"/>
        <v>0.44756346449926598</v>
      </c>
    </row>
    <row r="39" spans="1:24" ht="15" customHeight="1" x14ac:dyDescent="0.15">
      <c r="A39" s="8"/>
      <c r="B39" s="12">
        <f>SUM(B34:B38)</f>
        <v>624</v>
      </c>
      <c r="C39" s="12">
        <f>SUM(C34:C38)</f>
        <v>550</v>
      </c>
      <c r="D39" s="12">
        <f>SUM(D34:D38)</f>
        <v>1174</v>
      </c>
      <c r="E39" s="4"/>
      <c r="F39" s="8"/>
      <c r="G39" s="12">
        <f>SUM(G34:G38)</f>
        <v>1122</v>
      </c>
      <c r="H39" s="12">
        <f>SUM(H34:H38)</f>
        <v>1063</v>
      </c>
      <c r="I39" s="12">
        <f>SUM(I34:I38)</f>
        <v>2185</v>
      </c>
      <c r="J39" s="4"/>
      <c r="K39" s="8"/>
      <c r="L39" s="12">
        <f>SUM(L34:L38)</f>
        <v>295</v>
      </c>
      <c r="M39" s="12">
        <f>SUM(M34:M38)</f>
        <v>606</v>
      </c>
      <c r="N39" s="12">
        <f>SUM(N34:N38)</f>
        <v>901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3.0550675933705029E-2</v>
      </c>
      <c r="W39" s="20">
        <f t="shared" si="2"/>
        <v>0.12806686438393097</v>
      </c>
      <c r="X39" s="20">
        <f t="shared" si="3"/>
        <v>8.2351677467864939E-2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39370078740157483" right="0.39370078740157483" top="0.59055118110236227" bottom="0.39370078740157483" header="0.39370078740157483" footer="0.51181102362204722"/>
  <pageSetup paperSize="9" scale="9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5.625" bestFit="1" customWidth="1"/>
    <col min="4" max="4" width="6.5" bestFit="1" customWidth="1"/>
    <col min="5" max="5" width="1" customWidth="1"/>
    <col min="6" max="6" width="5.625" bestFit="1" customWidth="1"/>
    <col min="7" max="8" width="6.5" bestFit="1" customWidth="1"/>
    <col min="9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</cols>
  <sheetData>
    <row r="1" spans="1:29" ht="17.25" customHeight="1" x14ac:dyDescent="0.2">
      <c r="A1" s="22" t="s">
        <v>22</v>
      </c>
    </row>
    <row r="2" spans="1:29" ht="15" customHeight="1" x14ac:dyDescent="0.15">
      <c r="X2" s="31" t="s">
        <v>30</v>
      </c>
      <c r="Z2" s="7" t="s">
        <v>37</v>
      </c>
    </row>
    <row r="3" spans="1:29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 x14ac:dyDescent="0.15">
      <c r="A4" s="8">
        <v>0</v>
      </c>
      <c r="B4" s="28">
        <v>66</v>
      </c>
      <c r="C4" s="28">
        <v>59</v>
      </c>
      <c r="D4" s="30">
        <f>SUM(B4:C4)</f>
        <v>125</v>
      </c>
      <c r="E4" s="4"/>
      <c r="F4" s="8">
        <v>30</v>
      </c>
      <c r="G4" s="28">
        <v>118</v>
      </c>
      <c r="H4" s="28">
        <v>107</v>
      </c>
      <c r="I4" s="11">
        <f>SUM(G4:H4)</f>
        <v>225</v>
      </c>
      <c r="J4" s="4"/>
      <c r="K4" s="8">
        <v>60</v>
      </c>
      <c r="L4" s="28">
        <v>121</v>
      </c>
      <c r="M4" s="28">
        <v>134</v>
      </c>
      <c r="N4" s="11">
        <f>SUM(L4:M4)</f>
        <v>255</v>
      </c>
      <c r="O4" s="4"/>
      <c r="P4" s="8">
        <v>90</v>
      </c>
      <c r="Q4" s="28">
        <v>38</v>
      </c>
      <c r="R4" s="28">
        <v>86</v>
      </c>
      <c r="S4" s="11">
        <f>SUM(Q4:R4)</f>
        <v>124</v>
      </c>
      <c r="U4" s="5" t="s">
        <v>4</v>
      </c>
      <c r="V4" s="16">
        <f>SUM(B9,B15,B21)</f>
        <v>1432</v>
      </c>
      <c r="W4" s="16">
        <f>SUM(C9,C15,C21)</f>
        <v>1330</v>
      </c>
      <c r="X4" s="16">
        <f>SUM(V4:W4)</f>
        <v>2762</v>
      </c>
      <c r="Z4" s="5" t="s">
        <v>35</v>
      </c>
      <c r="AA4" s="11">
        <v>846</v>
      </c>
      <c r="AB4" s="11">
        <v>741</v>
      </c>
      <c r="AC4" s="11">
        <f>SUM(AA4:AB4)</f>
        <v>1587</v>
      </c>
    </row>
    <row r="5" spans="1:29" ht="15" customHeight="1" x14ac:dyDescent="0.15">
      <c r="A5" s="8">
        <v>1</v>
      </c>
      <c r="B5" s="28">
        <v>83</v>
      </c>
      <c r="C5" s="28">
        <v>64</v>
      </c>
      <c r="D5" s="11">
        <f>SUM(B5:C5)</f>
        <v>147</v>
      </c>
      <c r="E5" s="4"/>
      <c r="F5" s="8">
        <v>31</v>
      </c>
      <c r="G5" s="28">
        <v>121</v>
      </c>
      <c r="H5" s="28">
        <v>111</v>
      </c>
      <c r="I5" s="11">
        <f>SUM(G5:H5)</f>
        <v>232</v>
      </c>
      <c r="J5" s="4"/>
      <c r="K5" s="8">
        <v>61</v>
      </c>
      <c r="L5" s="28">
        <v>151</v>
      </c>
      <c r="M5" s="28">
        <v>195</v>
      </c>
      <c r="N5" s="11">
        <f>SUM(L5:M5)</f>
        <v>346</v>
      </c>
      <c r="O5" s="4"/>
      <c r="P5" s="8">
        <v>91</v>
      </c>
      <c r="Q5" s="28">
        <v>26</v>
      </c>
      <c r="R5" s="28">
        <v>77</v>
      </c>
      <c r="S5" s="11">
        <f>SUM(Q5:R5)</f>
        <v>103</v>
      </c>
      <c r="U5" s="5" t="s">
        <v>5</v>
      </c>
      <c r="V5" s="16">
        <f>SUM(B27,B33,B39,G9,G15,G21,G27,G33,G39,L9)</f>
        <v>7374</v>
      </c>
      <c r="W5" s="16">
        <f>SUM(C27,C33,C39,H9,H15,H21,H27,H33,H39,M9)</f>
        <v>7262</v>
      </c>
      <c r="X5" s="16">
        <f>SUM(V5:W5)</f>
        <v>14636</v>
      </c>
      <c r="Y5" s="3"/>
      <c r="Z5" s="32" t="s">
        <v>36</v>
      </c>
      <c r="AA5" s="11">
        <v>4314</v>
      </c>
      <c r="AB5" s="11">
        <v>4363</v>
      </c>
      <c r="AC5" s="11">
        <f>SUM(AA5:AB5)</f>
        <v>8677</v>
      </c>
    </row>
    <row r="6" spans="1:29" ht="15" customHeight="1" x14ac:dyDescent="0.15">
      <c r="A6" s="8">
        <v>2</v>
      </c>
      <c r="B6" s="28">
        <v>76</v>
      </c>
      <c r="C6" s="28">
        <v>79</v>
      </c>
      <c r="D6" s="11">
        <f>SUM(B6:C6)</f>
        <v>155</v>
      </c>
      <c r="E6" s="4"/>
      <c r="F6" s="8">
        <v>32</v>
      </c>
      <c r="G6" s="28">
        <v>112</v>
      </c>
      <c r="H6" s="28">
        <v>107</v>
      </c>
      <c r="I6" s="11">
        <f>SUM(G6:H6)</f>
        <v>219</v>
      </c>
      <c r="J6" s="4"/>
      <c r="K6" s="8">
        <v>62</v>
      </c>
      <c r="L6" s="28">
        <v>164</v>
      </c>
      <c r="M6" s="28">
        <v>211</v>
      </c>
      <c r="N6" s="11">
        <f>SUM(L6:M6)</f>
        <v>375</v>
      </c>
      <c r="O6" s="4"/>
      <c r="P6" s="8">
        <v>92</v>
      </c>
      <c r="Q6" s="28">
        <v>22</v>
      </c>
      <c r="R6" s="28">
        <v>64</v>
      </c>
      <c r="S6" s="11">
        <f>SUM(Q6:R6)</f>
        <v>86</v>
      </c>
      <c r="U6" s="9" t="s">
        <v>6</v>
      </c>
      <c r="V6" s="16">
        <f>SUM(L15,L21)</f>
        <v>2069</v>
      </c>
      <c r="W6" s="16">
        <f>SUM(M15,M21)</f>
        <v>2631</v>
      </c>
      <c r="X6" s="16">
        <f>SUM(V6:W6)</f>
        <v>4700</v>
      </c>
      <c r="Z6" s="5" t="s">
        <v>41</v>
      </c>
      <c r="AA6" s="11">
        <v>2502</v>
      </c>
      <c r="AB6" s="11">
        <v>3754</v>
      </c>
      <c r="AC6" s="11">
        <f>SUM(AA6:AB6)</f>
        <v>6256</v>
      </c>
    </row>
    <row r="7" spans="1:29" ht="15" customHeight="1" x14ac:dyDescent="0.15">
      <c r="A7" s="8">
        <v>3</v>
      </c>
      <c r="B7" s="28">
        <v>70</v>
      </c>
      <c r="C7" s="28">
        <v>94</v>
      </c>
      <c r="D7" s="11">
        <f>SUM(B7:C7)</f>
        <v>164</v>
      </c>
      <c r="E7" s="4"/>
      <c r="F7" s="8">
        <v>33</v>
      </c>
      <c r="G7" s="28">
        <v>105</v>
      </c>
      <c r="H7" s="28">
        <v>100</v>
      </c>
      <c r="I7" s="11">
        <f>SUM(G7:H7)</f>
        <v>205</v>
      </c>
      <c r="J7" s="4"/>
      <c r="K7" s="8">
        <v>63</v>
      </c>
      <c r="L7" s="28">
        <v>172</v>
      </c>
      <c r="M7" s="28">
        <v>225</v>
      </c>
      <c r="N7" s="11">
        <f>SUM(L7:M7)</f>
        <v>397</v>
      </c>
      <c r="O7" s="4"/>
      <c r="P7" s="8">
        <v>93</v>
      </c>
      <c r="Q7" s="28">
        <v>19</v>
      </c>
      <c r="R7" s="28">
        <v>55</v>
      </c>
      <c r="S7" s="11">
        <f>SUM(Q7:R7)</f>
        <v>74</v>
      </c>
      <c r="U7" s="5" t="s">
        <v>7</v>
      </c>
      <c r="V7" s="16">
        <f>SUM(L27,L33,L39,Q9,Q15,Q21,Q27,Q33,Q39)</f>
        <v>2072</v>
      </c>
      <c r="W7" s="16">
        <f>SUM(M27,M33,M39,R9,R15,R21,R27,R33,R39)</f>
        <v>3453</v>
      </c>
      <c r="X7" s="16">
        <f>SUM(V7:W7)</f>
        <v>5525</v>
      </c>
      <c r="Z7" s="10" t="s">
        <v>34</v>
      </c>
      <c r="AA7" s="12">
        <f>SUM(AA4:AA6)</f>
        <v>7662</v>
      </c>
      <c r="AB7" s="12">
        <f>SUM(AB4:AB6)</f>
        <v>8858</v>
      </c>
      <c r="AC7" s="12">
        <f>SUM(AC4:AC6)</f>
        <v>16520</v>
      </c>
    </row>
    <row r="8" spans="1:29" ht="15" customHeight="1" x14ac:dyDescent="0.15">
      <c r="A8" s="8">
        <v>4</v>
      </c>
      <c r="B8" s="28">
        <v>73</v>
      </c>
      <c r="C8" s="28">
        <v>86</v>
      </c>
      <c r="D8" s="11">
        <f>SUM(B8:C8)</f>
        <v>159</v>
      </c>
      <c r="E8" s="4"/>
      <c r="F8" s="8">
        <v>34</v>
      </c>
      <c r="G8" s="28">
        <v>106</v>
      </c>
      <c r="H8" s="28">
        <v>88</v>
      </c>
      <c r="I8" s="11">
        <f>SUM(G8:H8)</f>
        <v>194</v>
      </c>
      <c r="J8" s="4"/>
      <c r="K8" s="8">
        <v>64</v>
      </c>
      <c r="L8" s="28">
        <v>165</v>
      </c>
      <c r="M8" s="28">
        <v>228</v>
      </c>
      <c r="N8" s="11">
        <f>SUM(L8:M8)</f>
        <v>393</v>
      </c>
      <c r="O8" s="4"/>
      <c r="P8" s="8">
        <v>94</v>
      </c>
      <c r="Q8" s="28">
        <v>18</v>
      </c>
      <c r="R8" s="28">
        <v>38</v>
      </c>
      <c r="S8" s="11">
        <f>SUM(Q8:R8)</f>
        <v>56</v>
      </c>
      <c r="U8" s="18" t="s">
        <v>3</v>
      </c>
      <c r="V8" s="13">
        <f>SUM(V4:V7)</f>
        <v>12947</v>
      </c>
      <c r="W8" s="13">
        <f>SUM(W4:W7)</f>
        <v>14676</v>
      </c>
      <c r="X8" s="13">
        <f>SUM(X4:X7)</f>
        <v>27623</v>
      </c>
      <c r="Z8" s="7"/>
    </row>
    <row r="9" spans="1:29" ht="15" customHeight="1" x14ac:dyDescent="0.15">
      <c r="A9" s="8"/>
      <c r="B9" s="12">
        <f>SUM(B4:B8)</f>
        <v>368</v>
      </c>
      <c r="C9" s="12">
        <f>SUM(C4:C8)</f>
        <v>382</v>
      </c>
      <c r="D9" s="12">
        <f>SUM(D4:D8)</f>
        <v>750</v>
      </c>
      <c r="E9" s="4"/>
      <c r="F9" s="8"/>
      <c r="G9" s="12">
        <f>SUM(G4:G8)</f>
        <v>562</v>
      </c>
      <c r="H9" s="12">
        <f>SUM(H4:H8)</f>
        <v>513</v>
      </c>
      <c r="I9" s="12">
        <f>SUM(I4:I8)</f>
        <v>1075</v>
      </c>
      <c r="J9" s="4"/>
      <c r="K9" s="8"/>
      <c r="L9" s="13">
        <f>SUM(L4:L8)</f>
        <v>773</v>
      </c>
      <c r="M9" s="13">
        <f>SUM(M4:M8)</f>
        <v>993</v>
      </c>
      <c r="N9" s="13">
        <f>SUM(N4:N8)</f>
        <v>1766</v>
      </c>
      <c r="O9" s="4"/>
      <c r="P9" s="8"/>
      <c r="Q9" s="12">
        <f>SUM(Q4:Q8)</f>
        <v>123</v>
      </c>
      <c r="R9" s="12">
        <f>SUM(R4:R8)</f>
        <v>320</v>
      </c>
      <c r="S9" s="12">
        <f>SUM(S4:S8)</f>
        <v>443</v>
      </c>
      <c r="U9" s="5" t="s">
        <v>8</v>
      </c>
      <c r="V9" s="16">
        <f>SUM(G21,G27,G33,G39,L9)</f>
        <v>4438</v>
      </c>
      <c r="W9" s="16">
        <f>SUM(H21,H27,H33,H39,M9)</f>
        <v>4469</v>
      </c>
      <c r="X9" s="19">
        <f t="shared" ref="X9:X20" si="0">SUM(V9:W9)</f>
        <v>8907</v>
      </c>
      <c r="Z9" s="7" t="s">
        <v>38</v>
      </c>
    </row>
    <row r="10" spans="1:29" ht="15" customHeight="1" x14ac:dyDescent="0.15">
      <c r="A10" s="8">
        <v>5</v>
      </c>
      <c r="B10" s="28">
        <v>95</v>
      </c>
      <c r="C10" s="28">
        <v>89</v>
      </c>
      <c r="D10" s="11">
        <f>SUM(B10:C10)</f>
        <v>184</v>
      </c>
      <c r="E10" s="4"/>
      <c r="F10" s="8">
        <v>35</v>
      </c>
      <c r="G10" s="28">
        <v>107</v>
      </c>
      <c r="H10" s="28">
        <v>98</v>
      </c>
      <c r="I10" s="11">
        <f>SUM(G10:H10)</f>
        <v>205</v>
      </c>
      <c r="J10" s="4"/>
      <c r="K10" s="8">
        <v>65</v>
      </c>
      <c r="L10" s="28">
        <v>176</v>
      </c>
      <c r="M10" s="28">
        <v>230</v>
      </c>
      <c r="N10" s="11">
        <f>SUM(L10:M10)</f>
        <v>406</v>
      </c>
      <c r="O10" s="4"/>
      <c r="P10" s="8">
        <v>95</v>
      </c>
      <c r="Q10" s="28">
        <v>6</v>
      </c>
      <c r="R10" s="28">
        <v>24</v>
      </c>
      <c r="S10" s="11">
        <f>SUM(Q10:R10)</f>
        <v>30</v>
      </c>
      <c r="U10" s="5" t="s">
        <v>9</v>
      </c>
      <c r="V10" s="16">
        <f>SUM(G21,G27,G33,G39,L9,L15,L21,L27,L33,L39,Q9,Q15,Q21,Q27,Q33,Q39)</f>
        <v>8579</v>
      </c>
      <c r="W10" s="16">
        <f>SUM(H21,H27,H33,H39,M9,M15,M21,M27,M33,M39,R9,R15,R21,R27,R33,R39)</f>
        <v>10553</v>
      </c>
      <c r="X10" s="19">
        <f t="shared" si="0"/>
        <v>19132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 x14ac:dyDescent="0.15">
      <c r="A11" s="8">
        <v>6</v>
      </c>
      <c r="B11" s="28">
        <v>82</v>
      </c>
      <c r="C11" s="28">
        <v>96</v>
      </c>
      <c r="D11" s="11">
        <f>SUM(B11:C11)</f>
        <v>178</v>
      </c>
      <c r="E11" s="4"/>
      <c r="F11" s="8">
        <v>36</v>
      </c>
      <c r="G11" s="28">
        <v>110</v>
      </c>
      <c r="H11" s="28">
        <v>113</v>
      </c>
      <c r="I11" s="11">
        <f>SUM(G11:H11)</f>
        <v>223</v>
      </c>
      <c r="J11" s="4"/>
      <c r="K11" s="8">
        <v>66</v>
      </c>
      <c r="L11" s="28">
        <v>167</v>
      </c>
      <c r="M11" s="28">
        <v>227</v>
      </c>
      <c r="N11" s="11">
        <f>SUM(L11:M11)</f>
        <v>394</v>
      </c>
      <c r="O11" s="4"/>
      <c r="P11" s="8">
        <v>96</v>
      </c>
      <c r="Q11" s="28">
        <v>11</v>
      </c>
      <c r="R11" s="28">
        <v>18</v>
      </c>
      <c r="S11" s="11">
        <f>SUM(Q11:R11)</f>
        <v>29</v>
      </c>
      <c r="U11" s="5" t="s">
        <v>10</v>
      </c>
      <c r="V11" s="16">
        <f>SUM(,G33,G39,L9,L15,L21,L27,L33,L39,Q9,Q15,Q21,Q27,Q33,Q39)</f>
        <v>7173</v>
      </c>
      <c r="W11" s="16">
        <f>SUM(,H33,H39,M9,M15,M21,M27,M33,M39,R9,R15,R21,R27,R33,R39)</f>
        <v>9124</v>
      </c>
      <c r="X11" s="19">
        <f t="shared" si="0"/>
        <v>16297</v>
      </c>
      <c r="Z11" s="5" t="s">
        <v>35</v>
      </c>
      <c r="AA11" s="11">
        <v>178</v>
      </c>
      <c r="AB11" s="11">
        <v>212</v>
      </c>
      <c r="AC11" s="11">
        <f>SUM(AA11:AB11)</f>
        <v>390</v>
      </c>
    </row>
    <row r="12" spans="1:29" ht="15" customHeight="1" x14ac:dyDescent="0.15">
      <c r="A12" s="8">
        <v>7</v>
      </c>
      <c r="B12" s="28">
        <v>85</v>
      </c>
      <c r="C12" s="28">
        <v>84</v>
      </c>
      <c r="D12" s="11">
        <f>SUM(B12:C12)</f>
        <v>169</v>
      </c>
      <c r="E12" s="4"/>
      <c r="F12" s="8">
        <v>37</v>
      </c>
      <c r="G12" s="28">
        <v>91</v>
      </c>
      <c r="H12" s="28">
        <v>113</v>
      </c>
      <c r="I12" s="11">
        <f>SUM(G12:H12)</f>
        <v>204</v>
      </c>
      <c r="J12" s="4"/>
      <c r="K12" s="8">
        <v>67</v>
      </c>
      <c r="L12" s="28">
        <v>181</v>
      </c>
      <c r="M12" s="28">
        <v>216</v>
      </c>
      <c r="N12" s="11">
        <f>SUM(L12:M12)</f>
        <v>397</v>
      </c>
      <c r="O12" s="4"/>
      <c r="P12" s="8">
        <v>97</v>
      </c>
      <c r="Q12" s="28">
        <v>2</v>
      </c>
      <c r="R12" s="28">
        <v>13</v>
      </c>
      <c r="S12" s="11">
        <f>SUM(Q12:R12)</f>
        <v>15</v>
      </c>
      <c r="U12" s="5" t="s">
        <v>11</v>
      </c>
      <c r="V12" s="16">
        <f>SUM(L9,L15,L21,L27,L33,L39,Q9,Q15,Q21,Q27,Q33,Q39)</f>
        <v>4914</v>
      </c>
      <c r="W12" s="16">
        <f>SUM(M9,M15,M21,M27,M33,M39,R9,R15,R21,R27,R33,R39)</f>
        <v>7077</v>
      </c>
      <c r="X12" s="19">
        <f t="shared" si="0"/>
        <v>11991</v>
      </c>
      <c r="Z12" s="32" t="s">
        <v>36</v>
      </c>
      <c r="AA12" s="11">
        <v>964</v>
      </c>
      <c r="AB12" s="11">
        <v>973</v>
      </c>
      <c r="AC12" s="11">
        <f>SUM(AA12:AB12)</f>
        <v>1937</v>
      </c>
    </row>
    <row r="13" spans="1:29" ht="15" customHeight="1" x14ac:dyDescent="0.15">
      <c r="A13" s="8">
        <v>8</v>
      </c>
      <c r="B13" s="28">
        <v>113</v>
      </c>
      <c r="C13" s="28">
        <v>85</v>
      </c>
      <c r="D13" s="11">
        <f>SUM(B13:C13)</f>
        <v>198</v>
      </c>
      <c r="E13" s="4"/>
      <c r="F13" s="8">
        <v>38</v>
      </c>
      <c r="G13" s="28">
        <v>108</v>
      </c>
      <c r="H13" s="28">
        <v>130</v>
      </c>
      <c r="I13" s="11">
        <f>SUM(G13:H13)</f>
        <v>238</v>
      </c>
      <c r="J13" s="4"/>
      <c r="K13" s="8">
        <v>68</v>
      </c>
      <c r="L13" s="28">
        <v>246</v>
      </c>
      <c r="M13" s="28">
        <v>268</v>
      </c>
      <c r="N13" s="11">
        <f>SUM(L13:M13)</f>
        <v>514</v>
      </c>
      <c r="O13" s="4"/>
      <c r="P13" s="8">
        <v>98</v>
      </c>
      <c r="Q13" s="28">
        <v>4</v>
      </c>
      <c r="R13" s="28">
        <v>17</v>
      </c>
      <c r="S13" s="11">
        <f>SUM(Q13:R13)</f>
        <v>21</v>
      </c>
      <c r="U13" s="10" t="s">
        <v>12</v>
      </c>
      <c r="V13" s="13">
        <f>SUM(L15,L21,L27,L33,L39,Q9,Q15,Q21,Q27,Q33,Q39)</f>
        <v>4141</v>
      </c>
      <c r="W13" s="13">
        <f>SUM(M15,M21,M27,M33,M39,R9,R15,R21,R27,R33,R39)</f>
        <v>6084</v>
      </c>
      <c r="X13" s="13">
        <f t="shared" si="0"/>
        <v>10225</v>
      </c>
      <c r="Z13" s="5" t="s">
        <v>42</v>
      </c>
      <c r="AA13" s="11">
        <v>516</v>
      </c>
      <c r="AB13" s="11">
        <v>717</v>
      </c>
      <c r="AC13" s="11">
        <f>SUM(AA13:AB13)</f>
        <v>1233</v>
      </c>
    </row>
    <row r="14" spans="1:29" ht="15" customHeight="1" x14ac:dyDescent="0.15">
      <c r="A14" s="8">
        <v>9</v>
      </c>
      <c r="B14" s="28">
        <v>94</v>
      </c>
      <c r="C14" s="28">
        <v>92</v>
      </c>
      <c r="D14" s="11">
        <f>SUM(B14:C14)</f>
        <v>186</v>
      </c>
      <c r="E14" s="4"/>
      <c r="F14" s="8">
        <v>39</v>
      </c>
      <c r="G14" s="28">
        <v>85</v>
      </c>
      <c r="H14" s="28">
        <v>81</v>
      </c>
      <c r="I14" s="11">
        <f>SUM(G14:H14)</f>
        <v>166</v>
      </c>
      <c r="J14" s="4"/>
      <c r="K14" s="8">
        <v>69</v>
      </c>
      <c r="L14" s="28">
        <v>183</v>
      </c>
      <c r="M14" s="28">
        <v>248</v>
      </c>
      <c r="N14" s="11">
        <f>SUM(L14:M14)</f>
        <v>431</v>
      </c>
      <c r="O14" s="4"/>
      <c r="P14" s="8">
        <v>99</v>
      </c>
      <c r="Q14" s="28">
        <v>2</v>
      </c>
      <c r="R14" s="28">
        <v>5</v>
      </c>
      <c r="S14" s="11">
        <f>SUM(Q14:R14)</f>
        <v>7</v>
      </c>
      <c r="U14" s="5" t="s">
        <v>13</v>
      </c>
      <c r="V14" s="16">
        <f>SUM(L21,L27,L33,L39,Q9,Q15,Q21,Q27,Q33,Q39)</f>
        <v>3188</v>
      </c>
      <c r="W14" s="16">
        <f>SUM(M21,M27,M33,M39,R9,R15,R21,R27,R33,R39)</f>
        <v>4895</v>
      </c>
      <c r="X14" s="19">
        <f t="shared" si="0"/>
        <v>8083</v>
      </c>
      <c r="Z14" s="10" t="s">
        <v>34</v>
      </c>
      <c r="AA14" s="12">
        <f>SUM(AA11:AA13)</f>
        <v>1658</v>
      </c>
      <c r="AB14" s="12">
        <f>SUM(AB11:AB13)</f>
        <v>1902</v>
      </c>
      <c r="AC14" s="12">
        <f>SUM(AC11:AC13)</f>
        <v>3560</v>
      </c>
    </row>
    <row r="15" spans="1:29" ht="15" customHeight="1" x14ac:dyDescent="0.15">
      <c r="A15" s="8"/>
      <c r="B15" s="12">
        <f>SUM(B10:B14)</f>
        <v>469</v>
      </c>
      <c r="C15" s="12">
        <f>SUM(C10:C14)</f>
        <v>446</v>
      </c>
      <c r="D15" s="12">
        <f>SUM(D10:D14)</f>
        <v>915</v>
      </c>
      <c r="E15" s="4"/>
      <c r="F15" s="8"/>
      <c r="G15" s="12">
        <f>SUM(G10:G14)</f>
        <v>501</v>
      </c>
      <c r="H15" s="12">
        <f>SUM(H10:H14)</f>
        <v>535</v>
      </c>
      <c r="I15" s="12">
        <f>SUM(I10:I14)</f>
        <v>1036</v>
      </c>
      <c r="J15" s="4"/>
      <c r="K15" s="8"/>
      <c r="L15" s="12">
        <f>SUM(L10:L14)</f>
        <v>953</v>
      </c>
      <c r="M15" s="12">
        <f>SUM(M10:M14)</f>
        <v>1189</v>
      </c>
      <c r="N15" s="12">
        <f>SUM(N10:N14)</f>
        <v>2142</v>
      </c>
      <c r="O15" s="4"/>
      <c r="P15" s="8"/>
      <c r="Q15" s="12">
        <f>SUM(Q10:Q14)</f>
        <v>25</v>
      </c>
      <c r="R15" s="12">
        <f>SUM(R10:R14)</f>
        <v>77</v>
      </c>
      <c r="S15" s="12">
        <f>SUM(S10:S14)</f>
        <v>102</v>
      </c>
      <c r="U15" s="5" t="s">
        <v>14</v>
      </c>
      <c r="V15" s="16">
        <f>SUM(L27,L33,L39,Q9,Q15,Q21,Q27,Q33,Q39)</f>
        <v>2072</v>
      </c>
      <c r="W15" s="16">
        <f>SUM(M27,M33,M39,R9,R15,R21,R27,R33,R39)</f>
        <v>3453</v>
      </c>
      <c r="X15" s="19">
        <f t="shared" si="0"/>
        <v>5525</v>
      </c>
      <c r="Z15" s="7"/>
    </row>
    <row r="16" spans="1:29" ht="15" customHeight="1" x14ac:dyDescent="0.15">
      <c r="A16" s="8">
        <v>10</v>
      </c>
      <c r="B16" s="28">
        <v>102</v>
      </c>
      <c r="C16" s="28">
        <v>89</v>
      </c>
      <c r="D16" s="11">
        <f>SUM(B16:C16)</f>
        <v>191</v>
      </c>
      <c r="E16" s="4"/>
      <c r="F16" s="8">
        <v>40</v>
      </c>
      <c r="G16" s="28">
        <v>95</v>
      </c>
      <c r="H16" s="28">
        <v>84</v>
      </c>
      <c r="I16" s="11">
        <f>SUM(G16:H16)</f>
        <v>179</v>
      </c>
      <c r="J16" s="4"/>
      <c r="K16" s="8">
        <v>70</v>
      </c>
      <c r="L16" s="28">
        <v>218</v>
      </c>
      <c r="M16" s="28">
        <v>285</v>
      </c>
      <c r="N16" s="11">
        <f>SUM(L16:M16)</f>
        <v>503</v>
      </c>
      <c r="O16" s="4"/>
      <c r="P16" s="8">
        <v>100</v>
      </c>
      <c r="Q16" s="28">
        <v>1</v>
      </c>
      <c r="R16" s="28">
        <v>3</v>
      </c>
      <c r="S16" s="11">
        <f>SUM(Q16:R16)</f>
        <v>4</v>
      </c>
      <c r="U16" s="5" t="s">
        <v>15</v>
      </c>
      <c r="V16" s="16">
        <f>SUM(L33,L39,Q9,Q15,Q21,Q27,Q33,Q39)</f>
        <v>1070</v>
      </c>
      <c r="W16" s="16">
        <f>SUM(M33,M39,R9,R15,R21,R27,R33,R39)</f>
        <v>2101</v>
      </c>
      <c r="X16" s="19">
        <f t="shared" si="0"/>
        <v>3171</v>
      </c>
      <c r="Z16" s="7" t="s">
        <v>39</v>
      </c>
    </row>
    <row r="17" spans="1:29" ht="15" customHeight="1" x14ac:dyDescent="0.15">
      <c r="A17" s="8">
        <v>11</v>
      </c>
      <c r="B17" s="28">
        <v>127</v>
      </c>
      <c r="C17" s="28">
        <v>101</v>
      </c>
      <c r="D17" s="11">
        <f>SUM(B17:C17)</f>
        <v>228</v>
      </c>
      <c r="E17" s="4"/>
      <c r="F17" s="8">
        <v>41</v>
      </c>
      <c r="G17" s="28">
        <v>107</v>
      </c>
      <c r="H17" s="28">
        <v>131</v>
      </c>
      <c r="I17" s="11">
        <f>SUM(G17:H17)</f>
        <v>238</v>
      </c>
      <c r="J17" s="4"/>
      <c r="K17" s="8">
        <v>71</v>
      </c>
      <c r="L17" s="28">
        <v>212</v>
      </c>
      <c r="M17" s="28">
        <v>286</v>
      </c>
      <c r="N17" s="11">
        <f>SUM(L17:M17)</f>
        <v>498</v>
      </c>
      <c r="O17" s="4"/>
      <c r="P17" s="8">
        <v>101</v>
      </c>
      <c r="Q17" s="28">
        <v>0</v>
      </c>
      <c r="R17" s="28">
        <v>6</v>
      </c>
      <c r="S17" s="11">
        <f>SUM(Q17:R17)</f>
        <v>6</v>
      </c>
      <c r="U17" s="5" t="s">
        <v>16</v>
      </c>
      <c r="V17" s="16">
        <f>SUM(L39,Q9,Q15,Q21,Q27,Q33,Q39)</f>
        <v>446</v>
      </c>
      <c r="W17" s="16">
        <f>SUM(M39,R9,R15,R21,R27,R33,R39)</f>
        <v>1017</v>
      </c>
      <c r="X17" s="19">
        <f t="shared" si="0"/>
        <v>1463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 x14ac:dyDescent="0.15">
      <c r="A18" s="8">
        <v>12</v>
      </c>
      <c r="B18" s="28">
        <v>134</v>
      </c>
      <c r="C18" s="28">
        <v>92</v>
      </c>
      <c r="D18" s="11">
        <f>SUM(B18:C18)</f>
        <v>226</v>
      </c>
      <c r="E18" s="4"/>
      <c r="F18" s="8">
        <v>42</v>
      </c>
      <c r="G18" s="28">
        <v>119</v>
      </c>
      <c r="H18" s="28">
        <v>131</v>
      </c>
      <c r="I18" s="11">
        <f>SUM(G18:H18)</f>
        <v>250</v>
      </c>
      <c r="J18" s="4"/>
      <c r="K18" s="8">
        <v>72</v>
      </c>
      <c r="L18" s="28">
        <v>230</v>
      </c>
      <c r="M18" s="28">
        <v>274</v>
      </c>
      <c r="N18" s="14">
        <f>SUM(L18:M18)</f>
        <v>504</v>
      </c>
      <c r="O18" s="4"/>
      <c r="P18" s="8">
        <v>102</v>
      </c>
      <c r="Q18" s="28">
        <v>2</v>
      </c>
      <c r="R18" s="28">
        <v>2</v>
      </c>
      <c r="S18" s="11">
        <f>SUM(Q18:R18)</f>
        <v>4</v>
      </c>
      <c r="U18" s="5" t="s">
        <v>17</v>
      </c>
      <c r="V18" s="16">
        <f>SUM(Q9,Q15,Q21,Q27,Q33,Q39)</f>
        <v>151</v>
      </c>
      <c r="W18" s="16">
        <f>SUM(R9,R15,R21,R27,R33,R39)</f>
        <v>413</v>
      </c>
      <c r="X18" s="19">
        <f t="shared" si="0"/>
        <v>564</v>
      </c>
      <c r="Z18" s="5" t="s">
        <v>35</v>
      </c>
      <c r="AA18" s="11">
        <v>260</v>
      </c>
      <c r="AB18" s="11">
        <v>253</v>
      </c>
      <c r="AC18" s="11">
        <f>SUM(AA18:AB18)</f>
        <v>513</v>
      </c>
    </row>
    <row r="19" spans="1:29" ht="15" customHeight="1" x14ac:dyDescent="0.15">
      <c r="A19" s="8">
        <v>13</v>
      </c>
      <c r="B19" s="28">
        <v>108</v>
      </c>
      <c r="C19" s="28">
        <v>112</v>
      </c>
      <c r="D19" s="11">
        <f>SUM(B19:C19)</f>
        <v>220</v>
      </c>
      <c r="E19" s="4"/>
      <c r="F19" s="8">
        <v>43</v>
      </c>
      <c r="G19" s="28">
        <v>128</v>
      </c>
      <c r="H19" s="28">
        <v>106</v>
      </c>
      <c r="I19" s="11">
        <f>SUM(G19:H19)</f>
        <v>234</v>
      </c>
      <c r="J19" s="4"/>
      <c r="K19" s="8">
        <v>73</v>
      </c>
      <c r="L19" s="28">
        <v>229</v>
      </c>
      <c r="M19" s="28">
        <v>281</v>
      </c>
      <c r="N19" s="11">
        <f>SUM(L19:M19)</f>
        <v>510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28</v>
      </c>
      <c r="W19" s="16">
        <f>SUM(R15,R21,R27,R33,R39)</f>
        <v>93</v>
      </c>
      <c r="X19" s="19">
        <f t="shared" si="0"/>
        <v>121</v>
      </c>
      <c r="Z19" s="32" t="s">
        <v>36</v>
      </c>
      <c r="AA19" s="11">
        <v>1345</v>
      </c>
      <c r="AB19" s="11">
        <v>1241</v>
      </c>
      <c r="AC19" s="11">
        <f>SUM(AA19:AB19)</f>
        <v>2586</v>
      </c>
    </row>
    <row r="20" spans="1:29" ht="15" customHeight="1" x14ac:dyDescent="0.15">
      <c r="A20" s="8">
        <v>14</v>
      </c>
      <c r="B20" s="28">
        <v>124</v>
      </c>
      <c r="C20" s="28">
        <v>108</v>
      </c>
      <c r="D20" s="11">
        <f>SUM(B20:C20)</f>
        <v>232</v>
      </c>
      <c r="E20" s="4"/>
      <c r="F20" s="8">
        <v>44</v>
      </c>
      <c r="G20" s="28">
        <v>137</v>
      </c>
      <c r="H20" s="28">
        <v>163</v>
      </c>
      <c r="I20" s="11">
        <f>SUM(G20:H20)</f>
        <v>300</v>
      </c>
      <c r="J20" s="4"/>
      <c r="K20" s="8">
        <v>74</v>
      </c>
      <c r="L20" s="28">
        <v>227</v>
      </c>
      <c r="M20" s="28">
        <v>316</v>
      </c>
      <c r="N20" s="11">
        <f>SUM(L20:M20)</f>
        <v>543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16</v>
      </c>
      <c r="X20" s="19">
        <f t="shared" si="0"/>
        <v>19</v>
      </c>
      <c r="Z20" s="5" t="s">
        <v>43</v>
      </c>
      <c r="AA20" s="11">
        <v>686</v>
      </c>
      <c r="AB20" s="11">
        <v>979</v>
      </c>
      <c r="AC20" s="11">
        <f>SUM(AA20:AB20)</f>
        <v>1665</v>
      </c>
    </row>
    <row r="21" spans="1:29" ht="15" customHeight="1" x14ac:dyDescent="0.15">
      <c r="A21" s="8"/>
      <c r="B21" s="12">
        <f>SUM(B16:B20)</f>
        <v>595</v>
      </c>
      <c r="C21" s="12">
        <f>SUM(C16:C20)</f>
        <v>502</v>
      </c>
      <c r="D21" s="12">
        <f>SUM(D16:D20)</f>
        <v>1097</v>
      </c>
      <c r="E21" s="4"/>
      <c r="F21" s="8"/>
      <c r="G21" s="12">
        <f>SUM(G16:G20)</f>
        <v>586</v>
      </c>
      <c r="H21" s="12">
        <f>SUM(H16:H20)</f>
        <v>615</v>
      </c>
      <c r="I21" s="12">
        <f>SUM(I16:I20)</f>
        <v>1201</v>
      </c>
      <c r="J21" s="4"/>
      <c r="K21" s="8"/>
      <c r="L21" s="13">
        <f>SUM(L16:L20)</f>
        <v>1116</v>
      </c>
      <c r="M21" s="13">
        <f>SUM(M16:M20)</f>
        <v>1442</v>
      </c>
      <c r="N21" s="13">
        <f>SUM(N16:N20)</f>
        <v>2558</v>
      </c>
      <c r="O21" s="26"/>
      <c r="P21" s="8"/>
      <c r="Q21" s="12">
        <f>SUM(Q16:Q20)</f>
        <v>3</v>
      </c>
      <c r="R21" s="12">
        <f>SUM(R16:R20)</f>
        <v>13</v>
      </c>
      <c r="S21" s="12">
        <f>SUM(S16:S20)</f>
        <v>16</v>
      </c>
      <c r="Z21" s="10" t="s">
        <v>34</v>
      </c>
      <c r="AA21" s="12">
        <f>SUM(AA18:AA20)</f>
        <v>2291</v>
      </c>
      <c r="AB21" s="12">
        <f>SUM(AB18:AB20)</f>
        <v>2473</v>
      </c>
      <c r="AC21" s="12">
        <f>SUM(AC18:AC20)</f>
        <v>4764</v>
      </c>
    </row>
    <row r="22" spans="1:29" ht="15" customHeight="1" x14ac:dyDescent="0.15">
      <c r="A22" s="8">
        <v>15</v>
      </c>
      <c r="B22" s="28">
        <v>130</v>
      </c>
      <c r="C22" s="28">
        <v>98</v>
      </c>
      <c r="D22" s="11">
        <f>SUM(B22:C22)</f>
        <v>228</v>
      </c>
      <c r="E22" s="4"/>
      <c r="F22" s="8">
        <v>45</v>
      </c>
      <c r="G22" s="28">
        <v>142</v>
      </c>
      <c r="H22" s="28">
        <v>138</v>
      </c>
      <c r="I22" s="11">
        <f>SUM(G22:H22)</f>
        <v>280</v>
      </c>
      <c r="J22" s="4"/>
      <c r="K22" s="8">
        <v>75</v>
      </c>
      <c r="L22" s="28">
        <v>229</v>
      </c>
      <c r="M22" s="28">
        <v>294</v>
      </c>
      <c r="N22" s="11">
        <f>SUM(L22:M22)</f>
        <v>523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</row>
    <row r="23" spans="1:29" ht="15" customHeight="1" x14ac:dyDescent="0.15">
      <c r="A23" s="8">
        <v>16</v>
      </c>
      <c r="B23" s="28">
        <v>141</v>
      </c>
      <c r="C23" s="28">
        <v>118</v>
      </c>
      <c r="D23" s="11">
        <f>SUM(B23:C23)</f>
        <v>259</v>
      </c>
      <c r="E23" s="4"/>
      <c r="F23" s="8">
        <v>46</v>
      </c>
      <c r="G23" s="28">
        <v>173</v>
      </c>
      <c r="H23" s="28">
        <v>172</v>
      </c>
      <c r="I23" s="11">
        <f>SUM(G23:H23)</f>
        <v>345</v>
      </c>
      <c r="J23" s="4"/>
      <c r="K23" s="8">
        <v>76</v>
      </c>
      <c r="L23" s="28">
        <v>225</v>
      </c>
      <c r="M23" s="28">
        <v>286</v>
      </c>
      <c r="N23" s="11">
        <f>SUM(L23:M23)</f>
        <v>511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11.06047733065575</v>
      </c>
      <c r="W23" s="20">
        <f>W4/$W$8*100</f>
        <v>9.0624148269283182</v>
      </c>
      <c r="X23" s="20">
        <f>X4/$X$8*100</f>
        <v>9.9989139485211602</v>
      </c>
      <c r="Z23" s="7" t="s">
        <v>40</v>
      </c>
    </row>
    <row r="24" spans="1:29" ht="15" customHeight="1" x14ac:dyDescent="0.15">
      <c r="A24" s="8">
        <v>17</v>
      </c>
      <c r="B24" s="28">
        <v>164</v>
      </c>
      <c r="C24" s="28">
        <v>133</v>
      </c>
      <c r="D24" s="11">
        <f>SUM(B24:C24)</f>
        <v>297</v>
      </c>
      <c r="E24" s="4"/>
      <c r="F24" s="8">
        <v>47</v>
      </c>
      <c r="G24" s="28">
        <v>157</v>
      </c>
      <c r="H24" s="28">
        <v>174</v>
      </c>
      <c r="I24" s="11">
        <f>SUM(G24:H24)</f>
        <v>331</v>
      </c>
      <c r="J24" s="4"/>
      <c r="K24" s="8">
        <v>77</v>
      </c>
      <c r="L24" s="28">
        <v>200</v>
      </c>
      <c r="M24" s="28">
        <v>257</v>
      </c>
      <c r="N24" s="11">
        <f>SUM(L24:M24)</f>
        <v>457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56.955279215262223</v>
      </c>
      <c r="W24" s="20">
        <f>W5/$W$8*100</f>
        <v>49.482147724175526</v>
      </c>
      <c r="X24" s="20">
        <f>X5/$X$8*100</f>
        <v>52.984831481012193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 x14ac:dyDescent="0.15">
      <c r="A25" s="8">
        <v>18</v>
      </c>
      <c r="B25" s="28">
        <v>146</v>
      </c>
      <c r="C25" s="28">
        <v>145</v>
      </c>
      <c r="D25" s="11">
        <f>SUM(B25:C25)</f>
        <v>291</v>
      </c>
      <c r="E25" s="4"/>
      <c r="F25" s="8">
        <v>48</v>
      </c>
      <c r="G25" s="28">
        <v>168</v>
      </c>
      <c r="H25" s="28">
        <v>152</v>
      </c>
      <c r="I25" s="11">
        <f>SUM(G25:H25)</f>
        <v>320</v>
      </c>
      <c r="J25" s="4"/>
      <c r="K25" s="8">
        <v>78</v>
      </c>
      <c r="L25" s="28">
        <v>184</v>
      </c>
      <c r="M25" s="28">
        <v>256</v>
      </c>
      <c r="N25" s="11">
        <f>SUM(L25:M25)</f>
        <v>440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15.980536031513093</v>
      </c>
      <c r="W25" s="20">
        <f>W6/$W$8*100</f>
        <v>17.927228127555193</v>
      </c>
      <c r="X25" s="20">
        <f>X6/$X$8*100</f>
        <v>17.014806501828186</v>
      </c>
      <c r="Z25" s="5" t="s">
        <v>35</v>
      </c>
      <c r="AA25" s="11">
        <v>148</v>
      </c>
      <c r="AB25" s="11">
        <v>124</v>
      </c>
      <c r="AC25" s="11">
        <f>SUM(AA25:AB25)</f>
        <v>272</v>
      </c>
    </row>
    <row r="26" spans="1:29" ht="15" customHeight="1" x14ac:dyDescent="0.15">
      <c r="A26" s="8">
        <v>19</v>
      </c>
      <c r="B26" s="28">
        <v>104</v>
      </c>
      <c r="C26" s="28">
        <v>131</v>
      </c>
      <c r="D26" s="11">
        <f>SUM(B26:C26)</f>
        <v>235</v>
      </c>
      <c r="E26" s="4"/>
      <c r="F26" s="8">
        <v>49</v>
      </c>
      <c r="G26" s="28">
        <v>180</v>
      </c>
      <c r="H26" s="28">
        <v>178</v>
      </c>
      <c r="I26" s="11">
        <f>SUM(G26:H26)</f>
        <v>358</v>
      </c>
      <c r="J26" s="4"/>
      <c r="K26" s="8">
        <v>79</v>
      </c>
      <c r="L26" s="28">
        <v>164</v>
      </c>
      <c r="M26" s="28">
        <v>259</v>
      </c>
      <c r="N26" s="11">
        <f>SUM(L26:M26)</f>
        <v>423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16.003707422568937</v>
      </c>
      <c r="W26" s="20">
        <f>W7/$W$8*100</f>
        <v>23.528209321340967</v>
      </c>
      <c r="X26" s="20">
        <f>X7/$X$8*100</f>
        <v>20.001448068638453</v>
      </c>
      <c r="Z26" s="32" t="s">
        <v>36</v>
      </c>
      <c r="AA26" s="11">
        <v>751</v>
      </c>
      <c r="AB26" s="11">
        <v>685</v>
      </c>
      <c r="AC26" s="11">
        <f>SUM(AA26:AB26)</f>
        <v>1436</v>
      </c>
    </row>
    <row r="27" spans="1:29" ht="15" customHeight="1" x14ac:dyDescent="0.15">
      <c r="A27" s="8"/>
      <c r="B27" s="12">
        <f>SUM(B22:B26)</f>
        <v>685</v>
      </c>
      <c r="C27" s="12">
        <f>SUM(C22:C26)</f>
        <v>625</v>
      </c>
      <c r="D27" s="12">
        <f>SUM(D22:D26)</f>
        <v>1310</v>
      </c>
      <c r="E27" s="4"/>
      <c r="F27" s="8"/>
      <c r="G27" s="12">
        <f>SUM(G22:G26)</f>
        <v>820</v>
      </c>
      <c r="H27" s="12">
        <f>SUM(H22:H26)</f>
        <v>814</v>
      </c>
      <c r="I27" s="12">
        <f>SUM(I22:I26)</f>
        <v>1634</v>
      </c>
      <c r="J27" s="4"/>
      <c r="K27" s="8"/>
      <c r="L27" s="12">
        <f>SUM(L22:L26)</f>
        <v>1002</v>
      </c>
      <c r="M27" s="12">
        <f>SUM(M22:M26)</f>
        <v>1352</v>
      </c>
      <c r="N27" s="12">
        <f>SUM(N22:N26)</f>
        <v>2354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100.00000000000001</v>
      </c>
      <c r="W27" s="21">
        <f>SUM(W23:W26)</f>
        <v>100</v>
      </c>
      <c r="X27" s="21">
        <f>SUM(X23:X26)</f>
        <v>100</v>
      </c>
      <c r="Z27" s="5" t="s">
        <v>44</v>
      </c>
      <c r="AA27" s="11">
        <v>437</v>
      </c>
      <c r="AB27" s="11">
        <v>634</v>
      </c>
      <c r="AC27" s="11">
        <f>SUM(AA27:AB27)</f>
        <v>1071</v>
      </c>
    </row>
    <row r="28" spans="1:29" ht="15" customHeight="1" x14ac:dyDescent="0.15">
      <c r="A28" s="8">
        <v>20</v>
      </c>
      <c r="B28" s="28">
        <v>112</v>
      </c>
      <c r="C28" s="28">
        <v>144</v>
      </c>
      <c r="D28" s="11">
        <f>SUM(B28:C28)</f>
        <v>256</v>
      </c>
      <c r="E28" s="4"/>
      <c r="F28" s="8">
        <v>50</v>
      </c>
      <c r="G28" s="28">
        <v>175</v>
      </c>
      <c r="H28" s="28">
        <v>187</v>
      </c>
      <c r="I28" s="11">
        <f>SUM(G28:H28)</f>
        <v>362</v>
      </c>
      <c r="J28" s="4"/>
      <c r="K28" s="8">
        <v>80</v>
      </c>
      <c r="L28" s="28">
        <v>185</v>
      </c>
      <c r="M28" s="28">
        <v>289</v>
      </c>
      <c r="N28" s="11">
        <f>SUM(L28:M28)</f>
        <v>474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34.27821116861049</v>
      </c>
      <c r="W28" s="20">
        <f t="shared" ref="W28:W39" si="2">W9/$W$8*100</f>
        <v>30.451076587626059</v>
      </c>
      <c r="X28" s="20">
        <f t="shared" ref="X28:X39" si="3">X9/$X$8*100</f>
        <v>32.244868406762478</v>
      </c>
      <c r="Z28" s="10" t="s">
        <v>34</v>
      </c>
      <c r="AA28" s="12">
        <f>SUM(AA25:AA27)</f>
        <v>1336</v>
      </c>
      <c r="AB28" s="12">
        <f>SUM(AB25:AB27)</f>
        <v>1443</v>
      </c>
      <c r="AC28" s="12">
        <f>SUM(AC25:AC27)</f>
        <v>2779</v>
      </c>
    </row>
    <row r="29" spans="1:29" ht="15" customHeight="1" x14ac:dyDescent="0.15">
      <c r="A29" s="8">
        <v>21</v>
      </c>
      <c r="B29" s="28">
        <v>139</v>
      </c>
      <c r="C29" s="28">
        <v>119</v>
      </c>
      <c r="D29" s="11">
        <f>SUM(B29:C29)</f>
        <v>258</v>
      </c>
      <c r="E29" s="4"/>
      <c r="F29" s="8">
        <v>51</v>
      </c>
      <c r="G29" s="28">
        <v>205</v>
      </c>
      <c r="H29" s="28">
        <v>174</v>
      </c>
      <c r="I29" s="11">
        <f>SUM(G29:H29)</f>
        <v>379</v>
      </c>
      <c r="J29" s="4"/>
      <c r="K29" s="8">
        <v>81</v>
      </c>
      <c r="L29" s="28">
        <v>131</v>
      </c>
      <c r="M29" s="28">
        <v>218</v>
      </c>
      <c r="N29" s="11">
        <f>SUM(L29:M29)</f>
        <v>349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66.262454622692516</v>
      </c>
      <c r="W29" s="20">
        <f t="shared" si="2"/>
        <v>71.906514036522225</v>
      </c>
      <c r="X29" s="20">
        <f t="shared" si="3"/>
        <v>69.261122977229121</v>
      </c>
      <c r="Z29" s="7"/>
    </row>
    <row r="30" spans="1:29" ht="15" customHeight="1" x14ac:dyDescent="0.15">
      <c r="A30" s="8">
        <v>22</v>
      </c>
      <c r="B30" s="28">
        <v>116</v>
      </c>
      <c r="C30" s="28">
        <v>145</v>
      </c>
      <c r="D30" s="11">
        <f>SUM(B30:C30)</f>
        <v>261</v>
      </c>
      <c r="E30" s="4"/>
      <c r="F30" s="8">
        <v>52</v>
      </c>
      <c r="G30" s="28">
        <v>221</v>
      </c>
      <c r="H30" s="28">
        <v>184</v>
      </c>
      <c r="I30" s="11">
        <f>SUM(G30:H30)</f>
        <v>405</v>
      </c>
      <c r="J30" s="4"/>
      <c r="K30" s="8">
        <v>82</v>
      </c>
      <c r="L30" s="28">
        <v>109</v>
      </c>
      <c r="M30" s="28">
        <v>205</v>
      </c>
      <c r="N30" s="11">
        <f>SUM(L30:M30)</f>
        <v>314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55.402796014520739</v>
      </c>
      <c r="W30" s="20">
        <f t="shared" si="2"/>
        <v>62.169528481875169</v>
      </c>
      <c r="X30" s="20">
        <f t="shared" si="3"/>
        <v>58.997936502190207</v>
      </c>
      <c r="Z30" s="7"/>
    </row>
    <row r="31" spans="1:29" ht="15" customHeight="1" x14ac:dyDescent="0.15">
      <c r="A31" s="8">
        <v>23</v>
      </c>
      <c r="B31" s="28">
        <v>102</v>
      </c>
      <c r="C31" s="28">
        <v>100</v>
      </c>
      <c r="D31" s="11">
        <f>SUM(B31:C31)</f>
        <v>202</v>
      </c>
      <c r="E31" s="4"/>
      <c r="F31" s="8">
        <v>53</v>
      </c>
      <c r="G31" s="28">
        <v>223</v>
      </c>
      <c r="H31" s="28">
        <v>212</v>
      </c>
      <c r="I31" s="11">
        <f>SUM(G31:H31)</f>
        <v>435</v>
      </c>
      <c r="J31" s="4"/>
      <c r="K31" s="8">
        <v>83</v>
      </c>
      <c r="L31" s="28">
        <v>103</v>
      </c>
      <c r="M31" s="28">
        <v>182</v>
      </c>
      <c r="N31" s="11">
        <f>SUM(L31:M31)</f>
        <v>285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37.954738549470918</v>
      </c>
      <c r="W31" s="20">
        <f t="shared" si="2"/>
        <v>48.221586263286994</v>
      </c>
      <c r="X31" s="20">
        <f t="shared" si="3"/>
        <v>43.409477609238678</v>
      </c>
      <c r="Z31" s="7" t="s">
        <v>3</v>
      </c>
    </row>
    <row r="32" spans="1:29" ht="15" customHeight="1" x14ac:dyDescent="0.15">
      <c r="A32" s="8">
        <v>24</v>
      </c>
      <c r="B32" s="28">
        <v>120</v>
      </c>
      <c r="C32" s="28">
        <v>90</v>
      </c>
      <c r="D32" s="11">
        <f>SUM(B32:C32)</f>
        <v>210</v>
      </c>
      <c r="E32" s="4"/>
      <c r="F32" s="8">
        <v>54</v>
      </c>
      <c r="G32" s="28">
        <v>240</v>
      </c>
      <c r="H32" s="28">
        <v>190</v>
      </c>
      <c r="I32" s="11">
        <f>SUM(G32:H32)</f>
        <v>430</v>
      </c>
      <c r="J32" s="4"/>
      <c r="K32" s="8">
        <v>84</v>
      </c>
      <c r="L32" s="28">
        <v>96</v>
      </c>
      <c r="M32" s="28">
        <v>190</v>
      </c>
      <c r="N32" s="11">
        <f>SUM(L32:M32)</f>
        <v>286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31.98424345408203</v>
      </c>
      <c r="W32" s="21">
        <f t="shared" si="2"/>
        <v>41.455437448896163</v>
      </c>
      <c r="X32" s="21">
        <f t="shared" si="3"/>
        <v>37.016254570466636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 x14ac:dyDescent="0.15">
      <c r="A33" s="8"/>
      <c r="B33" s="12">
        <f>SUM(B28:B32)</f>
        <v>589</v>
      </c>
      <c r="C33" s="12">
        <f>SUM(C28:C32)</f>
        <v>598</v>
      </c>
      <c r="D33" s="12">
        <f>SUM(D28:D32)</f>
        <v>1187</v>
      </c>
      <c r="E33" s="4"/>
      <c r="F33" s="8"/>
      <c r="G33" s="12">
        <f>SUM(G28:G32)</f>
        <v>1064</v>
      </c>
      <c r="H33" s="12">
        <f>SUM(H28:H32)</f>
        <v>947</v>
      </c>
      <c r="I33" s="12">
        <f>SUM(I28:I32)</f>
        <v>2011</v>
      </c>
      <c r="J33" s="4"/>
      <c r="K33" s="8"/>
      <c r="L33" s="12">
        <f>SUM(L28:L32)</f>
        <v>624</v>
      </c>
      <c r="M33" s="12">
        <f>SUM(M28:M32)</f>
        <v>1084</v>
      </c>
      <c r="N33" s="12">
        <f>SUM(N28:N32)</f>
        <v>1708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24.623464895342551</v>
      </c>
      <c r="W33" s="20">
        <f t="shared" si="2"/>
        <v>33.353774870536931</v>
      </c>
      <c r="X33" s="20">
        <f t="shared" si="3"/>
        <v>29.261847011548348</v>
      </c>
      <c r="Z33" s="5" t="s">
        <v>35</v>
      </c>
      <c r="AA33" s="11">
        <f t="shared" ref="AA33:AB35" si="4">SUM(AA4,AA11,AA18,AA25)</f>
        <v>1432</v>
      </c>
      <c r="AB33" s="11">
        <f t="shared" si="4"/>
        <v>1330</v>
      </c>
      <c r="AC33" s="11">
        <f>SUM(AA33:AB33)</f>
        <v>2762</v>
      </c>
    </row>
    <row r="34" spans="1:29" ht="15" customHeight="1" x14ac:dyDescent="0.15">
      <c r="A34" s="8">
        <v>25</v>
      </c>
      <c r="B34" s="28">
        <v>108</v>
      </c>
      <c r="C34" s="28">
        <v>113</v>
      </c>
      <c r="D34" s="11">
        <f>SUM(B34:C34)</f>
        <v>221</v>
      </c>
      <c r="E34" s="4"/>
      <c r="F34" s="8">
        <v>55</v>
      </c>
      <c r="G34" s="28">
        <v>245</v>
      </c>
      <c r="H34" s="28">
        <v>212</v>
      </c>
      <c r="I34" s="11">
        <f>SUM(G34:H34)</f>
        <v>457</v>
      </c>
      <c r="J34" s="4"/>
      <c r="K34" s="8">
        <v>85</v>
      </c>
      <c r="L34" s="28">
        <v>90</v>
      </c>
      <c r="M34" s="28">
        <v>153</v>
      </c>
      <c r="N34" s="11">
        <f>SUM(L34:M34)</f>
        <v>243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16.003707422568937</v>
      </c>
      <c r="W34" s="20">
        <f t="shared" si="2"/>
        <v>23.528209321340967</v>
      </c>
      <c r="X34" s="20">
        <f t="shared" si="3"/>
        <v>20.001448068638453</v>
      </c>
      <c r="Z34" s="32" t="s">
        <v>36</v>
      </c>
      <c r="AA34" s="11">
        <f t="shared" si="4"/>
        <v>7374</v>
      </c>
      <c r="AB34" s="11">
        <f t="shared" si="4"/>
        <v>7262</v>
      </c>
      <c r="AC34" s="14">
        <f>SUM(AA34:AB34)</f>
        <v>14636</v>
      </c>
    </row>
    <row r="35" spans="1:29" ht="15" customHeight="1" x14ac:dyDescent="0.15">
      <c r="A35" s="8">
        <v>26</v>
      </c>
      <c r="B35" s="28">
        <v>128</v>
      </c>
      <c r="C35" s="28">
        <v>102</v>
      </c>
      <c r="D35" s="11">
        <f>SUM(B35:C35)</f>
        <v>230</v>
      </c>
      <c r="E35" s="4"/>
      <c r="F35" s="8">
        <v>56</v>
      </c>
      <c r="G35" s="28">
        <v>272</v>
      </c>
      <c r="H35" s="28">
        <v>276</v>
      </c>
      <c r="I35" s="11">
        <f>SUM(G35:H35)</f>
        <v>548</v>
      </c>
      <c r="J35" s="4"/>
      <c r="K35" s="8">
        <v>86</v>
      </c>
      <c r="L35" s="28">
        <v>60</v>
      </c>
      <c r="M35" s="28">
        <v>140</v>
      </c>
      <c r="N35" s="11">
        <f>SUM(L35:M35)</f>
        <v>200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8.2644628099173563</v>
      </c>
      <c r="W35" s="20">
        <f t="shared" si="2"/>
        <v>14.315889888252931</v>
      </c>
      <c r="X35" s="20">
        <f t="shared" si="3"/>
        <v>11.479564131339826</v>
      </c>
      <c r="Z35" s="5" t="s">
        <v>45</v>
      </c>
      <c r="AA35" s="11">
        <f t="shared" si="4"/>
        <v>4141</v>
      </c>
      <c r="AB35" s="11">
        <f t="shared" si="4"/>
        <v>6084</v>
      </c>
      <c r="AC35" s="14">
        <f>SUM(AA35:AB35)</f>
        <v>10225</v>
      </c>
    </row>
    <row r="36" spans="1:29" ht="15" customHeight="1" x14ac:dyDescent="0.15">
      <c r="A36" s="8">
        <v>27</v>
      </c>
      <c r="B36" s="28">
        <v>115</v>
      </c>
      <c r="C36" s="28">
        <v>116</v>
      </c>
      <c r="D36" s="11">
        <f>SUM(B36:C36)</f>
        <v>231</v>
      </c>
      <c r="E36" s="4"/>
      <c r="F36" s="8">
        <v>57</v>
      </c>
      <c r="G36" s="28">
        <v>279</v>
      </c>
      <c r="H36" s="28">
        <v>223</v>
      </c>
      <c r="I36" s="11">
        <f>SUM(G36:H36)</f>
        <v>502</v>
      </c>
      <c r="J36" s="4"/>
      <c r="K36" s="8">
        <v>87</v>
      </c>
      <c r="L36" s="28">
        <v>53</v>
      </c>
      <c r="M36" s="28">
        <v>110</v>
      </c>
      <c r="N36" s="11">
        <f>SUM(L36:M36)</f>
        <v>163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3.4448134703020004</v>
      </c>
      <c r="W36" s="20">
        <f t="shared" si="2"/>
        <v>6.9296811120196242</v>
      </c>
      <c r="X36" s="20">
        <f t="shared" si="3"/>
        <v>5.2963110451435398</v>
      </c>
      <c r="Z36" s="10" t="s">
        <v>34</v>
      </c>
      <c r="AA36" s="12">
        <f>SUM(AA33:AA35)</f>
        <v>12947</v>
      </c>
      <c r="AB36" s="12">
        <f>SUM(AB33:AB35)</f>
        <v>14676</v>
      </c>
      <c r="AC36" s="12">
        <f>SUM(AC33:AC35)</f>
        <v>27623</v>
      </c>
    </row>
    <row r="37" spans="1:29" ht="15" customHeight="1" x14ac:dyDescent="0.15">
      <c r="A37" s="8">
        <v>28</v>
      </c>
      <c r="B37" s="28">
        <v>128</v>
      </c>
      <c r="C37" s="28">
        <v>88</v>
      </c>
      <c r="D37" s="11">
        <f>SUM(B37:C37)</f>
        <v>216</v>
      </c>
      <c r="E37" s="4"/>
      <c r="F37" s="8">
        <v>58</v>
      </c>
      <c r="G37" s="28">
        <v>257</v>
      </c>
      <c r="H37" s="28">
        <v>255</v>
      </c>
      <c r="I37" s="11">
        <f>SUM(G37:H37)</f>
        <v>512</v>
      </c>
      <c r="J37" s="4"/>
      <c r="K37" s="8">
        <v>88</v>
      </c>
      <c r="L37" s="28">
        <v>56</v>
      </c>
      <c r="M37" s="28">
        <v>93</v>
      </c>
      <c r="N37" s="11">
        <f>SUM(L37:M37)</f>
        <v>149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1.166293349810767</v>
      </c>
      <c r="W37" s="20">
        <f t="shared" si="2"/>
        <v>2.8141182883619513</v>
      </c>
      <c r="X37" s="20">
        <f t="shared" si="3"/>
        <v>2.0417767802193825</v>
      </c>
    </row>
    <row r="38" spans="1:29" ht="15" customHeight="1" x14ac:dyDescent="0.15">
      <c r="A38" s="8">
        <v>29</v>
      </c>
      <c r="B38" s="28">
        <v>120</v>
      </c>
      <c r="C38" s="28">
        <v>103</v>
      </c>
      <c r="D38" s="11">
        <f>SUM(B38:C38)</f>
        <v>223</v>
      </c>
      <c r="E38" s="4"/>
      <c r="F38" s="8">
        <v>59</v>
      </c>
      <c r="G38" s="28">
        <v>142</v>
      </c>
      <c r="H38" s="28">
        <v>134</v>
      </c>
      <c r="I38" s="11">
        <f>SUM(G38:H38)</f>
        <v>276</v>
      </c>
      <c r="J38" s="4"/>
      <c r="K38" s="8">
        <v>89</v>
      </c>
      <c r="L38" s="28">
        <v>36</v>
      </c>
      <c r="M38" s="28">
        <v>108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0.21626631652120182</v>
      </c>
      <c r="W38" s="20">
        <f t="shared" si="2"/>
        <v>0.6336876533115291</v>
      </c>
      <c r="X38" s="20">
        <f t="shared" si="3"/>
        <v>0.43804076313217244</v>
      </c>
    </row>
    <row r="39" spans="1:29" ht="15" customHeight="1" x14ac:dyDescent="0.15">
      <c r="A39" s="8"/>
      <c r="B39" s="12">
        <f>SUM(B34:B38)</f>
        <v>599</v>
      </c>
      <c r="C39" s="12">
        <f>SUM(C34:C38)</f>
        <v>522</v>
      </c>
      <c r="D39" s="12">
        <f>SUM(D34:D38)</f>
        <v>1121</v>
      </c>
      <c r="E39" s="4"/>
      <c r="F39" s="8"/>
      <c r="G39" s="12">
        <f>SUM(G34:G38)</f>
        <v>1195</v>
      </c>
      <c r="H39" s="12">
        <f>SUM(H34:H38)</f>
        <v>1100</v>
      </c>
      <c r="I39" s="12">
        <f>SUM(I34:I38)</f>
        <v>2295</v>
      </c>
      <c r="J39" s="4"/>
      <c r="K39" s="8"/>
      <c r="L39" s="12">
        <f>SUM(L34:L38)</f>
        <v>295</v>
      </c>
      <c r="M39" s="12">
        <f>SUM(M34:M38)</f>
        <v>604</v>
      </c>
      <c r="N39" s="12">
        <f>SUM(N34:N38)</f>
        <v>899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2.3171391055843052E-2</v>
      </c>
      <c r="W39" s="20">
        <f t="shared" si="2"/>
        <v>0.10902153175252113</v>
      </c>
      <c r="X39" s="20">
        <f t="shared" si="3"/>
        <v>6.8783260326539475E-2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81" orientation="landscape" r:id="rId1"/>
  <headerFooter alignWithMargins="0">
    <oddHeader>&amp;C&amp;"-,標準"&amp;16大分県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5.75" bestFit="1" customWidth="1"/>
    <col min="4" max="4" width="7.625" bestFit="1" customWidth="1"/>
    <col min="5" max="5" width="1" customWidth="1"/>
    <col min="6" max="6" width="5.75" bestFit="1" customWidth="1"/>
    <col min="7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  <col min="30" max="30" width="8.625" customWidth="1"/>
    <col min="31" max="31" width="4.25" bestFit="1" customWidth="1"/>
  </cols>
  <sheetData>
    <row r="1" spans="1:29" ht="17.25" customHeight="1" x14ac:dyDescent="0.2">
      <c r="A1" s="22" t="s">
        <v>22</v>
      </c>
    </row>
    <row r="2" spans="1:29" ht="15" customHeight="1" x14ac:dyDescent="0.15">
      <c r="X2" s="31" t="s">
        <v>48</v>
      </c>
      <c r="Z2" s="7" t="s">
        <v>37</v>
      </c>
    </row>
    <row r="3" spans="1:29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 x14ac:dyDescent="0.15">
      <c r="A4" s="8">
        <v>0</v>
      </c>
      <c r="B4" s="28">
        <v>71</v>
      </c>
      <c r="C4" s="28">
        <v>61</v>
      </c>
      <c r="D4" s="30">
        <f>SUM(B4:C4)</f>
        <v>132</v>
      </c>
      <c r="E4" s="4"/>
      <c r="F4" s="8">
        <v>30</v>
      </c>
      <c r="G4" s="28">
        <v>117</v>
      </c>
      <c r="H4" s="28">
        <v>111</v>
      </c>
      <c r="I4" s="11">
        <f>SUM(G4:H4)</f>
        <v>228</v>
      </c>
      <c r="J4" s="4"/>
      <c r="K4" s="8">
        <v>60</v>
      </c>
      <c r="L4" s="28">
        <v>109</v>
      </c>
      <c r="M4" s="28">
        <v>140</v>
      </c>
      <c r="N4" s="11">
        <f>SUM(L4:M4)</f>
        <v>249</v>
      </c>
      <c r="O4" s="4"/>
      <c r="P4" s="8">
        <v>90</v>
      </c>
      <c r="Q4" s="28">
        <v>38</v>
      </c>
      <c r="R4" s="28">
        <v>87</v>
      </c>
      <c r="S4" s="11">
        <f>SUM(Q4:R4)</f>
        <v>125</v>
      </c>
      <c r="U4" s="5" t="s">
        <v>4</v>
      </c>
      <c r="V4" s="16">
        <f>SUM(B9,B15,B21)</f>
        <v>1426</v>
      </c>
      <c r="W4" s="16">
        <f>SUM(C9,C15,C21)</f>
        <v>1326</v>
      </c>
      <c r="X4" s="16">
        <f>SUM(V4:W4)</f>
        <v>2752</v>
      </c>
      <c r="Z4" s="5" t="s">
        <v>35</v>
      </c>
      <c r="AA4" s="11">
        <v>845</v>
      </c>
      <c r="AB4" s="11">
        <v>739</v>
      </c>
      <c r="AC4" s="11">
        <f>SUM(AA4:AB4)</f>
        <v>1584</v>
      </c>
    </row>
    <row r="5" spans="1:29" ht="15" customHeight="1" x14ac:dyDescent="0.15">
      <c r="A5" s="8">
        <v>1</v>
      </c>
      <c r="B5" s="28">
        <v>81</v>
      </c>
      <c r="C5" s="28">
        <v>61</v>
      </c>
      <c r="D5" s="11">
        <f>SUM(B5:C5)</f>
        <v>142</v>
      </c>
      <c r="E5" s="4"/>
      <c r="F5" s="8">
        <v>31</v>
      </c>
      <c r="G5" s="28">
        <v>128</v>
      </c>
      <c r="H5" s="28">
        <v>102</v>
      </c>
      <c r="I5" s="11">
        <f>SUM(G5:H5)</f>
        <v>230</v>
      </c>
      <c r="J5" s="4"/>
      <c r="K5" s="8">
        <v>61</v>
      </c>
      <c r="L5" s="28">
        <v>152</v>
      </c>
      <c r="M5" s="28">
        <v>188</v>
      </c>
      <c r="N5" s="11">
        <f>SUM(L5:M5)</f>
        <v>340</v>
      </c>
      <c r="O5" s="4"/>
      <c r="P5" s="8">
        <v>91</v>
      </c>
      <c r="Q5" s="28">
        <v>28</v>
      </c>
      <c r="R5" s="28">
        <v>80</v>
      </c>
      <c r="S5" s="11">
        <f>SUM(Q5:R5)</f>
        <v>108</v>
      </c>
      <c r="U5" s="5" t="s">
        <v>5</v>
      </c>
      <c r="V5" s="16">
        <f>SUM(B27,B33,B39,G9,G15,G21,G27,G33,G39,L9)</f>
        <v>7354</v>
      </c>
      <c r="W5" s="16">
        <f>SUM(C27,C33,C39,H9,H15,H21,H27,H33,H39,M9)</f>
        <v>7235</v>
      </c>
      <c r="X5" s="16">
        <f>SUM(V5:W5)</f>
        <v>14589</v>
      </c>
      <c r="Y5" s="3"/>
      <c r="Z5" s="32" t="s">
        <v>36</v>
      </c>
      <c r="AA5" s="11">
        <v>4298</v>
      </c>
      <c r="AB5" s="11">
        <v>4342</v>
      </c>
      <c r="AC5" s="11">
        <f>SUM(AA5:AB5)</f>
        <v>8640</v>
      </c>
    </row>
    <row r="6" spans="1:29" ht="15" customHeight="1" x14ac:dyDescent="0.15">
      <c r="A6" s="8">
        <v>2</v>
      </c>
      <c r="B6" s="28">
        <v>74</v>
      </c>
      <c r="C6" s="28">
        <v>80</v>
      </c>
      <c r="D6" s="11">
        <f>SUM(B6:C6)</f>
        <v>154</v>
      </c>
      <c r="E6" s="4"/>
      <c r="F6" s="8">
        <v>32</v>
      </c>
      <c r="G6" s="28">
        <v>109</v>
      </c>
      <c r="H6" s="28">
        <v>113</v>
      </c>
      <c r="I6" s="11">
        <f>SUM(G6:H6)</f>
        <v>222</v>
      </c>
      <c r="J6" s="4"/>
      <c r="K6" s="8">
        <v>62</v>
      </c>
      <c r="L6" s="28">
        <v>166</v>
      </c>
      <c r="M6" s="28">
        <v>211</v>
      </c>
      <c r="N6" s="11">
        <f>SUM(L6:M6)</f>
        <v>377</v>
      </c>
      <c r="O6" s="4"/>
      <c r="P6" s="8">
        <v>92</v>
      </c>
      <c r="Q6" s="28">
        <v>20</v>
      </c>
      <c r="R6" s="28">
        <v>62</v>
      </c>
      <c r="S6" s="11">
        <f>SUM(Q6:R6)</f>
        <v>82</v>
      </c>
      <c r="U6" s="9" t="s">
        <v>6</v>
      </c>
      <c r="V6" s="16">
        <f>SUM(L15,L21)</f>
        <v>2057</v>
      </c>
      <c r="W6" s="16">
        <f>SUM(M15,M21)</f>
        <v>2630</v>
      </c>
      <c r="X6" s="16">
        <f>SUM(V6:W6)</f>
        <v>4687</v>
      </c>
      <c r="Z6" s="5" t="s">
        <v>46</v>
      </c>
      <c r="AA6" s="11">
        <v>2497</v>
      </c>
      <c r="AB6" s="11">
        <v>3761</v>
      </c>
      <c r="AC6" s="11">
        <f>SUM(AA6:AB6)</f>
        <v>6258</v>
      </c>
    </row>
    <row r="7" spans="1:29" ht="15" customHeight="1" x14ac:dyDescent="0.15">
      <c r="A7" s="8">
        <v>3</v>
      </c>
      <c r="B7" s="28">
        <v>70</v>
      </c>
      <c r="C7" s="28">
        <v>89</v>
      </c>
      <c r="D7" s="11">
        <f>SUM(B7:C7)</f>
        <v>159</v>
      </c>
      <c r="E7" s="4"/>
      <c r="F7" s="8">
        <v>33</v>
      </c>
      <c r="G7" s="28">
        <v>105</v>
      </c>
      <c r="H7" s="28">
        <v>98</v>
      </c>
      <c r="I7" s="11">
        <f>SUM(G7:H7)</f>
        <v>203</v>
      </c>
      <c r="J7" s="4"/>
      <c r="K7" s="8">
        <v>63</v>
      </c>
      <c r="L7" s="28">
        <v>169</v>
      </c>
      <c r="M7" s="28">
        <v>210</v>
      </c>
      <c r="N7" s="11">
        <f>SUM(L7:M7)</f>
        <v>379</v>
      </c>
      <c r="O7" s="4"/>
      <c r="P7" s="8">
        <v>93</v>
      </c>
      <c r="Q7" s="28">
        <v>20</v>
      </c>
      <c r="R7" s="28">
        <v>58</v>
      </c>
      <c r="S7" s="11">
        <f>SUM(Q7:R7)</f>
        <v>78</v>
      </c>
      <c r="U7" s="5" t="s">
        <v>7</v>
      </c>
      <c r="V7" s="16">
        <f>SUM(L27,L33,L39,Q9,Q15,Q21,Q27,Q33,Q39)</f>
        <v>2076</v>
      </c>
      <c r="W7" s="16">
        <f>SUM(M27,M33,M39,R9,R15,R21,R27,R33,R39)</f>
        <v>3465</v>
      </c>
      <c r="X7" s="16">
        <f>SUM(V7:W7)</f>
        <v>5541</v>
      </c>
      <c r="Z7" s="10" t="s">
        <v>34</v>
      </c>
      <c r="AA7" s="12">
        <f>SUM(AA4:AA6)</f>
        <v>7640</v>
      </c>
      <c r="AB7" s="12">
        <f>SUM(AB4:AB6)</f>
        <v>8842</v>
      </c>
      <c r="AC7" s="12">
        <f>SUM(AC4:AC6)</f>
        <v>16482</v>
      </c>
    </row>
    <row r="8" spans="1:29" ht="15" customHeight="1" x14ac:dyDescent="0.15">
      <c r="A8" s="8">
        <v>4</v>
      </c>
      <c r="B8" s="28">
        <v>73</v>
      </c>
      <c r="C8" s="28">
        <v>83</v>
      </c>
      <c r="D8" s="11">
        <f>SUM(B8:C8)</f>
        <v>156</v>
      </c>
      <c r="E8" s="4"/>
      <c r="F8" s="8">
        <v>34</v>
      </c>
      <c r="G8" s="28">
        <v>107</v>
      </c>
      <c r="H8" s="28">
        <v>87</v>
      </c>
      <c r="I8" s="11">
        <f>SUM(G8:H8)</f>
        <v>194</v>
      </c>
      <c r="J8" s="4"/>
      <c r="K8" s="8">
        <v>64</v>
      </c>
      <c r="L8" s="28">
        <v>160</v>
      </c>
      <c r="M8" s="28">
        <v>229</v>
      </c>
      <c r="N8" s="11">
        <f>SUM(L8:M8)</f>
        <v>389</v>
      </c>
      <c r="O8" s="4"/>
      <c r="P8" s="8">
        <v>94</v>
      </c>
      <c r="Q8" s="28">
        <v>15</v>
      </c>
      <c r="R8" s="28">
        <v>32</v>
      </c>
      <c r="S8" s="11">
        <f>SUM(Q8:R8)</f>
        <v>47</v>
      </c>
      <c r="U8" s="18" t="s">
        <v>3</v>
      </c>
      <c r="V8" s="13">
        <f>SUM(V4:V7)</f>
        <v>12913</v>
      </c>
      <c r="W8" s="13">
        <f>SUM(W4:W7)</f>
        <v>14656</v>
      </c>
      <c r="X8" s="13">
        <f>SUM(X4:X7)</f>
        <v>27569</v>
      </c>
      <c r="Z8" s="7"/>
      <c r="AA8" s="34"/>
      <c r="AB8" s="33"/>
      <c r="AC8" s="33"/>
    </row>
    <row r="9" spans="1:29" ht="15" customHeight="1" x14ac:dyDescent="0.15">
      <c r="A9" s="8"/>
      <c r="B9" s="12">
        <f>SUM(B4:B8)</f>
        <v>369</v>
      </c>
      <c r="C9" s="12">
        <f>SUM(C4:C8)</f>
        <v>374</v>
      </c>
      <c r="D9" s="12">
        <f>SUM(D4:D8)</f>
        <v>743</v>
      </c>
      <c r="E9" s="4"/>
      <c r="F9" s="8"/>
      <c r="G9" s="12">
        <f>SUM(G4:G8)</f>
        <v>566</v>
      </c>
      <c r="H9" s="12">
        <f>SUM(H4:H8)</f>
        <v>511</v>
      </c>
      <c r="I9" s="12">
        <f>SUM(I4:I8)</f>
        <v>1077</v>
      </c>
      <c r="J9" s="4"/>
      <c r="K9" s="8"/>
      <c r="L9" s="13">
        <f>SUM(L4:L8)</f>
        <v>756</v>
      </c>
      <c r="M9" s="13">
        <f>SUM(M4:M8)</f>
        <v>978</v>
      </c>
      <c r="N9" s="13">
        <f>SUM(N4:N8)</f>
        <v>1734</v>
      </c>
      <c r="O9" s="4"/>
      <c r="P9" s="8"/>
      <c r="Q9" s="12">
        <f>SUM(Q4:Q8)</f>
        <v>121</v>
      </c>
      <c r="R9" s="12">
        <f>SUM(R4:R8)</f>
        <v>319</v>
      </c>
      <c r="S9" s="12">
        <f>SUM(S4:S8)</f>
        <v>440</v>
      </c>
      <c r="U9" s="5" t="s">
        <v>8</v>
      </c>
      <c r="V9" s="16">
        <f>SUM(G21,G27,G33,G39,L9)</f>
        <v>4424</v>
      </c>
      <c r="W9" s="16">
        <f>SUM(H21,H27,H33,H39,M9)</f>
        <v>4441</v>
      </c>
      <c r="X9" s="19">
        <f t="shared" ref="X9:X20" si="0">SUM(V9:W9)</f>
        <v>8865</v>
      </c>
      <c r="Z9" s="7" t="s">
        <v>38</v>
      </c>
    </row>
    <row r="10" spans="1:29" ht="15" customHeight="1" x14ac:dyDescent="0.15">
      <c r="A10" s="8">
        <v>5</v>
      </c>
      <c r="B10" s="28">
        <v>99</v>
      </c>
      <c r="C10" s="28">
        <v>94</v>
      </c>
      <c r="D10" s="11">
        <f>SUM(B10:C10)</f>
        <v>193</v>
      </c>
      <c r="E10" s="4"/>
      <c r="F10" s="8">
        <v>35</v>
      </c>
      <c r="G10" s="28">
        <v>107</v>
      </c>
      <c r="H10" s="28">
        <v>96</v>
      </c>
      <c r="I10" s="11">
        <f>SUM(G10:H10)</f>
        <v>203</v>
      </c>
      <c r="J10" s="4"/>
      <c r="K10" s="8">
        <v>65</v>
      </c>
      <c r="L10" s="28">
        <v>185</v>
      </c>
      <c r="M10" s="28">
        <v>231</v>
      </c>
      <c r="N10" s="11">
        <f>SUM(L10:M10)</f>
        <v>416</v>
      </c>
      <c r="O10" s="4"/>
      <c r="P10" s="8">
        <v>95</v>
      </c>
      <c r="Q10" s="28">
        <v>10</v>
      </c>
      <c r="R10" s="28">
        <v>25</v>
      </c>
      <c r="S10" s="11">
        <f>SUM(Q10:R10)</f>
        <v>35</v>
      </c>
      <c r="U10" s="5" t="s">
        <v>9</v>
      </c>
      <c r="V10" s="16">
        <f>SUM(G21,G27,G33,G39,L9,L15,L21,L27,L33,L39,Q9,Q15,Q21,Q27,Q33,Q39)</f>
        <v>8557</v>
      </c>
      <c r="W10" s="16">
        <f>SUM(H21,H27,H33,H39,M9,M15,M21,M27,M33,M39,R9,R15,R21,R27,R33,R39)</f>
        <v>10536</v>
      </c>
      <c r="X10" s="19">
        <f t="shared" si="0"/>
        <v>19093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 x14ac:dyDescent="0.15">
      <c r="A11" s="8">
        <v>6</v>
      </c>
      <c r="B11" s="28">
        <v>83</v>
      </c>
      <c r="C11" s="28">
        <v>97</v>
      </c>
      <c r="D11" s="11">
        <f>SUM(B11:C11)</f>
        <v>180</v>
      </c>
      <c r="E11" s="4"/>
      <c r="F11" s="8">
        <v>36</v>
      </c>
      <c r="G11" s="28">
        <v>103</v>
      </c>
      <c r="H11" s="28">
        <v>106</v>
      </c>
      <c r="I11" s="11">
        <f>SUM(G11:H11)</f>
        <v>209</v>
      </c>
      <c r="J11" s="4"/>
      <c r="K11" s="8">
        <v>66</v>
      </c>
      <c r="L11" s="28">
        <v>163</v>
      </c>
      <c r="M11" s="28">
        <v>232</v>
      </c>
      <c r="N11" s="11">
        <f>SUM(L11:M11)</f>
        <v>395</v>
      </c>
      <c r="O11" s="4"/>
      <c r="P11" s="8">
        <v>96</v>
      </c>
      <c r="Q11" s="28">
        <v>11</v>
      </c>
      <c r="R11" s="28">
        <v>22</v>
      </c>
      <c r="S11" s="11">
        <f>SUM(Q11:R11)</f>
        <v>33</v>
      </c>
      <c r="U11" s="5" t="s">
        <v>10</v>
      </c>
      <c r="V11" s="16">
        <f>SUM(,G33,G39,L9,L15,L21,L27,L33,L39,Q9,Q15,Q21,Q27,Q33,Q39)</f>
        <v>7156</v>
      </c>
      <c r="W11" s="16">
        <f>SUM(,H33,H39,M9,M15,M21,M27,M33,M39,R9,R15,R21,R27,R33,R39)</f>
        <v>9120</v>
      </c>
      <c r="X11" s="19">
        <f t="shared" si="0"/>
        <v>16276</v>
      </c>
      <c r="Z11" s="5" t="s">
        <v>35</v>
      </c>
      <c r="AA11" s="11">
        <v>180</v>
      </c>
      <c r="AB11" s="11">
        <v>211</v>
      </c>
      <c r="AC11" s="11">
        <f>SUM(AA11:AB11)</f>
        <v>391</v>
      </c>
    </row>
    <row r="12" spans="1:29" ht="15" customHeight="1" x14ac:dyDescent="0.15">
      <c r="A12" s="8">
        <v>7</v>
      </c>
      <c r="B12" s="28">
        <v>78</v>
      </c>
      <c r="C12" s="28">
        <v>82</v>
      </c>
      <c r="D12" s="11">
        <f>SUM(B12:C12)</f>
        <v>160</v>
      </c>
      <c r="E12" s="4"/>
      <c r="F12" s="8">
        <v>37</v>
      </c>
      <c r="G12" s="28">
        <v>94</v>
      </c>
      <c r="H12" s="28">
        <v>123</v>
      </c>
      <c r="I12" s="11">
        <f>SUM(G12:H12)</f>
        <v>217</v>
      </c>
      <c r="J12" s="4"/>
      <c r="K12" s="8">
        <v>67</v>
      </c>
      <c r="L12" s="28">
        <v>168</v>
      </c>
      <c r="M12" s="28">
        <v>218</v>
      </c>
      <c r="N12" s="11">
        <f>SUM(L12:M12)</f>
        <v>386</v>
      </c>
      <c r="O12" s="4"/>
      <c r="P12" s="8">
        <v>97</v>
      </c>
      <c r="Q12" s="28">
        <v>1</v>
      </c>
      <c r="R12" s="28">
        <v>13</v>
      </c>
      <c r="S12" s="11">
        <f>SUM(Q12:R12)</f>
        <v>14</v>
      </c>
      <c r="U12" s="5" t="s">
        <v>11</v>
      </c>
      <c r="V12" s="16">
        <f>SUM(L9,L15,L21,L27,L33,L39,Q9,Q15,Q21,Q27,Q33,Q39)</f>
        <v>4889</v>
      </c>
      <c r="W12" s="16">
        <f>SUM(M9,M15,M21,M27,M33,M39,R9,R15,R21,R27,R33,R39)</f>
        <v>7073</v>
      </c>
      <c r="X12" s="19">
        <f t="shared" si="0"/>
        <v>11962</v>
      </c>
      <c r="Z12" s="32" t="s">
        <v>36</v>
      </c>
      <c r="AA12" s="11">
        <v>961</v>
      </c>
      <c r="AB12" s="11">
        <v>971</v>
      </c>
      <c r="AC12" s="11">
        <f>SUM(AA12:AB12)</f>
        <v>1932</v>
      </c>
    </row>
    <row r="13" spans="1:29" ht="15" customHeight="1" x14ac:dyDescent="0.15">
      <c r="A13" s="8">
        <v>8</v>
      </c>
      <c r="B13" s="28">
        <v>112</v>
      </c>
      <c r="C13" s="28">
        <v>85</v>
      </c>
      <c r="D13" s="11">
        <f>SUM(B13:C13)</f>
        <v>197</v>
      </c>
      <c r="E13" s="4"/>
      <c r="F13" s="8">
        <v>38</v>
      </c>
      <c r="G13" s="28">
        <v>100</v>
      </c>
      <c r="H13" s="28">
        <v>122</v>
      </c>
      <c r="I13" s="11">
        <f>SUM(G13:H13)</f>
        <v>222</v>
      </c>
      <c r="J13" s="4"/>
      <c r="K13" s="8">
        <v>68</v>
      </c>
      <c r="L13" s="28">
        <v>251</v>
      </c>
      <c r="M13" s="28">
        <v>259</v>
      </c>
      <c r="N13" s="11">
        <f>SUM(L13:M13)</f>
        <v>510</v>
      </c>
      <c r="O13" s="4"/>
      <c r="P13" s="8">
        <v>98</v>
      </c>
      <c r="Q13" s="28">
        <v>5</v>
      </c>
      <c r="R13" s="28">
        <v>14</v>
      </c>
      <c r="S13" s="11">
        <f>SUM(Q13:R13)</f>
        <v>19</v>
      </c>
      <c r="U13" s="10" t="s">
        <v>12</v>
      </c>
      <c r="V13" s="13">
        <f>SUM(L15,L21,L27,L33,L39,Q9,Q15,Q21,Q27,Q33,Q39)</f>
        <v>4133</v>
      </c>
      <c r="W13" s="13">
        <f>SUM(M15,M21,M27,M33,M39,R9,R15,R21,R27,R33,R39)</f>
        <v>6095</v>
      </c>
      <c r="X13" s="13">
        <f t="shared" si="0"/>
        <v>10228</v>
      </c>
      <c r="Z13" s="5" t="s">
        <v>47</v>
      </c>
      <c r="AA13" s="11">
        <v>515</v>
      </c>
      <c r="AB13" s="11">
        <v>721</v>
      </c>
      <c r="AC13" s="11">
        <f>SUM(AA13:AB13)</f>
        <v>1236</v>
      </c>
    </row>
    <row r="14" spans="1:29" ht="15" customHeight="1" x14ac:dyDescent="0.15">
      <c r="A14" s="8">
        <v>9</v>
      </c>
      <c r="B14" s="28">
        <v>99</v>
      </c>
      <c r="C14" s="28">
        <v>89</v>
      </c>
      <c r="D14" s="11">
        <f>SUM(B14:C14)</f>
        <v>188</v>
      </c>
      <c r="E14" s="4"/>
      <c r="F14" s="8">
        <v>39</v>
      </c>
      <c r="G14" s="28">
        <v>91</v>
      </c>
      <c r="H14" s="28">
        <v>91</v>
      </c>
      <c r="I14" s="11">
        <f>SUM(G14:H14)</f>
        <v>182</v>
      </c>
      <c r="J14" s="4"/>
      <c r="K14" s="8">
        <v>69</v>
      </c>
      <c r="L14" s="28">
        <v>188</v>
      </c>
      <c r="M14" s="28">
        <v>253</v>
      </c>
      <c r="N14" s="11">
        <f>SUM(L14:M14)</f>
        <v>441</v>
      </c>
      <c r="O14" s="4"/>
      <c r="P14" s="8">
        <v>99</v>
      </c>
      <c r="Q14" s="28">
        <v>1</v>
      </c>
      <c r="R14" s="28">
        <v>7</v>
      </c>
      <c r="S14" s="11">
        <f>SUM(Q14:R14)</f>
        <v>8</v>
      </c>
      <c r="U14" s="5" t="s">
        <v>13</v>
      </c>
      <c r="V14" s="16">
        <f>SUM(L21,L27,L33,L39,Q9,Q15,Q21,Q27,Q33,Q39)</f>
        <v>3178</v>
      </c>
      <c r="W14" s="16">
        <f>SUM(M21,M27,M33,M39,R9,R15,R21,R27,R33,R39)</f>
        <v>4902</v>
      </c>
      <c r="X14" s="19">
        <f t="shared" si="0"/>
        <v>8080</v>
      </c>
      <c r="Z14" s="10" t="s">
        <v>34</v>
      </c>
      <c r="AA14" s="12">
        <f>SUM(AA11:AA13)</f>
        <v>1656</v>
      </c>
      <c r="AB14" s="12">
        <f>SUM(AB11:AB13)</f>
        <v>1903</v>
      </c>
      <c r="AC14" s="12">
        <f>SUM(AC11:AC13)</f>
        <v>3559</v>
      </c>
    </row>
    <row r="15" spans="1:29" ht="15" customHeight="1" x14ac:dyDescent="0.15">
      <c r="A15" s="8"/>
      <c r="B15" s="12">
        <f>SUM(B10:B14)</f>
        <v>471</v>
      </c>
      <c r="C15" s="12">
        <f>SUM(C10:C14)</f>
        <v>447</v>
      </c>
      <c r="D15" s="12">
        <f>SUM(D10:D14)</f>
        <v>918</v>
      </c>
      <c r="E15" s="4"/>
      <c r="F15" s="8"/>
      <c r="G15" s="12">
        <f>SUM(G10:G14)</f>
        <v>495</v>
      </c>
      <c r="H15" s="12">
        <f>SUM(H10:H14)</f>
        <v>538</v>
      </c>
      <c r="I15" s="12">
        <f>SUM(I10:I14)</f>
        <v>1033</v>
      </c>
      <c r="J15" s="4"/>
      <c r="K15" s="8"/>
      <c r="L15" s="12">
        <f>SUM(L10:L14)</f>
        <v>955</v>
      </c>
      <c r="M15" s="12">
        <f>SUM(M10:M14)</f>
        <v>1193</v>
      </c>
      <c r="N15" s="12">
        <f>SUM(N10:N14)</f>
        <v>2148</v>
      </c>
      <c r="O15" s="4"/>
      <c r="P15" s="8"/>
      <c r="Q15" s="12">
        <f>SUM(Q10:Q14)</f>
        <v>28</v>
      </c>
      <c r="R15" s="12">
        <f>SUM(R10:R14)</f>
        <v>81</v>
      </c>
      <c r="S15" s="12">
        <f>SUM(S10:S14)</f>
        <v>109</v>
      </c>
      <c r="U15" s="5" t="s">
        <v>14</v>
      </c>
      <c r="V15" s="16">
        <f>SUM(L27,L33,L39,Q9,Q15,Q21,Q27,Q33,Q39)</f>
        <v>2076</v>
      </c>
      <c r="W15" s="16">
        <f>SUM(M27,M33,M39,R9,R15,R21,R27,R33,R39)</f>
        <v>3465</v>
      </c>
      <c r="X15" s="19">
        <f t="shared" si="0"/>
        <v>5541</v>
      </c>
      <c r="Z15" s="7"/>
    </row>
    <row r="16" spans="1:29" ht="15" customHeight="1" x14ac:dyDescent="0.15">
      <c r="A16" s="8">
        <v>10</v>
      </c>
      <c r="B16" s="28">
        <v>99</v>
      </c>
      <c r="C16" s="28">
        <v>93</v>
      </c>
      <c r="D16" s="11">
        <f>SUM(B16:C16)</f>
        <v>192</v>
      </c>
      <c r="E16" s="4"/>
      <c r="F16" s="8">
        <v>40</v>
      </c>
      <c r="G16" s="28">
        <v>94</v>
      </c>
      <c r="H16" s="28">
        <v>79</v>
      </c>
      <c r="I16" s="11">
        <f>SUM(G16:H16)</f>
        <v>173</v>
      </c>
      <c r="J16" s="4"/>
      <c r="K16" s="8">
        <v>70</v>
      </c>
      <c r="L16" s="28">
        <v>216</v>
      </c>
      <c r="M16" s="28">
        <v>282</v>
      </c>
      <c r="N16" s="11">
        <f>SUM(L16:M16)</f>
        <v>498</v>
      </c>
      <c r="O16" s="4"/>
      <c r="P16" s="8">
        <v>100</v>
      </c>
      <c r="Q16" s="28">
        <v>1</v>
      </c>
      <c r="R16" s="28">
        <v>2</v>
      </c>
      <c r="S16" s="11">
        <f>SUM(Q16:R16)</f>
        <v>3</v>
      </c>
      <c r="U16" s="5" t="s">
        <v>15</v>
      </c>
      <c r="V16" s="16">
        <f>SUM(L33,L39,Q9,Q15,Q21,Q27,Q33,Q39)</f>
        <v>1076</v>
      </c>
      <c r="W16" s="16">
        <f>SUM(M33,M39,R9,R15,R21,R27,R33,R39)</f>
        <v>2111</v>
      </c>
      <c r="X16" s="19">
        <f t="shared" si="0"/>
        <v>3187</v>
      </c>
      <c r="Z16" s="7" t="s">
        <v>39</v>
      </c>
    </row>
    <row r="17" spans="1:29" ht="15" customHeight="1" x14ac:dyDescent="0.15">
      <c r="A17" s="8">
        <v>11</v>
      </c>
      <c r="B17" s="28">
        <v>125</v>
      </c>
      <c r="C17" s="28">
        <v>105</v>
      </c>
      <c r="D17" s="11">
        <f>SUM(B17:C17)</f>
        <v>230</v>
      </c>
      <c r="E17" s="4"/>
      <c r="F17" s="8">
        <v>41</v>
      </c>
      <c r="G17" s="28">
        <v>105</v>
      </c>
      <c r="H17" s="28">
        <v>136</v>
      </c>
      <c r="I17" s="11">
        <f>SUM(G17:H17)</f>
        <v>241</v>
      </c>
      <c r="J17" s="4"/>
      <c r="K17" s="8">
        <v>71</v>
      </c>
      <c r="L17" s="28">
        <v>202</v>
      </c>
      <c r="M17" s="28">
        <v>279</v>
      </c>
      <c r="N17" s="11">
        <f>SUM(L17:M17)</f>
        <v>481</v>
      </c>
      <c r="O17" s="4"/>
      <c r="P17" s="8">
        <v>101</v>
      </c>
      <c r="Q17" s="28">
        <v>0</v>
      </c>
      <c r="R17" s="28">
        <v>6</v>
      </c>
      <c r="S17" s="11">
        <f>SUM(Q17:R17)</f>
        <v>6</v>
      </c>
      <c r="U17" s="5" t="s">
        <v>16</v>
      </c>
      <c r="V17" s="16">
        <f>SUM(L39,Q9,Q15,Q21,Q27,Q33,Q39)</f>
        <v>447</v>
      </c>
      <c r="W17" s="16">
        <f>SUM(M39,R9,R15,R21,R27,R33,R39)</f>
        <v>1028</v>
      </c>
      <c r="X17" s="19">
        <f t="shared" si="0"/>
        <v>1475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 x14ac:dyDescent="0.15">
      <c r="A18" s="8">
        <v>12</v>
      </c>
      <c r="B18" s="28">
        <v>136</v>
      </c>
      <c r="C18" s="28">
        <v>91</v>
      </c>
      <c r="D18" s="11">
        <f>SUM(B18:C18)</f>
        <v>227</v>
      </c>
      <c r="E18" s="4"/>
      <c r="F18" s="8">
        <v>42</v>
      </c>
      <c r="G18" s="28">
        <v>115</v>
      </c>
      <c r="H18" s="28">
        <v>125</v>
      </c>
      <c r="I18" s="11">
        <f>SUM(G18:H18)</f>
        <v>240</v>
      </c>
      <c r="J18" s="4"/>
      <c r="K18" s="8">
        <v>72</v>
      </c>
      <c r="L18" s="28">
        <v>232</v>
      </c>
      <c r="M18" s="28">
        <v>286</v>
      </c>
      <c r="N18" s="14">
        <f>SUM(L18:M18)</f>
        <v>518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152</v>
      </c>
      <c r="W18" s="16">
        <f>SUM(R9,R15,R21,R27,R33,R39)</f>
        <v>415</v>
      </c>
      <c r="X18" s="19">
        <f t="shared" si="0"/>
        <v>567</v>
      </c>
      <c r="Z18" s="5" t="s">
        <v>35</v>
      </c>
      <c r="AA18" s="11">
        <v>256</v>
      </c>
      <c r="AB18" s="11">
        <v>253</v>
      </c>
      <c r="AC18" s="11">
        <f>SUM(AA18:AB18)</f>
        <v>509</v>
      </c>
    </row>
    <row r="19" spans="1:29" ht="15" customHeight="1" x14ac:dyDescent="0.15">
      <c r="A19" s="8">
        <v>13</v>
      </c>
      <c r="B19" s="28">
        <v>107</v>
      </c>
      <c r="C19" s="28">
        <v>108</v>
      </c>
      <c r="D19" s="11">
        <f>SUM(B19:C19)</f>
        <v>215</v>
      </c>
      <c r="E19" s="4"/>
      <c r="F19" s="8">
        <v>43</v>
      </c>
      <c r="G19" s="28">
        <v>134</v>
      </c>
      <c r="H19" s="28">
        <v>101</v>
      </c>
      <c r="I19" s="11">
        <f>SUM(G19:H19)</f>
        <v>235</v>
      </c>
      <c r="J19" s="4"/>
      <c r="K19" s="8">
        <v>73</v>
      </c>
      <c r="L19" s="28">
        <v>232</v>
      </c>
      <c r="M19" s="28">
        <v>286</v>
      </c>
      <c r="N19" s="11">
        <f>SUM(L19:M19)</f>
        <v>518</v>
      </c>
      <c r="O19" s="4"/>
      <c r="P19" s="8">
        <v>103</v>
      </c>
      <c r="Q19" s="28">
        <v>0</v>
      </c>
      <c r="R19" s="28">
        <v>3</v>
      </c>
      <c r="S19" s="11">
        <f>SUM(Q19:R19)</f>
        <v>3</v>
      </c>
      <c r="U19" s="5" t="s">
        <v>18</v>
      </c>
      <c r="V19" s="16">
        <f>SUM(Q15,Q21,Q27,Q33,Q39)</f>
        <v>31</v>
      </c>
      <c r="W19" s="16">
        <f>SUM(R15,R21,R27,R33,R39)</f>
        <v>96</v>
      </c>
      <c r="X19" s="19">
        <f t="shared" si="0"/>
        <v>127</v>
      </c>
      <c r="Z19" s="32" t="s">
        <v>36</v>
      </c>
      <c r="AA19" s="11">
        <v>1347</v>
      </c>
      <c r="AB19" s="11">
        <v>1241</v>
      </c>
      <c r="AC19" s="11">
        <f>SUM(AA19:AB19)</f>
        <v>2588</v>
      </c>
    </row>
    <row r="20" spans="1:29" ht="15" customHeight="1" x14ac:dyDescent="0.15">
      <c r="A20" s="8">
        <v>14</v>
      </c>
      <c r="B20" s="28">
        <v>119</v>
      </c>
      <c r="C20" s="28">
        <v>108</v>
      </c>
      <c r="D20" s="11">
        <f>SUM(B20:C20)</f>
        <v>227</v>
      </c>
      <c r="E20" s="4"/>
      <c r="F20" s="8">
        <v>44</v>
      </c>
      <c r="G20" s="28">
        <v>136</v>
      </c>
      <c r="H20" s="28">
        <v>161</v>
      </c>
      <c r="I20" s="11">
        <f>SUM(G20:H20)</f>
        <v>297</v>
      </c>
      <c r="J20" s="4"/>
      <c r="K20" s="8">
        <v>74</v>
      </c>
      <c r="L20" s="28">
        <v>220</v>
      </c>
      <c r="M20" s="28">
        <v>304</v>
      </c>
      <c r="N20" s="11">
        <f>SUM(L20:M20)</f>
        <v>524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15</v>
      </c>
      <c r="X20" s="19">
        <f t="shared" si="0"/>
        <v>18</v>
      </c>
      <c r="Z20" s="5" t="s">
        <v>47</v>
      </c>
      <c r="AA20" s="11">
        <v>683</v>
      </c>
      <c r="AB20" s="11">
        <v>980</v>
      </c>
      <c r="AC20" s="11">
        <f>SUM(AA20:AB20)</f>
        <v>1663</v>
      </c>
    </row>
    <row r="21" spans="1:29" ht="15" customHeight="1" x14ac:dyDescent="0.15">
      <c r="A21" s="8"/>
      <c r="B21" s="12">
        <f>SUM(B16:B20)</f>
        <v>586</v>
      </c>
      <c r="C21" s="12">
        <f>SUM(C16:C20)</f>
        <v>505</v>
      </c>
      <c r="D21" s="12">
        <f>SUM(D16:D20)</f>
        <v>1091</v>
      </c>
      <c r="E21" s="4"/>
      <c r="F21" s="8"/>
      <c r="G21" s="12">
        <f>SUM(G16:G20)</f>
        <v>584</v>
      </c>
      <c r="H21" s="12">
        <f>SUM(H16:H20)</f>
        <v>602</v>
      </c>
      <c r="I21" s="12">
        <f>SUM(I16:I20)</f>
        <v>1186</v>
      </c>
      <c r="J21" s="4"/>
      <c r="K21" s="8"/>
      <c r="L21" s="13">
        <f>SUM(L16:L20)</f>
        <v>1102</v>
      </c>
      <c r="M21" s="13">
        <f>SUM(M16:M20)</f>
        <v>1437</v>
      </c>
      <c r="N21" s="13">
        <f>SUM(N16:N20)</f>
        <v>2539</v>
      </c>
      <c r="O21" s="26"/>
      <c r="P21" s="8"/>
      <c r="Q21" s="12">
        <f>SUM(Q16:Q20)</f>
        <v>3</v>
      </c>
      <c r="R21" s="12">
        <f>SUM(R16:R20)</f>
        <v>12</v>
      </c>
      <c r="S21" s="12">
        <f>SUM(S16:S20)</f>
        <v>15</v>
      </c>
      <c r="Z21" s="10" t="s">
        <v>34</v>
      </c>
      <c r="AA21" s="12">
        <f>SUM(AA18:AA20)</f>
        <v>2286</v>
      </c>
      <c r="AB21" s="12">
        <f>SUM(AB18:AB20)</f>
        <v>2474</v>
      </c>
      <c r="AC21" s="12">
        <f>SUM(AC18:AC20)</f>
        <v>4760</v>
      </c>
    </row>
    <row r="22" spans="1:29" ht="15" customHeight="1" x14ac:dyDescent="0.15">
      <c r="A22" s="8">
        <v>15</v>
      </c>
      <c r="B22" s="28">
        <v>126</v>
      </c>
      <c r="C22" s="28">
        <v>100</v>
      </c>
      <c r="D22" s="11">
        <f>SUM(B22:C22)</f>
        <v>226</v>
      </c>
      <c r="E22" s="4"/>
      <c r="F22" s="8">
        <v>45</v>
      </c>
      <c r="G22" s="28">
        <v>141</v>
      </c>
      <c r="H22" s="28">
        <v>144</v>
      </c>
      <c r="I22" s="11">
        <f>SUM(G22:H22)</f>
        <v>285</v>
      </c>
      <c r="J22" s="4"/>
      <c r="K22" s="8">
        <v>75</v>
      </c>
      <c r="L22" s="28">
        <v>235</v>
      </c>
      <c r="M22" s="28">
        <v>303</v>
      </c>
      <c r="N22" s="11">
        <f>SUM(L22:M22)</f>
        <v>538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  <c r="AA22" s="34"/>
      <c r="AB22" s="33"/>
      <c r="AC22" s="33"/>
    </row>
    <row r="23" spans="1:29" ht="15" customHeight="1" x14ac:dyDescent="0.15">
      <c r="A23" s="8">
        <v>16</v>
      </c>
      <c r="B23" s="28">
        <v>143</v>
      </c>
      <c r="C23" s="28">
        <v>106</v>
      </c>
      <c r="D23" s="11">
        <f>SUM(B23:C23)</f>
        <v>249</v>
      </c>
      <c r="E23" s="4"/>
      <c r="F23" s="8">
        <v>46</v>
      </c>
      <c r="G23" s="28">
        <v>169</v>
      </c>
      <c r="H23" s="28">
        <v>161</v>
      </c>
      <c r="I23" s="11">
        <f>SUM(G23:H23)</f>
        <v>330</v>
      </c>
      <c r="J23" s="4"/>
      <c r="K23" s="8">
        <v>76</v>
      </c>
      <c r="L23" s="28">
        <v>214</v>
      </c>
      <c r="M23" s="28">
        <v>276</v>
      </c>
      <c r="N23" s="11">
        <f>SUM(L23:M23)</f>
        <v>490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11.043134825369783</v>
      </c>
      <c r="W23" s="20">
        <f>W4/$W$8*100</f>
        <v>9.0474890829694328</v>
      </c>
      <c r="X23" s="20">
        <f>X4/$X$8*100</f>
        <v>9.9822264137255612</v>
      </c>
      <c r="Z23" s="7" t="s">
        <v>40</v>
      </c>
    </row>
    <row r="24" spans="1:29" ht="15" customHeight="1" x14ac:dyDescent="0.15">
      <c r="A24" s="8">
        <v>17</v>
      </c>
      <c r="B24" s="28">
        <v>160</v>
      </c>
      <c r="C24" s="28">
        <v>135</v>
      </c>
      <c r="D24" s="11">
        <f>SUM(B24:C24)</f>
        <v>295</v>
      </c>
      <c r="E24" s="4"/>
      <c r="F24" s="8">
        <v>47</v>
      </c>
      <c r="G24" s="28">
        <v>155</v>
      </c>
      <c r="H24" s="28">
        <v>182</v>
      </c>
      <c r="I24" s="11">
        <f>SUM(G24:H24)</f>
        <v>337</v>
      </c>
      <c r="J24" s="4"/>
      <c r="K24" s="8">
        <v>77</v>
      </c>
      <c r="L24" s="28">
        <v>203</v>
      </c>
      <c r="M24" s="28">
        <v>263</v>
      </c>
      <c r="N24" s="11">
        <f>SUM(L24:M24)</f>
        <v>466</v>
      </c>
      <c r="O24" s="4"/>
      <c r="P24" s="8">
        <v>107</v>
      </c>
      <c r="Q24" s="28">
        <v>0</v>
      </c>
      <c r="R24" s="28">
        <v>0</v>
      </c>
      <c r="S24" s="11">
        <f>SUM(Q24:R24)</f>
        <v>0</v>
      </c>
      <c r="U24" s="5" t="s">
        <v>5</v>
      </c>
      <c r="V24" s="20">
        <f>V5/$V$8*100</f>
        <v>56.950360102222561</v>
      </c>
      <c r="W24" s="20">
        <f>W5/$W$8*100</f>
        <v>49.365447598253276</v>
      </c>
      <c r="X24" s="20">
        <f>X5/$X$8*100</f>
        <v>52.918132685262428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 x14ac:dyDescent="0.15">
      <c r="A25" s="8">
        <v>18</v>
      </c>
      <c r="B25" s="28">
        <v>151</v>
      </c>
      <c r="C25" s="28">
        <v>148</v>
      </c>
      <c r="D25" s="11">
        <f>SUM(B25:C25)</f>
        <v>299</v>
      </c>
      <c r="E25" s="4"/>
      <c r="F25" s="8">
        <v>48</v>
      </c>
      <c r="G25" s="28">
        <v>163</v>
      </c>
      <c r="H25" s="28">
        <v>152</v>
      </c>
      <c r="I25" s="11">
        <f>SUM(G25:H25)</f>
        <v>315</v>
      </c>
      <c r="J25" s="4"/>
      <c r="K25" s="8">
        <v>78</v>
      </c>
      <c r="L25" s="28">
        <v>184</v>
      </c>
      <c r="M25" s="28">
        <v>258</v>
      </c>
      <c r="N25" s="11">
        <f>SUM(L25:M25)</f>
        <v>442</v>
      </c>
      <c r="O25" s="4"/>
      <c r="P25" s="8">
        <v>108</v>
      </c>
      <c r="Q25" s="28">
        <v>0</v>
      </c>
      <c r="R25" s="28">
        <v>1</v>
      </c>
      <c r="S25" s="11">
        <f>SUM(Q25:R25)</f>
        <v>1</v>
      </c>
      <c r="U25" s="9" t="s">
        <v>6</v>
      </c>
      <c r="V25" s="20">
        <f>V6/$V$8*100</f>
        <v>15.929683264926817</v>
      </c>
      <c r="W25" s="20">
        <f>W6/$W$8*100</f>
        <v>17.944868995633186</v>
      </c>
      <c r="X25" s="20">
        <f>X6/$X$8*100</f>
        <v>17.000979360876347</v>
      </c>
      <c r="Z25" s="5" t="s">
        <v>35</v>
      </c>
      <c r="AA25" s="11">
        <v>145</v>
      </c>
      <c r="AB25" s="11">
        <v>123</v>
      </c>
      <c r="AC25" s="11">
        <f>SUM(AA25:AB25)</f>
        <v>268</v>
      </c>
    </row>
    <row r="26" spans="1:29" ht="15" customHeight="1" x14ac:dyDescent="0.15">
      <c r="A26" s="8">
        <v>19</v>
      </c>
      <c r="B26" s="28">
        <v>108</v>
      </c>
      <c r="C26" s="28">
        <v>129</v>
      </c>
      <c r="D26" s="11">
        <f>SUM(B26:C26)</f>
        <v>237</v>
      </c>
      <c r="E26" s="4"/>
      <c r="F26" s="8">
        <v>49</v>
      </c>
      <c r="G26" s="28">
        <v>189</v>
      </c>
      <c r="H26" s="28">
        <v>175</v>
      </c>
      <c r="I26" s="11">
        <f>SUM(G26:H26)</f>
        <v>364</v>
      </c>
      <c r="J26" s="4"/>
      <c r="K26" s="8">
        <v>79</v>
      </c>
      <c r="L26" s="28">
        <v>164</v>
      </c>
      <c r="M26" s="28">
        <v>254</v>
      </c>
      <c r="N26" s="11">
        <f>SUM(L26:M26)</f>
        <v>418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16.076821807480833</v>
      </c>
      <c r="W26" s="20">
        <f>W7/$W$8*100</f>
        <v>23.642194323144107</v>
      </c>
      <c r="X26" s="20">
        <f>X7/$X$8*100</f>
        <v>20.098661540135659</v>
      </c>
      <c r="Z26" s="32" t="s">
        <v>36</v>
      </c>
      <c r="AA26" s="11">
        <v>748</v>
      </c>
      <c r="AB26" s="11">
        <v>681</v>
      </c>
      <c r="AC26" s="11">
        <f>SUM(AA26:AB26)</f>
        <v>1429</v>
      </c>
    </row>
    <row r="27" spans="1:29" ht="15" customHeight="1" x14ac:dyDescent="0.15">
      <c r="A27" s="8"/>
      <c r="B27" s="12">
        <f>SUM(B22:B26)</f>
        <v>688</v>
      </c>
      <c r="C27" s="12">
        <f>SUM(C22:C26)</f>
        <v>618</v>
      </c>
      <c r="D27" s="12">
        <f>SUM(D22:D26)</f>
        <v>1306</v>
      </c>
      <c r="E27" s="4"/>
      <c r="F27" s="8"/>
      <c r="G27" s="12">
        <f>SUM(G22:G26)</f>
        <v>817</v>
      </c>
      <c r="H27" s="12">
        <f>SUM(H22:H26)</f>
        <v>814</v>
      </c>
      <c r="I27" s="12">
        <f>SUM(I22:I26)</f>
        <v>1631</v>
      </c>
      <c r="J27" s="4"/>
      <c r="K27" s="8"/>
      <c r="L27" s="12">
        <f>SUM(L22:L26)</f>
        <v>1000</v>
      </c>
      <c r="M27" s="12">
        <f>SUM(M22:M26)</f>
        <v>1354</v>
      </c>
      <c r="N27" s="12">
        <f>SUM(N22:N26)</f>
        <v>2354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  <c r="Z27" s="5" t="s">
        <v>46</v>
      </c>
      <c r="AA27" s="11">
        <v>438</v>
      </c>
      <c r="AB27" s="11">
        <v>633</v>
      </c>
      <c r="AC27" s="11">
        <f>SUM(AA27:AB27)</f>
        <v>1071</v>
      </c>
    </row>
    <row r="28" spans="1:29" ht="15" customHeight="1" x14ac:dyDescent="0.15">
      <c r="A28" s="8">
        <v>20</v>
      </c>
      <c r="B28" s="28">
        <v>104</v>
      </c>
      <c r="C28" s="28">
        <v>140</v>
      </c>
      <c r="D28" s="11">
        <f>SUM(B28:C28)</f>
        <v>244</v>
      </c>
      <c r="E28" s="4"/>
      <c r="F28" s="8">
        <v>50</v>
      </c>
      <c r="G28" s="28">
        <v>168</v>
      </c>
      <c r="H28" s="28">
        <v>180</v>
      </c>
      <c r="I28" s="11">
        <f>SUM(G28:H28)</f>
        <v>348</v>
      </c>
      <c r="J28" s="4"/>
      <c r="K28" s="8">
        <v>80</v>
      </c>
      <c r="L28" s="28">
        <v>190</v>
      </c>
      <c r="M28" s="28">
        <v>287</v>
      </c>
      <c r="N28" s="11">
        <f>SUM(L28:M28)</f>
        <v>477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34.260048013629671</v>
      </c>
      <c r="W28" s="20">
        <f t="shared" ref="W28:W39" si="2">W9/$W$8*100</f>
        <v>30.301582969432317</v>
      </c>
      <c r="X28" s="20">
        <f t="shared" ref="X28:X39" si="3">X9/$X$8*100</f>
        <v>32.15568210671406</v>
      </c>
      <c r="Z28" s="10" t="s">
        <v>34</v>
      </c>
      <c r="AA28" s="12">
        <f>SUM(AA25:AA27)</f>
        <v>1331</v>
      </c>
      <c r="AB28" s="12">
        <f>SUM(AB25:AB27)</f>
        <v>1437</v>
      </c>
      <c r="AC28" s="12">
        <f>SUM(AC25:AC27)</f>
        <v>2768</v>
      </c>
    </row>
    <row r="29" spans="1:29" ht="15" customHeight="1" x14ac:dyDescent="0.15">
      <c r="A29" s="8">
        <v>21</v>
      </c>
      <c r="B29" s="28">
        <v>142</v>
      </c>
      <c r="C29" s="28">
        <v>127</v>
      </c>
      <c r="D29" s="11">
        <f>SUM(B29:C29)</f>
        <v>269</v>
      </c>
      <c r="E29" s="4"/>
      <c r="F29" s="8">
        <v>51</v>
      </c>
      <c r="G29" s="28">
        <v>201</v>
      </c>
      <c r="H29" s="28">
        <v>186</v>
      </c>
      <c r="I29" s="11">
        <f>SUM(G29:H29)</f>
        <v>387</v>
      </c>
      <c r="J29" s="4"/>
      <c r="K29" s="8">
        <v>81</v>
      </c>
      <c r="L29" s="28">
        <v>127</v>
      </c>
      <c r="M29" s="28">
        <v>215</v>
      </c>
      <c r="N29" s="11">
        <f>SUM(L29:M29)</f>
        <v>342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66.266553086037334</v>
      </c>
      <c r="W29" s="20">
        <f t="shared" si="2"/>
        <v>71.888646288209614</v>
      </c>
      <c r="X29" s="20">
        <f t="shared" si="3"/>
        <v>69.255323007726062</v>
      </c>
      <c r="Z29" s="7"/>
      <c r="AA29" s="34"/>
      <c r="AB29" s="33"/>
      <c r="AC29" s="33"/>
    </row>
    <row r="30" spans="1:29" ht="15" customHeight="1" x14ac:dyDescent="0.15">
      <c r="A30" s="8">
        <v>22</v>
      </c>
      <c r="B30" s="28">
        <v>120</v>
      </c>
      <c r="C30" s="28">
        <v>148</v>
      </c>
      <c r="D30" s="11">
        <f>SUM(B30:C30)</f>
        <v>268</v>
      </c>
      <c r="E30" s="4"/>
      <c r="F30" s="8">
        <v>52</v>
      </c>
      <c r="G30" s="28">
        <v>221</v>
      </c>
      <c r="H30" s="28">
        <v>179</v>
      </c>
      <c r="I30" s="11">
        <f>SUM(G30:H30)</f>
        <v>400</v>
      </c>
      <c r="J30" s="4"/>
      <c r="K30" s="8">
        <v>82</v>
      </c>
      <c r="L30" s="28">
        <v>111</v>
      </c>
      <c r="M30" s="28">
        <v>213</v>
      </c>
      <c r="N30" s="11">
        <f>SUM(L30:M30)</f>
        <v>324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55.417021606133353</v>
      </c>
      <c r="W30" s="20">
        <f t="shared" si="2"/>
        <v>62.227074235807855</v>
      </c>
      <c r="X30" s="20">
        <f t="shared" si="3"/>
        <v>59.037324531176317</v>
      </c>
      <c r="Z30" s="7"/>
    </row>
    <row r="31" spans="1:29" ht="15" customHeight="1" x14ac:dyDescent="0.15">
      <c r="A31" s="8">
        <v>23</v>
      </c>
      <c r="B31" s="28">
        <v>104</v>
      </c>
      <c r="C31" s="28">
        <v>99</v>
      </c>
      <c r="D31" s="11">
        <f>SUM(B31:C31)</f>
        <v>203</v>
      </c>
      <c r="E31" s="4"/>
      <c r="F31" s="8">
        <v>53</v>
      </c>
      <c r="G31" s="28">
        <v>221</v>
      </c>
      <c r="H31" s="28">
        <v>216</v>
      </c>
      <c r="I31" s="11">
        <f>SUM(G31:H31)</f>
        <v>437</v>
      </c>
      <c r="J31" s="4"/>
      <c r="K31" s="8">
        <v>83</v>
      </c>
      <c r="L31" s="28">
        <v>105</v>
      </c>
      <c r="M31" s="28">
        <v>181</v>
      </c>
      <c r="N31" s="11">
        <f>SUM(L31:M31)</f>
        <v>286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37.861070239293738</v>
      </c>
      <c r="W31" s="20">
        <f t="shared" si="2"/>
        <v>48.26009825327511</v>
      </c>
      <c r="X31" s="20">
        <f t="shared" si="3"/>
        <v>43.389314084660306</v>
      </c>
      <c r="Z31" s="7" t="s">
        <v>3</v>
      </c>
    </row>
    <row r="32" spans="1:29" ht="15" customHeight="1" x14ac:dyDescent="0.15">
      <c r="A32" s="8">
        <v>24</v>
      </c>
      <c r="B32" s="28">
        <v>109</v>
      </c>
      <c r="C32" s="28">
        <v>90</v>
      </c>
      <c r="D32" s="11">
        <f>SUM(B32:C32)</f>
        <v>199</v>
      </c>
      <c r="E32" s="4"/>
      <c r="F32" s="8">
        <v>54</v>
      </c>
      <c r="G32" s="28">
        <v>237</v>
      </c>
      <c r="H32" s="28">
        <v>183</v>
      </c>
      <c r="I32" s="11">
        <f>SUM(G32:H32)</f>
        <v>420</v>
      </c>
      <c r="J32" s="4"/>
      <c r="K32" s="8">
        <v>84</v>
      </c>
      <c r="L32" s="28">
        <v>96</v>
      </c>
      <c r="M32" s="28">
        <v>187</v>
      </c>
      <c r="N32" s="11">
        <f>SUM(L32:M32)</f>
        <v>283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32.006505072407656</v>
      </c>
      <c r="W32" s="21">
        <f t="shared" si="2"/>
        <v>41.587063318777297</v>
      </c>
      <c r="X32" s="21">
        <f t="shared" si="3"/>
        <v>37.099640901012002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 x14ac:dyDescent="0.15">
      <c r="A33" s="8"/>
      <c r="B33" s="12">
        <f>SUM(B28:B32)</f>
        <v>579</v>
      </c>
      <c r="C33" s="12">
        <f>SUM(C28:C32)</f>
        <v>604</v>
      </c>
      <c r="D33" s="12">
        <f>SUM(D28:D32)</f>
        <v>1183</v>
      </c>
      <c r="E33" s="4"/>
      <c r="F33" s="8"/>
      <c r="G33" s="12">
        <f>SUM(G28:G32)</f>
        <v>1048</v>
      </c>
      <c r="H33" s="12">
        <f>SUM(H28:H32)</f>
        <v>944</v>
      </c>
      <c r="I33" s="12">
        <f>SUM(I28:I32)</f>
        <v>1992</v>
      </c>
      <c r="J33" s="4"/>
      <c r="K33" s="8"/>
      <c r="L33" s="12">
        <f>SUM(L28:L32)</f>
        <v>629</v>
      </c>
      <c r="M33" s="12">
        <f>SUM(M28:M32)</f>
        <v>1083</v>
      </c>
      <c r="N33" s="12">
        <f>SUM(N28:N32)</f>
        <v>1712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24.610857275613725</v>
      </c>
      <c r="W33" s="20">
        <f t="shared" si="2"/>
        <v>33.447052401746724</v>
      </c>
      <c r="X33" s="20">
        <f t="shared" si="3"/>
        <v>29.30828104029889</v>
      </c>
      <c r="Z33" s="5" t="s">
        <v>35</v>
      </c>
      <c r="AA33" s="11">
        <f t="shared" ref="AA33:AB35" si="4">SUM(AA4,AA11,AA18,AA25)</f>
        <v>1426</v>
      </c>
      <c r="AB33" s="11">
        <f t="shared" si="4"/>
        <v>1326</v>
      </c>
      <c r="AC33" s="11">
        <f>SUM(AA33:AB33)</f>
        <v>2752</v>
      </c>
    </row>
    <row r="34" spans="1:29" ht="15" customHeight="1" x14ac:dyDescent="0.15">
      <c r="A34" s="8">
        <v>25</v>
      </c>
      <c r="B34" s="28">
        <v>117</v>
      </c>
      <c r="C34" s="28">
        <v>113</v>
      </c>
      <c r="D34" s="11">
        <f>SUM(B34:C34)</f>
        <v>230</v>
      </c>
      <c r="E34" s="4"/>
      <c r="F34" s="8">
        <v>55</v>
      </c>
      <c r="G34" s="28">
        <v>247</v>
      </c>
      <c r="H34" s="28">
        <v>209</v>
      </c>
      <c r="I34" s="11">
        <f>SUM(G34:H34)</f>
        <v>456</v>
      </c>
      <c r="J34" s="4"/>
      <c r="K34" s="8">
        <v>85</v>
      </c>
      <c r="L34" s="28">
        <v>90</v>
      </c>
      <c r="M34" s="28">
        <v>155</v>
      </c>
      <c r="N34" s="11">
        <f>SUM(L34:M34)</f>
        <v>245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16.076821807480833</v>
      </c>
      <c r="W34" s="20">
        <f t="shared" si="2"/>
        <v>23.642194323144107</v>
      </c>
      <c r="X34" s="20">
        <f t="shared" si="3"/>
        <v>20.098661540135659</v>
      </c>
      <c r="Z34" s="32" t="s">
        <v>36</v>
      </c>
      <c r="AA34" s="11">
        <f t="shared" si="4"/>
        <v>7354</v>
      </c>
      <c r="AB34" s="11">
        <f t="shared" si="4"/>
        <v>7235</v>
      </c>
      <c r="AC34" s="14">
        <f>SUM(AA34:AB34)</f>
        <v>14589</v>
      </c>
    </row>
    <row r="35" spans="1:29" ht="15" customHeight="1" x14ac:dyDescent="0.15">
      <c r="A35" s="8">
        <v>26</v>
      </c>
      <c r="B35" s="28">
        <v>125</v>
      </c>
      <c r="C35" s="28">
        <v>104</v>
      </c>
      <c r="D35" s="11">
        <f>SUM(B35:C35)</f>
        <v>229</v>
      </c>
      <c r="E35" s="4"/>
      <c r="F35" s="8">
        <v>56</v>
      </c>
      <c r="G35" s="28">
        <v>266</v>
      </c>
      <c r="H35" s="28">
        <v>270</v>
      </c>
      <c r="I35" s="11">
        <f>SUM(G35:H35)</f>
        <v>536</v>
      </c>
      <c r="J35" s="4"/>
      <c r="K35" s="8">
        <v>86</v>
      </c>
      <c r="L35" s="28">
        <v>63</v>
      </c>
      <c r="M35" s="28">
        <v>149</v>
      </c>
      <c r="N35" s="11">
        <f>SUM(L35:M35)</f>
        <v>212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8.3326879888484466</v>
      </c>
      <c r="W35" s="20">
        <f t="shared" si="2"/>
        <v>14.403657205240176</v>
      </c>
      <c r="X35" s="20">
        <f t="shared" si="3"/>
        <v>11.560085603395118</v>
      </c>
      <c r="Z35" s="5" t="s">
        <v>47</v>
      </c>
      <c r="AA35" s="11">
        <f t="shared" si="4"/>
        <v>4133</v>
      </c>
      <c r="AB35" s="11">
        <f t="shared" si="4"/>
        <v>6095</v>
      </c>
      <c r="AC35" s="14">
        <f>SUM(AA35:AB35)</f>
        <v>10228</v>
      </c>
    </row>
    <row r="36" spans="1:29" ht="15" customHeight="1" x14ac:dyDescent="0.15">
      <c r="A36" s="8">
        <v>27</v>
      </c>
      <c r="B36" s="28">
        <v>104</v>
      </c>
      <c r="C36" s="28">
        <v>116</v>
      </c>
      <c r="D36" s="11">
        <f>SUM(B36:C36)</f>
        <v>220</v>
      </c>
      <c r="E36" s="4"/>
      <c r="F36" s="8">
        <v>57</v>
      </c>
      <c r="G36" s="28">
        <v>274</v>
      </c>
      <c r="H36" s="28">
        <v>227</v>
      </c>
      <c r="I36" s="11">
        <f>SUM(G36:H36)</f>
        <v>501</v>
      </c>
      <c r="J36" s="4"/>
      <c r="K36" s="8">
        <v>87</v>
      </c>
      <c r="L36" s="28">
        <v>53</v>
      </c>
      <c r="M36" s="28">
        <v>105</v>
      </c>
      <c r="N36" s="11">
        <f>SUM(L36:M36)</f>
        <v>158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3.4616278169286767</v>
      </c>
      <c r="W36" s="20">
        <f t="shared" si="2"/>
        <v>7.0141921397379914</v>
      </c>
      <c r="X36" s="20">
        <f t="shared" si="3"/>
        <v>5.3502121948565424</v>
      </c>
      <c r="Z36" s="10" t="s">
        <v>34</v>
      </c>
      <c r="AA36" s="12">
        <f>SUM(AA33:AA35)</f>
        <v>12913</v>
      </c>
      <c r="AB36" s="12">
        <f>SUM(AB33:AB35)</f>
        <v>14656</v>
      </c>
      <c r="AC36" s="12">
        <f>SUM(AC33:AC35)</f>
        <v>27569</v>
      </c>
    </row>
    <row r="37" spans="1:29" ht="15" customHeight="1" x14ac:dyDescent="0.15">
      <c r="A37" s="8">
        <v>28</v>
      </c>
      <c r="B37" s="28">
        <v>130</v>
      </c>
      <c r="C37" s="28">
        <v>90</v>
      </c>
      <c r="D37" s="11">
        <f>SUM(B37:C37)</f>
        <v>220</v>
      </c>
      <c r="E37" s="4"/>
      <c r="F37" s="8">
        <v>58</v>
      </c>
      <c r="G37" s="28">
        <v>277</v>
      </c>
      <c r="H37" s="28">
        <v>254</v>
      </c>
      <c r="I37" s="11">
        <f>SUM(G37:H37)</f>
        <v>531</v>
      </c>
      <c r="J37" s="4"/>
      <c r="K37" s="8">
        <v>88</v>
      </c>
      <c r="L37" s="28">
        <v>50</v>
      </c>
      <c r="M37" s="28">
        <v>98</v>
      </c>
      <c r="N37" s="11">
        <f>SUM(L37:M37)</f>
        <v>148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1.1771083404321228</v>
      </c>
      <c r="W37" s="20">
        <f t="shared" si="2"/>
        <v>2.8316048034934496</v>
      </c>
      <c r="X37" s="20">
        <f t="shared" si="3"/>
        <v>2.0566578403279046</v>
      </c>
      <c r="AA37" s="33"/>
      <c r="AB37" s="33"/>
      <c r="AC37" s="33"/>
    </row>
    <row r="38" spans="1:29" ht="15" customHeight="1" x14ac:dyDescent="0.15">
      <c r="A38" s="8">
        <v>29</v>
      </c>
      <c r="B38" s="28">
        <v>126</v>
      </c>
      <c r="C38" s="28">
        <v>100</v>
      </c>
      <c r="D38" s="11">
        <f>SUM(B38:C38)</f>
        <v>226</v>
      </c>
      <c r="E38" s="4"/>
      <c r="F38" s="8">
        <v>59</v>
      </c>
      <c r="G38" s="28">
        <v>155</v>
      </c>
      <c r="H38" s="28">
        <v>143</v>
      </c>
      <c r="I38" s="11">
        <f>SUM(G38:H38)</f>
        <v>298</v>
      </c>
      <c r="J38" s="4"/>
      <c r="K38" s="8">
        <v>89</v>
      </c>
      <c r="L38" s="28">
        <v>39</v>
      </c>
      <c r="M38" s="28">
        <v>106</v>
      </c>
      <c r="N38" s="11">
        <f>SUM(L38:M38)</f>
        <v>145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0.24006814837760396</v>
      </c>
      <c r="W38" s="20">
        <f t="shared" si="2"/>
        <v>0.65502183406113534</v>
      </c>
      <c r="X38" s="20">
        <f t="shared" si="3"/>
        <v>0.46066233813341073</v>
      </c>
    </row>
    <row r="39" spans="1:29" ht="15" customHeight="1" x14ac:dyDescent="0.15">
      <c r="A39" s="8"/>
      <c r="B39" s="12">
        <f>SUM(B34:B38)</f>
        <v>602</v>
      </c>
      <c r="C39" s="12">
        <f>SUM(C34:C38)</f>
        <v>523</v>
      </c>
      <c r="D39" s="12">
        <f>SUM(D34:D38)</f>
        <v>1125</v>
      </c>
      <c r="E39" s="4"/>
      <c r="F39" s="8"/>
      <c r="G39" s="12">
        <f>SUM(G34:G38)</f>
        <v>1219</v>
      </c>
      <c r="H39" s="12">
        <f>SUM(H34:H38)</f>
        <v>1103</v>
      </c>
      <c r="I39" s="12">
        <f>SUM(I34:I38)</f>
        <v>2322</v>
      </c>
      <c r="J39" s="4"/>
      <c r="K39" s="8"/>
      <c r="L39" s="12">
        <f>SUM(L34:L38)</f>
        <v>295</v>
      </c>
      <c r="M39" s="12">
        <f>SUM(M34:M38)</f>
        <v>613</v>
      </c>
      <c r="N39" s="12">
        <f>SUM(N34:N38)</f>
        <v>908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2.3232401455897157E-2</v>
      </c>
      <c r="W39" s="20">
        <f t="shared" si="2"/>
        <v>0.1023471615720524</v>
      </c>
      <c r="X39" s="20">
        <f t="shared" si="3"/>
        <v>6.5290725089774751E-2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79" orientation="landscape" r:id="rId1"/>
  <headerFooter alignWithMargins="0">
    <oddHeader>&amp;C&amp;"-,標準"&amp;16大分県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5.75" bestFit="1" customWidth="1"/>
    <col min="4" max="4" width="7.625" bestFit="1" customWidth="1"/>
    <col min="5" max="5" width="1" customWidth="1"/>
    <col min="6" max="6" width="5.75" bestFit="1" customWidth="1"/>
    <col min="7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  <col min="30" max="30" width="8.625" customWidth="1"/>
    <col min="31" max="31" width="4.25" bestFit="1" customWidth="1"/>
  </cols>
  <sheetData>
    <row r="1" spans="1:29" ht="17.25" customHeight="1" x14ac:dyDescent="0.2">
      <c r="A1" s="22" t="s">
        <v>22</v>
      </c>
    </row>
    <row r="2" spans="1:29" ht="15" customHeight="1" x14ac:dyDescent="0.15">
      <c r="X2" s="31" t="s">
        <v>50</v>
      </c>
      <c r="Z2" s="7" t="s">
        <v>37</v>
      </c>
    </row>
    <row r="3" spans="1:29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 x14ac:dyDescent="0.15">
      <c r="A4" s="8">
        <v>0</v>
      </c>
      <c r="B4" s="28">
        <v>70</v>
      </c>
      <c r="C4" s="28">
        <v>62</v>
      </c>
      <c r="D4" s="30">
        <f>SUM(B4:C4)</f>
        <v>132</v>
      </c>
      <c r="E4" s="4"/>
      <c r="F4" s="8">
        <v>30</v>
      </c>
      <c r="G4" s="28">
        <v>112</v>
      </c>
      <c r="H4" s="28">
        <v>111</v>
      </c>
      <c r="I4" s="11">
        <f>SUM(G4:H4)</f>
        <v>223</v>
      </c>
      <c r="J4" s="4"/>
      <c r="K4" s="8">
        <v>60</v>
      </c>
      <c r="L4" s="28">
        <v>104</v>
      </c>
      <c r="M4" s="28">
        <v>142</v>
      </c>
      <c r="N4" s="11">
        <f>SUM(L4:M4)</f>
        <v>246</v>
      </c>
      <c r="O4" s="4"/>
      <c r="P4" s="8">
        <v>90</v>
      </c>
      <c r="Q4" s="28">
        <v>39</v>
      </c>
      <c r="R4" s="28">
        <v>84</v>
      </c>
      <c r="S4" s="11">
        <f>SUM(Q4:R4)</f>
        <v>123</v>
      </c>
      <c r="U4" s="5" t="s">
        <v>4</v>
      </c>
      <c r="V4" s="16">
        <f>SUM(B9,B15,B21)</f>
        <v>1420</v>
      </c>
      <c r="W4" s="16">
        <f>SUM(C9,C15,C21)</f>
        <v>1327</v>
      </c>
      <c r="X4" s="16">
        <f>SUM(V4:W4)</f>
        <v>2747</v>
      </c>
      <c r="Z4" s="5" t="s">
        <v>35</v>
      </c>
      <c r="AA4" s="11">
        <v>839</v>
      </c>
      <c r="AB4" s="11">
        <v>737</v>
      </c>
      <c r="AC4" s="11">
        <f>SUM(AA4:AB4)</f>
        <v>1576</v>
      </c>
    </row>
    <row r="5" spans="1:29" ht="15" customHeight="1" x14ac:dyDescent="0.15">
      <c r="A5" s="8">
        <v>1</v>
      </c>
      <c r="B5" s="28">
        <v>79</v>
      </c>
      <c r="C5" s="28">
        <v>63</v>
      </c>
      <c r="D5" s="11">
        <f>SUM(B5:C5)</f>
        <v>142</v>
      </c>
      <c r="E5" s="4"/>
      <c r="F5" s="8">
        <v>31</v>
      </c>
      <c r="G5" s="28">
        <v>126</v>
      </c>
      <c r="H5" s="28">
        <v>103</v>
      </c>
      <c r="I5" s="11">
        <f>SUM(G5:H5)</f>
        <v>229</v>
      </c>
      <c r="J5" s="4"/>
      <c r="K5" s="8">
        <v>61</v>
      </c>
      <c r="L5" s="28">
        <v>146</v>
      </c>
      <c r="M5" s="28">
        <v>177</v>
      </c>
      <c r="N5" s="11">
        <f>SUM(L5:M5)</f>
        <v>323</v>
      </c>
      <c r="O5" s="4"/>
      <c r="P5" s="8">
        <v>91</v>
      </c>
      <c r="Q5" s="28">
        <v>23</v>
      </c>
      <c r="R5" s="28">
        <v>85</v>
      </c>
      <c r="S5" s="11">
        <f>SUM(Q5:R5)</f>
        <v>108</v>
      </c>
      <c r="U5" s="5" t="s">
        <v>5</v>
      </c>
      <c r="V5" s="16">
        <f>SUM(B27,B33,B39,G9,G15,G21,G27,G33,G39,L9)</f>
        <v>7339</v>
      </c>
      <c r="W5" s="16">
        <f>SUM(C27,C33,C39,H9,H15,H21,H27,H33,H39,M9)</f>
        <v>7226</v>
      </c>
      <c r="X5" s="16">
        <f>SUM(V5:W5)</f>
        <v>14565</v>
      </c>
      <c r="Y5" s="3"/>
      <c r="Z5" s="32" t="s">
        <v>36</v>
      </c>
      <c r="AA5" s="11">
        <v>4287</v>
      </c>
      <c r="AB5" s="11">
        <v>4333</v>
      </c>
      <c r="AC5" s="11">
        <f>SUM(AA5:AB5)</f>
        <v>8620</v>
      </c>
    </row>
    <row r="6" spans="1:29" ht="15" customHeight="1" x14ac:dyDescent="0.15">
      <c r="A6" s="8">
        <v>2</v>
      </c>
      <c r="B6" s="28">
        <v>74</v>
      </c>
      <c r="C6" s="28">
        <v>80</v>
      </c>
      <c r="D6" s="11">
        <f>SUM(B6:C6)</f>
        <v>154</v>
      </c>
      <c r="E6" s="4"/>
      <c r="F6" s="8">
        <v>32</v>
      </c>
      <c r="G6" s="28">
        <v>109</v>
      </c>
      <c r="H6" s="28">
        <v>114</v>
      </c>
      <c r="I6" s="11">
        <f>SUM(G6:H6)</f>
        <v>223</v>
      </c>
      <c r="J6" s="4"/>
      <c r="K6" s="8">
        <v>62</v>
      </c>
      <c r="L6" s="28">
        <v>170</v>
      </c>
      <c r="M6" s="28">
        <v>206</v>
      </c>
      <c r="N6" s="11">
        <f>SUM(L6:M6)</f>
        <v>376</v>
      </c>
      <c r="O6" s="4"/>
      <c r="P6" s="8">
        <v>92</v>
      </c>
      <c r="Q6" s="28">
        <v>24</v>
      </c>
      <c r="R6" s="28">
        <v>64</v>
      </c>
      <c r="S6" s="11">
        <f>SUM(Q6:R6)</f>
        <v>88</v>
      </c>
      <c r="U6" s="9" t="s">
        <v>6</v>
      </c>
      <c r="V6" s="16">
        <f>SUM(L15,L21)</f>
        <v>2048</v>
      </c>
      <c r="W6" s="16">
        <f>SUM(M15,M21)</f>
        <v>2618</v>
      </c>
      <c r="X6" s="16">
        <f>SUM(V6:W6)</f>
        <v>4666</v>
      </c>
      <c r="Z6" s="5" t="s">
        <v>49</v>
      </c>
      <c r="AA6" s="11">
        <v>2494</v>
      </c>
      <c r="AB6" s="11">
        <v>3761</v>
      </c>
      <c r="AC6" s="11">
        <f>SUM(AA6:AB6)</f>
        <v>6255</v>
      </c>
    </row>
    <row r="7" spans="1:29" ht="15" customHeight="1" x14ac:dyDescent="0.15">
      <c r="A7" s="8">
        <v>3</v>
      </c>
      <c r="B7" s="28">
        <v>75</v>
      </c>
      <c r="C7" s="28">
        <v>86</v>
      </c>
      <c r="D7" s="11">
        <f>SUM(B7:C7)</f>
        <v>161</v>
      </c>
      <c r="E7" s="4"/>
      <c r="F7" s="8">
        <v>33</v>
      </c>
      <c r="G7" s="28">
        <v>104</v>
      </c>
      <c r="H7" s="28">
        <v>98</v>
      </c>
      <c r="I7" s="11">
        <f>SUM(G7:H7)</f>
        <v>202</v>
      </c>
      <c r="J7" s="4"/>
      <c r="K7" s="8">
        <v>63</v>
      </c>
      <c r="L7" s="28">
        <v>168</v>
      </c>
      <c r="M7" s="28">
        <v>203</v>
      </c>
      <c r="N7" s="11">
        <f>SUM(L7:M7)</f>
        <v>371</v>
      </c>
      <c r="O7" s="4"/>
      <c r="P7" s="8">
        <v>93</v>
      </c>
      <c r="Q7" s="28">
        <v>22</v>
      </c>
      <c r="R7" s="28">
        <v>58</v>
      </c>
      <c r="S7" s="11">
        <f>SUM(Q7:R7)</f>
        <v>80</v>
      </c>
      <c r="U7" s="5" t="s">
        <v>7</v>
      </c>
      <c r="V7" s="16">
        <f>SUM(L27,L33,L39,Q9,Q15,Q21,Q27,Q33,Q39)</f>
        <v>2083</v>
      </c>
      <c r="W7" s="16">
        <f>SUM(M27,M33,M39,R9,R15,R21,R27,R33,R39)</f>
        <v>3478</v>
      </c>
      <c r="X7" s="16">
        <f>SUM(V7:W7)</f>
        <v>5561</v>
      </c>
      <c r="Z7" s="10" t="s">
        <v>34</v>
      </c>
      <c r="AA7" s="12">
        <f>SUM(AA4:AA6)</f>
        <v>7620</v>
      </c>
      <c r="AB7" s="12">
        <f>SUM(AB4:AB6)</f>
        <v>8831</v>
      </c>
      <c r="AC7" s="12">
        <f>SUM(AC4:AC6)</f>
        <v>16451</v>
      </c>
    </row>
    <row r="8" spans="1:29" ht="15" customHeight="1" x14ac:dyDescent="0.15">
      <c r="A8" s="8">
        <v>4</v>
      </c>
      <c r="B8" s="28">
        <v>72</v>
      </c>
      <c r="C8" s="28">
        <v>83</v>
      </c>
      <c r="D8" s="11">
        <f>SUM(B8:C8)</f>
        <v>155</v>
      </c>
      <c r="E8" s="4"/>
      <c r="F8" s="8">
        <v>34</v>
      </c>
      <c r="G8" s="28">
        <v>106</v>
      </c>
      <c r="H8" s="28">
        <v>91</v>
      </c>
      <c r="I8" s="11">
        <f>SUM(G8:H8)</f>
        <v>197</v>
      </c>
      <c r="J8" s="4"/>
      <c r="K8" s="8">
        <v>64</v>
      </c>
      <c r="L8" s="28">
        <v>165</v>
      </c>
      <c r="M8" s="28">
        <v>240</v>
      </c>
      <c r="N8" s="11">
        <f>SUM(L8:M8)</f>
        <v>405</v>
      </c>
      <c r="O8" s="4"/>
      <c r="P8" s="8">
        <v>94</v>
      </c>
      <c r="Q8" s="28">
        <v>12</v>
      </c>
      <c r="R8" s="28">
        <v>28</v>
      </c>
      <c r="S8" s="11">
        <f>SUM(Q8:R8)</f>
        <v>40</v>
      </c>
      <c r="U8" s="18" t="s">
        <v>3</v>
      </c>
      <c r="V8" s="13">
        <f>SUM(V4:V7)</f>
        <v>12890</v>
      </c>
      <c r="W8" s="13">
        <f>SUM(W4:W7)</f>
        <v>14649</v>
      </c>
      <c r="X8" s="13">
        <f>SUM(X4:X7)</f>
        <v>27539</v>
      </c>
      <c r="Z8" s="7"/>
      <c r="AA8" s="34"/>
      <c r="AB8" s="33"/>
      <c r="AC8" s="33"/>
    </row>
    <row r="9" spans="1:29" ht="15" customHeight="1" x14ac:dyDescent="0.15">
      <c r="A9" s="8"/>
      <c r="B9" s="12">
        <f>SUM(B4:B8)</f>
        <v>370</v>
      </c>
      <c r="C9" s="12">
        <f>SUM(C4:C8)</f>
        <v>374</v>
      </c>
      <c r="D9" s="12">
        <f>SUM(D4:D8)</f>
        <v>744</v>
      </c>
      <c r="E9" s="4"/>
      <c r="F9" s="8"/>
      <c r="G9" s="12">
        <f>SUM(G4:G8)</f>
        <v>557</v>
      </c>
      <c r="H9" s="12">
        <f>SUM(H4:H8)</f>
        <v>517</v>
      </c>
      <c r="I9" s="12">
        <f>SUM(I4:I8)</f>
        <v>1074</v>
      </c>
      <c r="J9" s="4"/>
      <c r="K9" s="8"/>
      <c r="L9" s="13">
        <f>SUM(L4:L8)</f>
        <v>753</v>
      </c>
      <c r="M9" s="13">
        <f>SUM(M4:M8)</f>
        <v>968</v>
      </c>
      <c r="N9" s="13">
        <f>SUM(N4:N8)</f>
        <v>1721</v>
      </c>
      <c r="O9" s="4"/>
      <c r="P9" s="8"/>
      <c r="Q9" s="12">
        <f>SUM(Q4:Q8)</f>
        <v>120</v>
      </c>
      <c r="R9" s="12">
        <f>SUM(R4:R8)</f>
        <v>319</v>
      </c>
      <c r="S9" s="12">
        <f>SUM(S4:S8)</f>
        <v>439</v>
      </c>
      <c r="U9" s="5" t="s">
        <v>8</v>
      </c>
      <c r="V9" s="16">
        <f>SUM(G21,G27,G33,G39,L9)</f>
        <v>4416</v>
      </c>
      <c r="W9" s="16">
        <f>SUM(H21,H27,H33,H39,M9)</f>
        <v>4428</v>
      </c>
      <c r="X9" s="19">
        <f t="shared" ref="X9:X20" si="0">SUM(V9:W9)</f>
        <v>8844</v>
      </c>
      <c r="Z9" s="7" t="s">
        <v>38</v>
      </c>
    </row>
    <row r="10" spans="1:29" ht="15" customHeight="1" x14ac:dyDescent="0.15">
      <c r="A10" s="8">
        <v>5</v>
      </c>
      <c r="B10" s="28">
        <v>92</v>
      </c>
      <c r="C10" s="28">
        <v>95</v>
      </c>
      <c r="D10" s="11">
        <f>SUM(B10:C10)</f>
        <v>187</v>
      </c>
      <c r="E10" s="4"/>
      <c r="F10" s="8">
        <v>35</v>
      </c>
      <c r="G10" s="28">
        <v>111</v>
      </c>
      <c r="H10" s="28">
        <v>94</v>
      </c>
      <c r="I10" s="11">
        <f>SUM(G10:H10)</f>
        <v>205</v>
      </c>
      <c r="J10" s="4"/>
      <c r="K10" s="8">
        <v>65</v>
      </c>
      <c r="L10" s="28">
        <v>176</v>
      </c>
      <c r="M10" s="28">
        <v>228</v>
      </c>
      <c r="N10" s="11">
        <f>SUM(L10:M10)</f>
        <v>404</v>
      </c>
      <c r="O10" s="4"/>
      <c r="P10" s="8">
        <v>95</v>
      </c>
      <c r="Q10" s="28">
        <v>12</v>
      </c>
      <c r="R10" s="28">
        <v>28</v>
      </c>
      <c r="S10" s="11">
        <f>SUM(Q10:R10)</f>
        <v>40</v>
      </c>
      <c r="U10" s="5" t="s">
        <v>9</v>
      </c>
      <c r="V10" s="16">
        <f>SUM(G21,G27,G33,G39,L9,L15,L21,L27,L33,L39,Q9,Q15,Q21,Q27,Q33,Q39)</f>
        <v>8547</v>
      </c>
      <c r="W10" s="16">
        <f>SUM(H21,H27,H33,H39,M9,M15,M21,M27,M33,M39,R9,R15,R21,R27,R33,R39)</f>
        <v>10524</v>
      </c>
      <c r="X10" s="19">
        <f t="shared" si="0"/>
        <v>19071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 x14ac:dyDescent="0.15">
      <c r="A11" s="8">
        <v>6</v>
      </c>
      <c r="B11" s="28">
        <v>92</v>
      </c>
      <c r="C11" s="28">
        <v>99</v>
      </c>
      <c r="D11" s="11">
        <f>SUM(B11:C11)</f>
        <v>191</v>
      </c>
      <c r="E11" s="4"/>
      <c r="F11" s="8">
        <v>36</v>
      </c>
      <c r="G11" s="28">
        <v>102</v>
      </c>
      <c r="H11" s="28">
        <v>99</v>
      </c>
      <c r="I11" s="11">
        <f>SUM(G11:H11)</f>
        <v>201</v>
      </c>
      <c r="J11" s="4"/>
      <c r="K11" s="8">
        <v>66</v>
      </c>
      <c r="L11" s="28">
        <v>169</v>
      </c>
      <c r="M11" s="28">
        <v>229</v>
      </c>
      <c r="N11" s="11">
        <f>SUM(L11:M11)</f>
        <v>398</v>
      </c>
      <c r="O11" s="4"/>
      <c r="P11" s="8">
        <v>96</v>
      </c>
      <c r="Q11" s="28">
        <v>11</v>
      </c>
      <c r="R11" s="28">
        <v>18</v>
      </c>
      <c r="S11" s="11">
        <f>SUM(Q11:R11)</f>
        <v>29</v>
      </c>
      <c r="U11" s="5" t="s">
        <v>10</v>
      </c>
      <c r="V11" s="16">
        <f>SUM(,G33,G39,L9,L15,L21,L27,L33,L39,Q9,Q15,Q21,Q27,Q33,Q39)</f>
        <v>7154</v>
      </c>
      <c r="W11" s="16">
        <f>SUM(,H33,H39,M9,M15,M21,M27,M33,M39,R9,R15,R21,R27,R33,R39)</f>
        <v>9119</v>
      </c>
      <c r="X11" s="19">
        <f t="shared" si="0"/>
        <v>16273</v>
      </c>
      <c r="Z11" s="5" t="s">
        <v>35</v>
      </c>
      <c r="AA11" s="11">
        <v>179</v>
      </c>
      <c r="AB11" s="11">
        <v>211</v>
      </c>
      <c r="AC11" s="11">
        <f>SUM(AA11:AB11)</f>
        <v>390</v>
      </c>
    </row>
    <row r="12" spans="1:29" ht="15" customHeight="1" x14ac:dyDescent="0.15">
      <c r="A12" s="8">
        <v>7</v>
      </c>
      <c r="B12" s="28">
        <v>74</v>
      </c>
      <c r="C12" s="28">
        <v>78</v>
      </c>
      <c r="D12" s="11">
        <f>SUM(B12:C12)</f>
        <v>152</v>
      </c>
      <c r="E12" s="4"/>
      <c r="F12" s="8">
        <v>37</v>
      </c>
      <c r="G12" s="28">
        <v>96</v>
      </c>
      <c r="H12" s="28">
        <v>127</v>
      </c>
      <c r="I12" s="11">
        <f>SUM(G12:H12)</f>
        <v>223</v>
      </c>
      <c r="J12" s="4"/>
      <c r="K12" s="8">
        <v>67</v>
      </c>
      <c r="L12" s="28">
        <v>164</v>
      </c>
      <c r="M12" s="28">
        <v>226</v>
      </c>
      <c r="N12" s="11">
        <f>SUM(L12:M12)</f>
        <v>390</v>
      </c>
      <c r="O12" s="4"/>
      <c r="P12" s="8">
        <v>97</v>
      </c>
      <c r="Q12" s="28">
        <v>1</v>
      </c>
      <c r="R12" s="28">
        <v>17</v>
      </c>
      <c r="S12" s="11">
        <f>SUM(Q12:R12)</f>
        <v>18</v>
      </c>
      <c r="U12" s="5" t="s">
        <v>11</v>
      </c>
      <c r="V12" s="16">
        <f>SUM(L9,L15,L21,L27,L33,L39,Q9,Q15,Q21,Q27,Q33,Q39)</f>
        <v>4884</v>
      </c>
      <c r="W12" s="16">
        <f>SUM(M9,M15,M21,M27,M33,M39,R9,R15,R21,R27,R33,R39)</f>
        <v>7064</v>
      </c>
      <c r="X12" s="19">
        <f t="shared" si="0"/>
        <v>11948</v>
      </c>
      <c r="Z12" s="32" t="s">
        <v>36</v>
      </c>
      <c r="AA12" s="11">
        <v>960</v>
      </c>
      <c r="AB12" s="11">
        <v>970</v>
      </c>
      <c r="AC12" s="11">
        <f>SUM(AA12:AB12)</f>
        <v>1930</v>
      </c>
    </row>
    <row r="13" spans="1:29" ht="15" customHeight="1" x14ac:dyDescent="0.15">
      <c r="A13" s="8">
        <v>8</v>
      </c>
      <c r="B13" s="28">
        <v>109</v>
      </c>
      <c r="C13" s="28">
        <v>88</v>
      </c>
      <c r="D13" s="11">
        <f>SUM(B13:C13)</f>
        <v>197</v>
      </c>
      <c r="E13" s="4"/>
      <c r="F13" s="8">
        <v>38</v>
      </c>
      <c r="G13" s="28">
        <v>96</v>
      </c>
      <c r="H13" s="28">
        <v>123</v>
      </c>
      <c r="I13" s="11">
        <f>SUM(G13:H13)</f>
        <v>219</v>
      </c>
      <c r="J13" s="4"/>
      <c r="K13" s="8">
        <v>68</v>
      </c>
      <c r="L13" s="28">
        <v>242</v>
      </c>
      <c r="M13" s="28">
        <v>250</v>
      </c>
      <c r="N13" s="11">
        <f>SUM(L13:M13)</f>
        <v>492</v>
      </c>
      <c r="O13" s="4"/>
      <c r="P13" s="8">
        <v>98</v>
      </c>
      <c r="Q13" s="28">
        <v>4</v>
      </c>
      <c r="R13" s="28">
        <v>13</v>
      </c>
      <c r="S13" s="11">
        <f>SUM(Q13:R13)</f>
        <v>17</v>
      </c>
      <c r="U13" s="10" t="s">
        <v>12</v>
      </c>
      <c r="V13" s="13">
        <f>SUM(L15,L21,L27,L33,L39,Q9,Q15,Q21,Q27,Q33,Q39)</f>
        <v>4131</v>
      </c>
      <c r="W13" s="13">
        <f>SUM(M15,M21,M27,M33,M39,R9,R15,R21,R27,R33,R39)</f>
        <v>6096</v>
      </c>
      <c r="X13" s="13">
        <f t="shared" si="0"/>
        <v>10227</v>
      </c>
      <c r="Z13" s="5" t="s">
        <v>47</v>
      </c>
      <c r="AA13" s="11">
        <v>515</v>
      </c>
      <c r="AB13" s="11">
        <v>722</v>
      </c>
      <c r="AC13" s="11">
        <f>SUM(AA13:AB13)</f>
        <v>1237</v>
      </c>
    </row>
    <row r="14" spans="1:29" ht="15" customHeight="1" x14ac:dyDescent="0.15">
      <c r="A14" s="8">
        <v>9</v>
      </c>
      <c r="B14" s="28">
        <v>103</v>
      </c>
      <c r="C14" s="28">
        <v>86</v>
      </c>
      <c r="D14" s="11">
        <f>SUM(B14:C14)</f>
        <v>189</v>
      </c>
      <c r="E14" s="4"/>
      <c r="F14" s="8">
        <v>39</v>
      </c>
      <c r="G14" s="28">
        <v>98</v>
      </c>
      <c r="H14" s="28">
        <v>94</v>
      </c>
      <c r="I14" s="11">
        <f>SUM(G14:H14)</f>
        <v>192</v>
      </c>
      <c r="J14" s="4"/>
      <c r="K14" s="8">
        <v>69</v>
      </c>
      <c r="L14" s="28">
        <v>196</v>
      </c>
      <c r="M14" s="28">
        <v>257</v>
      </c>
      <c r="N14" s="11">
        <f>SUM(L14:M14)</f>
        <v>453</v>
      </c>
      <c r="O14" s="4"/>
      <c r="P14" s="8">
        <v>99</v>
      </c>
      <c r="Q14" s="28">
        <v>2</v>
      </c>
      <c r="R14" s="28">
        <v>8</v>
      </c>
      <c r="S14" s="11">
        <f>SUM(Q14:R14)</f>
        <v>10</v>
      </c>
      <c r="U14" s="5" t="s">
        <v>13</v>
      </c>
      <c r="V14" s="16">
        <f>SUM(L21,L27,L33,L39,Q9,Q15,Q21,Q27,Q33,Q39)</f>
        <v>3184</v>
      </c>
      <c r="W14" s="16">
        <f>SUM(M21,M27,M33,M39,R9,R15,R21,R27,R33,R39)</f>
        <v>4906</v>
      </c>
      <c r="X14" s="19">
        <f t="shared" si="0"/>
        <v>8090</v>
      </c>
      <c r="Z14" s="10" t="s">
        <v>34</v>
      </c>
      <c r="AA14" s="12">
        <f>SUM(AA11:AA13)</f>
        <v>1654</v>
      </c>
      <c r="AB14" s="12">
        <f>SUM(AB11:AB13)</f>
        <v>1903</v>
      </c>
      <c r="AC14" s="12">
        <f>SUM(AC11:AC13)</f>
        <v>3557</v>
      </c>
    </row>
    <row r="15" spans="1:29" ht="15" customHeight="1" x14ac:dyDescent="0.15">
      <c r="A15" s="8"/>
      <c r="B15" s="12">
        <f>SUM(B10:B14)</f>
        <v>470</v>
      </c>
      <c r="C15" s="12">
        <f>SUM(C10:C14)</f>
        <v>446</v>
      </c>
      <c r="D15" s="12">
        <f>SUM(D10:D14)</f>
        <v>916</v>
      </c>
      <c r="E15" s="4"/>
      <c r="F15" s="8"/>
      <c r="G15" s="12">
        <f>SUM(G10:G14)</f>
        <v>503</v>
      </c>
      <c r="H15" s="12">
        <f>SUM(H10:H14)</f>
        <v>537</v>
      </c>
      <c r="I15" s="12">
        <f>SUM(I10:I14)</f>
        <v>1040</v>
      </c>
      <c r="J15" s="4"/>
      <c r="K15" s="8"/>
      <c r="L15" s="12">
        <f>SUM(L10:L14)</f>
        <v>947</v>
      </c>
      <c r="M15" s="12">
        <f>SUM(M10:M14)</f>
        <v>1190</v>
      </c>
      <c r="N15" s="12">
        <f>SUM(N10:N14)</f>
        <v>2137</v>
      </c>
      <c r="O15" s="4"/>
      <c r="P15" s="8"/>
      <c r="Q15" s="12">
        <f>SUM(Q10:Q14)</f>
        <v>30</v>
      </c>
      <c r="R15" s="12">
        <f>SUM(R10:R14)</f>
        <v>84</v>
      </c>
      <c r="S15" s="12">
        <f>SUM(S10:S14)</f>
        <v>114</v>
      </c>
      <c r="U15" s="5" t="s">
        <v>14</v>
      </c>
      <c r="V15" s="16">
        <f>SUM(L27,L33,L39,Q9,Q15,Q21,Q27,Q33,Q39)</f>
        <v>2083</v>
      </c>
      <c r="W15" s="16">
        <f>SUM(M27,M33,M39,R9,R15,R21,R27,R33,R39)</f>
        <v>3478</v>
      </c>
      <c r="X15" s="19">
        <f t="shared" si="0"/>
        <v>5561</v>
      </c>
      <c r="Z15" s="7"/>
    </row>
    <row r="16" spans="1:29" ht="15" customHeight="1" x14ac:dyDescent="0.15">
      <c r="A16" s="8">
        <v>10</v>
      </c>
      <c r="B16" s="28">
        <v>91</v>
      </c>
      <c r="C16" s="28">
        <v>96</v>
      </c>
      <c r="D16" s="11">
        <f>SUM(B16:C16)</f>
        <v>187</v>
      </c>
      <c r="E16" s="4"/>
      <c r="F16" s="8">
        <v>40</v>
      </c>
      <c r="G16" s="28">
        <v>89</v>
      </c>
      <c r="H16" s="28">
        <v>75</v>
      </c>
      <c r="I16" s="11">
        <f>SUM(G16:H16)</f>
        <v>164</v>
      </c>
      <c r="J16" s="4"/>
      <c r="K16" s="8">
        <v>70</v>
      </c>
      <c r="L16" s="28">
        <v>212</v>
      </c>
      <c r="M16" s="28">
        <v>271</v>
      </c>
      <c r="N16" s="11">
        <f>SUM(L16:M16)</f>
        <v>483</v>
      </c>
      <c r="O16" s="4"/>
      <c r="P16" s="8">
        <v>100</v>
      </c>
      <c r="Q16" s="28">
        <v>0</v>
      </c>
      <c r="R16" s="28">
        <v>2</v>
      </c>
      <c r="S16" s="11">
        <f>SUM(Q16:R16)</f>
        <v>2</v>
      </c>
      <c r="U16" s="5" t="s">
        <v>15</v>
      </c>
      <c r="V16" s="16">
        <f>SUM(L33,L39,Q9,Q15,Q21,Q27,Q33,Q39)</f>
        <v>1081</v>
      </c>
      <c r="W16" s="16">
        <f>SUM(M33,M39,R9,R15,R21,R27,R33,R39)</f>
        <v>2117</v>
      </c>
      <c r="X16" s="19">
        <f t="shared" si="0"/>
        <v>3198</v>
      </c>
      <c r="Z16" s="7" t="s">
        <v>39</v>
      </c>
    </row>
    <row r="17" spans="1:29" ht="15" customHeight="1" x14ac:dyDescent="0.15">
      <c r="A17" s="8">
        <v>11</v>
      </c>
      <c r="B17" s="28">
        <v>128</v>
      </c>
      <c r="C17" s="28">
        <v>104</v>
      </c>
      <c r="D17" s="11">
        <f>SUM(B17:C17)</f>
        <v>232</v>
      </c>
      <c r="E17" s="4"/>
      <c r="F17" s="8">
        <v>41</v>
      </c>
      <c r="G17" s="28">
        <v>106</v>
      </c>
      <c r="H17" s="28">
        <v>131</v>
      </c>
      <c r="I17" s="11">
        <f>SUM(G17:H17)</f>
        <v>237</v>
      </c>
      <c r="J17" s="4"/>
      <c r="K17" s="8">
        <v>71</v>
      </c>
      <c r="L17" s="28">
        <v>207</v>
      </c>
      <c r="M17" s="28">
        <v>286</v>
      </c>
      <c r="N17" s="11">
        <f>SUM(L17:M17)</f>
        <v>493</v>
      </c>
      <c r="O17" s="4"/>
      <c r="P17" s="8">
        <v>101</v>
      </c>
      <c r="Q17" s="28">
        <v>1</v>
      </c>
      <c r="R17" s="28">
        <v>6</v>
      </c>
      <c r="S17" s="11">
        <f>SUM(Q17:R17)</f>
        <v>7</v>
      </c>
      <c r="U17" s="5" t="s">
        <v>16</v>
      </c>
      <c r="V17" s="16">
        <f>SUM(L39,Q9,Q15,Q21,Q27,Q33,Q39)</f>
        <v>458</v>
      </c>
      <c r="W17" s="16">
        <f>SUM(M39,R9,R15,R21,R27,R33,R39)</f>
        <v>1037</v>
      </c>
      <c r="X17" s="19">
        <f t="shared" si="0"/>
        <v>1495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 x14ac:dyDescent="0.15">
      <c r="A18" s="8">
        <v>12</v>
      </c>
      <c r="B18" s="28">
        <v>139</v>
      </c>
      <c r="C18" s="28">
        <v>93</v>
      </c>
      <c r="D18" s="11">
        <f>SUM(B18:C18)</f>
        <v>232</v>
      </c>
      <c r="E18" s="4"/>
      <c r="F18" s="8">
        <v>42</v>
      </c>
      <c r="G18" s="28">
        <v>111</v>
      </c>
      <c r="H18" s="28">
        <v>135</v>
      </c>
      <c r="I18" s="11">
        <f>SUM(G18:H18)</f>
        <v>246</v>
      </c>
      <c r="J18" s="4"/>
      <c r="K18" s="8">
        <v>72</v>
      </c>
      <c r="L18" s="28">
        <v>225</v>
      </c>
      <c r="M18" s="28">
        <v>284</v>
      </c>
      <c r="N18" s="14">
        <f>SUM(L18:M18)</f>
        <v>509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153</v>
      </c>
      <c r="W18" s="16">
        <f>SUM(R9,R15,R21,R27,R33,R39)</f>
        <v>418</v>
      </c>
      <c r="X18" s="19">
        <f t="shared" si="0"/>
        <v>571</v>
      </c>
      <c r="Z18" s="5" t="s">
        <v>35</v>
      </c>
      <c r="AA18" s="11">
        <v>258</v>
      </c>
      <c r="AB18" s="11">
        <v>255</v>
      </c>
      <c r="AC18" s="11">
        <f>SUM(AA18:AB18)</f>
        <v>513</v>
      </c>
    </row>
    <row r="19" spans="1:29" ht="15" customHeight="1" x14ac:dyDescent="0.15">
      <c r="A19" s="8">
        <v>13</v>
      </c>
      <c r="B19" s="28">
        <v>105</v>
      </c>
      <c r="C19" s="28">
        <v>108</v>
      </c>
      <c r="D19" s="11">
        <f>SUM(B19:C19)</f>
        <v>213</v>
      </c>
      <c r="E19" s="4"/>
      <c r="F19" s="8">
        <v>43</v>
      </c>
      <c r="G19" s="28">
        <v>137</v>
      </c>
      <c r="H19" s="28">
        <v>100</v>
      </c>
      <c r="I19" s="11">
        <f>SUM(G19:H19)</f>
        <v>237</v>
      </c>
      <c r="J19" s="4"/>
      <c r="K19" s="8">
        <v>73</v>
      </c>
      <c r="L19" s="28">
        <v>236</v>
      </c>
      <c r="M19" s="28">
        <v>284</v>
      </c>
      <c r="N19" s="11">
        <f>SUM(L19:M19)</f>
        <v>520</v>
      </c>
      <c r="O19" s="4"/>
      <c r="P19" s="8">
        <v>103</v>
      </c>
      <c r="Q19" s="28">
        <v>0</v>
      </c>
      <c r="R19" s="28">
        <v>3</v>
      </c>
      <c r="S19" s="11">
        <f>SUM(Q19:R19)</f>
        <v>3</v>
      </c>
      <c r="U19" s="5" t="s">
        <v>18</v>
      </c>
      <c r="V19" s="16">
        <f>SUM(Q15,Q21,Q27,Q33,Q39)</f>
        <v>33</v>
      </c>
      <c r="W19" s="16">
        <f>SUM(R15,R21,R27,R33,R39)</f>
        <v>99</v>
      </c>
      <c r="X19" s="19">
        <f t="shared" si="0"/>
        <v>132</v>
      </c>
      <c r="Z19" s="32" t="s">
        <v>36</v>
      </c>
      <c r="AA19" s="11">
        <v>1345</v>
      </c>
      <c r="AB19" s="11">
        <v>1245</v>
      </c>
      <c r="AC19" s="11">
        <f>SUM(AA19:AB19)</f>
        <v>2590</v>
      </c>
    </row>
    <row r="20" spans="1:29" ht="15" customHeight="1" x14ac:dyDescent="0.15">
      <c r="A20" s="8">
        <v>14</v>
      </c>
      <c r="B20" s="28">
        <v>117</v>
      </c>
      <c r="C20" s="28">
        <v>106</v>
      </c>
      <c r="D20" s="11">
        <f>SUM(B20:C20)</f>
        <v>223</v>
      </c>
      <c r="E20" s="4"/>
      <c r="F20" s="8">
        <v>44</v>
      </c>
      <c r="G20" s="28">
        <v>131</v>
      </c>
      <c r="H20" s="28">
        <v>156</v>
      </c>
      <c r="I20" s="11">
        <f>SUM(G20:H20)</f>
        <v>287</v>
      </c>
      <c r="J20" s="4"/>
      <c r="K20" s="8">
        <v>74</v>
      </c>
      <c r="L20" s="28">
        <v>221</v>
      </c>
      <c r="M20" s="28">
        <v>303</v>
      </c>
      <c r="N20" s="11">
        <f>SUM(L20:M20)</f>
        <v>524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15</v>
      </c>
      <c r="X20" s="19">
        <f t="shared" si="0"/>
        <v>18</v>
      </c>
      <c r="Z20" s="5" t="s">
        <v>47</v>
      </c>
      <c r="AA20" s="11">
        <v>685</v>
      </c>
      <c r="AB20" s="11">
        <v>978</v>
      </c>
      <c r="AC20" s="11">
        <f>SUM(AA20:AB20)</f>
        <v>1663</v>
      </c>
    </row>
    <row r="21" spans="1:29" ht="15" customHeight="1" x14ac:dyDescent="0.15">
      <c r="A21" s="8"/>
      <c r="B21" s="12">
        <f>SUM(B16:B20)</f>
        <v>580</v>
      </c>
      <c r="C21" s="12">
        <f>SUM(C16:C20)</f>
        <v>507</v>
      </c>
      <c r="D21" s="12">
        <f>SUM(D16:D20)</f>
        <v>1087</v>
      </c>
      <c r="E21" s="4"/>
      <c r="F21" s="8"/>
      <c r="G21" s="12">
        <f>SUM(G16:G20)</f>
        <v>574</v>
      </c>
      <c r="H21" s="12">
        <f>SUM(H16:H20)</f>
        <v>597</v>
      </c>
      <c r="I21" s="12">
        <f>SUM(I16:I20)</f>
        <v>1171</v>
      </c>
      <c r="J21" s="4"/>
      <c r="K21" s="8"/>
      <c r="L21" s="13">
        <f>SUM(L16:L20)</f>
        <v>1101</v>
      </c>
      <c r="M21" s="13">
        <f>SUM(M16:M20)</f>
        <v>1428</v>
      </c>
      <c r="N21" s="13">
        <f>SUM(N16:N20)</f>
        <v>2529</v>
      </c>
      <c r="O21" s="26"/>
      <c r="P21" s="8"/>
      <c r="Q21" s="12">
        <f>SUM(Q16:Q20)</f>
        <v>3</v>
      </c>
      <c r="R21" s="12">
        <f>SUM(R16:R20)</f>
        <v>12</v>
      </c>
      <c r="S21" s="12">
        <f>SUM(S16:S20)</f>
        <v>15</v>
      </c>
      <c r="Z21" s="10" t="s">
        <v>34</v>
      </c>
      <c r="AA21" s="12">
        <f>SUM(AA18:AA20)</f>
        <v>2288</v>
      </c>
      <c r="AB21" s="12">
        <f>SUM(AB18:AB20)</f>
        <v>2478</v>
      </c>
      <c r="AC21" s="12">
        <f>SUM(AC18:AC20)</f>
        <v>4766</v>
      </c>
    </row>
    <row r="22" spans="1:29" ht="15" customHeight="1" x14ac:dyDescent="0.15">
      <c r="A22" s="8">
        <v>15</v>
      </c>
      <c r="B22" s="28">
        <v>124</v>
      </c>
      <c r="C22" s="28">
        <v>104</v>
      </c>
      <c r="D22" s="11">
        <f>SUM(B22:C22)</f>
        <v>228</v>
      </c>
      <c r="E22" s="4"/>
      <c r="F22" s="8">
        <v>45</v>
      </c>
      <c r="G22" s="28">
        <v>137</v>
      </c>
      <c r="H22" s="28">
        <v>149</v>
      </c>
      <c r="I22" s="11">
        <f>SUM(G22:H22)</f>
        <v>286</v>
      </c>
      <c r="J22" s="4"/>
      <c r="K22" s="8">
        <v>75</v>
      </c>
      <c r="L22" s="28">
        <v>235</v>
      </c>
      <c r="M22" s="28">
        <v>320</v>
      </c>
      <c r="N22" s="11">
        <f>SUM(L22:M22)</f>
        <v>555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  <c r="AA22" s="34"/>
      <c r="AB22" s="33"/>
      <c r="AC22" s="33"/>
    </row>
    <row r="23" spans="1:29" ht="15" customHeight="1" x14ac:dyDescent="0.15">
      <c r="A23" s="8">
        <v>16</v>
      </c>
      <c r="B23" s="28">
        <v>144</v>
      </c>
      <c r="C23" s="28">
        <v>96</v>
      </c>
      <c r="D23" s="11">
        <f>SUM(B23:C23)</f>
        <v>240</v>
      </c>
      <c r="E23" s="4"/>
      <c r="F23" s="8">
        <v>46</v>
      </c>
      <c r="G23" s="28">
        <v>172</v>
      </c>
      <c r="H23" s="28">
        <v>150</v>
      </c>
      <c r="I23" s="11">
        <f>SUM(G23:H23)</f>
        <v>322</v>
      </c>
      <c r="J23" s="4"/>
      <c r="K23" s="8">
        <v>76</v>
      </c>
      <c r="L23" s="28">
        <v>206</v>
      </c>
      <c r="M23" s="28">
        <v>264</v>
      </c>
      <c r="N23" s="11">
        <f>SUM(L23:M23)</f>
        <v>470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11.016291698991466</v>
      </c>
      <c r="W23" s="20">
        <f>W4/$W$8*100</f>
        <v>9.0586388149361738</v>
      </c>
      <c r="X23" s="20">
        <f>X4/$X$8*100</f>
        <v>9.974944623987799</v>
      </c>
      <c r="Z23" s="7" t="s">
        <v>40</v>
      </c>
    </row>
    <row r="24" spans="1:29" ht="15" customHeight="1" x14ac:dyDescent="0.15">
      <c r="A24" s="8">
        <v>17</v>
      </c>
      <c r="B24" s="28">
        <v>161</v>
      </c>
      <c r="C24" s="28">
        <v>140</v>
      </c>
      <c r="D24" s="11">
        <f>SUM(B24:C24)</f>
        <v>301</v>
      </c>
      <c r="E24" s="4"/>
      <c r="F24" s="8">
        <v>47</v>
      </c>
      <c r="G24" s="28">
        <v>157</v>
      </c>
      <c r="H24" s="28">
        <v>182</v>
      </c>
      <c r="I24" s="11">
        <f>SUM(G24:H24)</f>
        <v>339</v>
      </c>
      <c r="J24" s="4"/>
      <c r="K24" s="8">
        <v>77</v>
      </c>
      <c r="L24" s="28">
        <v>206</v>
      </c>
      <c r="M24" s="28">
        <v>265</v>
      </c>
      <c r="N24" s="11">
        <f>SUM(L24:M24)</f>
        <v>471</v>
      </c>
      <c r="O24" s="4"/>
      <c r="P24" s="8">
        <v>107</v>
      </c>
      <c r="Q24" s="28">
        <v>0</v>
      </c>
      <c r="R24" s="28">
        <v>0</v>
      </c>
      <c r="S24" s="11">
        <f>SUM(Q24:R24)</f>
        <v>0</v>
      </c>
      <c r="U24" s="5" t="s">
        <v>5</v>
      </c>
      <c r="V24" s="20">
        <f>V5/$V$8*100</f>
        <v>56.935608999224208</v>
      </c>
      <c r="W24" s="20">
        <f>W5/$W$8*100</f>
        <v>49.327599153525838</v>
      </c>
      <c r="X24" s="20">
        <f>X5/$X$8*100</f>
        <v>52.888630669232725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 x14ac:dyDescent="0.15">
      <c r="A25" s="8">
        <v>18</v>
      </c>
      <c r="B25" s="28">
        <v>139</v>
      </c>
      <c r="C25" s="28">
        <v>143</v>
      </c>
      <c r="D25" s="11">
        <f>SUM(B25:C25)</f>
        <v>282</v>
      </c>
      <c r="E25" s="4"/>
      <c r="F25" s="8">
        <v>48</v>
      </c>
      <c r="G25" s="28">
        <v>160</v>
      </c>
      <c r="H25" s="28">
        <v>157</v>
      </c>
      <c r="I25" s="11">
        <f>SUM(G25:H25)</f>
        <v>317</v>
      </c>
      <c r="J25" s="4"/>
      <c r="K25" s="8">
        <v>78</v>
      </c>
      <c r="L25" s="28">
        <v>192</v>
      </c>
      <c r="M25" s="28">
        <v>252</v>
      </c>
      <c r="N25" s="11">
        <f>SUM(L25:M25)</f>
        <v>444</v>
      </c>
      <c r="O25" s="4"/>
      <c r="P25" s="8">
        <v>108</v>
      </c>
      <c r="Q25" s="28">
        <v>0</v>
      </c>
      <c r="R25" s="28">
        <v>1</v>
      </c>
      <c r="S25" s="11">
        <f>SUM(Q25:R25)</f>
        <v>1</v>
      </c>
      <c r="U25" s="9" t="s">
        <v>6</v>
      </c>
      <c r="V25" s="20">
        <f>V6/$V$8*100</f>
        <v>15.888285492629944</v>
      </c>
      <c r="W25" s="20">
        <f>W6/$W$8*100</f>
        <v>17.871527066693975</v>
      </c>
      <c r="X25" s="20">
        <f>X6/$X$8*100</f>
        <v>16.943244126511491</v>
      </c>
      <c r="Z25" s="5" t="s">
        <v>35</v>
      </c>
      <c r="AA25" s="11">
        <v>144</v>
      </c>
      <c r="AB25" s="11">
        <v>124</v>
      </c>
      <c r="AC25" s="11">
        <f>SUM(AA25:AB25)</f>
        <v>268</v>
      </c>
    </row>
    <row r="26" spans="1:29" ht="15" customHeight="1" x14ac:dyDescent="0.15">
      <c r="A26" s="8">
        <v>19</v>
      </c>
      <c r="B26" s="28">
        <v>108</v>
      </c>
      <c r="C26" s="28">
        <v>132</v>
      </c>
      <c r="D26" s="11">
        <f>SUM(B26:C26)</f>
        <v>240</v>
      </c>
      <c r="E26" s="4"/>
      <c r="F26" s="8">
        <v>49</v>
      </c>
      <c r="G26" s="28">
        <v>193</v>
      </c>
      <c r="H26" s="28">
        <v>170</v>
      </c>
      <c r="I26" s="11">
        <f>SUM(G26:H26)</f>
        <v>363</v>
      </c>
      <c r="J26" s="4"/>
      <c r="K26" s="8">
        <v>79</v>
      </c>
      <c r="L26" s="28">
        <v>163</v>
      </c>
      <c r="M26" s="28">
        <v>260</v>
      </c>
      <c r="N26" s="11">
        <f>SUM(L26:M26)</f>
        <v>423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16.159813809154382</v>
      </c>
      <c r="W26" s="20">
        <f>W7/$W$8*100</f>
        <v>23.742234964844016</v>
      </c>
      <c r="X26" s="20">
        <f>X7/$X$8*100</f>
        <v>20.193180580267985</v>
      </c>
      <c r="Z26" s="32" t="s">
        <v>36</v>
      </c>
      <c r="AA26" s="11">
        <v>747</v>
      </c>
      <c r="AB26" s="11">
        <v>678</v>
      </c>
      <c r="AC26" s="11">
        <f>SUM(AA26:AB26)</f>
        <v>1425</v>
      </c>
    </row>
    <row r="27" spans="1:29" ht="15" customHeight="1" x14ac:dyDescent="0.15">
      <c r="A27" s="8"/>
      <c r="B27" s="12">
        <f>SUM(B22:B26)</f>
        <v>676</v>
      </c>
      <c r="C27" s="12">
        <f>SUM(C22:C26)</f>
        <v>615</v>
      </c>
      <c r="D27" s="12">
        <f>SUM(D22:D26)</f>
        <v>1291</v>
      </c>
      <c r="E27" s="4"/>
      <c r="F27" s="8"/>
      <c r="G27" s="12">
        <f>SUM(G22:G26)</f>
        <v>819</v>
      </c>
      <c r="H27" s="12">
        <f>SUM(H22:H26)</f>
        <v>808</v>
      </c>
      <c r="I27" s="12">
        <f>SUM(I22:I26)</f>
        <v>1627</v>
      </c>
      <c r="J27" s="4"/>
      <c r="K27" s="8"/>
      <c r="L27" s="12">
        <f>SUM(L22:L26)</f>
        <v>1002</v>
      </c>
      <c r="M27" s="12">
        <f>SUM(M22:M26)</f>
        <v>1361</v>
      </c>
      <c r="N27" s="12">
        <f>SUM(N22:N26)</f>
        <v>2363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  <c r="Z27" s="5" t="s">
        <v>49</v>
      </c>
      <c r="AA27" s="11">
        <v>437</v>
      </c>
      <c r="AB27" s="11">
        <v>635</v>
      </c>
      <c r="AC27" s="11">
        <f>SUM(AA27:AB27)</f>
        <v>1072</v>
      </c>
    </row>
    <row r="28" spans="1:29" ht="15" customHeight="1" x14ac:dyDescent="0.15">
      <c r="A28" s="8">
        <v>20</v>
      </c>
      <c r="B28" s="28">
        <v>106</v>
      </c>
      <c r="C28" s="28">
        <v>135</v>
      </c>
      <c r="D28" s="11">
        <f>SUM(B28:C28)</f>
        <v>241</v>
      </c>
      <c r="E28" s="4"/>
      <c r="F28" s="8">
        <v>50</v>
      </c>
      <c r="G28" s="28">
        <v>161</v>
      </c>
      <c r="H28" s="28">
        <v>180</v>
      </c>
      <c r="I28" s="11">
        <f>SUM(G28:H28)</f>
        <v>341</v>
      </c>
      <c r="J28" s="4"/>
      <c r="K28" s="8">
        <v>80</v>
      </c>
      <c r="L28" s="28">
        <v>184</v>
      </c>
      <c r="M28" s="28">
        <v>286</v>
      </c>
      <c r="N28" s="11">
        <f>SUM(L28:M28)</f>
        <v>470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34.259115593483322</v>
      </c>
      <c r="W28" s="20">
        <f t="shared" ref="W28:W39" si="2">W9/$W$8*100</f>
        <v>30.227319270939994</v>
      </c>
      <c r="X28" s="20">
        <f t="shared" ref="X28:X39" si="3">X9/$X$8*100</f>
        <v>32.114455862594866</v>
      </c>
      <c r="Z28" s="10" t="s">
        <v>34</v>
      </c>
      <c r="AA28" s="12">
        <f>SUM(AA25:AA27)</f>
        <v>1328</v>
      </c>
      <c r="AB28" s="12">
        <f>SUM(AB25:AB27)</f>
        <v>1437</v>
      </c>
      <c r="AC28" s="12">
        <f>SUM(AC25:AC27)</f>
        <v>2765</v>
      </c>
    </row>
    <row r="29" spans="1:29" ht="15" customHeight="1" x14ac:dyDescent="0.15">
      <c r="A29" s="8">
        <v>21</v>
      </c>
      <c r="B29" s="28">
        <v>140</v>
      </c>
      <c r="C29" s="28">
        <v>128</v>
      </c>
      <c r="D29" s="11">
        <f>SUM(B29:C29)</f>
        <v>268</v>
      </c>
      <c r="E29" s="4"/>
      <c r="F29" s="8">
        <v>51</v>
      </c>
      <c r="G29" s="28">
        <v>199</v>
      </c>
      <c r="H29" s="28">
        <v>194</v>
      </c>
      <c r="I29" s="11">
        <f>SUM(G29:H29)</f>
        <v>393</v>
      </c>
      <c r="J29" s="4"/>
      <c r="K29" s="8">
        <v>81</v>
      </c>
      <c r="L29" s="28">
        <v>126</v>
      </c>
      <c r="M29" s="28">
        <v>217</v>
      </c>
      <c r="N29" s="11">
        <f>SUM(L29:M29)</f>
        <v>343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66.307214895267649</v>
      </c>
      <c r="W29" s="20">
        <f t="shared" si="2"/>
        <v>71.841081302477988</v>
      </c>
      <c r="X29" s="20">
        <f t="shared" si="3"/>
        <v>69.250880569374345</v>
      </c>
      <c r="Z29" s="7"/>
      <c r="AA29" s="34"/>
      <c r="AB29" s="33"/>
      <c r="AC29" s="33"/>
    </row>
    <row r="30" spans="1:29" ht="15" customHeight="1" x14ac:dyDescent="0.15">
      <c r="A30" s="8">
        <v>22</v>
      </c>
      <c r="B30" s="28">
        <v>119</v>
      </c>
      <c r="C30" s="28">
        <v>148</v>
      </c>
      <c r="D30" s="11">
        <f>SUM(B30:C30)</f>
        <v>267</v>
      </c>
      <c r="E30" s="4"/>
      <c r="F30" s="8">
        <v>52</v>
      </c>
      <c r="G30" s="28">
        <v>229</v>
      </c>
      <c r="H30" s="28">
        <v>170</v>
      </c>
      <c r="I30" s="11">
        <f>SUM(G30:H30)</f>
        <v>399</v>
      </c>
      <c r="J30" s="4"/>
      <c r="K30" s="8">
        <v>82</v>
      </c>
      <c r="L30" s="28">
        <v>114</v>
      </c>
      <c r="M30" s="28">
        <v>211</v>
      </c>
      <c r="N30" s="11">
        <f>SUM(L30:M30)</f>
        <v>325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55.50038789759504</v>
      </c>
      <c r="W30" s="20">
        <f t="shared" si="2"/>
        <v>62.249982933988669</v>
      </c>
      <c r="X30" s="20">
        <f t="shared" si="3"/>
        <v>59.090744035731149</v>
      </c>
      <c r="Z30" s="7"/>
    </row>
    <row r="31" spans="1:29" ht="15" customHeight="1" x14ac:dyDescent="0.15">
      <c r="A31" s="8">
        <v>23</v>
      </c>
      <c r="B31" s="28">
        <v>108</v>
      </c>
      <c r="C31" s="28">
        <v>100</v>
      </c>
      <c r="D31" s="11">
        <f>SUM(B31:C31)</f>
        <v>208</v>
      </c>
      <c r="E31" s="4"/>
      <c r="F31" s="8">
        <v>53</v>
      </c>
      <c r="G31" s="28">
        <v>207</v>
      </c>
      <c r="H31" s="28">
        <v>210</v>
      </c>
      <c r="I31" s="11">
        <f>SUM(G31:H31)</f>
        <v>417</v>
      </c>
      <c r="J31" s="4"/>
      <c r="K31" s="8">
        <v>83</v>
      </c>
      <c r="L31" s="28">
        <v>110</v>
      </c>
      <c r="M31" s="28">
        <v>184</v>
      </c>
      <c r="N31" s="11">
        <f>SUM(L31:M31)</f>
        <v>294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37.889837083010086</v>
      </c>
      <c r="W31" s="20">
        <f t="shared" si="2"/>
        <v>48.22172161922316</v>
      </c>
      <c r="X31" s="20">
        <f t="shared" si="3"/>
        <v>43.38574385417045</v>
      </c>
      <c r="Z31" s="7" t="s">
        <v>3</v>
      </c>
    </row>
    <row r="32" spans="1:29" ht="15" customHeight="1" x14ac:dyDescent="0.15">
      <c r="A32" s="8">
        <v>24</v>
      </c>
      <c r="B32" s="28">
        <v>108</v>
      </c>
      <c r="C32" s="28">
        <v>101</v>
      </c>
      <c r="D32" s="11">
        <f>SUM(B32:C32)</f>
        <v>209</v>
      </c>
      <c r="E32" s="4"/>
      <c r="F32" s="8">
        <v>54</v>
      </c>
      <c r="G32" s="28">
        <v>232</v>
      </c>
      <c r="H32" s="28">
        <v>190</v>
      </c>
      <c r="I32" s="11">
        <f>SUM(G32:H32)</f>
        <v>422</v>
      </c>
      <c r="J32" s="4"/>
      <c r="K32" s="8">
        <v>84</v>
      </c>
      <c r="L32" s="28">
        <v>89</v>
      </c>
      <c r="M32" s="28">
        <v>182</v>
      </c>
      <c r="N32" s="11">
        <f>SUM(L32:M32)</f>
        <v>271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32.048099301784326</v>
      </c>
      <c r="W32" s="21">
        <f t="shared" si="2"/>
        <v>41.613762031537988</v>
      </c>
      <c r="X32" s="21">
        <f t="shared" si="3"/>
        <v>37.136424706779472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 x14ac:dyDescent="0.15">
      <c r="A33" s="8"/>
      <c r="B33" s="12">
        <f>SUM(B28:B32)</f>
        <v>581</v>
      </c>
      <c r="C33" s="12">
        <f>SUM(C28:C32)</f>
        <v>612</v>
      </c>
      <c r="D33" s="12">
        <f>SUM(D28:D32)</f>
        <v>1193</v>
      </c>
      <c r="E33" s="4"/>
      <c r="F33" s="8"/>
      <c r="G33" s="12">
        <f>SUM(G28:G32)</f>
        <v>1028</v>
      </c>
      <c r="H33" s="12">
        <f>SUM(H28:H32)</f>
        <v>944</v>
      </c>
      <c r="I33" s="12">
        <f>SUM(I28:I32)</f>
        <v>1972</v>
      </c>
      <c r="J33" s="4"/>
      <c r="K33" s="8"/>
      <c r="L33" s="12">
        <f>SUM(L28:L32)</f>
        <v>623</v>
      </c>
      <c r="M33" s="12">
        <f>SUM(M28:M32)</f>
        <v>1080</v>
      </c>
      <c r="N33" s="12">
        <f>SUM(N28:N32)</f>
        <v>1703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24.701318851823117</v>
      </c>
      <c r="W33" s="20">
        <f t="shared" si="2"/>
        <v>33.490340637586186</v>
      </c>
      <c r="X33" s="20">
        <f t="shared" si="3"/>
        <v>29.376520570826827</v>
      </c>
      <c r="Z33" s="5" t="s">
        <v>35</v>
      </c>
      <c r="AA33" s="11">
        <f t="shared" ref="AA33:AB35" si="4">SUM(AA4,AA11,AA18,AA25)</f>
        <v>1420</v>
      </c>
      <c r="AB33" s="11">
        <f t="shared" si="4"/>
        <v>1327</v>
      </c>
      <c r="AC33" s="11">
        <f>SUM(AA33:AB33)</f>
        <v>2747</v>
      </c>
    </row>
    <row r="34" spans="1:29" ht="15" customHeight="1" x14ac:dyDescent="0.15">
      <c r="A34" s="8">
        <v>25</v>
      </c>
      <c r="B34" s="28">
        <v>110</v>
      </c>
      <c r="C34" s="28">
        <v>106</v>
      </c>
      <c r="D34" s="11">
        <f>SUM(B34:C34)</f>
        <v>216</v>
      </c>
      <c r="E34" s="4"/>
      <c r="F34" s="8">
        <v>55</v>
      </c>
      <c r="G34" s="28">
        <v>248</v>
      </c>
      <c r="H34" s="28">
        <v>202</v>
      </c>
      <c r="I34" s="11">
        <f>SUM(G34:H34)</f>
        <v>450</v>
      </c>
      <c r="J34" s="4"/>
      <c r="K34" s="8">
        <v>85</v>
      </c>
      <c r="L34" s="28">
        <v>87</v>
      </c>
      <c r="M34" s="28">
        <v>158</v>
      </c>
      <c r="N34" s="11">
        <f>SUM(L34:M34)</f>
        <v>245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16.159813809154382</v>
      </c>
      <c r="W34" s="20">
        <f t="shared" si="2"/>
        <v>23.742234964844016</v>
      </c>
      <c r="X34" s="20">
        <f t="shared" si="3"/>
        <v>20.193180580267985</v>
      </c>
      <c r="Z34" s="32" t="s">
        <v>36</v>
      </c>
      <c r="AA34" s="11">
        <f t="shared" si="4"/>
        <v>7339</v>
      </c>
      <c r="AB34" s="11">
        <f t="shared" si="4"/>
        <v>7226</v>
      </c>
      <c r="AC34" s="14">
        <f>SUM(AA34:AB34)</f>
        <v>14565</v>
      </c>
    </row>
    <row r="35" spans="1:29" ht="15" customHeight="1" x14ac:dyDescent="0.15">
      <c r="A35" s="8">
        <v>26</v>
      </c>
      <c r="B35" s="28">
        <v>123</v>
      </c>
      <c r="C35" s="28">
        <v>105</v>
      </c>
      <c r="D35" s="11">
        <f>SUM(B35:C35)</f>
        <v>228</v>
      </c>
      <c r="E35" s="4"/>
      <c r="F35" s="8">
        <v>56</v>
      </c>
      <c r="G35" s="28">
        <v>271</v>
      </c>
      <c r="H35" s="28">
        <v>274</v>
      </c>
      <c r="I35" s="11">
        <f>SUM(G35:H35)</f>
        <v>545</v>
      </c>
      <c r="J35" s="4"/>
      <c r="K35" s="8">
        <v>86</v>
      </c>
      <c r="L35" s="28">
        <v>70</v>
      </c>
      <c r="M35" s="28">
        <v>154</v>
      </c>
      <c r="N35" s="11">
        <f>SUM(L35:M35)</f>
        <v>224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8.3863460046547704</v>
      </c>
      <c r="W35" s="20">
        <f t="shared" si="2"/>
        <v>14.451498395794934</v>
      </c>
      <c r="X35" s="20">
        <f t="shared" si="3"/>
        <v>11.612622099567886</v>
      </c>
      <c r="Z35" s="5" t="s">
        <v>47</v>
      </c>
      <c r="AA35" s="11">
        <f t="shared" si="4"/>
        <v>4131</v>
      </c>
      <c r="AB35" s="11">
        <f t="shared" si="4"/>
        <v>6096</v>
      </c>
      <c r="AC35" s="14">
        <f>SUM(AA35:AB35)</f>
        <v>10227</v>
      </c>
    </row>
    <row r="36" spans="1:29" ht="15" customHeight="1" x14ac:dyDescent="0.15">
      <c r="A36" s="8">
        <v>27</v>
      </c>
      <c r="B36" s="28">
        <v>110</v>
      </c>
      <c r="C36" s="28">
        <v>119</v>
      </c>
      <c r="D36" s="11">
        <f>SUM(B36:C36)</f>
        <v>229</v>
      </c>
      <c r="E36" s="4"/>
      <c r="F36" s="8">
        <v>57</v>
      </c>
      <c r="G36" s="28">
        <v>274</v>
      </c>
      <c r="H36" s="28">
        <v>224</v>
      </c>
      <c r="I36" s="11">
        <f>SUM(G36:H36)</f>
        <v>498</v>
      </c>
      <c r="J36" s="4"/>
      <c r="K36" s="8">
        <v>87</v>
      </c>
      <c r="L36" s="28">
        <v>54</v>
      </c>
      <c r="M36" s="28">
        <v>102</v>
      </c>
      <c r="N36" s="11">
        <f>SUM(L36:M36)</f>
        <v>156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3.5531419705197824</v>
      </c>
      <c r="W36" s="20">
        <f t="shared" si="2"/>
        <v>7.0789815004437164</v>
      </c>
      <c r="X36" s="20">
        <f t="shared" si="3"/>
        <v>5.4286648026435236</v>
      </c>
      <c r="Z36" s="10" t="s">
        <v>34</v>
      </c>
      <c r="AA36" s="12">
        <f>SUM(AA33:AA35)</f>
        <v>12890</v>
      </c>
      <c r="AB36" s="12">
        <f>SUM(AB33:AB35)</f>
        <v>14649</v>
      </c>
      <c r="AC36" s="12">
        <f>SUM(AC33:AC35)</f>
        <v>27539</v>
      </c>
    </row>
    <row r="37" spans="1:29" ht="15" customHeight="1" x14ac:dyDescent="0.15">
      <c r="A37" s="8">
        <v>28</v>
      </c>
      <c r="B37" s="28">
        <v>132</v>
      </c>
      <c r="C37" s="28">
        <v>87</v>
      </c>
      <c r="D37" s="11">
        <f>SUM(B37:C37)</f>
        <v>219</v>
      </c>
      <c r="E37" s="4"/>
      <c r="F37" s="8">
        <v>58</v>
      </c>
      <c r="G37" s="28">
        <v>284</v>
      </c>
      <c r="H37" s="28">
        <v>264</v>
      </c>
      <c r="I37" s="11">
        <f>SUM(G37:H37)</f>
        <v>548</v>
      </c>
      <c r="J37" s="4"/>
      <c r="K37" s="8">
        <v>88</v>
      </c>
      <c r="L37" s="28">
        <v>50</v>
      </c>
      <c r="M37" s="28">
        <v>101</v>
      </c>
      <c r="N37" s="11">
        <f>SUM(L37:M37)</f>
        <v>151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1.1869666408068269</v>
      </c>
      <c r="W37" s="20">
        <f t="shared" si="2"/>
        <v>2.8534370946822309</v>
      </c>
      <c r="X37" s="20">
        <f t="shared" si="3"/>
        <v>2.0734231453574932</v>
      </c>
      <c r="AA37" s="33"/>
      <c r="AB37" s="33"/>
      <c r="AC37" s="33"/>
    </row>
    <row r="38" spans="1:29" ht="15" customHeight="1" x14ac:dyDescent="0.15">
      <c r="A38" s="8">
        <v>29</v>
      </c>
      <c r="B38" s="28">
        <v>131</v>
      </c>
      <c r="C38" s="28">
        <v>100</v>
      </c>
      <c r="D38" s="11">
        <f>SUM(B38:C38)</f>
        <v>231</v>
      </c>
      <c r="E38" s="4"/>
      <c r="F38" s="8">
        <v>59</v>
      </c>
      <c r="G38" s="28">
        <v>165</v>
      </c>
      <c r="H38" s="28">
        <v>147</v>
      </c>
      <c r="I38" s="11">
        <f>SUM(G38:H38)</f>
        <v>312</v>
      </c>
      <c r="J38" s="4"/>
      <c r="K38" s="8">
        <v>89</v>
      </c>
      <c r="L38" s="28">
        <v>44</v>
      </c>
      <c r="M38" s="28">
        <v>104</v>
      </c>
      <c r="N38" s="11">
        <f>SUM(L38:M38)</f>
        <v>148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0.25601241272304109</v>
      </c>
      <c r="W38" s="20">
        <f t="shared" si="2"/>
        <v>0.67581404874052842</v>
      </c>
      <c r="X38" s="20">
        <f t="shared" si="3"/>
        <v>0.47932023675514729</v>
      </c>
    </row>
    <row r="39" spans="1:29" ht="15" customHeight="1" x14ac:dyDescent="0.15">
      <c r="A39" s="8"/>
      <c r="B39" s="12">
        <f>SUM(B34:B38)</f>
        <v>606</v>
      </c>
      <c r="C39" s="12">
        <f>SUM(C34:C38)</f>
        <v>517</v>
      </c>
      <c r="D39" s="12">
        <f>SUM(D34:D38)</f>
        <v>1123</v>
      </c>
      <c r="E39" s="4"/>
      <c r="F39" s="8"/>
      <c r="G39" s="12">
        <f>SUM(G34:G38)</f>
        <v>1242</v>
      </c>
      <c r="H39" s="12">
        <f>SUM(H34:H38)</f>
        <v>1111</v>
      </c>
      <c r="I39" s="12">
        <f>SUM(I34:I38)</f>
        <v>2353</v>
      </c>
      <c r="J39" s="4"/>
      <c r="K39" s="8"/>
      <c r="L39" s="12">
        <f>SUM(L34:L38)</f>
        <v>305</v>
      </c>
      <c r="M39" s="12">
        <f>SUM(M34:M38)</f>
        <v>619</v>
      </c>
      <c r="N39" s="12">
        <f>SUM(N34:N38)</f>
        <v>924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2.3273855702094649E-2</v>
      </c>
      <c r="W39" s="20">
        <f t="shared" si="2"/>
        <v>0.10239606799098913</v>
      </c>
      <c r="X39" s="20">
        <f t="shared" si="3"/>
        <v>6.5361850466610985E-2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79" orientation="landscape" r:id="rId1"/>
  <headerFooter alignWithMargins="0">
    <oddHeader>&amp;C&amp;"-,標準"&amp;16大分県　竹田市（タケタシ）【442089】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3" width="5.75" bestFit="1" customWidth="1"/>
    <col min="4" max="4" width="7.625" bestFit="1" customWidth="1"/>
    <col min="5" max="5" width="1" customWidth="1"/>
    <col min="6" max="6" width="5.75" bestFit="1" customWidth="1"/>
    <col min="7" max="9" width="7.625" bestFit="1" customWidth="1"/>
    <col min="10" max="10" width="0.875" customWidth="1"/>
    <col min="11" max="11" width="5.75" bestFit="1" customWidth="1"/>
    <col min="12" max="14" width="7.625" bestFit="1" customWidth="1"/>
    <col min="15" max="15" width="0.875" customWidth="1"/>
    <col min="16" max="19" width="5.75" bestFit="1" customWidth="1"/>
    <col min="20" max="20" width="0.875" customWidth="1"/>
    <col min="21" max="21" width="10.5" bestFit="1" customWidth="1"/>
    <col min="22" max="24" width="8.625" bestFit="1" customWidth="1"/>
    <col min="25" max="25" width="2.625" customWidth="1"/>
    <col min="26" max="26" width="9.5" bestFit="1" customWidth="1"/>
    <col min="27" max="29" width="8.625" bestFit="1" customWidth="1"/>
    <col min="30" max="30" width="8.625" customWidth="1"/>
    <col min="31" max="31" width="4.25" bestFit="1" customWidth="1"/>
  </cols>
  <sheetData>
    <row r="1" spans="1:29" ht="17.25" customHeight="1" x14ac:dyDescent="0.2">
      <c r="A1" s="22" t="s">
        <v>22</v>
      </c>
    </row>
    <row r="2" spans="1:29" ht="15" customHeight="1" x14ac:dyDescent="0.15">
      <c r="X2" s="31" t="s">
        <v>51</v>
      </c>
      <c r="Z2" s="7" t="s">
        <v>37</v>
      </c>
    </row>
    <row r="3" spans="1:29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 x14ac:dyDescent="0.15">
      <c r="A4" s="8">
        <v>0</v>
      </c>
      <c r="B4" s="28">
        <v>73</v>
      </c>
      <c r="C4" s="28">
        <v>67</v>
      </c>
      <c r="D4" s="30">
        <f>SUM(B4:C4)</f>
        <v>140</v>
      </c>
      <c r="E4" s="4"/>
      <c r="F4" s="8">
        <v>30</v>
      </c>
      <c r="G4" s="28">
        <v>108</v>
      </c>
      <c r="H4" s="28">
        <v>110</v>
      </c>
      <c r="I4" s="11">
        <f>SUM(G4:H4)</f>
        <v>218</v>
      </c>
      <c r="J4" s="4"/>
      <c r="K4" s="8">
        <v>60</v>
      </c>
      <c r="L4" s="28">
        <v>98</v>
      </c>
      <c r="M4" s="28">
        <v>133</v>
      </c>
      <c r="N4" s="11">
        <f>SUM(L4:M4)</f>
        <v>231</v>
      </c>
      <c r="O4" s="4"/>
      <c r="P4" s="8">
        <v>90</v>
      </c>
      <c r="Q4" s="28">
        <v>34</v>
      </c>
      <c r="R4" s="28">
        <v>92</v>
      </c>
      <c r="S4" s="11">
        <f>SUM(Q4:R4)</f>
        <v>126</v>
      </c>
      <c r="U4" s="5" t="s">
        <v>4</v>
      </c>
      <c r="V4" s="16">
        <f>SUM(B9,B15,B21)</f>
        <v>1416</v>
      </c>
      <c r="W4" s="16">
        <f>SUM(C9,C15,C21)</f>
        <v>1331</v>
      </c>
      <c r="X4" s="16">
        <f>SUM(V4:W4)</f>
        <v>2747</v>
      </c>
      <c r="Z4" s="5" t="s">
        <v>35</v>
      </c>
      <c r="AA4" s="11"/>
      <c r="AB4" s="11"/>
      <c r="AC4" s="11">
        <f>SUM(AA4:AB4)</f>
        <v>0</v>
      </c>
    </row>
    <row r="5" spans="1:29" ht="15" customHeight="1" x14ac:dyDescent="0.15">
      <c r="A5" s="8">
        <v>1</v>
      </c>
      <c r="B5" s="28">
        <v>69</v>
      </c>
      <c r="C5" s="28">
        <v>57</v>
      </c>
      <c r="D5" s="11">
        <f>SUM(B5:C5)</f>
        <v>126</v>
      </c>
      <c r="E5" s="4"/>
      <c r="F5" s="8">
        <v>31</v>
      </c>
      <c r="G5" s="28">
        <v>124</v>
      </c>
      <c r="H5" s="28">
        <v>99</v>
      </c>
      <c r="I5" s="11">
        <f>SUM(G5:H5)</f>
        <v>223</v>
      </c>
      <c r="J5" s="4"/>
      <c r="K5" s="8">
        <v>61</v>
      </c>
      <c r="L5" s="28">
        <v>139</v>
      </c>
      <c r="M5" s="28">
        <v>169</v>
      </c>
      <c r="N5" s="11">
        <f>SUM(L5:M5)</f>
        <v>308</v>
      </c>
      <c r="O5" s="4"/>
      <c r="P5" s="8">
        <v>91</v>
      </c>
      <c r="Q5" s="28">
        <v>25</v>
      </c>
      <c r="R5" s="28">
        <v>79</v>
      </c>
      <c r="S5" s="11">
        <f>SUM(Q5:R5)</f>
        <v>104</v>
      </c>
      <c r="U5" s="5" t="s">
        <v>5</v>
      </c>
      <c r="V5" s="16">
        <f>SUM(B27,B33,B39,G9,G15,G21,G27,G33,G39,L9)</f>
        <v>7296</v>
      </c>
      <c r="W5" s="16">
        <f>SUM(C27,C33,C39,H9,H15,H21,H27,H33,H39,M9)</f>
        <v>7188</v>
      </c>
      <c r="X5" s="16">
        <f>SUM(V5:W5)</f>
        <v>14484</v>
      </c>
      <c r="Y5" s="3"/>
      <c r="Z5" s="32" t="s">
        <v>36</v>
      </c>
      <c r="AA5" s="11"/>
      <c r="AB5" s="11"/>
      <c r="AC5" s="11">
        <f>SUM(AA5:AB5)</f>
        <v>0</v>
      </c>
    </row>
    <row r="6" spans="1:29" ht="15" customHeight="1" x14ac:dyDescent="0.15">
      <c r="A6" s="8">
        <v>2</v>
      </c>
      <c r="B6" s="28">
        <v>82</v>
      </c>
      <c r="C6" s="28">
        <v>86</v>
      </c>
      <c r="D6" s="11">
        <f>SUM(B6:C6)</f>
        <v>168</v>
      </c>
      <c r="E6" s="4"/>
      <c r="F6" s="8">
        <v>32</v>
      </c>
      <c r="G6" s="28">
        <v>109</v>
      </c>
      <c r="H6" s="28">
        <v>114</v>
      </c>
      <c r="I6" s="11">
        <f>SUM(G6:H6)</f>
        <v>223</v>
      </c>
      <c r="J6" s="4"/>
      <c r="K6" s="8">
        <v>62</v>
      </c>
      <c r="L6" s="28">
        <v>168</v>
      </c>
      <c r="M6" s="28">
        <v>205</v>
      </c>
      <c r="N6" s="11">
        <f>SUM(L6:M6)</f>
        <v>373</v>
      </c>
      <c r="O6" s="4"/>
      <c r="P6" s="8">
        <v>92</v>
      </c>
      <c r="Q6" s="28">
        <v>28</v>
      </c>
      <c r="R6" s="28">
        <v>70</v>
      </c>
      <c r="S6" s="11">
        <f>SUM(Q6:R6)</f>
        <v>98</v>
      </c>
      <c r="U6" s="9" t="s">
        <v>6</v>
      </c>
      <c r="V6" s="16">
        <f>SUM(L15,L21)</f>
        <v>2041</v>
      </c>
      <c r="W6" s="16">
        <f>SUM(M15,M21)</f>
        <v>2599</v>
      </c>
      <c r="X6" s="16">
        <f>SUM(V6:W6)</f>
        <v>4640</v>
      </c>
      <c r="Z6" s="5" t="s">
        <v>52</v>
      </c>
      <c r="AA6" s="11"/>
      <c r="AB6" s="11"/>
      <c r="AC6" s="11">
        <f>SUM(AA6:AB6)</f>
        <v>0</v>
      </c>
    </row>
    <row r="7" spans="1:29" ht="15" customHeight="1" x14ac:dyDescent="0.15">
      <c r="A7" s="8">
        <v>3</v>
      </c>
      <c r="B7" s="28">
        <v>76</v>
      </c>
      <c r="C7" s="28">
        <v>85</v>
      </c>
      <c r="D7" s="11">
        <f>SUM(B7:C7)</f>
        <v>161</v>
      </c>
      <c r="E7" s="4"/>
      <c r="F7" s="8">
        <v>33</v>
      </c>
      <c r="G7" s="28">
        <v>101</v>
      </c>
      <c r="H7" s="28">
        <v>100</v>
      </c>
      <c r="I7" s="11">
        <f>SUM(G7:H7)</f>
        <v>201</v>
      </c>
      <c r="J7" s="4"/>
      <c r="K7" s="8">
        <v>63</v>
      </c>
      <c r="L7" s="28">
        <v>159</v>
      </c>
      <c r="M7" s="28">
        <v>198</v>
      </c>
      <c r="N7" s="11">
        <f>SUM(L7:M7)</f>
        <v>357</v>
      </c>
      <c r="O7" s="4"/>
      <c r="P7" s="8">
        <v>93</v>
      </c>
      <c r="Q7" s="28">
        <v>22</v>
      </c>
      <c r="R7" s="28">
        <v>52</v>
      </c>
      <c r="S7" s="11">
        <f>SUM(Q7:R7)</f>
        <v>74</v>
      </c>
      <c r="U7" s="5" t="s">
        <v>7</v>
      </c>
      <c r="V7" s="16">
        <f>SUM(L27,L33,L39,Q9,Q15,Q21,Q27,Q33,Q39)</f>
        <v>2100</v>
      </c>
      <c r="W7" s="16">
        <f>SUM(M27,M33,M39,R9,R15,R21,R27,R33,R39)</f>
        <v>3508</v>
      </c>
      <c r="X7" s="16">
        <f>SUM(V7:W7)</f>
        <v>5608</v>
      </c>
      <c r="Z7" s="10" t="s">
        <v>34</v>
      </c>
      <c r="AA7" s="12">
        <f>SUM(AA4:AA6)</f>
        <v>0</v>
      </c>
      <c r="AB7" s="12">
        <f>SUM(AB4:AB6)</f>
        <v>0</v>
      </c>
      <c r="AC7" s="12">
        <f>SUM(AC4:AC6)</f>
        <v>0</v>
      </c>
    </row>
    <row r="8" spans="1:29" ht="15" customHeight="1" x14ac:dyDescent="0.15">
      <c r="A8" s="8">
        <v>4</v>
      </c>
      <c r="B8" s="28">
        <v>73</v>
      </c>
      <c r="C8" s="28">
        <v>84</v>
      </c>
      <c r="D8" s="11">
        <f>SUM(B8:C8)</f>
        <v>157</v>
      </c>
      <c r="E8" s="4"/>
      <c r="F8" s="8">
        <v>34</v>
      </c>
      <c r="G8" s="28">
        <v>113</v>
      </c>
      <c r="H8" s="28">
        <v>88</v>
      </c>
      <c r="I8" s="11">
        <f>SUM(G8:H8)</f>
        <v>201</v>
      </c>
      <c r="J8" s="4"/>
      <c r="K8" s="8">
        <v>64</v>
      </c>
      <c r="L8" s="28">
        <v>171</v>
      </c>
      <c r="M8" s="28">
        <v>240</v>
      </c>
      <c r="N8" s="11">
        <f>SUM(L8:M8)</f>
        <v>411</v>
      </c>
      <c r="O8" s="4"/>
      <c r="P8" s="8">
        <v>94</v>
      </c>
      <c r="Q8" s="28">
        <v>10</v>
      </c>
      <c r="R8" s="28">
        <v>33</v>
      </c>
      <c r="S8" s="11">
        <f>SUM(Q8:R8)</f>
        <v>43</v>
      </c>
      <c r="U8" s="18" t="s">
        <v>3</v>
      </c>
      <c r="V8" s="13">
        <f>SUM(V4:V7)</f>
        <v>12853</v>
      </c>
      <c r="W8" s="13">
        <f>SUM(W4:W7)</f>
        <v>14626</v>
      </c>
      <c r="X8" s="13">
        <f>SUM(X4:X7)</f>
        <v>27479</v>
      </c>
      <c r="Z8" s="7"/>
      <c r="AA8" s="34"/>
      <c r="AB8" s="33"/>
      <c r="AC8" s="33"/>
    </row>
    <row r="9" spans="1:29" ht="15" customHeight="1" x14ac:dyDescent="0.15">
      <c r="A9" s="8"/>
      <c r="B9" s="12">
        <f>SUM(B4:B8)</f>
        <v>373</v>
      </c>
      <c r="C9" s="12">
        <f>SUM(C4:C8)</f>
        <v>379</v>
      </c>
      <c r="D9" s="12">
        <f>SUM(D4:D8)</f>
        <v>752</v>
      </c>
      <c r="E9" s="4"/>
      <c r="F9" s="8"/>
      <c r="G9" s="12">
        <f>SUM(G4:G8)</f>
        <v>555</v>
      </c>
      <c r="H9" s="12">
        <f>SUM(H4:H8)</f>
        <v>511</v>
      </c>
      <c r="I9" s="12">
        <f>SUM(I4:I8)</f>
        <v>1066</v>
      </c>
      <c r="J9" s="4"/>
      <c r="K9" s="8"/>
      <c r="L9" s="13">
        <f>SUM(L4:L8)</f>
        <v>735</v>
      </c>
      <c r="M9" s="13">
        <f>SUM(M4:M8)</f>
        <v>945</v>
      </c>
      <c r="N9" s="13">
        <f>SUM(N4:N8)</f>
        <v>1680</v>
      </c>
      <c r="O9" s="4"/>
      <c r="P9" s="8"/>
      <c r="Q9" s="12">
        <f>SUM(Q4:Q8)</f>
        <v>119</v>
      </c>
      <c r="R9" s="12">
        <f>SUM(R4:R8)</f>
        <v>326</v>
      </c>
      <c r="S9" s="12">
        <f>SUM(S4:S8)</f>
        <v>445</v>
      </c>
      <c r="U9" s="5" t="s">
        <v>8</v>
      </c>
      <c r="V9" s="16">
        <f>SUM(G21,G27,G33,G39,L9)</f>
        <v>4397</v>
      </c>
      <c r="W9" s="16">
        <f>SUM(H21,H27,H33,H39,M9)</f>
        <v>4404</v>
      </c>
      <c r="X9" s="19">
        <f t="shared" ref="X9:X20" si="0">SUM(V9:W9)</f>
        <v>8801</v>
      </c>
      <c r="Z9" s="7" t="s">
        <v>38</v>
      </c>
    </row>
    <row r="10" spans="1:29" ht="15" customHeight="1" x14ac:dyDescent="0.15">
      <c r="A10" s="8">
        <v>5</v>
      </c>
      <c r="B10" s="28">
        <v>83</v>
      </c>
      <c r="C10" s="28">
        <v>99</v>
      </c>
      <c r="D10" s="11">
        <f>SUM(B10:C10)</f>
        <v>182</v>
      </c>
      <c r="E10" s="4"/>
      <c r="F10" s="8">
        <v>35</v>
      </c>
      <c r="G10" s="28">
        <v>112</v>
      </c>
      <c r="H10" s="28">
        <v>99</v>
      </c>
      <c r="I10" s="11">
        <f>SUM(G10:H10)</f>
        <v>211</v>
      </c>
      <c r="J10" s="4"/>
      <c r="K10" s="8">
        <v>65</v>
      </c>
      <c r="L10" s="28">
        <v>180</v>
      </c>
      <c r="M10" s="28">
        <v>225</v>
      </c>
      <c r="N10" s="11">
        <f>SUM(L10:M10)</f>
        <v>405</v>
      </c>
      <c r="O10" s="4"/>
      <c r="P10" s="8">
        <v>95</v>
      </c>
      <c r="Q10" s="28">
        <v>13</v>
      </c>
      <c r="R10" s="28">
        <v>30</v>
      </c>
      <c r="S10" s="11">
        <f>SUM(Q10:R10)</f>
        <v>43</v>
      </c>
      <c r="U10" s="5" t="s">
        <v>9</v>
      </c>
      <c r="V10" s="16">
        <f>SUM(G21,G27,G33,G39,L9,L15,L21,L27,L33,L39,Q9,Q15,Q21,Q27,Q33,Q39)</f>
        <v>8538</v>
      </c>
      <c r="W10" s="16">
        <f>SUM(H21,H27,H33,H39,M9,M15,M21,M27,M33,M39,R9,R15,R21,R27,R33,R39)</f>
        <v>10511</v>
      </c>
      <c r="X10" s="19">
        <f t="shared" si="0"/>
        <v>19049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 x14ac:dyDescent="0.15">
      <c r="A11" s="8">
        <v>6</v>
      </c>
      <c r="B11" s="28">
        <v>100</v>
      </c>
      <c r="C11" s="28">
        <v>100</v>
      </c>
      <c r="D11" s="11">
        <f>SUM(B11:C11)</f>
        <v>200</v>
      </c>
      <c r="E11" s="4"/>
      <c r="F11" s="8">
        <v>36</v>
      </c>
      <c r="G11" s="28">
        <v>103</v>
      </c>
      <c r="H11" s="28">
        <v>101</v>
      </c>
      <c r="I11" s="11">
        <f>SUM(G11:H11)</f>
        <v>204</v>
      </c>
      <c r="J11" s="4"/>
      <c r="K11" s="8">
        <v>66</v>
      </c>
      <c r="L11" s="28">
        <v>168</v>
      </c>
      <c r="M11" s="28">
        <v>233</v>
      </c>
      <c r="N11" s="11">
        <f>SUM(L11:M11)</f>
        <v>401</v>
      </c>
      <c r="O11" s="4"/>
      <c r="P11" s="8">
        <v>96</v>
      </c>
      <c r="Q11" s="28">
        <v>11</v>
      </c>
      <c r="R11" s="28">
        <v>20</v>
      </c>
      <c r="S11" s="11">
        <f>SUM(Q11:R11)</f>
        <v>31</v>
      </c>
      <c r="U11" s="5" t="s">
        <v>10</v>
      </c>
      <c r="V11" s="16">
        <f>SUM(,G33,G39,L9,L15,L21,L27,L33,L39,Q9,Q15,Q21,Q27,Q33,Q39)</f>
        <v>7154</v>
      </c>
      <c r="W11" s="16">
        <f>SUM(,H33,H39,M9,M15,M21,M27,M33,M39,R9,R15,R21,R27,R33,R39)</f>
        <v>9115</v>
      </c>
      <c r="X11" s="19">
        <f t="shared" si="0"/>
        <v>16269</v>
      </c>
      <c r="Z11" s="5" t="s">
        <v>35</v>
      </c>
      <c r="AA11" s="11"/>
      <c r="AB11" s="11"/>
      <c r="AC11" s="11">
        <f>SUM(AA11:AB11)</f>
        <v>0</v>
      </c>
    </row>
    <row r="12" spans="1:29" ht="15" customHeight="1" x14ac:dyDescent="0.15">
      <c r="A12" s="8">
        <v>7</v>
      </c>
      <c r="B12" s="28">
        <v>73</v>
      </c>
      <c r="C12" s="28">
        <v>69</v>
      </c>
      <c r="D12" s="11">
        <f>SUM(B12:C12)</f>
        <v>142</v>
      </c>
      <c r="E12" s="4"/>
      <c r="F12" s="8">
        <v>37</v>
      </c>
      <c r="G12" s="28">
        <v>96</v>
      </c>
      <c r="H12" s="28">
        <v>118</v>
      </c>
      <c r="I12" s="11">
        <f>SUM(G12:H12)</f>
        <v>214</v>
      </c>
      <c r="J12" s="4"/>
      <c r="K12" s="8">
        <v>67</v>
      </c>
      <c r="L12" s="28">
        <v>152</v>
      </c>
      <c r="M12" s="28">
        <v>227</v>
      </c>
      <c r="N12" s="11">
        <f>SUM(L12:M12)</f>
        <v>379</v>
      </c>
      <c r="O12" s="4"/>
      <c r="P12" s="8">
        <v>97</v>
      </c>
      <c r="Q12" s="28">
        <v>2</v>
      </c>
      <c r="R12" s="28">
        <v>16</v>
      </c>
      <c r="S12" s="11">
        <f>SUM(Q12:R12)</f>
        <v>18</v>
      </c>
      <c r="U12" s="5" t="s">
        <v>11</v>
      </c>
      <c r="V12" s="16">
        <f>SUM(L9,L15,L21,L27,L33,L39,Q9,Q15,Q21,Q27,Q33,Q39)</f>
        <v>4876</v>
      </c>
      <c r="W12" s="16">
        <f>SUM(M9,M15,M21,M27,M33,M39,R9,R15,R21,R27,R33,R39)</f>
        <v>7052</v>
      </c>
      <c r="X12" s="19">
        <f t="shared" si="0"/>
        <v>11928</v>
      </c>
      <c r="Z12" s="32" t="s">
        <v>36</v>
      </c>
      <c r="AA12" s="11"/>
      <c r="AB12" s="11"/>
      <c r="AC12" s="11">
        <f>SUM(AA12:AB12)</f>
        <v>0</v>
      </c>
    </row>
    <row r="13" spans="1:29" ht="15" customHeight="1" x14ac:dyDescent="0.15">
      <c r="A13" s="8">
        <v>8</v>
      </c>
      <c r="B13" s="28">
        <v>103</v>
      </c>
      <c r="C13" s="28">
        <v>92</v>
      </c>
      <c r="D13" s="11">
        <f>SUM(B13:C13)</f>
        <v>195</v>
      </c>
      <c r="E13" s="4"/>
      <c r="F13" s="8">
        <v>38</v>
      </c>
      <c r="G13" s="28">
        <v>92</v>
      </c>
      <c r="H13" s="28">
        <v>127</v>
      </c>
      <c r="I13" s="11">
        <f>SUM(G13:H13)</f>
        <v>219</v>
      </c>
      <c r="J13" s="4"/>
      <c r="K13" s="8">
        <v>68</v>
      </c>
      <c r="L13" s="28">
        <v>245</v>
      </c>
      <c r="M13" s="28">
        <v>237</v>
      </c>
      <c r="N13" s="11">
        <f>SUM(L13:M13)</f>
        <v>482</v>
      </c>
      <c r="O13" s="4"/>
      <c r="P13" s="8">
        <v>98</v>
      </c>
      <c r="Q13" s="28">
        <v>4</v>
      </c>
      <c r="R13" s="28">
        <v>14</v>
      </c>
      <c r="S13" s="11">
        <f>SUM(Q13:R13)</f>
        <v>18</v>
      </c>
      <c r="U13" s="10" t="s">
        <v>12</v>
      </c>
      <c r="V13" s="13">
        <f>SUM(L15,L21,L27,L33,L39,Q9,Q15,Q21,Q27,Q33,Q39)</f>
        <v>4141</v>
      </c>
      <c r="W13" s="13">
        <f>SUM(M15,M21,M27,M33,M39,R9,R15,R21,R27,R33,R39)</f>
        <v>6107</v>
      </c>
      <c r="X13" s="13">
        <f t="shared" si="0"/>
        <v>10248</v>
      </c>
      <c r="Z13" s="5" t="s">
        <v>52</v>
      </c>
      <c r="AA13" s="11"/>
      <c r="AB13" s="11"/>
      <c r="AC13" s="11">
        <f>SUM(AA13:AB13)</f>
        <v>0</v>
      </c>
    </row>
    <row r="14" spans="1:29" ht="15" customHeight="1" x14ac:dyDescent="0.15">
      <c r="A14" s="8">
        <v>9</v>
      </c>
      <c r="B14" s="28">
        <v>106</v>
      </c>
      <c r="C14" s="28">
        <v>87</v>
      </c>
      <c r="D14" s="11">
        <f>SUM(B14:C14)</f>
        <v>193</v>
      </c>
      <c r="E14" s="4"/>
      <c r="F14" s="8">
        <v>39</v>
      </c>
      <c r="G14" s="28">
        <v>102</v>
      </c>
      <c r="H14" s="28">
        <v>96</v>
      </c>
      <c r="I14" s="11">
        <f>SUM(G14:H14)</f>
        <v>198</v>
      </c>
      <c r="J14" s="4"/>
      <c r="K14" s="8">
        <v>69</v>
      </c>
      <c r="L14" s="28">
        <v>203</v>
      </c>
      <c r="M14" s="28">
        <v>264</v>
      </c>
      <c r="N14" s="11">
        <f>SUM(L14:M14)</f>
        <v>467</v>
      </c>
      <c r="O14" s="4"/>
      <c r="P14" s="8">
        <v>99</v>
      </c>
      <c r="Q14" s="28">
        <v>2</v>
      </c>
      <c r="R14" s="28">
        <v>7</v>
      </c>
      <c r="S14" s="11">
        <f>SUM(Q14:R14)</f>
        <v>9</v>
      </c>
      <c r="U14" s="5" t="s">
        <v>13</v>
      </c>
      <c r="V14" s="16">
        <f>SUM(L21,L27,L33,L39,Q9,Q15,Q21,Q27,Q33,Q39)</f>
        <v>3193</v>
      </c>
      <c r="W14" s="16">
        <f>SUM(M21,M27,M33,M39,R9,R15,R21,R27,R33,R39)</f>
        <v>4921</v>
      </c>
      <c r="X14" s="19">
        <f t="shared" si="0"/>
        <v>8114</v>
      </c>
      <c r="Z14" s="10" t="s">
        <v>34</v>
      </c>
      <c r="AA14" s="12">
        <f>SUM(AA11:AA13)</f>
        <v>0</v>
      </c>
      <c r="AB14" s="12">
        <f>SUM(AB11:AB13)</f>
        <v>0</v>
      </c>
      <c r="AC14" s="12">
        <f>SUM(AC11:AC13)</f>
        <v>0</v>
      </c>
    </row>
    <row r="15" spans="1:29" ht="15" customHeight="1" x14ac:dyDescent="0.15">
      <c r="A15" s="8"/>
      <c r="B15" s="12">
        <f>SUM(B10:B14)</f>
        <v>465</v>
      </c>
      <c r="C15" s="12">
        <f>SUM(C10:C14)</f>
        <v>447</v>
      </c>
      <c r="D15" s="12">
        <f>SUM(D10:D14)</f>
        <v>912</v>
      </c>
      <c r="E15" s="4"/>
      <c r="F15" s="8"/>
      <c r="G15" s="12">
        <f>SUM(G10:G14)</f>
        <v>505</v>
      </c>
      <c r="H15" s="12">
        <f>SUM(H10:H14)</f>
        <v>541</v>
      </c>
      <c r="I15" s="12">
        <f>SUM(I10:I14)</f>
        <v>1046</v>
      </c>
      <c r="J15" s="4"/>
      <c r="K15" s="8"/>
      <c r="L15" s="12">
        <f>SUM(L10:L14)</f>
        <v>948</v>
      </c>
      <c r="M15" s="12">
        <f>SUM(M10:M14)</f>
        <v>1186</v>
      </c>
      <c r="N15" s="12">
        <f>SUM(N10:N14)</f>
        <v>2134</v>
      </c>
      <c r="O15" s="4"/>
      <c r="P15" s="8"/>
      <c r="Q15" s="12">
        <f>SUM(Q10:Q14)</f>
        <v>32</v>
      </c>
      <c r="R15" s="12">
        <f>SUM(R10:R14)</f>
        <v>87</v>
      </c>
      <c r="S15" s="12">
        <f>SUM(S10:S14)</f>
        <v>119</v>
      </c>
      <c r="U15" s="5" t="s">
        <v>14</v>
      </c>
      <c r="V15" s="16">
        <f>SUM(L27,L33,L39,Q9,Q15,Q21,Q27,Q33,Q39)</f>
        <v>2100</v>
      </c>
      <c r="W15" s="16">
        <f>SUM(M27,M33,M39,R9,R15,R21,R27,R33,R39)</f>
        <v>3508</v>
      </c>
      <c r="X15" s="19">
        <f t="shared" si="0"/>
        <v>5608</v>
      </c>
      <c r="Z15" s="7"/>
    </row>
    <row r="16" spans="1:29" ht="15" customHeight="1" x14ac:dyDescent="0.15">
      <c r="A16" s="8">
        <v>10</v>
      </c>
      <c r="B16" s="28">
        <v>92</v>
      </c>
      <c r="C16" s="28">
        <v>92</v>
      </c>
      <c r="D16" s="11">
        <f>SUM(B16:C16)</f>
        <v>184</v>
      </c>
      <c r="E16" s="4"/>
      <c r="F16" s="8">
        <v>40</v>
      </c>
      <c r="G16" s="28">
        <v>84</v>
      </c>
      <c r="H16" s="28">
        <v>76</v>
      </c>
      <c r="I16" s="11">
        <f>SUM(G16:H16)</f>
        <v>160</v>
      </c>
      <c r="J16" s="4"/>
      <c r="K16" s="8">
        <v>70</v>
      </c>
      <c r="L16" s="28">
        <v>208</v>
      </c>
      <c r="M16" s="28">
        <v>263</v>
      </c>
      <c r="N16" s="11">
        <f>SUM(L16:M16)</f>
        <v>471</v>
      </c>
      <c r="O16" s="4"/>
      <c r="P16" s="8">
        <v>100</v>
      </c>
      <c r="Q16" s="28">
        <v>0</v>
      </c>
      <c r="R16" s="28">
        <v>3</v>
      </c>
      <c r="S16" s="11">
        <f>SUM(Q16:R16)</f>
        <v>3</v>
      </c>
      <c r="U16" s="5" t="s">
        <v>15</v>
      </c>
      <c r="V16" s="16">
        <f>SUM(L33,L39,Q9,Q15,Q21,Q27,Q33,Q39)</f>
        <v>1098</v>
      </c>
      <c r="W16" s="16">
        <f>SUM(M33,M39,R9,R15,R21,R27,R33,R39)</f>
        <v>2154</v>
      </c>
      <c r="X16" s="19">
        <f t="shared" si="0"/>
        <v>3252</v>
      </c>
      <c r="Z16" s="7" t="s">
        <v>39</v>
      </c>
    </row>
    <row r="17" spans="1:29" ht="15" customHeight="1" x14ac:dyDescent="0.15">
      <c r="A17" s="8">
        <v>11</v>
      </c>
      <c r="B17" s="28">
        <v>120</v>
      </c>
      <c r="C17" s="28">
        <v>106</v>
      </c>
      <c r="D17" s="11">
        <f>SUM(B17:C17)</f>
        <v>226</v>
      </c>
      <c r="E17" s="4"/>
      <c r="F17" s="8">
        <v>41</v>
      </c>
      <c r="G17" s="28">
        <v>112</v>
      </c>
      <c r="H17" s="28">
        <v>125</v>
      </c>
      <c r="I17" s="11">
        <f>SUM(G17:H17)</f>
        <v>237</v>
      </c>
      <c r="J17" s="4"/>
      <c r="K17" s="8">
        <v>71</v>
      </c>
      <c r="L17" s="28">
        <v>198</v>
      </c>
      <c r="M17" s="28">
        <v>282</v>
      </c>
      <c r="N17" s="11">
        <f>SUM(L17:M17)</f>
        <v>480</v>
      </c>
      <c r="O17" s="4"/>
      <c r="P17" s="8">
        <v>101</v>
      </c>
      <c r="Q17" s="28">
        <v>1</v>
      </c>
      <c r="R17" s="28">
        <v>6</v>
      </c>
      <c r="S17" s="11">
        <f>SUM(Q17:R17)</f>
        <v>7</v>
      </c>
      <c r="U17" s="5" t="s">
        <v>16</v>
      </c>
      <c r="V17" s="16">
        <f>SUM(L39,Q9,Q15,Q21,Q27,Q33,Q39)</f>
        <v>465</v>
      </c>
      <c r="W17" s="16">
        <f>SUM(M39,R9,R15,R21,R27,R33,R39)</f>
        <v>1063</v>
      </c>
      <c r="X17" s="19">
        <f t="shared" si="0"/>
        <v>1528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 x14ac:dyDescent="0.15">
      <c r="A18" s="8">
        <v>12</v>
      </c>
      <c r="B18" s="28">
        <v>143</v>
      </c>
      <c r="C18" s="28">
        <v>91</v>
      </c>
      <c r="D18" s="11">
        <f>SUM(B18:C18)</f>
        <v>234</v>
      </c>
      <c r="E18" s="4"/>
      <c r="F18" s="8">
        <v>42</v>
      </c>
      <c r="G18" s="28">
        <v>110</v>
      </c>
      <c r="H18" s="28">
        <v>130</v>
      </c>
      <c r="I18" s="11">
        <f>SUM(G18:H18)</f>
        <v>240</v>
      </c>
      <c r="J18" s="4"/>
      <c r="K18" s="8">
        <v>72</v>
      </c>
      <c r="L18" s="28">
        <v>225</v>
      </c>
      <c r="M18" s="28">
        <v>295</v>
      </c>
      <c r="N18" s="14">
        <f>SUM(L18:M18)</f>
        <v>520</v>
      </c>
      <c r="O18" s="4"/>
      <c r="P18" s="8">
        <v>102</v>
      </c>
      <c r="Q18" s="28">
        <v>2</v>
      </c>
      <c r="R18" s="28">
        <v>2</v>
      </c>
      <c r="S18" s="11">
        <f>SUM(Q18:R18)</f>
        <v>4</v>
      </c>
      <c r="U18" s="5" t="s">
        <v>17</v>
      </c>
      <c r="V18" s="16">
        <f>SUM(Q9,Q15,Q21,Q27,Q33,Q39)</f>
        <v>154</v>
      </c>
      <c r="W18" s="16">
        <f>SUM(R9,R15,R21,R27,R33,R39)</f>
        <v>430</v>
      </c>
      <c r="X18" s="19">
        <f t="shared" si="0"/>
        <v>584</v>
      </c>
      <c r="Z18" s="5" t="s">
        <v>35</v>
      </c>
      <c r="AA18" s="11"/>
      <c r="AB18" s="11"/>
      <c r="AC18" s="11">
        <f>SUM(AA18:AB18)</f>
        <v>0</v>
      </c>
    </row>
    <row r="19" spans="1:29" ht="15" customHeight="1" x14ac:dyDescent="0.15">
      <c r="A19" s="8">
        <v>13</v>
      </c>
      <c r="B19" s="28">
        <v>99</v>
      </c>
      <c r="C19" s="28">
        <v>109</v>
      </c>
      <c r="D19" s="11">
        <f>SUM(B19:C19)</f>
        <v>208</v>
      </c>
      <c r="E19" s="4"/>
      <c r="F19" s="8">
        <v>43</v>
      </c>
      <c r="G19" s="28">
        <v>131</v>
      </c>
      <c r="H19" s="28">
        <v>110</v>
      </c>
      <c r="I19" s="11">
        <f>SUM(G19:H19)</f>
        <v>241</v>
      </c>
      <c r="J19" s="4"/>
      <c r="K19" s="8">
        <v>73</v>
      </c>
      <c r="L19" s="28">
        <v>243</v>
      </c>
      <c r="M19" s="28">
        <v>277</v>
      </c>
      <c r="N19" s="11">
        <f>SUM(L19:M19)</f>
        <v>520</v>
      </c>
      <c r="O19" s="4"/>
      <c r="P19" s="8">
        <v>103</v>
      </c>
      <c r="Q19" s="28">
        <v>0</v>
      </c>
      <c r="R19" s="28">
        <v>3</v>
      </c>
      <c r="S19" s="11">
        <f>SUM(Q19:R19)</f>
        <v>3</v>
      </c>
      <c r="U19" s="5" t="s">
        <v>18</v>
      </c>
      <c r="V19" s="16">
        <f>SUM(Q15,Q21,Q27,Q33,Q39)</f>
        <v>35</v>
      </c>
      <c r="W19" s="16">
        <f>SUM(R15,R21,R27,R33,R39)</f>
        <v>104</v>
      </c>
      <c r="X19" s="19">
        <f t="shared" si="0"/>
        <v>139</v>
      </c>
      <c r="Z19" s="32" t="s">
        <v>36</v>
      </c>
      <c r="AA19" s="11"/>
      <c r="AB19" s="11"/>
      <c r="AC19" s="11">
        <f>SUM(AA19:AB19)</f>
        <v>0</v>
      </c>
    </row>
    <row r="20" spans="1:29" ht="15" customHeight="1" x14ac:dyDescent="0.15">
      <c r="A20" s="8">
        <v>14</v>
      </c>
      <c r="B20" s="28">
        <v>124</v>
      </c>
      <c r="C20" s="28">
        <v>107</v>
      </c>
      <c r="D20" s="11">
        <f>SUM(B20:C20)</f>
        <v>231</v>
      </c>
      <c r="E20" s="4"/>
      <c r="F20" s="8">
        <v>44</v>
      </c>
      <c r="G20" s="28">
        <v>130</v>
      </c>
      <c r="H20" s="28">
        <v>144</v>
      </c>
      <c r="I20" s="11">
        <f>SUM(G20:H20)</f>
        <v>274</v>
      </c>
      <c r="J20" s="4"/>
      <c r="K20" s="8">
        <v>74</v>
      </c>
      <c r="L20" s="28">
        <v>219</v>
      </c>
      <c r="M20" s="28">
        <v>296</v>
      </c>
      <c r="N20" s="11">
        <f>SUM(L20:M20)</f>
        <v>515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17</v>
      </c>
      <c r="X20" s="19">
        <f t="shared" si="0"/>
        <v>20</v>
      </c>
      <c r="Z20" s="5" t="s">
        <v>52</v>
      </c>
      <c r="AA20" s="11"/>
      <c r="AB20" s="11"/>
      <c r="AC20" s="11">
        <f>SUM(AA20:AB20)</f>
        <v>0</v>
      </c>
    </row>
    <row r="21" spans="1:29" ht="15" customHeight="1" x14ac:dyDescent="0.15">
      <c r="A21" s="8"/>
      <c r="B21" s="12">
        <f>SUM(B16:B20)</f>
        <v>578</v>
      </c>
      <c r="C21" s="12">
        <f>SUM(C16:C20)</f>
        <v>505</v>
      </c>
      <c r="D21" s="12">
        <f>SUM(D16:D20)</f>
        <v>1083</v>
      </c>
      <c r="E21" s="4"/>
      <c r="F21" s="8"/>
      <c r="G21" s="12">
        <f>SUM(G16:G20)</f>
        <v>567</v>
      </c>
      <c r="H21" s="12">
        <f>SUM(H16:H20)</f>
        <v>585</v>
      </c>
      <c r="I21" s="12">
        <f>SUM(I16:I20)</f>
        <v>1152</v>
      </c>
      <c r="J21" s="4"/>
      <c r="K21" s="8"/>
      <c r="L21" s="13">
        <f>SUM(L16:L20)</f>
        <v>1093</v>
      </c>
      <c r="M21" s="13">
        <f>SUM(M16:M20)</f>
        <v>1413</v>
      </c>
      <c r="N21" s="13">
        <f>SUM(N16:N20)</f>
        <v>2506</v>
      </c>
      <c r="O21" s="26"/>
      <c r="P21" s="8"/>
      <c r="Q21" s="12">
        <f>SUM(Q16:Q20)</f>
        <v>3</v>
      </c>
      <c r="R21" s="12">
        <f>SUM(R16:R20)</f>
        <v>14</v>
      </c>
      <c r="S21" s="12">
        <f>SUM(S16:S20)</f>
        <v>17</v>
      </c>
      <c r="Z21" s="10" t="s">
        <v>34</v>
      </c>
      <c r="AA21" s="12">
        <f>SUM(AA18:AA20)</f>
        <v>0</v>
      </c>
      <c r="AB21" s="12">
        <f>SUM(AB18:AB20)</f>
        <v>0</v>
      </c>
      <c r="AC21" s="12">
        <f>SUM(AC18:AC20)</f>
        <v>0</v>
      </c>
    </row>
    <row r="22" spans="1:29" ht="15" customHeight="1" x14ac:dyDescent="0.15">
      <c r="A22" s="8">
        <v>15</v>
      </c>
      <c r="B22" s="28">
        <v>123</v>
      </c>
      <c r="C22" s="28">
        <v>99</v>
      </c>
      <c r="D22" s="11">
        <f>SUM(B22:C22)</f>
        <v>222</v>
      </c>
      <c r="E22" s="4"/>
      <c r="F22" s="8">
        <v>45</v>
      </c>
      <c r="G22" s="28">
        <v>144</v>
      </c>
      <c r="H22" s="28">
        <v>158</v>
      </c>
      <c r="I22" s="11">
        <f>SUM(G22:H22)</f>
        <v>302</v>
      </c>
      <c r="J22" s="4"/>
      <c r="K22" s="8">
        <v>75</v>
      </c>
      <c r="L22" s="28">
        <v>236</v>
      </c>
      <c r="M22" s="28">
        <v>323</v>
      </c>
      <c r="N22" s="11">
        <f>SUM(L22:M22)</f>
        <v>559</v>
      </c>
      <c r="O22" s="4"/>
      <c r="P22" s="8">
        <v>105</v>
      </c>
      <c r="Q22" s="28">
        <v>0</v>
      </c>
      <c r="R22" s="28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  <c r="Z22" s="7"/>
      <c r="AA22" s="34"/>
      <c r="AB22" s="33"/>
      <c r="AC22" s="33"/>
    </row>
    <row r="23" spans="1:29" ht="15" customHeight="1" x14ac:dyDescent="0.15">
      <c r="A23" s="8">
        <v>16</v>
      </c>
      <c r="B23" s="28">
        <v>143</v>
      </c>
      <c r="C23" s="28">
        <v>95</v>
      </c>
      <c r="D23" s="11">
        <f>SUM(B23:C23)</f>
        <v>238</v>
      </c>
      <c r="E23" s="4"/>
      <c r="F23" s="8">
        <v>46</v>
      </c>
      <c r="G23" s="28">
        <v>161</v>
      </c>
      <c r="H23" s="28">
        <v>149</v>
      </c>
      <c r="I23" s="11">
        <f>SUM(G23:H23)</f>
        <v>310</v>
      </c>
      <c r="J23" s="4"/>
      <c r="K23" s="8">
        <v>76</v>
      </c>
      <c r="L23" s="28">
        <v>207</v>
      </c>
      <c r="M23" s="28">
        <v>260</v>
      </c>
      <c r="N23" s="11">
        <f>SUM(L23:M23)</f>
        <v>467</v>
      </c>
      <c r="O23" s="4"/>
      <c r="P23" s="8">
        <v>106</v>
      </c>
      <c r="Q23" s="28">
        <v>0</v>
      </c>
      <c r="R23" s="28">
        <v>1</v>
      </c>
      <c r="S23" s="11">
        <f>SUM(Q23:R23)</f>
        <v>1</v>
      </c>
      <c r="U23" s="5" t="s">
        <v>4</v>
      </c>
      <c r="V23" s="20">
        <f>V4/$V$8*100</f>
        <v>11.016883217925775</v>
      </c>
      <c r="W23" s="20">
        <f>W4/$W$8*100</f>
        <v>9.1002324627375906</v>
      </c>
      <c r="X23" s="20">
        <f>X4/$X$8*100</f>
        <v>9.9967247716437999</v>
      </c>
      <c r="Z23" s="7" t="s">
        <v>40</v>
      </c>
    </row>
    <row r="24" spans="1:29" ht="15" customHeight="1" x14ac:dyDescent="0.15">
      <c r="A24" s="8">
        <v>17</v>
      </c>
      <c r="B24" s="28">
        <v>153</v>
      </c>
      <c r="C24" s="28">
        <v>141</v>
      </c>
      <c r="D24" s="11">
        <f>SUM(B24:C24)</f>
        <v>294</v>
      </c>
      <c r="E24" s="4"/>
      <c r="F24" s="8">
        <v>47</v>
      </c>
      <c r="G24" s="28">
        <v>163</v>
      </c>
      <c r="H24" s="28">
        <v>170</v>
      </c>
      <c r="I24" s="11">
        <f>SUM(G24:H24)</f>
        <v>333</v>
      </c>
      <c r="J24" s="4"/>
      <c r="K24" s="8">
        <v>77</v>
      </c>
      <c r="L24" s="28">
        <v>208</v>
      </c>
      <c r="M24" s="28">
        <v>273</v>
      </c>
      <c r="N24" s="11">
        <f>SUM(L24:M24)</f>
        <v>481</v>
      </c>
      <c r="O24" s="4"/>
      <c r="P24" s="8">
        <v>107</v>
      </c>
      <c r="Q24" s="28">
        <v>0</v>
      </c>
      <c r="R24" s="28">
        <v>0</v>
      </c>
      <c r="S24" s="11">
        <f>SUM(Q24:R24)</f>
        <v>0</v>
      </c>
      <c r="U24" s="5" t="s">
        <v>5</v>
      </c>
      <c r="V24" s="20">
        <f>V5/$V$8*100</f>
        <v>56.76495759744806</v>
      </c>
      <c r="W24" s="20">
        <f>W5/$W$8*100</f>
        <v>49.145357582387525</v>
      </c>
      <c r="X24" s="20">
        <f>X5/$X$8*100</f>
        <v>52.709341679100405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 x14ac:dyDescent="0.15">
      <c r="A25" s="8">
        <v>18</v>
      </c>
      <c r="B25" s="28">
        <v>128</v>
      </c>
      <c r="C25" s="28">
        <v>141</v>
      </c>
      <c r="D25" s="11">
        <f>SUM(B25:C25)</f>
        <v>269</v>
      </c>
      <c r="E25" s="4"/>
      <c r="F25" s="8">
        <v>48</v>
      </c>
      <c r="G25" s="28">
        <v>162</v>
      </c>
      <c r="H25" s="28">
        <v>163</v>
      </c>
      <c r="I25" s="11">
        <f>SUM(G25:H25)</f>
        <v>325</v>
      </c>
      <c r="J25" s="4"/>
      <c r="K25" s="8">
        <v>78</v>
      </c>
      <c r="L25" s="28">
        <v>192</v>
      </c>
      <c r="M25" s="28">
        <v>248</v>
      </c>
      <c r="N25" s="11">
        <f>SUM(L25:M25)</f>
        <v>440</v>
      </c>
      <c r="O25" s="4"/>
      <c r="P25" s="8">
        <v>108</v>
      </c>
      <c r="Q25" s="28">
        <v>0</v>
      </c>
      <c r="R25" s="28">
        <v>1</v>
      </c>
      <c r="S25" s="11">
        <f>SUM(Q25:R25)</f>
        <v>1</v>
      </c>
      <c r="U25" s="9" t="s">
        <v>6</v>
      </c>
      <c r="V25" s="20">
        <f>V6/$V$8*100</f>
        <v>15.879561191939626</v>
      </c>
      <c r="W25" s="20">
        <f>W6/$W$8*100</f>
        <v>17.769725146998496</v>
      </c>
      <c r="X25" s="20">
        <f>X6/$X$8*100</f>
        <v>16.885621747516286</v>
      </c>
      <c r="Z25" s="5" t="s">
        <v>35</v>
      </c>
      <c r="AA25" s="11"/>
      <c r="AB25" s="11"/>
      <c r="AC25" s="11">
        <f>SUM(AA25:AB25)</f>
        <v>0</v>
      </c>
    </row>
    <row r="26" spans="1:29" ht="15" customHeight="1" x14ac:dyDescent="0.15">
      <c r="A26" s="8">
        <v>19</v>
      </c>
      <c r="B26" s="28">
        <v>103</v>
      </c>
      <c r="C26" s="28">
        <v>134</v>
      </c>
      <c r="D26" s="11">
        <f>SUM(B26:C26)</f>
        <v>237</v>
      </c>
      <c r="E26" s="4"/>
      <c r="F26" s="8">
        <v>49</v>
      </c>
      <c r="G26" s="28">
        <v>187</v>
      </c>
      <c r="H26" s="28">
        <v>171</v>
      </c>
      <c r="I26" s="11">
        <f>SUM(G26:H26)</f>
        <v>358</v>
      </c>
      <c r="J26" s="4"/>
      <c r="K26" s="8">
        <v>79</v>
      </c>
      <c r="L26" s="28">
        <v>159</v>
      </c>
      <c r="M26" s="28">
        <v>250</v>
      </c>
      <c r="N26" s="11">
        <f>SUM(L26:M26)</f>
        <v>409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16.33859799268653</v>
      </c>
      <c r="W26" s="20">
        <f>W7/$W$8*100</f>
        <v>23.984684807876384</v>
      </c>
      <c r="X26" s="20">
        <f>X7/$X$8*100</f>
        <v>20.408311801739508</v>
      </c>
      <c r="Z26" s="32" t="s">
        <v>36</v>
      </c>
      <c r="AA26" s="11"/>
      <c r="AB26" s="11"/>
      <c r="AC26" s="11">
        <f>SUM(AA26:AB26)</f>
        <v>0</v>
      </c>
    </row>
    <row r="27" spans="1:29" ht="15" customHeight="1" x14ac:dyDescent="0.15">
      <c r="A27" s="8"/>
      <c r="B27" s="12">
        <f>SUM(B22:B26)</f>
        <v>650</v>
      </c>
      <c r="C27" s="12">
        <f>SUM(C22:C26)</f>
        <v>610</v>
      </c>
      <c r="D27" s="12">
        <f>SUM(D22:D26)</f>
        <v>1260</v>
      </c>
      <c r="E27" s="4"/>
      <c r="F27" s="8"/>
      <c r="G27" s="12">
        <f>SUM(G22:G26)</f>
        <v>817</v>
      </c>
      <c r="H27" s="12">
        <f>SUM(H22:H26)</f>
        <v>811</v>
      </c>
      <c r="I27" s="12">
        <f>SUM(I22:I26)</f>
        <v>1628</v>
      </c>
      <c r="J27" s="4"/>
      <c r="K27" s="8"/>
      <c r="L27" s="12">
        <f>SUM(L22:L26)</f>
        <v>1002</v>
      </c>
      <c r="M27" s="12">
        <f>SUM(M22:M26)</f>
        <v>1354</v>
      </c>
      <c r="N27" s="12">
        <f>SUM(N22:N26)</f>
        <v>2356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  <c r="Z27" s="5" t="s">
        <v>45</v>
      </c>
      <c r="AA27" s="11"/>
      <c r="AB27" s="11"/>
      <c r="AC27" s="11">
        <f>SUM(AA27:AB27)</f>
        <v>0</v>
      </c>
    </row>
    <row r="28" spans="1:29" ht="15" customHeight="1" x14ac:dyDescent="0.15">
      <c r="A28" s="8">
        <v>20</v>
      </c>
      <c r="B28" s="28">
        <v>112</v>
      </c>
      <c r="C28" s="28">
        <v>130</v>
      </c>
      <c r="D28" s="11">
        <f>SUM(B28:C28)</f>
        <v>242</v>
      </c>
      <c r="E28" s="4"/>
      <c r="F28" s="8">
        <v>50</v>
      </c>
      <c r="G28" s="28">
        <v>162</v>
      </c>
      <c r="H28" s="28">
        <v>180</v>
      </c>
      <c r="I28" s="11">
        <f>SUM(G28:H28)</f>
        <v>342</v>
      </c>
      <c r="J28" s="4"/>
      <c r="K28" s="8">
        <v>80</v>
      </c>
      <c r="L28" s="28">
        <v>193</v>
      </c>
      <c r="M28" s="28">
        <v>283</v>
      </c>
      <c r="N28" s="11">
        <f>SUM(L28:M28)</f>
        <v>476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34.209912082782232</v>
      </c>
      <c r="W28" s="20">
        <f t="shared" ref="W28:W39" si="2">W9/$W$8*100</f>
        <v>30.110761657322577</v>
      </c>
      <c r="X28" s="20">
        <f t="shared" ref="X28:X39" si="3">X9/$X$8*100</f>
        <v>32.02809418101095</v>
      </c>
      <c r="Z28" s="10" t="s">
        <v>34</v>
      </c>
      <c r="AA28" s="12">
        <f>SUM(AA25:AA27)</f>
        <v>0</v>
      </c>
      <c r="AB28" s="12">
        <f>SUM(AB25:AB27)</f>
        <v>0</v>
      </c>
      <c r="AC28" s="12">
        <f>SUM(AC25:AC27)</f>
        <v>0</v>
      </c>
    </row>
    <row r="29" spans="1:29" ht="15" customHeight="1" x14ac:dyDescent="0.15">
      <c r="A29" s="8">
        <v>21</v>
      </c>
      <c r="B29" s="28">
        <v>142</v>
      </c>
      <c r="C29" s="28">
        <v>125</v>
      </c>
      <c r="D29" s="11">
        <f>SUM(B29:C29)</f>
        <v>267</v>
      </c>
      <c r="E29" s="4"/>
      <c r="F29" s="8">
        <v>51</v>
      </c>
      <c r="G29" s="28">
        <v>192</v>
      </c>
      <c r="H29" s="28">
        <v>193</v>
      </c>
      <c r="I29" s="11">
        <f>SUM(G29:H29)</f>
        <v>385</v>
      </c>
      <c r="J29" s="4"/>
      <c r="K29" s="8">
        <v>81</v>
      </c>
      <c r="L29" s="28">
        <v>128</v>
      </c>
      <c r="M29" s="28">
        <v>233</v>
      </c>
      <c r="N29" s="11">
        <f>SUM(L29:M29)</f>
        <v>361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66.428071267408384</v>
      </c>
      <c r="W29" s="20">
        <f t="shared" si="2"/>
        <v>71.865171612197457</v>
      </c>
      <c r="X29" s="20">
        <f t="shared" si="3"/>
        <v>69.32202773026674</v>
      </c>
      <c r="Z29" s="7"/>
      <c r="AA29" s="34"/>
      <c r="AB29" s="33"/>
      <c r="AC29" s="33"/>
    </row>
    <row r="30" spans="1:29" ht="15" customHeight="1" x14ac:dyDescent="0.15">
      <c r="A30" s="8">
        <v>22</v>
      </c>
      <c r="B30" s="28">
        <v>117</v>
      </c>
      <c r="C30" s="28">
        <v>142</v>
      </c>
      <c r="D30" s="11">
        <f>SUM(B30:C30)</f>
        <v>259</v>
      </c>
      <c r="E30" s="4"/>
      <c r="F30" s="8">
        <v>52</v>
      </c>
      <c r="G30" s="28">
        <v>235</v>
      </c>
      <c r="H30" s="28">
        <v>167</v>
      </c>
      <c r="I30" s="11">
        <f>SUM(G30:H30)</f>
        <v>402</v>
      </c>
      <c r="J30" s="4"/>
      <c r="K30" s="8">
        <v>82</v>
      </c>
      <c r="L30" s="28">
        <v>115</v>
      </c>
      <c r="M30" s="28">
        <v>205</v>
      </c>
      <c r="N30" s="11">
        <f>SUM(L30:M30)</f>
        <v>320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55.660157161752124</v>
      </c>
      <c r="W30" s="20">
        <f t="shared" si="2"/>
        <v>62.320525092301381</v>
      </c>
      <c r="X30" s="20">
        <f t="shared" si="3"/>
        <v>59.20521125222897</v>
      </c>
      <c r="Z30" s="7"/>
    </row>
    <row r="31" spans="1:29" ht="15" customHeight="1" x14ac:dyDescent="0.15">
      <c r="A31" s="8">
        <v>23</v>
      </c>
      <c r="B31" s="28">
        <v>108</v>
      </c>
      <c r="C31" s="28">
        <v>103</v>
      </c>
      <c r="D31" s="11">
        <f>SUM(B31:C31)</f>
        <v>211</v>
      </c>
      <c r="E31" s="4"/>
      <c r="F31" s="8">
        <v>53</v>
      </c>
      <c r="G31" s="28">
        <v>204</v>
      </c>
      <c r="H31" s="28">
        <v>208</v>
      </c>
      <c r="I31" s="11">
        <f>SUM(G31:H31)</f>
        <v>412</v>
      </c>
      <c r="J31" s="4"/>
      <c r="K31" s="8">
        <v>83</v>
      </c>
      <c r="L31" s="28">
        <v>108</v>
      </c>
      <c r="M31" s="28">
        <v>197</v>
      </c>
      <c r="N31" s="11">
        <f>SUM(L31:M31)</f>
        <v>305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37.936668482066445</v>
      </c>
      <c r="W31" s="20">
        <f t="shared" si="2"/>
        <v>48.215506632025161</v>
      </c>
      <c r="X31" s="20">
        <f t="shared" si="3"/>
        <v>43.407693147494456</v>
      </c>
      <c r="Z31" s="7" t="s">
        <v>3</v>
      </c>
    </row>
    <row r="32" spans="1:29" ht="15" customHeight="1" x14ac:dyDescent="0.15">
      <c r="A32" s="8">
        <v>24</v>
      </c>
      <c r="B32" s="28">
        <v>107</v>
      </c>
      <c r="C32" s="28">
        <v>103</v>
      </c>
      <c r="D32" s="11">
        <f>SUM(B32:C32)</f>
        <v>210</v>
      </c>
      <c r="E32" s="4"/>
      <c r="F32" s="8">
        <v>54</v>
      </c>
      <c r="G32" s="28">
        <v>227</v>
      </c>
      <c r="H32" s="28">
        <v>201</v>
      </c>
      <c r="I32" s="11">
        <f>SUM(G32:H32)</f>
        <v>428</v>
      </c>
      <c r="J32" s="4"/>
      <c r="K32" s="8">
        <v>84</v>
      </c>
      <c r="L32" s="28">
        <v>89</v>
      </c>
      <c r="M32" s="28">
        <v>173</v>
      </c>
      <c r="N32" s="11">
        <f>SUM(L32:M32)</f>
        <v>262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32.218159184626153</v>
      </c>
      <c r="W32" s="21">
        <f t="shared" si="2"/>
        <v>41.75440995487488</v>
      </c>
      <c r="X32" s="21">
        <f t="shared" si="3"/>
        <v>37.293933549255797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 x14ac:dyDescent="0.15">
      <c r="A33" s="8"/>
      <c r="B33" s="12">
        <f>SUM(B28:B32)</f>
        <v>586</v>
      </c>
      <c r="C33" s="12">
        <f>SUM(C28:C32)</f>
        <v>603</v>
      </c>
      <c r="D33" s="12">
        <f>SUM(D28:D32)</f>
        <v>1189</v>
      </c>
      <c r="E33" s="4"/>
      <c r="F33" s="8"/>
      <c r="G33" s="12">
        <f>SUM(G28:G32)</f>
        <v>1020</v>
      </c>
      <c r="H33" s="12">
        <f>SUM(H28:H32)</f>
        <v>949</v>
      </c>
      <c r="I33" s="12">
        <f>SUM(I28:I32)</f>
        <v>1969</v>
      </c>
      <c r="J33" s="4"/>
      <c r="K33" s="8"/>
      <c r="L33" s="12">
        <f>SUM(L28:L32)</f>
        <v>633</v>
      </c>
      <c r="M33" s="12">
        <f>SUM(M28:M32)</f>
        <v>1091</v>
      </c>
      <c r="N33" s="12">
        <f>SUM(N28:N32)</f>
        <v>1724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24.84244923364195</v>
      </c>
      <c r="W33" s="20">
        <f t="shared" si="2"/>
        <v>33.645562696567751</v>
      </c>
      <c r="X33" s="20">
        <f t="shared" si="3"/>
        <v>29.5280032024455</v>
      </c>
      <c r="Z33" s="5" t="s">
        <v>35</v>
      </c>
      <c r="AA33" s="11">
        <f t="shared" ref="AA33:AB35" si="4">SUM(AA4,AA11,AA18,AA25)</f>
        <v>0</v>
      </c>
      <c r="AB33" s="11">
        <f t="shared" si="4"/>
        <v>0</v>
      </c>
      <c r="AC33" s="11">
        <f>SUM(AA33:AB33)</f>
        <v>0</v>
      </c>
    </row>
    <row r="34" spans="1:29" ht="15" customHeight="1" x14ac:dyDescent="0.15">
      <c r="A34" s="8">
        <v>25</v>
      </c>
      <c r="B34" s="28">
        <v>104</v>
      </c>
      <c r="C34" s="28">
        <v>110</v>
      </c>
      <c r="D34" s="11">
        <f>SUM(B34:C34)</f>
        <v>214</v>
      </c>
      <c r="E34" s="4"/>
      <c r="F34" s="8">
        <v>55</v>
      </c>
      <c r="G34" s="28">
        <v>248</v>
      </c>
      <c r="H34" s="28">
        <v>189</v>
      </c>
      <c r="I34" s="11">
        <f>SUM(G34:H34)</f>
        <v>437</v>
      </c>
      <c r="J34" s="4"/>
      <c r="K34" s="8">
        <v>85</v>
      </c>
      <c r="L34" s="28">
        <v>81</v>
      </c>
      <c r="M34" s="28">
        <v>170</v>
      </c>
      <c r="N34" s="11">
        <f>SUM(L34:M34)</f>
        <v>251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16.33859799268653</v>
      </c>
      <c r="W34" s="20">
        <f t="shared" si="2"/>
        <v>23.984684807876384</v>
      </c>
      <c r="X34" s="20">
        <f t="shared" si="3"/>
        <v>20.408311801739508</v>
      </c>
      <c r="Z34" s="32" t="s">
        <v>36</v>
      </c>
      <c r="AA34" s="11">
        <f t="shared" si="4"/>
        <v>0</v>
      </c>
      <c r="AB34" s="11">
        <f t="shared" si="4"/>
        <v>0</v>
      </c>
      <c r="AC34" s="14">
        <f>SUM(AA34:AB34)</f>
        <v>0</v>
      </c>
    </row>
    <row r="35" spans="1:29" ht="15" customHeight="1" x14ac:dyDescent="0.15">
      <c r="A35" s="8">
        <v>26</v>
      </c>
      <c r="B35" s="28">
        <v>121</v>
      </c>
      <c r="C35" s="28">
        <v>93</v>
      </c>
      <c r="D35" s="11">
        <f>SUM(B35:C35)</f>
        <v>214</v>
      </c>
      <c r="E35" s="4"/>
      <c r="F35" s="8">
        <v>56</v>
      </c>
      <c r="G35" s="28">
        <v>277</v>
      </c>
      <c r="H35" s="28">
        <v>258</v>
      </c>
      <c r="I35" s="11">
        <f>SUM(G35:H35)</f>
        <v>535</v>
      </c>
      <c r="J35" s="4"/>
      <c r="K35" s="8">
        <v>86</v>
      </c>
      <c r="L35" s="28">
        <v>75</v>
      </c>
      <c r="M35" s="28">
        <v>147</v>
      </c>
      <c r="N35" s="11">
        <f>SUM(L35:M35)</f>
        <v>222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8.54275266474753</v>
      </c>
      <c r="W35" s="20">
        <f t="shared" si="2"/>
        <v>14.7271981402981</v>
      </c>
      <c r="X35" s="20">
        <f t="shared" si="3"/>
        <v>11.834491793733397</v>
      </c>
      <c r="Z35" s="5" t="s">
        <v>45</v>
      </c>
      <c r="AA35" s="11">
        <f t="shared" si="4"/>
        <v>0</v>
      </c>
      <c r="AB35" s="11">
        <f t="shared" si="4"/>
        <v>0</v>
      </c>
      <c r="AC35" s="14">
        <f>SUM(AA35:AB35)</f>
        <v>0</v>
      </c>
    </row>
    <row r="36" spans="1:29" ht="15" customHeight="1" x14ac:dyDescent="0.15">
      <c r="A36" s="8">
        <v>27</v>
      </c>
      <c r="B36" s="28">
        <v>113</v>
      </c>
      <c r="C36" s="28">
        <v>124</v>
      </c>
      <c r="D36" s="11">
        <f>SUM(B36:C36)</f>
        <v>237</v>
      </c>
      <c r="E36" s="4"/>
      <c r="F36" s="8">
        <v>57</v>
      </c>
      <c r="G36" s="28">
        <v>270</v>
      </c>
      <c r="H36" s="28">
        <v>235</v>
      </c>
      <c r="I36" s="11">
        <f>SUM(G36:H36)</f>
        <v>505</v>
      </c>
      <c r="J36" s="4"/>
      <c r="K36" s="8">
        <v>87</v>
      </c>
      <c r="L36" s="28">
        <v>59</v>
      </c>
      <c r="M36" s="28">
        <v>109</v>
      </c>
      <c r="N36" s="11">
        <f>SUM(L36:M36)</f>
        <v>168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3.6178324126663037</v>
      </c>
      <c r="W36" s="20">
        <f t="shared" si="2"/>
        <v>7.2678791193764525</v>
      </c>
      <c r="X36" s="20">
        <f t="shared" si="3"/>
        <v>5.5606099203027766</v>
      </c>
      <c r="Z36" s="10" t="s">
        <v>34</v>
      </c>
      <c r="AA36" s="12">
        <f>SUM(AA33:AA35)</f>
        <v>0</v>
      </c>
      <c r="AB36" s="12">
        <f>SUM(AB33:AB35)</f>
        <v>0</v>
      </c>
      <c r="AC36" s="12">
        <f>SUM(AC33:AC35)</f>
        <v>0</v>
      </c>
    </row>
    <row r="37" spans="1:29" ht="15" customHeight="1" x14ac:dyDescent="0.15">
      <c r="A37" s="8">
        <v>28</v>
      </c>
      <c r="B37" s="28">
        <v>131</v>
      </c>
      <c r="C37" s="28">
        <v>95</v>
      </c>
      <c r="D37" s="11">
        <f>SUM(B37:C37)</f>
        <v>226</v>
      </c>
      <c r="E37" s="4"/>
      <c r="F37" s="8">
        <v>58</v>
      </c>
      <c r="G37" s="28">
        <v>275</v>
      </c>
      <c r="H37" s="28">
        <v>265</v>
      </c>
      <c r="I37" s="11">
        <f>SUM(G37:H37)</f>
        <v>540</v>
      </c>
      <c r="J37" s="4"/>
      <c r="K37" s="8">
        <v>88</v>
      </c>
      <c r="L37" s="28">
        <v>46</v>
      </c>
      <c r="M37" s="28">
        <v>112</v>
      </c>
      <c r="N37" s="11">
        <f>SUM(L37:M37)</f>
        <v>158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1.1981638527970124</v>
      </c>
      <c r="W37" s="20">
        <f t="shared" si="2"/>
        <v>2.9399699165869002</v>
      </c>
      <c r="X37" s="20">
        <f t="shared" si="3"/>
        <v>2.1252592889115323</v>
      </c>
      <c r="AA37" s="33"/>
      <c r="AB37" s="33"/>
      <c r="AC37" s="33"/>
    </row>
    <row r="38" spans="1:29" ht="15" customHeight="1" x14ac:dyDescent="0.15">
      <c r="A38" s="8">
        <v>29</v>
      </c>
      <c r="B38" s="28">
        <v>134</v>
      </c>
      <c r="C38" s="28">
        <v>97</v>
      </c>
      <c r="D38" s="11">
        <f>SUM(B38:C38)</f>
        <v>231</v>
      </c>
      <c r="E38" s="4"/>
      <c r="F38" s="8">
        <v>59</v>
      </c>
      <c r="G38" s="28">
        <v>188</v>
      </c>
      <c r="H38" s="28">
        <v>167</v>
      </c>
      <c r="I38" s="11">
        <f>SUM(G38:H38)</f>
        <v>355</v>
      </c>
      <c r="J38" s="4"/>
      <c r="K38" s="8">
        <v>89</v>
      </c>
      <c r="L38" s="28">
        <v>50</v>
      </c>
      <c r="M38" s="28">
        <v>95</v>
      </c>
      <c r="N38" s="11">
        <f>SUM(L38:M38)</f>
        <v>145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0.27230996654477557</v>
      </c>
      <c r="W38" s="20">
        <f t="shared" si="2"/>
        <v>0.71106249145357581</v>
      </c>
      <c r="X38" s="20">
        <f t="shared" si="3"/>
        <v>0.50584082390188878</v>
      </c>
    </row>
    <row r="39" spans="1:29" ht="15" customHeight="1" x14ac:dyDescent="0.15">
      <c r="A39" s="8"/>
      <c r="B39" s="12">
        <f>SUM(B34:B38)</f>
        <v>603</v>
      </c>
      <c r="C39" s="12">
        <f>SUM(C34:C38)</f>
        <v>519</v>
      </c>
      <c r="D39" s="12">
        <f>SUM(D34:D38)</f>
        <v>1122</v>
      </c>
      <c r="E39" s="4"/>
      <c r="F39" s="8"/>
      <c r="G39" s="12">
        <f>SUM(G34:G38)</f>
        <v>1258</v>
      </c>
      <c r="H39" s="12">
        <f>SUM(H34:H38)</f>
        <v>1114</v>
      </c>
      <c r="I39" s="12">
        <f>SUM(I34:I38)</f>
        <v>2372</v>
      </c>
      <c r="J39" s="4"/>
      <c r="K39" s="8"/>
      <c r="L39" s="12">
        <f>SUM(L34:L38)</f>
        <v>311</v>
      </c>
      <c r="M39" s="12">
        <f>SUM(M34:M38)</f>
        <v>633</v>
      </c>
      <c r="N39" s="12">
        <f>SUM(N34:N38)</f>
        <v>944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2.3340854275266474E-2</v>
      </c>
      <c r="W39" s="20">
        <f t="shared" si="2"/>
        <v>0.11623136879529605</v>
      </c>
      <c r="X39" s="20">
        <f t="shared" si="3"/>
        <v>7.2782852359983982E-2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79" orientation="landscape" r:id="rId1"/>
  <headerFooter alignWithMargins="0">
    <oddHeader>&amp;C&amp;"-,標準"&amp;16大分県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ht="13.5" customHeight="1" x14ac:dyDescent="0.15">
      <c r="X2" s="24" t="s">
        <v>20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11">
        <v>62</v>
      </c>
      <c r="C4" s="11">
        <v>58</v>
      </c>
      <c r="D4" s="11">
        <f>SUM(B4:C4)</f>
        <v>120</v>
      </c>
      <c r="E4" s="4"/>
      <c r="F4" s="8">
        <v>30</v>
      </c>
      <c r="G4" s="11">
        <v>126</v>
      </c>
      <c r="H4" s="11">
        <v>105</v>
      </c>
      <c r="I4" s="11">
        <f>SUM(G4:H4)</f>
        <v>231</v>
      </c>
      <c r="J4" s="4"/>
      <c r="K4" s="8">
        <v>60</v>
      </c>
      <c r="L4" s="11">
        <v>141</v>
      </c>
      <c r="M4" s="11">
        <v>171</v>
      </c>
      <c r="N4" s="11">
        <f>SUM(L4:M4)</f>
        <v>312</v>
      </c>
      <c r="O4" s="4"/>
      <c r="P4" s="8">
        <v>90</v>
      </c>
      <c r="Q4" s="11">
        <v>26</v>
      </c>
      <c r="R4" s="11">
        <v>89</v>
      </c>
      <c r="S4" s="11">
        <f>SUM(Q4:R4)</f>
        <v>115</v>
      </c>
      <c r="U4" s="5" t="s">
        <v>4</v>
      </c>
      <c r="V4" s="16">
        <f>SUM(B9,B15,B21)</f>
        <v>1472</v>
      </c>
      <c r="W4" s="16">
        <f>SUM(C9,C15,C21)</f>
        <v>1361</v>
      </c>
      <c r="X4" s="16">
        <f>SUM(V4:W4)</f>
        <v>2833</v>
      </c>
    </row>
    <row r="5" spans="1:27" ht="15" customHeight="1" x14ac:dyDescent="0.15">
      <c r="A5" s="8">
        <v>1</v>
      </c>
      <c r="B5" s="11">
        <v>84</v>
      </c>
      <c r="C5" s="11">
        <v>78</v>
      </c>
      <c r="D5" s="11">
        <f>SUM(B5:C5)</f>
        <v>162</v>
      </c>
      <c r="E5" s="4"/>
      <c r="F5" s="8">
        <v>31</v>
      </c>
      <c r="G5" s="11">
        <v>119</v>
      </c>
      <c r="H5" s="11">
        <v>114</v>
      </c>
      <c r="I5" s="11">
        <f>SUM(G5:H5)</f>
        <v>233</v>
      </c>
      <c r="J5" s="4"/>
      <c r="K5" s="8">
        <v>61</v>
      </c>
      <c r="L5" s="11">
        <v>160</v>
      </c>
      <c r="M5" s="11">
        <v>210</v>
      </c>
      <c r="N5" s="11">
        <f>SUM(L5:M5)</f>
        <v>370</v>
      </c>
      <c r="O5" s="4"/>
      <c r="P5" s="8">
        <v>91</v>
      </c>
      <c r="Q5" s="11">
        <v>33</v>
      </c>
      <c r="R5" s="11">
        <v>78</v>
      </c>
      <c r="S5" s="11">
        <f>SUM(Q5:R5)</f>
        <v>111</v>
      </c>
      <c r="U5" s="5" t="s">
        <v>5</v>
      </c>
      <c r="V5" s="16">
        <f>SUM(B27,B33,B39,G9,G15,G21,G27,G33,G39,L9)</f>
        <v>7469</v>
      </c>
      <c r="W5" s="16">
        <f>SUM(C27,C33,C39,H9,H15,H21,H27,H33,H39,M9)</f>
        <v>7389</v>
      </c>
      <c r="X5" s="16">
        <f>SUM(V5:W5)</f>
        <v>14858</v>
      </c>
      <c r="Y5" s="3"/>
      <c r="Z5" s="3"/>
      <c r="AA5" s="3"/>
    </row>
    <row r="6" spans="1:27" ht="15" customHeight="1" x14ac:dyDescent="0.15">
      <c r="A6" s="8">
        <v>2</v>
      </c>
      <c r="B6" s="11">
        <v>84</v>
      </c>
      <c r="C6" s="11">
        <v>86</v>
      </c>
      <c r="D6" s="11">
        <f>SUM(B6:C6)</f>
        <v>170</v>
      </c>
      <c r="E6" s="4"/>
      <c r="F6" s="8">
        <v>32</v>
      </c>
      <c r="G6" s="11">
        <v>99</v>
      </c>
      <c r="H6" s="11">
        <v>100</v>
      </c>
      <c r="I6" s="11">
        <f>SUM(G6:H6)</f>
        <v>199</v>
      </c>
      <c r="J6" s="4"/>
      <c r="K6" s="8">
        <v>62</v>
      </c>
      <c r="L6" s="11">
        <v>168</v>
      </c>
      <c r="M6" s="11">
        <v>198</v>
      </c>
      <c r="N6" s="11">
        <f>SUM(L6:M6)</f>
        <v>366</v>
      </c>
      <c r="O6" s="4"/>
      <c r="P6" s="8">
        <v>92</v>
      </c>
      <c r="Q6" s="11">
        <v>25</v>
      </c>
      <c r="R6" s="11">
        <v>60</v>
      </c>
      <c r="S6" s="11">
        <f>SUM(Q6:R6)</f>
        <v>85</v>
      </c>
      <c r="U6" s="9" t="s">
        <v>6</v>
      </c>
      <c r="V6" s="16">
        <f>SUM(L15,L21)</f>
        <v>2133</v>
      </c>
      <c r="W6" s="16">
        <f>SUM(M15,M21)</f>
        <v>2705</v>
      </c>
      <c r="X6" s="16">
        <f>SUM(V6:W6)</f>
        <v>4838</v>
      </c>
    </row>
    <row r="7" spans="1:27" ht="15" customHeight="1" x14ac:dyDescent="0.15">
      <c r="A7" s="8">
        <v>3</v>
      </c>
      <c r="B7" s="11">
        <v>68</v>
      </c>
      <c r="C7" s="11">
        <v>88</v>
      </c>
      <c r="D7" s="11">
        <f>SUM(B7:C7)</f>
        <v>156</v>
      </c>
      <c r="E7" s="4"/>
      <c r="F7" s="8">
        <v>33</v>
      </c>
      <c r="G7" s="11">
        <v>111</v>
      </c>
      <c r="H7" s="11">
        <v>101</v>
      </c>
      <c r="I7" s="11">
        <f>SUM(G7:H7)</f>
        <v>212</v>
      </c>
      <c r="J7" s="4"/>
      <c r="K7" s="8">
        <v>63</v>
      </c>
      <c r="L7" s="11">
        <v>175</v>
      </c>
      <c r="M7" s="11">
        <v>245</v>
      </c>
      <c r="N7" s="11">
        <f>SUM(L7:M7)</f>
        <v>420</v>
      </c>
      <c r="O7" s="4"/>
      <c r="P7" s="8">
        <v>93</v>
      </c>
      <c r="Q7" s="11">
        <v>14</v>
      </c>
      <c r="R7" s="11">
        <v>45</v>
      </c>
      <c r="S7" s="11">
        <f>SUM(Q7:R7)</f>
        <v>59</v>
      </c>
      <c r="U7" s="5" t="s">
        <v>7</v>
      </c>
      <c r="V7" s="16">
        <f>SUM(L27,L33,L39,Q9,Q15,Q21,Q27,Q33,Q39)</f>
        <v>2012</v>
      </c>
      <c r="W7" s="16">
        <f>SUM(M27,M33,M39,R9,R15,R21,R27,R33,R39)</f>
        <v>3370</v>
      </c>
      <c r="X7" s="16">
        <f>SUM(V7:W7)</f>
        <v>5382</v>
      </c>
    </row>
    <row r="8" spans="1:27" ht="15" customHeight="1" x14ac:dyDescent="0.15">
      <c r="A8" s="8">
        <v>4</v>
      </c>
      <c r="B8" s="11">
        <v>83</v>
      </c>
      <c r="C8" s="11">
        <v>100</v>
      </c>
      <c r="D8" s="11">
        <f>SUM(B8:C8)</f>
        <v>183</v>
      </c>
      <c r="E8" s="4"/>
      <c r="F8" s="8">
        <v>34</v>
      </c>
      <c r="G8" s="11">
        <v>110</v>
      </c>
      <c r="H8" s="11">
        <v>96</v>
      </c>
      <c r="I8" s="11">
        <f>SUM(G8:H8)</f>
        <v>206</v>
      </c>
      <c r="J8" s="4"/>
      <c r="K8" s="8">
        <v>64</v>
      </c>
      <c r="L8" s="11">
        <v>177</v>
      </c>
      <c r="M8" s="11">
        <v>221</v>
      </c>
      <c r="N8" s="11">
        <f>SUM(L8:M8)</f>
        <v>398</v>
      </c>
      <c r="O8" s="4"/>
      <c r="P8" s="8">
        <v>94</v>
      </c>
      <c r="Q8" s="11">
        <v>15</v>
      </c>
      <c r="R8" s="11">
        <v>37</v>
      </c>
      <c r="S8" s="11">
        <f>SUM(Q8:R8)</f>
        <v>52</v>
      </c>
      <c r="U8" s="18" t="s">
        <v>3</v>
      </c>
      <c r="V8" s="13">
        <f>SUM(V4:V7)</f>
        <v>13086</v>
      </c>
      <c r="W8" s="13">
        <f>SUM(W4:W7)</f>
        <v>14825</v>
      </c>
      <c r="X8" s="13">
        <f>SUM(X4:X7)</f>
        <v>27911</v>
      </c>
    </row>
    <row r="9" spans="1:27" ht="15" customHeight="1" x14ac:dyDescent="0.15">
      <c r="A9" s="8"/>
      <c r="B9" s="12">
        <f>SUM(B4:B8)</f>
        <v>381</v>
      </c>
      <c r="C9" s="12">
        <f>SUM(C4:C8)</f>
        <v>410</v>
      </c>
      <c r="D9" s="12">
        <f>SUM(D4:D8)</f>
        <v>791</v>
      </c>
      <c r="E9" s="4"/>
      <c r="F9" s="8"/>
      <c r="G9" s="12">
        <f>SUM(G4:G8)</f>
        <v>565</v>
      </c>
      <c r="H9" s="12">
        <f>SUM(H4:H8)</f>
        <v>516</v>
      </c>
      <c r="I9" s="12">
        <f>SUM(I4:I8)</f>
        <v>1081</v>
      </c>
      <c r="J9" s="4"/>
      <c r="K9" s="8"/>
      <c r="L9" s="13">
        <f>SUM(L4:L8)</f>
        <v>821</v>
      </c>
      <c r="M9" s="13">
        <f>SUM(M4:M8)</f>
        <v>1045</v>
      </c>
      <c r="N9" s="13">
        <f>SUM(N4:N8)</f>
        <v>1866</v>
      </c>
      <c r="O9" s="4"/>
      <c r="P9" s="8"/>
      <c r="Q9" s="12">
        <f>SUM(Q4:Q8)</f>
        <v>113</v>
      </c>
      <c r="R9" s="12">
        <f>SUM(R4:R8)</f>
        <v>309</v>
      </c>
      <c r="S9" s="12">
        <f>SUM(S4:S8)</f>
        <v>422</v>
      </c>
      <c r="U9" s="5" t="s">
        <v>8</v>
      </c>
      <c r="V9" s="16">
        <f>SUM(G21,G27,G33,G39,L9)</f>
        <v>4506</v>
      </c>
      <c r="W9" s="16">
        <f>SUM(H21,H27,H33,H39,M9)</f>
        <v>4558</v>
      </c>
      <c r="X9" s="19">
        <f>SUM(V9:W9)</f>
        <v>9064</v>
      </c>
    </row>
    <row r="10" spans="1:27" ht="15" customHeight="1" x14ac:dyDescent="0.15">
      <c r="A10" s="8">
        <v>5</v>
      </c>
      <c r="B10" s="11">
        <v>95</v>
      </c>
      <c r="C10" s="11">
        <v>93</v>
      </c>
      <c r="D10" s="11">
        <f>SUM(B10:C10)</f>
        <v>188</v>
      </c>
      <c r="E10" s="4"/>
      <c r="F10" s="8">
        <v>35</v>
      </c>
      <c r="G10" s="11">
        <v>105</v>
      </c>
      <c r="H10" s="11">
        <v>96</v>
      </c>
      <c r="I10" s="11">
        <f>SUM(G10:H10)</f>
        <v>201</v>
      </c>
      <c r="J10" s="4"/>
      <c r="K10" s="8">
        <v>65</v>
      </c>
      <c r="L10" s="11">
        <v>168</v>
      </c>
      <c r="M10" s="11">
        <v>235</v>
      </c>
      <c r="N10" s="11">
        <f>SUM(L10:M10)</f>
        <v>403</v>
      </c>
      <c r="O10" s="4"/>
      <c r="P10" s="8">
        <v>95</v>
      </c>
      <c r="Q10" s="11">
        <v>11</v>
      </c>
      <c r="R10" s="11">
        <v>26</v>
      </c>
      <c r="S10" s="11">
        <f>SUM(Q10:R10)</f>
        <v>37</v>
      </c>
      <c r="U10" s="5" t="s">
        <v>9</v>
      </c>
      <c r="V10" s="16">
        <f>SUM(G21,G27,G33,G39,L9,L15,L21,L27,L33,L39,Q9,Q15,Q21,Q27,Q33,Q39)</f>
        <v>8651</v>
      </c>
      <c r="W10" s="16">
        <f>SUM(H21,H27,H33,H39,M9,M15,M21,M27,M33,M39,R9,R15,R21,R27,R33,R39)</f>
        <v>10633</v>
      </c>
      <c r="X10" s="19">
        <f t="shared" ref="X10:X20" si="0">SUM(V10:W10)</f>
        <v>19284</v>
      </c>
    </row>
    <row r="11" spans="1:27" ht="15" customHeight="1" x14ac:dyDescent="0.15">
      <c r="A11" s="8">
        <v>6</v>
      </c>
      <c r="B11" s="11">
        <v>79</v>
      </c>
      <c r="C11" s="11">
        <v>69</v>
      </c>
      <c r="D11" s="11">
        <f>SUM(B11:C11)</f>
        <v>148</v>
      </c>
      <c r="E11" s="4"/>
      <c r="F11" s="8">
        <v>36</v>
      </c>
      <c r="G11" s="11">
        <v>97</v>
      </c>
      <c r="H11" s="11">
        <v>111</v>
      </c>
      <c r="I11" s="11">
        <f>SUM(G11:H11)</f>
        <v>208</v>
      </c>
      <c r="J11" s="4"/>
      <c r="K11" s="8">
        <v>66</v>
      </c>
      <c r="L11" s="11">
        <v>151</v>
      </c>
      <c r="M11" s="11">
        <v>218</v>
      </c>
      <c r="N11" s="11">
        <f>SUM(L11:M11)</f>
        <v>369</v>
      </c>
      <c r="O11" s="4"/>
      <c r="P11" s="8">
        <v>96</v>
      </c>
      <c r="Q11" s="11">
        <v>4</v>
      </c>
      <c r="R11" s="11">
        <v>19</v>
      </c>
      <c r="S11" s="11">
        <f>SUM(Q11:R11)</f>
        <v>23</v>
      </c>
      <c r="U11" s="5" t="s">
        <v>10</v>
      </c>
      <c r="V11" s="16">
        <f>SUM(,G33,G39,L9,L15,L21,L27,L33,L39,Q9,Q15,Q21,Q27,Q33,Q39)</f>
        <v>7190</v>
      </c>
      <c r="W11" s="16">
        <f>SUM(,H33,H39,M9,M15,M21,M27,M33,M39,R9,R15,R21,R27,R33,R39)</f>
        <v>9140</v>
      </c>
      <c r="X11" s="19">
        <f t="shared" si="0"/>
        <v>16330</v>
      </c>
    </row>
    <row r="12" spans="1:27" ht="15" customHeight="1" x14ac:dyDescent="0.15">
      <c r="A12" s="8">
        <v>7</v>
      </c>
      <c r="B12" s="11">
        <v>97</v>
      </c>
      <c r="C12" s="11">
        <v>95</v>
      </c>
      <c r="D12" s="11">
        <f>SUM(B12:C12)</f>
        <v>192</v>
      </c>
      <c r="E12" s="4"/>
      <c r="F12" s="8">
        <v>37</v>
      </c>
      <c r="G12" s="11">
        <v>90</v>
      </c>
      <c r="H12" s="11">
        <v>122</v>
      </c>
      <c r="I12" s="11">
        <f>SUM(G12:H12)</f>
        <v>212</v>
      </c>
      <c r="J12" s="4"/>
      <c r="K12" s="8">
        <v>67</v>
      </c>
      <c r="L12" s="11">
        <v>238</v>
      </c>
      <c r="M12" s="11">
        <v>236</v>
      </c>
      <c r="N12" s="11">
        <f>SUM(L12:M12)</f>
        <v>474</v>
      </c>
      <c r="O12" s="4"/>
      <c r="P12" s="8">
        <v>97</v>
      </c>
      <c r="Q12" s="11">
        <v>6</v>
      </c>
      <c r="R12" s="11">
        <v>15</v>
      </c>
      <c r="S12" s="11">
        <f>SUM(Q12:R12)</f>
        <v>21</v>
      </c>
      <c r="U12" s="5" t="s">
        <v>11</v>
      </c>
      <c r="V12" s="16">
        <f>SUM(L9,L15,L21,L27,L33,L39,Q9,Q15,Q21,Q27,Q33,Q39)</f>
        <v>4966</v>
      </c>
      <c r="W12" s="16">
        <f>SUM(M9,M15,M21,M27,M33,M39,R9,R15,R21,R27,R33,R39)</f>
        <v>7120</v>
      </c>
      <c r="X12" s="19">
        <f t="shared" si="0"/>
        <v>12086</v>
      </c>
    </row>
    <row r="13" spans="1:27" ht="15" customHeight="1" x14ac:dyDescent="0.15">
      <c r="A13" s="8">
        <v>8</v>
      </c>
      <c r="B13" s="11">
        <v>105</v>
      </c>
      <c r="C13" s="11">
        <v>90</v>
      </c>
      <c r="D13" s="11">
        <f>SUM(B13:C13)</f>
        <v>195</v>
      </c>
      <c r="E13" s="4"/>
      <c r="F13" s="8">
        <v>38</v>
      </c>
      <c r="G13" s="11">
        <v>99</v>
      </c>
      <c r="H13" s="11">
        <v>101</v>
      </c>
      <c r="I13" s="11">
        <f>SUM(G13:H13)</f>
        <v>200</v>
      </c>
      <c r="J13" s="4"/>
      <c r="K13" s="8">
        <v>68</v>
      </c>
      <c r="L13" s="11">
        <v>214</v>
      </c>
      <c r="M13" s="11">
        <v>266</v>
      </c>
      <c r="N13" s="11">
        <f>SUM(L13:M13)</f>
        <v>480</v>
      </c>
      <c r="O13" s="4"/>
      <c r="P13" s="8">
        <v>98</v>
      </c>
      <c r="Q13" s="11">
        <v>3</v>
      </c>
      <c r="R13" s="11">
        <v>9</v>
      </c>
      <c r="S13" s="11">
        <f>SUM(Q13:R13)</f>
        <v>12</v>
      </c>
      <c r="U13" s="10" t="s">
        <v>12</v>
      </c>
      <c r="V13" s="13">
        <f>SUM(L15,L21,L27,L33,L39,Q9,Q15,Q21,Q27,Q33,Q39)</f>
        <v>4145</v>
      </c>
      <c r="W13" s="13">
        <f>SUM(M15,M21,M27,M33,M39,R9,R15,R21,R27,R33,R39)</f>
        <v>6075</v>
      </c>
      <c r="X13" s="13">
        <f t="shared" si="0"/>
        <v>10220</v>
      </c>
    </row>
    <row r="14" spans="1:27" ht="15" customHeight="1" x14ac:dyDescent="0.15">
      <c r="A14" s="8">
        <v>9</v>
      </c>
      <c r="B14" s="11">
        <v>89</v>
      </c>
      <c r="C14" s="11">
        <v>92</v>
      </c>
      <c r="D14" s="11">
        <f>SUM(B14:C14)</f>
        <v>181</v>
      </c>
      <c r="E14" s="4"/>
      <c r="F14" s="8">
        <v>39</v>
      </c>
      <c r="G14" s="11">
        <v>94</v>
      </c>
      <c r="H14" s="11">
        <v>79</v>
      </c>
      <c r="I14" s="11">
        <f>SUM(G14:H14)</f>
        <v>173</v>
      </c>
      <c r="J14" s="4"/>
      <c r="K14" s="8">
        <v>69</v>
      </c>
      <c r="L14" s="11">
        <v>208</v>
      </c>
      <c r="M14" s="11">
        <v>266</v>
      </c>
      <c r="N14" s="11">
        <f>SUM(L14:M14)</f>
        <v>474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3166</v>
      </c>
      <c r="W14" s="16">
        <f>SUM(M21,M27,M33,M39,R9,R15,R21,R27,R33,R39)</f>
        <v>4854</v>
      </c>
      <c r="X14" s="19">
        <f t="shared" si="0"/>
        <v>8020</v>
      </c>
    </row>
    <row r="15" spans="1:27" ht="15" customHeight="1" x14ac:dyDescent="0.15">
      <c r="A15" s="8"/>
      <c r="B15" s="12">
        <f>SUM(B10:B14)</f>
        <v>465</v>
      </c>
      <c r="C15" s="12">
        <f>SUM(C10:C14)</f>
        <v>439</v>
      </c>
      <c r="D15" s="12">
        <f>SUM(D10:D14)</f>
        <v>904</v>
      </c>
      <c r="E15" s="4"/>
      <c r="F15" s="8"/>
      <c r="G15" s="12">
        <f>SUM(G10:G14)</f>
        <v>485</v>
      </c>
      <c r="H15" s="12">
        <f>SUM(H10:H14)</f>
        <v>509</v>
      </c>
      <c r="I15" s="12">
        <f>SUM(I10:I14)</f>
        <v>994</v>
      </c>
      <c r="J15" s="4"/>
      <c r="K15" s="8"/>
      <c r="L15" s="12">
        <f>SUM(L10:L14)</f>
        <v>979</v>
      </c>
      <c r="M15" s="12">
        <f>SUM(M10:M14)</f>
        <v>1221</v>
      </c>
      <c r="N15" s="12">
        <f>SUM(N10:N14)</f>
        <v>2200</v>
      </c>
      <c r="O15" s="4"/>
      <c r="P15" s="8"/>
      <c r="Q15" s="12">
        <f>SUM(Q10:Q14)</f>
        <v>25</v>
      </c>
      <c r="R15" s="12">
        <f>SUM(R10:R14)</f>
        <v>75</v>
      </c>
      <c r="S15" s="12">
        <f>SUM(S10:S14)</f>
        <v>100</v>
      </c>
      <c r="U15" s="5" t="s">
        <v>14</v>
      </c>
      <c r="V15" s="16">
        <f>SUM(L27,L33,L39,Q9,Q15,Q21,Q27,Q33,Q39)</f>
        <v>2012</v>
      </c>
      <c r="W15" s="16">
        <f>SUM(M27,M33,M39,R9,R15,R21,R27,R33,R39)</f>
        <v>3370</v>
      </c>
      <c r="X15" s="19">
        <f t="shared" si="0"/>
        <v>5382</v>
      </c>
    </row>
    <row r="16" spans="1:27" ht="15" customHeight="1" x14ac:dyDescent="0.15">
      <c r="A16" s="8">
        <v>10</v>
      </c>
      <c r="B16" s="11">
        <v>121</v>
      </c>
      <c r="C16" s="11">
        <v>101</v>
      </c>
      <c r="D16" s="11">
        <f>SUM(B16:C16)</f>
        <v>222</v>
      </c>
      <c r="E16" s="4"/>
      <c r="F16" s="8">
        <v>40</v>
      </c>
      <c r="G16" s="11">
        <v>107</v>
      </c>
      <c r="H16" s="11">
        <v>116</v>
      </c>
      <c r="I16" s="11">
        <f>SUM(G16:H16)</f>
        <v>223</v>
      </c>
      <c r="J16" s="4"/>
      <c r="K16" s="8">
        <v>70</v>
      </c>
      <c r="L16" s="11">
        <v>206</v>
      </c>
      <c r="M16" s="11">
        <v>278</v>
      </c>
      <c r="N16" s="11">
        <f>SUM(L16:M16)</f>
        <v>484</v>
      </c>
      <c r="O16" s="4"/>
      <c r="P16" s="8">
        <v>100</v>
      </c>
      <c r="Q16" s="11">
        <v>1</v>
      </c>
      <c r="R16" s="11">
        <v>8</v>
      </c>
      <c r="S16" s="11">
        <f>SUM(Q16:R16)</f>
        <v>9</v>
      </c>
      <c r="U16" s="5" t="s">
        <v>15</v>
      </c>
      <c r="V16" s="16">
        <f>SUM(L33,L39,Q9,Q15,Q21,Q27,Q33,Q39)</f>
        <v>1007</v>
      </c>
      <c r="W16" s="16">
        <f>SUM(M33,M39,R9,R15,R21,R27,R33,R39)</f>
        <v>2040</v>
      </c>
      <c r="X16" s="19">
        <f t="shared" si="0"/>
        <v>3047</v>
      </c>
    </row>
    <row r="17" spans="1:24" ht="15" customHeight="1" x14ac:dyDescent="0.15">
      <c r="A17" s="8">
        <v>11</v>
      </c>
      <c r="B17" s="11">
        <v>152</v>
      </c>
      <c r="C17" s="11">
        <v>90</v>
      </c>
      <c r="D17" s="11">
        <f>SUM(B17:C17)</f>
        <v>242</v>
      </c>
      <c r="E17" s="4"/>
      <c r="F17" s="8">
        <v>41</v>
      </c>
      <c r="G17" s="11">
        <v>113</v>
      </c>
      <c r="H17" s="11">
        <v>131</v>
      </c>
      <c r="I17" s="11">
        <f>SUM(G17:H17)</f>
        <v>244</v>
      </c>
      <c r="J17" s="4"/>
      <c r="K17" s="8">
        <v>71</v>
      </c>
      <c r="L17" s="11">
        <v>225</v>
      </c>
      <c r="M17" s="11">
        <v>303</v>
      </c>
      <c r="N17" s="11">
        <f>SUM(L17:M17)</f>
        <v>528</v>
      </c>
      <c r="O17" s="4"/>
      <c r="P17" s="8">
        <v>101</v>
      </c>
      <c r="Q17" s="11">
        <v>3</v>
      </c>
      <c r="R17" s="11">
        <v>4</v>
      </c>
      <c r="S17" s="11">
        <f>SUM(Q17:R17)</f>
        <v>7</v>
      </c>
      <c r="U17" s="5" t="s">
        <v>16</v>
      </c>
      <c r="V17" s="16">
        <f>SUM(L39,Q9,Q15,Q21,Q27,Q33,Q39)</f>
        <v>434</v>
      </c>
      <c r="W17" s="16">
        <f>SUM(M39,R9,R15,R21,R27,R33,R39)</f>
        <v>1004</v>
      </c>
      <c r="X17" s="19">
        <f t="shared" si="0"/>
        <v>1438</v>
      </c>
    </row>
    <row r="18" spans="1:24" ht="15" customHeight="1" x14ac:dyDescent="0.15">
      <c r="A18" s="8">
        <v>12</v>
      </c>
      <c r="B18" s="11">
        <v>98</v>
      </c>
      <c r="C18" s="11">
        <v>110</v>
      </c>
      <c r="D18" s="11">
        <f>SUM(B18:C18)</f>
        <v>208</v>
      </c>
      <c r="E18" s="4"/>
      <c r="F18" s="8">
        <v>42</v>
      </c>
      <c r="G18" s="11">
        <v>134</v>
      </c>
      <c r="H18" s="11">
        <v>116</v>
      </c>
      <c r="I18" s="11">
        <f>SUM(G18:H18)</f>
        <v>250</v>
      </c>
      <c r="J18" s="4"/>
      <c r="K18" s="8">
        <v>72</v>
      </c>
      <c r="L18" s="11">
        <v>261</v>
      </c>
      <c r="M18" s="11">
        <v>274</v>
      </c>
      <c r="N18" s="14">
        <f>SUM(L18:M18)</f>
        <v>535</v>
      </c>
      <c r="O18" s="4"/>
      <c r="P18" s="8">
        <v>102</v>
      </c>
      <c r="Q18" s="11">
        <v>0</v>
      </c>
      <c r="R18" s="11">
        <v>2</v>
      </c>
      <c r="S18" s="11">
        <f>SUM(Q18:R18)</f>
        <v>2</v>
      </c>
      <c r="U18" s="5" t="s">
        <v>17</v>
      </c>
      <c r="V18" s="16">
        <f>SUM(Q9,Q15,Q21,Q27,Q33,Q39)</f>
        <v>142</v>
      </c>
      <c r="W18" s="16">
        <f>SUM(R9,R15,R21,R27,R33,R39)</f>
        <v>403</v>
      </c>
      <c r="X18" s="19">
        <f t="shared" si="0"/>
        <v>545</v>
      </c>
    </row>
    <row r="19" spans="1:24" ht="15" customHeight="1" x14ac:dyDescent="0.15">
      <c r="A19" s="8">
        <v>13</v>
      </c>
      <c r="B19" s="11">
        <v>129</v>
      </c>
      <c r="C19" s="11">
        <v>108</v>
      </c>
      <c r="D19" s="11">
        <f>SUM(B19:C19)</f>
        <v>237</v>
      </c>
      <c r="E19" s="4"/>
      <c r="F19" s="8">
        <v>43</v>
      </c>
      <c r="G19" s="11">
        <v>129</v>
      </c>
      <c r="H19" s="11">
        <v>137</v>
      </c>
      <c r="I19" s="11">
        <f>SUM(G19:H19)</f>
        <v>266</v>
      </c>
      <c r="J19" s="4"/>
      <c r="K19" s="8">
        <v>73</v>
      </c>
      <c r="L19" s="11">
        <v>218</v>
      </c>
      <c r="M19" s="11">
        <v>300</v>
      </c>
      <c r="N19" s="11">
        <f>SUM(L19:M19)</f>
        <v>518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29</v>
      </c>
      <c r="W19" s="16">
        <f>SUM(R15,R21,R27,R33,R39)</f>
        <v>94</v>
      </c>
      <c r="X19" s="19">
        <f t="shared" si="0"/>
        <v>123</v>
      </c>
    </row>
    <row r="20" spans="1:24" ht="15" customHeight="1" x14ac:dyDescent="0.15">
      <c r="A20" s="8">
        <v>14</v>
      </c>
      <c r="B20" s="11">
        <v>126</v>
      </c>
      <c r="C20" s="11">
        <v>103</v>
      </c>
      <c r="D20" s="11">
        <f>SUM(B20:C20)</f>
        <v>229</v>
      </c>
      <c r="E20" s="4"/>
      <c r="F20" s="8">
        <v>44</v>
      </c>
      <c r="G20" s="11">
        <v>143</v>
      </c>
      <c r="H20" s="11">
        <v>161</v>
      </c>
      <c r="I20" s="11">
        <f>SUM(G20:H20)</f>
        <v>304</v>
      </c>
      <c r="J20" s="4"/>
      <c r="K20" s="8">
        <v>74</v>
      </c>
      <c r="L20" s="11">
        <v>244</v>
      </c>
      <c r="M20" s="11">
        <v>329</v>
      </c>
      <c r="N20" s="11">
        <f>SUM(L20:M20)</f>
        <v>573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 x14ac:dyDescent="0.15">
      <c r="A21" s="8"/>
      <c r="B21" s="12">
        <f>SUM(B16:B20)</f>
        <v>626</v>
      </c>
      <c r="C21" s="12">
        <f>SUM(C16:C20)</f>
        <v>512</v>
      </c>
      <c r="D21" s="12">
        <f>SUM(D16:D20)</f>
        <v>1138</v>
      </c>
      <c r="E21" s="4"/>
      <c r="F21" s="8"/>
      <c r="G21" s="12">
        <f>SUM(G16:G20)</f>
        <v>626</v>
      </c>
      <c r="H21" s="12">
        <f>SUM(H16:H20)</f>
        <v>661</v>
      </c>
      <c r="I21" s="12">
        <f>SUM(I16:I20)</f>
        <v>1287</v>
      </c>
      <c r="J21" s="4"/>
      <c r="K21" s="8"/>
      <c r="L21" s="13">
        <f>SUM(L16:L20)</f>
        <v>1154</v>
      </c>
      <c r="M21" s="13">
        <f>SUM(M16:M20)</f>
        <v>1484</v>
      </c>
      <c r="N21" s="13">
        <f>SUM(N16:N20)</f>
        <v>2638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 x14ac:dyDescent="0.15">
      <c r="A22" s="8">
        <v>15</v>
      </c>
      <c r="B22" s="11">
        <v>142</v>
      </c>
      <c r="C22" s="11">
        <v>94</v>
      </c>
      <c r="D22" s="11">
        <f>SUM(B22:C22)</f>
        <v>236</v>
      </c>
      <c r="E22" s="4"/>
      <c r="F22" s="8">
        <v>45</v>
      </c>
      <c r="G22" s="11">
        <v>157</v>
      </c>
      <c r="H22" s="11">
        <v>151</v>
      </c>
      <c r="I22" s="11">
        <f>SUM(G22:H22)</f>
        <v>308</v>
      </c>
      <c r="J22" s="4"/>
      <c r="K22" s="8">
        <v>75</v>
      </c>
      <c r="L22" s="11">
        <v>216</v>
      </c>
      <c r="M22" s="11">
        <v>262</v>
      </c>
      <c r="N22" s="11">
        <f>SUM(L22:M22)</f>
        <v>478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11">
        <v>152</v>
      </c>
      <c r="C23" s="11">
        <v>138</v>
      </c>
      <c r="D23" s="11">
        <f>SUM(B23:C23)</f>
        <v>290</v>
      </c>
      <c r="E23" s="4"/>
      <c r="F23" s="8">
        <v>46</v>
      </c>
      <c r="G23" s="11">
        <v>175</v>
      </c>
      <c r="H23" s="11">
        <v>168</v>
      </c>
      <c r="I23" s="11">
        <f>SUM(G23:H23)</f>
        <v>343</v>
      </c>
      <c r="J23" s="4"/>
      <c r="K23" s="8">
        <v>76</v>
      </c>
      <c r="L23" s="11">
        <v>218</v>
      </c>
      <c r="M23" s="11">
        <v>279</v>
      </c>
      <c r="N23" s="11">
        <f>SUM(L23:M23)</f>
        <v>497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11.248662692954301</v>
      </c>
      <c r="W23" s="20">
        <f>W4/$W$8*100</f>
        <v>9.1804384485666102</v>
      </c>
      <c r="X23" s="20">
        <f>X4/$X$8*100</f>
        <v>10.150120024363154</v>
      </c>
    </row>
    <row r="24" spans="1:24" ht="15" customHeight="1" x14ac:dyDescent="0.15">
      <c r="A24" s="8">
        <v>17</v>
      </c>
      <c r="B24" s="11">
        <v>164</v>
      </c>
      <c r="C24" s="11">
        <v>141</v>
      </c>
      <c r="D24" s="11">
        <f>SUM(B24:C24)</f>
        <v>305</v>
      </c>
      <c r="E24" s="4"/>
      <c r="F24" s="8">
        <v>47</v>
      </c>
      <c r="G24" s="11">
        <v>151</v>
      </c>
      <c r="H24" s="11">
        <v>164</v>
      </c>
      <c r="I24" s="11">
        <f>SUM(G24:H24)</f>
        <v>315</v>
      </c>
      <c r="J24" s="4"/>
      <c r="K24" s="8">
        <v>77</v>
      </c>
      <c r="L24" s="11">
        <v>200</v>
      </c>
      <c r="M24" s="11">
        <v>256</v>
      </c>
      <c r="N24" s="11">
        <f>SUM(L24:M24)</f>
        <v>456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57.076264710377501</v>
      </c>
      <c r="W24" s="20">
        <f>W5/$W$8*100</f>
        <v>49.841483979763915</v>
      </c>
      <c r="X24" s="20">
        <f>X5/$X$8*100</f>
        <v>53.233492171545272</v>
      </c>
    </row>
    <row r="25" spans="1:24" ht="15" customHeight="1" x14ac:dyDescent="0.15">
      <c r="A25" s="8">
        <v>18</v>
      </c>
      <c r="B25" s="11">
        <v>108</v>
      </c>
      <c r="C25" s="11">
        <v>152</v>
      </c>
      <c r="D25" s="11">
        <f>SUM(B25:C25)</f>
        <v>260</v>
      </c>
      <c r="E25" s="4"/>
      <c r="F25" s="8">
        <v>48</v>
      </c>
      <c r="G25" s="11">
        <v>183</v>
      </c>
      <c r="H25" s="11">
        <v>167</v>
      </c>
      <c r="I25" s="11">
        <f>SUM(G25:H25)</f>
        <v>350</v>
      </c>
      <c r="J25" s="4"/>
      <c r="K25" s="8">
        <v>78</v>
      </c>
      <c r="L25" s="11">
        <v>175</v>
      </c>
      <c r="M25" s="11">
        <v>253</v>
      </c>
      <c r="N25" s="11">
        <f>SUM(L25:M25)</f>
        <v>428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16.299862448418157</v>
      </c>
      <c r="W25" s="20">
        <f>W6/$W$8*100</f>
        <v>18.246205733558181</v>
      </c>
      <c r="X25" s="20">
        <f>X6/$X$8*100</f>
        <v>17.333667729568987</v>
      </c>
    </row>
    <row r="26" spans="1:24" ht="15" customHeight="1" x14ac:dyDescent="0.15">
      <c r="A26" s="8">
        <v>19</v>
      </c>
      <c r="B26" s="11">
        <v>125</v>
      </c>
      <c r="C26" s="11">
        <v>130</v>
      </c>
      <c r="D26" s="11">
        <f>SUM(B26:C26)</f>
        <v>255</v>
      </c>
      <c r="E26" s="4"/>
      <c r="F26" s="8">
        <v>49</v>
      </c>
      <c r="G26" s="11">
        <v>169</v>
      </c>
      <c r="H26" s="11">
        <v>182</v>
      </c>
      <c r="I26" s="11">
        <f>SUM(G26:H26)</f>
        <v>351</v>
      </c>
      <c r="J26" s="4"/>
      <c r="K26" s="8">
        <v>79</v>
      </c>
      <c r="L26" s="11">
        <v>196</v>
      </c>
      <c r="M26" s="11">
        <v>280</v>
      </c>
      <c r="N26" s="11">
        <f>SUM(L26:M26)</f>
        <v>476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15.375210148250037</v>
      </c>
      <c r="W26" s="20">
        <f>W7/$W$8*100</f>
        <v>22.731871838111299</v>
      </c>
      <c r="X26" s="20">
        <f>X7/$X$8*100</f>
        <v>19.28272007452259</v>
      </c>
    </row>
    <row r="27" spans="1:24" ht="15" customHeight="1" x14ac:dyDescent="0.15">
      <c r="A27" s="8"/>
      <c r="B27" s="12">
        <f>SUM(B22:B26)</f>
        <v>691</v>
      </c>
      <c r="C27" s="12">
        <f>SUM(C22:C26)</f>
        <v>655</v>
      </c>
      <c r="D27" s="12">
        <f>SUM(D22:D26)</f>
        <v>1346</v>
      </c>
      <c r="E27" s="4"/>
      <c r="F27" s="8"/>
      <c r="G27" s="12">
        <f>SUM(G22:G26)</f>
        <v>835</v>
      </c>
      <c r="H27" s="12">
        <f>SUM(H22:H26)</f>
        <v>832</v>
      </c>
      <c r="I27" s="12">
        <f>SUM(I22:I26)</f>
        <v>1667</v>
      </c>
      <c r="J27" s="4"/>
      <c r="K27" s="8"/>
      <c r="L27" s="12">
        <f>SUM(L22:L26)</f>
        <v>1005</v>
      </c>
      <c r="M27" s="12">
        <f>SUM(M22:M26)</f>
        <v>1330</v>
      </c>
      <c r="N27" s="12">
        <f>SUM(N22:N26)</f>
        <v>2335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99.999999999999986</v>
      </c>
      <c r="W27" s="21">
        <f>SUM(W23:W26)</f>
        <v>100.00000000000001</v>
      </c>
      <c r="X27" s="21">
        <f>SUM(X23:X26)</f>
        <v>100</v>
      </c>
    </row>
    <row r="28" spans="1:24" ht="15" customHeight="1" x14ac:dyDescent="0.15">
      <c r="A28" s="8">
        <v>20</v>
      </c>
      <c r="B28" s="11">
        <v>141</v>
      </c>
      <c r="C28" s="11">
        <v>138</v>
      </c>
      <c r="D28" s="11">
        <f>SUM(B28:C28)</f>
        <v>279</v>
      </c>
      <c r="E28" s="4"/>
      <c r="F28" s="8">
        <v>50</v>
      </c>
      <c r="G28" s="11">
        <v>187</v>
      </c>
      <c r="H28" s="11">
        <v>191</v>
      </c>
      <c r="I28" s="11">
        <f>SUM(G28:H28)</f>
        <v>378</v>
      </c>
      <c r="J28" s="4"/>
      <c r="K28" s="8">
        <v>80</v>
      </c>
      <c r="L28" s="11">
        <v>144</v>
      </c>
      <c r="M28" s="11">
        <v>261</v>
      </c>
      <c r="N28" s="11">
        <f>SUM(L28:M28)</f>
        <v>405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>V9/$V$8*100</f>
        <v>34.433745988078861</v>
      </c>
      <c r="W28" s="20">
        <f>W9/$W$8*100</f>
        <v>30.745362563237773</v>
      </c>
      <c r="X28" s="20">
        <f>X9/$X$8*100</f>
        <v>32.474651571065174</v>
      </c>
    </row>
    <row r="29" spans="1:24" ht="15" customHeight="1" x14ac:dyDescent="0.15">
      <c r="A29" s="8">
        <v>21</v>
      </c>
      <c r="B29" s="11">
        <v>125</v>
      </c>
      <c r="C29" s="11">
        <v>144</v>
      </c>
      <c r="D29" s="11">
        <f>SUM(B29:C29)</f>
        <v>269</v>
      </c>
      <c r="E29" s="4"/>
      <c r="F29" s="8">
        <v>51</v>
      </c>
      <c r="G29" s="11">
        <v>229</v>
      </c>
      <c r="H29" s="11">
        <v>173</v>
      </c>
      <c r="I29" s="11">
        <f>SUM(G29:H29)</f>
        <v>402</v>
      </c>
      <c r="J29" s="4"/>
      <c r="K29" s="8">
        <v>81</v>
      </c>
      <c r="L29" s="11">
        <v>119</v>
      </c>
      <c r="M29" s="11">
        <v>206</v>
      </c>
      <c r="N29" s="11">
        <f>SUM(L29:M29)</f>
        <v>325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ref="V29:V39" si="1">V10/$V$8*100</f>
        <v>66.108818584747056</v>
      </c>
      <c r="W29" s="20">
        <f t="shared" ref="W29:W39" si="2">W10/$W$8*100</f>
        <v>71.72344013490725</v>
      </c>
      <c r="X29" s="20">
        <f t="shared" ref="X29:X39" si="3">X10/$X$8*100</f>
        <v>69.091039375156754</v>
      </c>
    </row>
    <row r="30" spans="1:24" ht="15" customHeight="1" x14ac:dyDescent="0.15">
      <c r="A30" s="8">
        <v>22</v>
      </c>
      <c r="B30" s="11">
        <v>112</v>
      </c>
      <c r="C30" s="11">
        <v>116</v>
      </c>
      <c r="D30" s="11">
        <f>SUM(B30:C30)</f>
        <v>228</v>
      </c>
      <c r="E30" s="4"/>
      <c r="F30" s="8">
        <v>52</v>
      </c>
      <c r="G30" s="11">
        <v>208</v>
      </c>
      <c r="H30" s="11">
        <v>202</v>
      </c>
      <c r="I30" s="11">
        <f>SUM(G30:H30)</f>
        <v>410</v>
      </c>
      <c r="J30" s="4"/>
      <c r="K30" s="8">
        <v>82</v>
      </c>
      <c r="L30" s="11">
        <v>115</v>
      </c>
      <c r="M30" s="11">
        <v>206</v>
      </c>
      <c r="N30" s="11">
        <f>SUM(L30:M30)</f>
        <v>321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54.944215191808041</v>
      </c>
      <c r="W30" s="20">
        <f t="shared" si="2"/>
        <v>61.65261382799325</v>
      </c>
      <c r="X30" s="20">
        <f t="shared" si="3"/>
        <v>58.507398516713835</v>
      </c>
    </row>
    <row r="31" spans="1:24" ht="15" customHeight="1" x14ac:dyDescent="0.15">
      <c r="A31" s="8">
        <v>23</v>
      </c>
      <c r="B31" s="11">
        <v>118</v>
      </c>
      <c r="C31" s="11">
        <v>104</v>
      </c>
      <c r="D31" s="11">
        <f>SUM(B31:C31)</f>
        <v>222</v>
      </c>
      <c r="E31" s="4"/>
      <c r="F31" s="8">
        <v>53</v>
      </c>
      <c r="G31" s="11">
        <v>225</v>
      </c>
      <c r="H31" s="11">
        <v>200</v>
      </c>
      <c r="I31" s="11">
        <f>SUM(G31:H31)</f>
        <v>425</v>
      </c>
      <c r="J31" s="4"/>
      <c r="K31" s="8">
        <v>83</v>
      </c>
      <c r="L31" s="11">
        <v>105</v>
      </c>
      <c r="M31" s="11">
        <v>183</v>
      </c>
      <c r="N31" s="11">
        <f>SUM(L31:M31)</f>
        <v>288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37.948953079627081</v>
      </c>
      <c r="W31" s="20">
        <f t="shared" si="2"/>
        <v>48.026981450252954</v>
      </c>
      <c r="X31" s="20">
        <f t="shared" si="3"/>
        <v>43.301923972627279</v>
      </c>
    </row>
    <row r="32" spans="1:24" ht="15" customHeight="1" x14ac:dyDescent="0.15">
      <c r="A32" s="8">
        <v>24</v>
      </c>
      <c r="B32" s="11">
        <v>111</v>
      </c>
      <c r="C32" s="11">
        <v>106</v>
      </c>
      <c r="D32" s="11">
        <f>SUM(B32:C32)</f>
        <v>217</v>
      </c>
      <c r="E32" s="4"/>
      <c r="F32" s="8">
        <v>54</v>
      </c>
      <c r="G32" s="11">
        <v>251</v>
      </c>
      <c r="H32" s="11">
        <v>190</v>
      </c>
      <c r="I32" s="11">
        <f>SUM(G32:H32)</f>
        <v>441</v>
      </c>
      <c r="J32" s="4"/>
      <c r="K32" s="8">
        <v>84</v>
      </c>
      <c r="L32" s="11">
        <v>90</v>
      </c>
      <c r="M32" s="11">
        <v>180</v>
      </c>
      <c r="N32" s="11">
        <f>SUM(L32:M32)</f>
        <v>270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31.675072596668198</v>
      </c>
      <c r="W32" s="21">
        <f t="shared" si="2"/>
        <v>40.978077571669473</v>
      </c>
      <c r="X32" s="21">
        <f t="shared" si="3"/>
        <v>36.616387804091573</v>
      </c>
    </row>
    <row r="33" spans="1:24" ht="15" customHeight="1" x14ac:dyDescent="0.15">
      <c r="A33" s="8"/>
      <c r="B33" s="12">
        <f>SUM(B28:B32)</f>
        <v>607</v>
      </c>
      <c r="C33" s="12">
        <f>SUM(C28:C32)</f>
        <v>608</v>
      </c>
      <c r="D33" s="12">
        <f>SUM(D28:D32)</f>
        <v>1215</v>
      </c>
      <c r="E33" s="4"/>
      <c r="F33" s="8"/>
      <c r="G33" s="12">
        <f>SUM(G28:G32)</f>
        <v>1100</v>
      </c>
      <c r="H33" s="12">
        <f>SUM(H28:H32)</f>
        <v>956</v>
      </c>
      <c r="I33" s="12">
        <f>SUM(I28:I32)</f>
        <v>2056</v>
      </c>
      <c r="J33" s="4"/>
      <c r="K33" s="8"/>
      <c r="L33" s="12">
        <f>SUM(L28:L32)</f>
        <v>573</v>
      </c>
      <c r="M33" s="12">
        <f>SUM(M28:M32)</f>
        <v>1036</v>
      </c>
      <c r="N33" s="12">
        <f>SUM(N28:N32)</f>
        <v>1609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24.193794895307963</v>
      </c>
      <c r="W33" s="20">
        <f t="shared" si="2"/>
        <v>32.741989881956158</v>
      </c>
      <c r="X33" s="20">
        <f t="shared" si="3"/>
        <v>28.734190820823329</v>
      </c>
    </row>
    <row r="34" spans="1:24" ht="15" customHeight="1" x14ac:dyDescent="0.15">
      <c r="A34" s="8">
        <v>25</v>
      </c>
      <c r="B34" s="11">
        <v>121</v>
      </c>
      <c r="C34" s="11">
        <v>107</v>
      </c>
      <c r="D34" s="11">
        <f>SUM(B34:C34)</f>
        <v>228</v>
      </c>
      <c r="E34" s="4"/>
      <c r="F34" s="8">
        <v>55</v>
      </c>
      <c r="G34" s="11">
        <v>270</v>
      </c>
      <c r="H34" s="11">
        <v>249</v>
      </c>
      <c r="I34" s="11">
        <f>SUM(G34:H34)</f>
        <v>519</v>
      </c>
      <c r="J34" s="4"/>
      <c r="K34" s="8">
        <v>85</v>
      </c>
      <c r="L34" s="11">
        <v>84</v>
      </c>
      <c r="M34" s="11">
        <v>157</v>
      </c>
      <c r="N34" s="11">
        <f>SUM(L34:M34)</f>
        <v>241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15.375210148250037</v>
      </c>
      <c r="W34" s="20">
        <f t="shared" si="2"/>
        <v>22.731871838111299</v>
      </c>
      <c r="X34" s="20">
        <f t="shared" si="3"/>
        <v>19.28272007452259</v>
      </c>
    </row>
    <row r="35" spans="1:24" ht="15" customHeight="1" x14ac:dyDescent="0.15">
      <c r="A35" s="8">
        <v>26</v>
      </c>
      <c r="B35" s="11">
        <v>116</v>
      </c>
      <c r="C35" s="11">
        <v>119</v>
      </c>
      <c r="D35" s="11">
        <f>SUM(B35:C35)</f>
        <v>235</v>
      </c>
      <c r="E35" s="4"/>
      <c r="F35" s="8">
        <v>56</v>
      </c>
      <c r="G35" s="11">
        <v>276</v>
      </c>
      <c r="H35" s="11">
        <v>243</v>
      </c>
      <c r="I35" s="11">
        <f>SUM(G35:H35)</f>
        <v>519</v>
      </c>
      <c r="J35" s="4"/>
      <c r="K35" s="8">
        <v>86</v>
      </c>
      <c r="L35" s="11">
        <v>66</v>
      </c>
      <c r="M35" s="11">
        <v>121</v>
      </c>
      <c r="N35" s="11">
        <f>SUM(L35:M35)</f>
        <v>187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7.6952468286718627</v>
      </c>
      <c r="W35" s="20">
        <f t="shared" si="2"/>
        <v>13.760539629005059</v>
      </c>
      <c r="X35" s="20">
        <f t="shared" si="3"/>
        <v>10.916842821826519</v>
      </c>
    </row>
    <row r="36" spans="1:24" ht="15" customHeight="1" x14ac:dyDescent="0.15">
      <c r="A36" s="8">
        <v>27</v>
      </c>
      <c r="B36" s="11">
        <v>130</v>
      </c>
      <c r="C36" s="11">
        <v>109</v>
      </c>
      <c r="D36" s="11">
        <f>SUM(B36:C36)</f>
        <v>239</v>
      </c>
      <c r="E36" s="4"/>
      <c r="F36" s="8">
        <v>57</v>
      </c>
      <c r="G36" s="11">
        <v>282</v>
      </c>
      <c r="H36" s="11">
        <v>259</v>
      </c>
      <c r="I36" s="11">
        <f>SUM(G36:H36)</f>
        <v>541</v>
      </c>
      <c r="J36" s="4"/>
      <c r="K36" s="8">
        <v>87</v>
      </c>
      <c r="L36" s="11">
        <v>52</v>
      </c>
      <c r="M36" s="11">
        <v>121</v>
      </c>
      <c r="N36" s="11">
        <f>SUM(L36:M36)</f>
        <v>173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3.3165214733302766</v>
      </c>
      <c r="W36" s="20">
        <f t="shared" si="2"/>
        <v>6.7723440134907245</v>
      </c>
      <c r="X36" s="20">
        <f t="shared" si="3"/>
        <v>5.1520905736089713</v>
      </c>
    </row>
    <row r="37" spans="1:24" ht="15" customHeight="1" x14ac:dyDescent="0.15">
      <c r="A37" s="8">
        <v>28</v>
      </c>
      <c r="B37" s="11">
        <v>137</v>
      </c>
      <c r="C37" s="11">
        <v>103</v>
      </c>
      <c r="D37" s="11">
        <f>SUM(B37:C37)</f>
        <v>240</v>
      </c>
      <c r="E37" s="4"/>
      <c r="F37" s="8">
        <v>58</v>
      </c>
      <c r="G37" s="11">
        <v>199</v>
      </c>
      <c r="H37" s="11">
        <v>188</v>
      </c>
      <c r="I37" s="11">
        <f>SUM(G37:H37)</f>
        <v>387</v>
      </c>
      <c r="J37" s="4"/>
      <c r="K37" s="8">
        <v>88</v>
      </c>
      <c r="L37" s="11">
        <v>53</v>
      </c>
      <c r="M37" s="11">
        <v>107</v>
      </c>
      <c r="N37" s="11">
        <f>SUM(L37:M37)</f>
        <v>160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1.0851291456518415</v>
      </c>
      <c r="W37" s="20">
        <f t="shared" si="2"/>
        <v>2.7183811129848228</v>
      </c>
      <c r="X37" s="20">
        <f t="shared" si="3"/>
        <v>1.9526351617641788</v>
      </c>
    </row>
    <row r="38" spans="1:24" ht="15" customHeight="1" x14ac:dyDescent="0.15">
      <c r="A38" s="8">
        <v>29</v>
      </c>
      <c r="B38" s="11">
        <v>111</v>
      </c>
      <c r="C38" s="11">
        <v>105</v>
      </c>
      <c r="D38" s="11">
        <f>SUM(B38:C38)</f>
        <v>216</v>
      </c>
      <c r="E38" s="4"/>
      <c r="F38" s="8">
        <v>59</v>
      </c>
      <c r="G38" s="11">
        <v>97</v>
      </c>
      <c r="H38" s="11">
        <v>125</v>
      </c>
      <c r="I38" s="11">
        <f>SUM(G38:H38)</f>
        <v>222</v>
      </c>
      <c r="J38" s="4"/>
      <c r="K38" s="8">
        <v>89</v>
      </c>
      <c r="L38" s="11">
        <v>37</v>
      </c>
      <c r="M38" s="11">
        <v>95</v>
      </c>
      <c r="N38" s="11">
        <f>SUM(L38:M38)</f>
        <v>132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0.22161088185847469</v>
      </c>
      <c r="W38" s="20">
        <f t="shared" si="2"/>
        <v>0.63406408094435074</v>
      </c>
      <c r="X38" s="20">
        <f t="shared" si="3"/>
        <v>0.44068646770090641</v>
      </c>
    </row>
    <row r="39" spans="1:24" ht="15" customHeight="1" x14ac:dyDescent="0.15">
      <c r="A39" s="8"/>
      <c r="B39" s="12">
        <f>SUM(B34:B38)</f>
        <v>615</v>
      </c>
      <c r="C39" s="12">
        <f>SUM(C34:C38)</f>
        <v>543</v>
      </c>
      <c r="D39" s="12">
        <f>SUM(D34:D38)</f>
        <v>1158</v>
      </c>
      <c r="E39" s="4"/>
      <c r="F39" s="8"/>
      <c r="G39" s="12">
        <f>SUM(G34:G38)</f>
        <v>1124</v>
      </c>
      <c r="H39" s="12">
        <f>SUM(H34:H38)</f>
        <v>1064</v>
      </c>
      <c r="I39" s="12">
        <f>SUM(I34:I38)</f>
        <v>2188</v>
      </c>
      <c r="J39" s="4"/>
      <c r="K39" s="8"/>
      <c r="L39" s="12">
        <f>SUM(L34:L38)</f>
        <v>292</v>
      </c>
      <c r="M39" s="12">
        <f>SUM(M34:M38)</f>
        <v>601</v>
      </c>
      <c r="N39" s="12">
        <f>SUM(N34:N38)</f>
        <v>893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3.0567018187375821E-2</v>
      </c>
      <c r="W39" s="20">
        <f t="shared" si="2"/>
        <v>0.12816188870151771</v>
      </c>
      <c r="X39" s="20">
        <f t="shared" si="3"/>
        <v>8.2404786643258926E-2</v>
      </c>
    </row>
    <row r="81" spans="7:9" x14ac:dyDescent="0.15">
      <c r="G81" s="2"/>
      <c r="H81" s="2"/>
      <c r="I81" s="2"/>
    </row>
    <row r="93" spans="7:9" x14ac:dyDescent="0.15">
      <c r="G93" s="2"/>
      <c r="H93" s="2"/>
      <c r="I93" s="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x14ac:dyDescent="0.15">
      <c r="X2" s="23" t="s">
        <v>21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11">
        <v>67</v>
      </c>
      <c r="C4" s="11">
        <v>61</v>
      </c>
      <c r="D4" s="11">
        <f>SUM(B4:C4)</f>
        <v>128</v>
      </c>
      <c r="E4" s="4"/>
      <c r="F4" s="8">
        <v>30</v>
      </c>
      <c r="G4" s="11">
        <v>125</v>
      </c>
      <c r="H4" s="11">
        <v>105</v>
      </c>
      <c r="I4" s="11">
        <f>SUM(G4:H4)</f>
        <v>230</v>
      </c>
      <c r="J4" s="4"/>
      <c r="K4" s="8">
        <v>60</v>
      </c>
      <c r="L4" s="11">
        <v>137</v>
      </c>
      <c r="M4" s="11">
        <v>171</v>
      </c>
      <c r="N4" s="11">
        <f>SUM(L4:M4)</f>
        <v>308</v>
      </c>
      <c r="O4" s="4"/>
      <c r="P4" s="8">
        <v>90</v>
      </c>
      <c r="Q4" s="11">
        <v>26</v>
      </c>
      <c r="R4" s="11">
        <v>88</v>
      </c>
      <c r="S4" s="11">
        <f>SUM(Q4:R4)</f>
        <v>114</v>
      </c>
      <c r="U4" s="5" t="s">
        <v>4</v>
      </c>
      <c r="V4" s="16">
        <f>SUM(B9,B15,B21)</f>
        <v>1472</v>
      </c>
      <c r="W4" s="16">
        <f>SUM(C9,C15,C21)</f>
        <v>1355</v>
      </c>
      <c r="X4" s="16">
        <f>SUM(V4:W4)</f>
        <v>2827</v>
      </c>
    </row>
    <row r="5" spans="1:27" ht="15" customHeight="1" x14ac:dyDescent="0.15">
      <c r="A5" s="8">
        <v>1</v>
      </c>
      <c r="B5" s="11">
        <v>85</v>
      </c>
      <c r="C5" s="11">
        <v>75</v>
      </c>
      <c r="D5" s="11">
        <f>SUM(B5:C5)</f>
        <v>160</v>
      </c>
      <c r="E5" s="4"/>
      <c r="F5" s="8">
        <v>31</v>
      </c>
      <c r="G5" s="11">
        <v>120</v>
      </c>
      <c r="H5" s="11">
        <v>116</v>
      </c>
      <c r="I5" s="11">
        <f>SUM(G5:H5)</f>
        <v>236</v>
      </c>
      <c r="J5" s="4"/>
      <c r="K5" s="8">
        <v>61</v>
      </c>
      <c r="L5" s="11">
        <v>165</v>
      </c>
      <c r="M5" s="11">
        <v>218</v>
      </c>
      <c r="N5" s="11">
        <f>SUM(L5:M5)</f>
        <v>383</v>
      </c>
      <c r="O5" s="4"/>
      <c r="P5" s="8">
        <v>91</v>
      </c>
      <c r="Q5" s="11">
        <v>34</v>
      </c>
      <c r="R5" s="11">
        <v>73</v>
      </c>
      <c r="S5" s="11">
        <f>SUM(Q5:R5)</f>
        <v>107</v>
      </c>
      <c r="U5" s="5" t="s">
        <v>5</v>
      </c>
      <c r="V5" s="16">
        <f>SUM(B27,B33,B39,G9,G15,G21,G27,G33,G39,L9)</f>
        <v>7464</v>
      </c>
      <c r="W5" s="16">
        <f>SUM(C27,C33,C39,H9,H15,H21,H27,H33,H39,M9)</f>
        <v>7369</v>
      </c>
      <c r="X5" s="16">
        <f>SUM(V5:W5)</f>
        <v>14833</v>
      </c>
      <c r="Y5" s="3"/>
      <c r="Z5" s="3"/>
      <c r="AA5" s="3"/>
    </row>
    <row r="6" spans="1:27" ht="15" customHeight="1" x14ac:dyDescent="0.15">
      <c r="A6" s="8">
        <v>2</v>
      </c>
      <c r="B6" s="11">
        <v>84</v>
      </c>
      <c r="C6" s="11">
        <v>85</v>
      </c>
      <c r="D6" s="11">
        <f>SUM(B6:C6)</f>
        <v>169</v>
      </c>
      <c r="E6" s="4"/>
      <c r="F6" s="8">
        <v>32</v>
      </c>
      <c r="G6" s="11">
        <v>99</v>
      </c>
      <c r="H6" s="11">
        <v>94</v>
      </c>
      <c r="I6" s="11">
        <f>SUM(G6:H6)</f>
        <v>193</v>
      </c>
      <c r="J6" s="4"/>
      <c r="K6" s="8">
        <v>62</v>
      </c>
      <c r="L6" s="11">
        <v>168</v>
      </c>
      <c r="M6" s="11">
        <v>196</v>
      </c>
      <c r="N6" s="11">
        <f>SUM(L6:M6)</f>
        <v>364</v>
      </c>
      <c r="O6" s="4"/>
      <c r="P6" s="8">
        <v>92</v>
      </c>
      <c r="Q6" s="11">
        <v>23</v>
      </c>
      <c r="R6" s="11">
        <v>67</v>
      </c>
      <c r="S6" s="11">
        <f>SUM(Q6:R6)</f>
        <v>90</v>
      </c>
      <c r="U6" s="9" t="s">
        <v>6</v>
      </c>
      <c r="V6" s="16">
        <f>SUM(L15,L21)</f>
        <v>2124</v>
      </c>
      <c r="W6" s="16">
        <f>SUM(M15,M21)</f>
        <v>2702</v>
      </c>
      <c r="X6" s="16">
        <f>SUM(V6:W6)</f>
        <v>4826</v>
      </c>
    </row>
    <row r="7" spans="1:27" ht="15" customHeight="1" x14ac:dyDescent="0.15">
      <c r="A7" s="8">
        <v>3</v>
      </c>
      <c r="B7" s="11">
        <v>64</v>
      </c>
      <c r="C7" s="11">
        <v>85</v>
      </c>
      <c r="D7" s="11">
        <f>SUM(B7:C7)</f>
        <v>149</v>
      </c>
      <c r="E7" s="4"/>
      <c r="F7" s="8">
        <v>33</v>
      </c>
      <c r="G7" s="11">
        <v>115</v>
      </c>
      <c r="H7" s="11">
        <v>107</v>
      </c>
      <c r="I7" s="11">
        <f>SUM(G7:H7)</f>
        <v>222</v>
      </c>
      <c r="J7" s="4"/>
      <c r="K7" s="8">
        <v>63</v>
      </c>
      <c r="L7" s="11">
        <v>171</v>
      </c>
      <c r="M7" s="11">
        <v>244</v>
      </c>
      <c r="N7" s="11">
        <f>SUM(L7:M7)</f>
        <v>415</v>
      </c>
      <c r="O7" s="4"/>
      <c r="P7" s="8">
        <v>93</v>
      </c>
      <c r="Q7" s="11">
        <v>15</v>
      </c>
      <c r="R7" s="11">
        <v>44</v>
      </c>
      <c r="S7" s="11">
        <f>SUM(Q7:R7)</f>
        <v>59</v>
      </c>
      <c r="U7" s="5" t="s">
        <v>7</v>
      </c>
      <c r="V7" s="16">
        <f>SUM(L27,L33,L39,Q9,Q15,Q21,Q27,Q33,Q39)</f>
        <v>2018</v>
      </c>
      <c r="W7" s="16">
        <f>SUM(M27,M33,M39,R9,R15,R21,R27,R33,R39)</f>
        <v>3374</v>
      </c>
      <c r="X7" s="16">
        <f>SUM(V7:W7)</f>
        <v>5392</v>
      </c>
    </row>
    <row r="8" spans="1:27" ht="15" customHeight="1" x14ac:dyDescent="0.15">
      <c r="A8" s="8">
        <v>4</v>
      </c>
      <c r="B8" s="11">
        <v>89</v>
      </c>
      <c r="C8" s="11">
        <v>99</v>
      </c>
      <c r="D8" s="11">
        <f>SUM(B8:C8)</f>
        <v>188</v>
      </c>
      <c r="E8" s="4"/>
      <c r="F8" s="8">
        <v>34</v>
      </c>
      <c r="G8" s="11">
        <v>104</v>
      </c>
      <c r="H8" s="11">
        <v>94</v>
      </c>
      <c r="I8" s="11">
        <f>SUM(G8:H8)</f>
        <v>198</v>
      </c>
      <c r="J8" s="4"/>
      <c r="K8" s="8">
        <v>64</v>
      </c>
      <c r="L8" s="11">
        <v>181</v>
      </c>
      <c r="M8" s="11">
        <v>219</v>
      </c>
      <c r="N8" s="11">
        <f>SUM(L8:M8)</f>
        <v>400</v>
      </c>
      <c r="O8" s="4"/>
      <c r="P8" s="8">
        <v>94</v>
      </c>
      <c r="Q8" s="11">
        <v>17</v>
      </c>
      <c r="R8" s="11">
        <v>34</v>
      </c>
      <c r="S8" s="11">
        <f>SUM(Q8:R8)</f>
        <v>51</v>
      </c>
      <c r="U8" s="18" t="s">
        <v>3</v>
      </c>
      <c r="V8" s="13">
        <f>SUM(V4:V7)</f>
        <v>13078</v>
      </c>
      <c r="W8" s="13">
        <f>SUM(W4:W7)</f>
        <v>14800</v>
      </c>
      <c r="X8" s="13">
        <f>SUM(X4:X7)</f>
        <v>27878</v>
      </c>
    </row>
    <row r="9" spans="1:27" ht="15" customHeight="1" x14ac:dyDescent="0.15">
      <c r="A9" s="8"/>
      <c r="B9" s="12">
        <f>SUM(B4:B8)</f>
        <v>389</v>
      </c>
      <c r="C9" s="12">
        <f>SUM(C4:C8)</f>
        <v>405</v>
      </c>
      <c r="D9" s="12">
        <f>SUM(D4:D8)</f>
        <v>794</v>
      </c>
      <c r="E9" s="4"/>
      <c r="F9" s="8"/>
      <c r="G9" s="12">
        <f>SUM(G4:G8)</f>
        <v>563</v>
      </c>
      <c r="H9" s="12">
        <f>SUM(H4:H8)</f>
        <v>516</v>
      </c>
      <c r="I9" s="12">
        <f>SUM(I4:I8)</f>
        <v>1079</v>
      </c>
      <c r="J9" s="4"/>
      <c r="K9" s="8"/>
      <c r="L9" s="13">
        <f>SUM(L4:L8)</f>
        <v>822</v>
      </c>
      <c r="M9" s="13">
        <f>SUM(M4:M8)</f>
        <v>1048</v>
      </c>
      <c r="N9" s="13">
        <f>SUM(N4:N8)</f>
        <v>1870</v>
      </c>
      <c r="O9" s="4"/>
      <c r="P9" s="8"/>
      <c r="Q9" s="12">
        <f>SUM(Q4:Q8)</f>
        <v>115</v>
      </c>
      <c r="R9" s="12">
        <f>SUM(R4:R8)</f>
        <v>306</v>
      </c>
      <c r="S9" s="12">
        <f>SUM(S4:S8)</f>
        <v>421</v>
      </c>
      <c r="U9" s="5" t="s">
        <v>8</v>
      </c>
      <c r="V9" s="16">
        <f>SUM(G21,G27,G33,G39,L9)</f>
        <v>4505</v>
      </c>
      <c r="W9" s="16">
        <f>SUM(H21,H27,H33,H39,M9)</f>
        <v>4550</v>
      </c>
      <c r="X9" s="19">
        <f>SUM(V9:W9)</f>
        <v>9055</v>
      </c>
    </row>
    <row r="10" spans="1:27" ht="15" customHeight="1" x14ac:dyDescent="0.15">
      <c r="A10" s="8">
        <v>5</v>
      </c>
      <c r="B10" s="11">
        <v>94</v>
      </c>
      <c r="C10" s="11">
        <v>96</v>
      </c>
      <c r="D10" s="11">
        <f>SUM(B10:C10)</f>
        <v>190</v>
      </c>
      <c r="E10" s="4"/>
      <c r="F10" s="8">
        <v>35</v>
      </c>
      <c r="G10" s="11">
        <v>105</v>
      </c>
      <c r="H10" s="11">
        <v>98</v>
      </c>
      <c r="I10" s="11">
        <f>SUM(G10:H10)</f>
        <v>203</v>
      </c>
      <c r="J10" s="4"/>
      <c r="K10" s="8">
        <v>65</v>
      </c>
      <c r="L10" s="11">
        <v>166</v>
      </c>
      <c r="M10" s="11">
        <v>239</v>
      </c>
      <c r="N10" s="11">
        <f>SUM(L10:M10)</f>
        <v>405</v>
      </c>
      <c r="O10" s="4"/>
      <c r="P10" s="8">
        <v>95</v>
      </c>
      <c r="Q10" s="11">
        <v>10</v>
      </c>
      <c r="R10" s="11">
        <v>28</v>
      </c>
      <c r="S10" s="11">
        <f>SUM(Q10:R10)</f>
        <v>38</v>
      </c>
      <c r="U10" s="5" t="s">
        <v>9</v>
      </c>
      <c r="V10" s="16">
        <f>SUM(G21,G27,G33,G39,L9,L15,L21,L27,L33,L39,Q9,Q15,Q21,Q27,Q33,Q39)</f>
        <v>8647</v>
      </c>
      <c r="W10" s="16">
        <f>SUM(H21,H27,H33,H39,M9,M15,M21,M27,M33,M39,R9,R15,R21,R27,R33,R39)</f>
        <v>10626</v>
      </c>
      <c r="X10" s="19">
        <f t="shared" ref="X10:X20" si="0">SUM(V10:W10)</f>
        <v>19273</v>
      </c>
    </row>
    <row r="11" spans="1:27" ht="15" customHeight="1" x14ac:dyDescent="0.15">
      <c r="A11" s="8">
        <v>6</v>
      </c>
      <c r="B11" s="11">
        <v>79</v>
      </c>
      <c r="C11" s="11">
        <v>70</v>
      </c>
      <c r="D11" s="11">
        <f>SUM(B11:C11)</f>
        <v>149</v>
      </c>
      <c r="E11" s="4"/>
      <c r="F11" s="8">
        <v>36</v>
      </c>
      <c r="G11" s="11">
        <v>99</v>
      </c>
      <c r="H11" s="11">
        <v>106</v>
      </c>
      <c r="I11" s="11">
        <f>SUM(G11:H11)</f>
        <v>205</v>
      </c>
      <c r="J11" s="4"/>
      <c r="K11" s="8">
        <v>66</v>
      </c>
      <c r="L11" s="11">
        <v>149</v>
      </c>
      <c r="M11" s="11">
        <v>214</v>
      </c>
      <c r="N11" s="11">
        <f>SUM(L11:M11)</f>
        <v>363</v>
      </c>
      <c r="O11" s="4"/>
      <c r="P11" s="8">
        <v>96</v>
      </c>
      <c r="Q11" s="11">
        <v>3</v>
      </c>
      <c r="R11" s="11">
        <v>21</v>
      </c>
      <c r="S11" s="11">
        <f>SUM(Q11:R11)</f>
        <v>24</v>
      </c>
      <c r="U11" s="5" t="s">
        <v>10</v>
      </c>
      <c r="V11" s="16">
        <f>SUM(,G33,G39,L9,L15,L21,L27,L33,L39,Q9,Q15,Q21,Q27,Q33,Q39)</f>
        <v>7186</v>
      </c>
      <c r="W11" s="16">
        <f>SUM(,H33,H39,M9,M15,M21,M27,M33,M39,R9,R15,R21,R27,R33,R39)</f>
        <v>9136</v>
      </c>
      <c r="X11" s="19">
        <f t="shared" si="0"/>
        <v>16322</v>
      </c>
    </row>
    <row r="12" spans="1:27" ht="15" customHeight="1" x14ac:dyDescent="0.15">
      <c r="A12" s="8">
        <v>7</v>
      </c>
      <c r="B12" s="11">
        <v>92</v>
      </c>
      <c r="C12" s="11">
        <v>90</v>
      </c>
      <c r="D12" s="11">
        <f>SUM(B12:C12)</f>
        <v>182</v>
      </c>
      <c r="E12" s="4"/>
      <c r="F12" s="8">
        <v>37</v>
      </c>
      <c r="G12" s="11">
        <v>92</v>
      </c>
      <c r="H12" s="11">
        <v>124</v>
      </c>
      <c r="I12" s="11">
        <f>SUM(G12:H12)</f>
        <v>216</v>
      </c>
      <c r="J12" s="4"/>
      <c r="K12" s="8">
        <v>67</v>
      </c>
      <c r="L12" s="11">
        <v>238</v>
      </c>
      <c r="M12" s="11">
        <v>231</v>
      </c>
      <c r="N12" s="11">
        <f>SUM(L12:M12)</f>
        <v>469</v>
      </c>
      <c r="O12" s="4"/>
      <c r="P12" s="8">
        <v>97</v>
      </c>
      <c r="Q12" s="11">
        <v>4</v>
      </c>
      <c r="R12" s="11">
        <v>14</v>
      </c>
      <c r="S12" s="11">
        <f>SUM(Q12:R12)</f>
        <v>18</v>
      </c>
      <c r="U12" s="5" t="s">
        <v>11</v>
      </c>
      <c r="V12" s="16">
        <f>SUM(L9,L15,L21,L27,L33,L39,Q9,Q15,Q21,Q27,Q33,Q39)</f>
        <v>4964</v>
      </c>
      <c r="W12" s="16">
        <f>SUM(M9,M15,M21,M27,M33,M39,R9,R15,R21,R27,R33,R39)</f>
        <v>7124</v>
      </c>
      <c r="X12" s="19">
        <f t="shared" si="0"/>
        <v>12088</v>
      </c>
    </row>
    <row r="13" spans="1:27" ht="15" customHeight="1" x14ac:dyDescent="0.15">
      <c r="A13" s="8">
        <v>8</v>
      </c>
      <c r="B13" s="11">
        <v>100</v>
      </c>
      <c r="C13" s="11">
        <v>93</v>
      </c>
      <c r="D13" s="11">
        <f>SUM(B13:C13)</f>
        <v>193</v>
      </c>
      <c r="E13" s="4"/>
      <c r="F13" s="8">
        <v>38</v>
      </c>
      <c r="G13" s="11">
        <v>95</v>
      </c>
      <c r="H13" s="11">
        <v>106</v>
      </c>
      <c r="I13" s="11">
        <f>SUM(G13:H13)</f>
        <v>201</v>
      </c>
      <c r="J13" s="4"/>
      <c r="K13" s="8">
        <v>68</v>
      </c>
      <c r="L13" s="11">
        <v>214</v>
      </c>
      <c r="M13" s="11">
        <v>273</v>
      </c>
      <c r="N13" s="11">
        <f>SUM(L13:M13)</f>
        <v>487</v>
      </c>
      <c r="O13" s="4"/>
      <c r="P13" s="8">
        <v>98</v>
      </c>
      <c r="Q13" s="11">
        <v>4</v>
      </c>
      <c r="R13" s="11">
        <v>10</v>
      </c>
      <c r="S13" s="11">
        <f>SUM(Q13:R13)</f>
        <v>14</v>
      </c>
      <c r="U13" s="10" t="s">
        <v>12</v>
      </c>
      <c r="V13" s="13">
        <f>SUM(L15,L21,L27,L33,L39,Q9,Q15,Q21,Q27,Q33,Q39)</f>
        <v>4142</v>
      </c>
      <c r="W13" s="13">
        <f>SUM(M15,M21,M27,M33,M39,R9,R15,R21,R27,R33,R39)</f>
        <v>6076</v>
      </c>
      <c r="X13" s="13">
        <f t="shared" si="0"/>
        <v>10218</v>
      </c>
    </row>
    <row r="14" spans="1:27" ht="15" customHeight="1" x14ac:dyDescent="0.15">
      <c r="A14" s="8">
        <v>9</v>
      </c>
      <c r="B14" s="11">
        <v>95</v>
      </c>
      <c r="C14" s="11">
        <v>88</v>
      </c>
      <c r="D14" s="11">
        <f>SUM(B14:C14)</f>
        <v>183</v>
      </c>
      <c r="E14" s="4"/>
      <c r="F14" s="8">
        <v>39</v>
      </c>
      <c r="G14" s="11">
        <v>94</v>
      </c>
      <c r="H14" s="11">
        <v>78</v>
      </c>
      <c r="I14" s="11">
        <f>SUM(G14:H14)</f>
        <v>172</v>
      </c>
      <c r="J14" s="4"/>
      <c r="K14" s="8">
        <v>69</v>
      </c>
      <c r="L14" s="11">
        <v>210</v>
      </c>
      <c r="M14" s="11">
        <v>260</v>
      </c>
      <c r="N14" s="11">
        <f>SUM(L14:M14)</f>
        <v>470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3165</v>
      </c>
      <c r="W14" s="16">
        <f>SUM(M21,M27,M33,M39,R9,R15,R21,R27,R33,R39)</f>
        <v>4859</v>
      </c>
      <c r="X14" s="19">
        <f t="shared" si="0"/>
        <v>8024</v>
      </c>
    </row>
    <row r="15" spans="1:27" ht="15" customHeight="1" x14ac:dyDescent="0.15">
      <c r="A15" s="8"/>
      <c r="B15" s="12">
        <f>SUM(B10:B14)</f>
        <v>460</v>
      </c>
      <c r="C15" s="12">
        <f>SUM(C10:C14)</f>
        <v>437</v>
      </c>
      <c r="D15" s="12">
        <f>SUM(D10:D14)</f>
        <v>897</v>
      </c>
      <c r="E15" s="4"/>
      <c r="F15" s="8"/>
      <c r="G15" s="12">
        <f>SUM(G10:G14)</f>
        <v>485</v>
      </c>
      <c r="H15" s="12">
        <f>SUM(H10:H14)</f>
        <v>512</v>
      </c>
      <c r="I15" s="12">
        <f>SUM(I10:I14)</f>
        <v>997</v>
      </c>
      <c r="J15" s="4"/>
      <c r="K15" s="8"/>
      <c r="L15" s="12">
        <f>SUM(L10:L14)</f>
        <v>977</v>
      </c>
      <c r="M15" s="12">
        <f>SUM(M10:M14)</f>
        <v>1217</v>
      </c>
      <c r="N15" s="12">
        <f>SUM(N10:N14)</f>
        <v>2194</v>
      </c>
      <c r="O15" s="4"/>
      <c r="P15" s="8"/>
      <c r="Q15" s="12">
        <f>SUM(Q10:Q14)</f>
        <v>22</v>
      </c>
      <c r="R15" s="12">
        <f>SUM(R10:R14)</f>
        <v>79</v>
      </c>
      <c r="S15" s="12">
        <f>SUM(S10:S14)</f>
        <v>101</v>
      </c>
      <c r="U15" s="5" t="s">
        <v>14</v>
      </c>
      <c r="V15" s="16">
        <f>SUM(L27,L33,L39,Q9,Q15,Q21,Q27,Q33,Q39)</f>
        <v>2018</v>
      </c>
      <c r="W15" s="16">
        <f>SUM(M27,M33,M39,R9,R15,R21,R27,R33,R39)</f>
        <v>3374</v>
      </c>
      <c r="X15" s="19">
        <f t="shared" si="0"/>
        <v>5392</v>
      </c>
    </row>
    <row r="16" spans="1:27" ht="15" customHeight="1" x14ac:dyDescent="0.15">
      <c r="A16" s="8">
        <v>10</v>
      </c>
      <c r="B16" s="11">
        <v>124</v>
      </c>
      <c r="C16" s="11">
        <v>103</v>
      </c>
      <c r="D16" s="11">
        <f>SUM(B16:C16)</f>
        <v>227</v>
      </c>
      <c r="E16" s="4"/>
      <c r="F16" s="8">
        <v>40</v>
      </c>
      <c r="G16" s="11">
        <v>106</v>
      </c>
      <c r="H16" s="11">
        <v>115</v>
      </c>
      <c r="I16" s="11">
        <f>SUM(G16:H16)</f>
        <v>221</v>
      </c>
      <c r="J16" s="4"/>
      <c r="K16" s="8">
        <v>70</v>
      </c>
      <c r="L16" s="11">
        <v>203</v>
      </c>
      <c r="M16" s="11">
        <v>280</v>
      </c>
      <c r="N16" s="11">
        <f>SUM(L16:M16)</f>
        <v>483</v>
      </c>
      <c r="O16" s="4"/>
      <c r="P16" s="8">
        <v>100</v>
      </c>
      <c r="Q16" s="11">
        <v>1</v>
      </c>
      <c r="R16" s="11">
        <v>7</v>
      </c>
      <c r="S16" s="11">
        <f>SUM(Q16:R16)</f>
        <v>8</v>
      </c>
      <c r="U16" s="5" t="s">
        <v>15</v>
      </c>
      <c r="V16" s="16">
        <f>SUM(L33,L39,Q9,Q15,Q21,Q27,Q33,Q39)</f>
        <v>1015</v>
      </c>
      <c r="W16" s="16">
        <f>SUM(M33,M39,R9,R15,R21,R27,R33,R39)</f>
        <v>2047</v>
      </c>
      <c r="X16" s="19">
        <f t="shared" si="0"/>
        <v>3062</v>
      </c>
    </row>
    <row r="17" spans="1:24" ht="15" customHeight="1" x14ac:dyDescent="0.15">
      <c r="A17" s="8">
        <v>11</v>
      </c>
      <c r="B17" s="11">
        <v>151</v>
      </c>
      <c r="C17" s="11">
        <v>89</v>
      </c>
      <c r="D17" s="11">
        <f>SUM(B17:C17)</f>
        <v>240</v>
      </c>
      <c r="E17" s="4"/>
      <c r="F17" s="8">
        <v>41</v>
      </c>
      <c r="G17" s="11">
        <v>111</v>
      </c>
      <c r="H17" s="11">
        <v>126</v>
      </c>
      <c r="I17" s="11">
        <f>SUM(G17:H17)</f>
        <v>237</v>
      </c>
      <c r="J17" s="4"/>
      <c r="K17" s="8">
        <v>71</v>
      </c>
      <c r="L17" s="11">
        <v>224</v>
      </c>
      <c r="M17" s="11">
        <v>305</v>
      </c>
      <c r="N17" s="11">
        <f>SUM(L17:M17)</f>
        <v>529</v>
      </c>
      <c r="O17" s="4"/>
      <c r="P17" s="8">
        <v>101</v>
      </c>
      <c r="Q17" s="11">
        <v>1</v>
      </c>
      <c r="R17" s="11">
        <v>5</v>
      </c>
      <c r="S17" s="11">
        <f>SUM(Q17:R17)</f>
        <v>6</v>
      </c>
      <c r="U17" s="5" t="s">
        <v>16</v>
      </c>
      <c r="V17" s="16">
        <f>SUM(L39,Q9,Q15,Q21,Q27,Q33,Q39)</f>
        <v>437</v>
      </c>
      <c r="W17" s="16">
        <f>SUM(M39,R9,R15,R21,R27,R33,R39)</f>
        <v>1002</v>
      </c>
      <c r="X17" s="19">
        <f t="shared" si="0"/>
        <v>1439</v>
      </c>
    </row>
    <row r="18" spans="1:24" ht="15" customHeight="1" x14ac:dyDescent="0.15">
      <c r="A18" s="8">
        <v>12</v>
      </c>
      <c r="B18" s="11">
        <v>96</v>
      </c>
      <c r="C18" s="11">
        <v>108</v>
      </c>
      <c r="D18" s="11">
        <f>SUM(B18:C18)</f>
        <v>204</v>
      </c>
      <c r="E18" s="4"/>
      <c r="F18" s="8">
        <v>42</v>
      </c>
      <c r="G18" s="11">
        <v>122</v>
      </c>
      <c r="H18" s="11">
        <v>121</v>
      </c>
      <c r="I18" s="11">
        <f>SUM(G18:H18)</f>
        <v>243</v>
      </c>
      <c r="J18" s="4"/>
      <c r="K18" s="8">
        <v>72</v>
      </c>
      <c r="L18" s="11">
        <v>262</v>
      </c>
      <c r="M18" s="11">
        <v>277</v>
      </c>
      <c r="N18" s="14">
        <f>SUM(L18:M18)</f>
        <v>539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141</v>
      </c>
      <c r="W18" s="16">
        <f>SUM(R9,R15,R21,R27,R33,R39)</f>
        <v>404</v>
      </c>
      <c r="X18" s="19">
        <f t="shared" si="0"/>
        <v>545</v>
      </c>
    </row>
    <row r="19" spans="1:24" ht="15" customHeight="1" x14ac:dyDescent="0.15">
      <c r="A19" s="8">
        <v>13</v>
      </c>
      <c r="B19" s="11">
        <v>123</v>
      </c>
      <c r="C19" s="11">
        <v>110</v>
      </c>
      <c r="D19" s="11">
        <f>SUM(B19:C19)</f>
        <v>233</v>
      </c>
      <c r="E19" s="4"/>
      <c r="F19" s="8">
        <v>43</v>
      </c>
      <c r="G19" s="11">
        <v>142</v>
      </c>
      <c r="H19" s="11">
        <v>128</v>
      </c>
      <c r="I19" s="11">
        <f>SUM(G19:H19)</f>
        <v>270</v>
      </c>
      <c r="J19" s="4"/>
      <c r="K19" s="8">
        <v>73</v>
      </c>
      <c r="L19" s="11">
        <v>220</v>
      </c>
      <c r="M19" s="11">
        <v>297</v>
      </c>
      <c r="N19" s="11">
        <f>SUM(L19:M19)</f>
        <v>517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26</v>
      </c>
      <c r="W19" s="16">
        <f>SUM(R15,R21,R27,R33,R39)</f>
        <v>98</v>
      </c>
      <c r="X19" s="19">
        <f t="shared" si="0"/>
        <v>124</v>
      </c>
    </row>
    <row r="20" spans="1:24" ht="15" customHeight="1" x14ac:dyDescent="0.15">
      <c r="A20" s="8">
        <v>14</v>
      </c>
      <c r="B20" s="11">
        <v>129</v>
      </c>
      <c r="C20" s="11">
        <v>103</v>
      </c>
      <c r="D20" s="11">
        <f>SUM(B20:C20)</f>
        <v>232</v>
      </c>
      <c r="E20" s="4"/>
      <c r="F20" s="8">
        <v>44</v>
      </c>
      <c r="G20" s="11">
        <v>136</v>
      </c>
      <c r="H20" s="11">
        <v>164</v>
      </c>
      <c r="I20" s="11">
        <f>SUM(G20:H20)</f>
        <v>300</v>
      </c>
      <c r="J20" s="4"/>
      <c r="K20" s="8">
        <v>74</v>
      </c>
      <c r="L20" s="11">
        <v>238</v>
      </c>
      <c r="M20" s="11">
        <v>326</v>
      </c>
      <c r="N20" s="11">
        <f>SUM(L20:M20)</f>
        <v>564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 x14ac:dyDescent="0.15">
      <c r="A21" s="8"/>
      <c r="B21" s="12">
        <f>SUM(B16:B20)</f>
        <v>623</v>
      </c>
      <c r="C21" s="12">
        <f>SUM(C16:C20)</f>
        <v>513</v>
      </c>
      <c r="D21" s="12">
        <f>SUM(D16:D20)</f>
        <v>1136</v>
      </c>
      <c r="E21" s="4"/>
      <c r="F21" s="8"/>
      <c r="G21" s="12">
        <f>SUM(G16:G20)</f>
        <v>617</v>
      </c>
      <c r="H21" s="12">
        <f>SUM(H16:H20)</f>
        <v>654</v>
      </c>
      <c r="I21" s="12">
        <f>SUM(I16:I20)</f>
        <v>1271</v>
      </c>
      <c r="J21" s="4"/>
      <c r="K21" s="8"/>
      <c r="L21" s="13">
        <f>SUM(L16:L20)</f>
        <v>1147</v>
      </c>
      <c r="M21" s="13">
        <f>SUM(M16:M20)</f>
        <v>1485</v>
      </c>
      <c r="N21" s="13">
        <f>SUM(N16:N20)</f>
        <v>2632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 x14ac:dyDescent="0.15">
      <c r="A22" s="8">
        <v>15</v>
      </c>
      <c r="B22" s="11">
        <v>141</v>
      </c>
      <c r="C22" s="11">
        <v>93</v>
      </c>
      <c r="D22" s="11">
        <f>SUM(B22:C22)</f>
        <v>234</v>
      </c>
      <c r="E22" s="4"/>
      <c r="F22" s="8">
        <v>45</v>
      </c>
      <c r="G22" s="11">
        <v>154</v>
      </c>
      <c r="H22" s="11">
        <v>152</v>
      </c>
      <c r="I22" s="11">
        <f>SUM(G22:H22)</f>
        <v>306</v>
      </c>
      <c r="J22" s="4"/>
      <c r="K22" s="8">
        <v>75</v>
      </c>
      <c r="L22" s="11">
        <v>215</v>
      </c>
      <c r="M22" s="11">
        <v>257</v>
      </c>
      <c r="N22" s="11">
        <f>SUM(L22:M22)</f>
        <v>472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11">
        <v>155</v>
      </c>
      <c r="C23" s="11">
        <v>139</v>
      </c>
      <c r="D23" s="11">
        <f>SUM(B23:C23)</f>
        <v>294</v>
      </c>
      <c r="E23" s="4"/>
      <c r="F23" s="8">
        <v>46</v>
      </c>
      <c r="G23" s="11">
        <v>177</v>
      </c>
      <c r="H23" s="11">
        <v>167</v>
      </c>
      <c r="I23" s="11">
        <f>SUM(G23:H23)</f>
        <v>344</v>
      </c>
      <c r="J23" s="4"/>
      <c r="K23" s="8">
        <v>76</v>
      </c>
      <c r="L23" s="11">
        <v>216</v>
      </c>
      <c r="M23" s="11">
        <v>282</v>
      </c>
      <c r="N23" s="11">
        <f>SUM(L23:M23)</f>
        <v>498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11.255543661110263</v>
      </c>
      <c r="W23" s="20">
        <f>W4/$W$8*100</f>
        <v>9.1554054054054053</v>
      </c>
      <c r="X23" s="20">
        <f>X4/$X$8*100</f>
        <v>10.140612669488485</v>
      </c>
    </row>
    <row r="24" spans="1:24" ht="15" customHeight="1" x14ac:dyDescent="0.15">
      <c r="A24" s="8">
        <v>17</v>
      </c>
      <c r="B24" s="11">
        <v>160</v>
      </c>
      <c r="C24" s="11">
        <v>143</v>
      </c>
      <c r="D24" s="11">
        <f>SUM(B24:C24)</f>
        <v>303</v>
      </c>
      <c r="E24" s="4"/>
      <c r="F24" s="8">
        <v>47</v>
      </c>
      <c r="G24" s="11">
        <v>157</v>
      </c>
      <c r="H24" s="11">
        <v>167</v>
      </c>
      <c r="I24" s="11">
        <f>SUM(G24:H24)</f>
        <v>324</v>
      </c>
      <c r="J24" s="4"/>
      <c r="K24" s="8">
        <v>77</v>
      </c>
      <c r="L24" s="11">
        <v>202</v>
      </c>
      <c r="M24" s="11">
        <v>254</v>
      </c>
      <c r="N24" s="11">
        <f>SUM(L24:M24)</f>
        <v>456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57.072946933781921</v>
      </c>
      <c r="W24" s="20">
        <f>W5/$W$8*100</f>
        <v>49.79054054054054</v>
      </c>
      <c r="X24" s="20">
        <f>X5/$X$8*100</f>
        <v>53.206829758232303</v>
      </c>
    </row>
    <row r="25" spans="1:24" ht="15" customHeight="1" x14ac:dyDescent="0.15">
      <c r="A25" s="8">
        <v>18</v>
      </c>
      <c r="B25" s="11">
        <v>118</v>
      </c>
      <c r="C25" s="11">
        <v>142</v>
      </c>
      <c r="D25" s="11">
        <f>SUM(B25:C25)</f>
        <v>260</v>
      </c>
      <c r="E25" s="4"/>
      <c r="F25" s="8">
        <v>48</v>
      </c>
      <c r="G25" s="11">
        <v>170</v>
      </c>
      <c r="H25" s="11">
        <v>156</v>
      </c>
      <c r="I25" s="11">
        <f>SUM(G25:H25)</f>
        <v>326</v>
      </c>
      <c r="J25" s="4"/>
      <c r="K25" s="8">
        <v>78</v>
      </c>
      <c r="L25" s="11">
        <v>178</v>
      </c>
      <c r="M25" s="11">
        <v>254</v>
      </c>
      <c r="N25" s="11">
        <f>SUM(L25:M25)</f>
        <v>432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16.241015445786818</v>
      </c>
      <c r="W25" s="20">
        <f>W6/$W$8*100</f>
        <v>18.256756756756758</v>
      </c>
      <c r="X25" s="20">
        <f>X6/$X$8*100</f>
        <v>17.311141401822226</v>
      </c>
    </row>
    <row r="26" spans="1:24" ht="15" customHeight="1" x14ac:dyDescent="0.15">
      <c r="A26" s="8">
        <v>19</v>
      </c>
      <c r="B26" s="11">
        <v>118</v>
      </c>
      <c r="C26" s="11">
        <v>131</v>
      </c>
      <c r="D26" s="11">
        <f>SUM(B26:C26)</f>
        <v>249</v>
      </c>
      <c r="E26" s="4"/>
      <c r="F26" s="8">
        <v>49</v>
      </c>
      <c r="G26" s="11">
        <v>186</v>
      </c>
      <c r="H26" s="11">
        <v>194</v>
      </c>
      <c r="I26" s="11">
        <f>SUM(G26:H26)</f>
        <v>380</v>
      </c>
      <c r="J26" s="4"/>
      <c r="K26" s="8">
        <v>79</v>
      </c>
      <c r="L26" s="11">
        <v>192</v>
      </c>
      <c r="M26" s="11">
        <v>280</v>
      </c>
      <c r="N26" s="11">
        <f>SUM(L26:M26)</f>
        <v>472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15.430493959320998</v>
      </c>
      <c r="W26" s="20">
        <f>W7/$W$8*100</f>
        <v>22.797297297297298</v>
      </c>
      <c r="X26" s="20">
        <f>X7/$X$8*100</f>
        <v>19.341416170456991</v>
      </c>
    </row>
    <row r="27" spans="1:24" ht="15" customHeight="1" x14ac:dyDescent="0.15">
      <c r="A27" s="8"/>
      <c r="B27" s="12">
        <f>SUM(B22:B26)</f>
        <v>692</v>
      </c>
      <c r="C27" s="12">
        <f>SUM(C22:C26)</f>
        <v>648</v>
      </c>
      <c r="D27" s="12">
        <f>SUM(D22:D26)</f>
        <v>1340</v>
      </c>
      <c r="E27" s="4"/>
      <c r="F27" s="8"/>
      <c r="G27" s="12">
        <f>SUM(G22:G26)</f>
        <v>844</v>
      </c>
      <c r="H27" s="12">
        <f>SUM(H22:H26)</f>
        <v>836</v>
      </c>
      <c r="I27" s="12">
        <f>SUM(I22:I26)</f>
        <v>1680</v>
      </c>
      <c r="J27" s="4"/>
      <c r="K27" s="8"/>
      <c r="L27" s="12">
        <f>SUM(L22:L26)</f>
        <v>1003</v>
      </c>
      <c r="M27" s="12">
        <f>SUM(M22:M26)</f>
        <v>1327</v>
      </c>
      <c r="N27" s="12">
        <f>SUM(N22:N26)</f>
        <v>2330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11">
        <v>135</v>
      </c>
      <c r="C28" s="11">
        <v>144</v>
      </c>
      <c r="D28" s="11">
        <f>SUM(B28:C28)</f>
        <v>279</v>
      </c>
      <c r="E28" s="4"/>
      <c r="F28" s="8">
        <v>50</v>
      </c>
      <c r="G28" s="11">
        <v>185</v>
      </c>
      <c r="H28" s="11">
        <v>187</v>
      </c>
      <c r="I28" s="11">
        <f>SUM(G28:H28)</f>
        <v>372</v>
      </c>
      <c r="J28" s="4"/>
      <c r="K28" s="8">
        <v>80</v>
      </c>
      <c r="L28" s="11">
        <v>153</v>
      </c>
      <c r="M28" s="11">
        <v>262</v>
      </c>
      <c r="N28" s="11">
        <f>SUM(L28:M28)</f>
        <v>415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>V9/$V$8*100</f>
        <v>34.447163174797367</v>
      </c>
      <c r="W28" s="20">
        <f>W9/$W$8*100</f>
        <v>30.743243243243246</v>
      </c>
      <c r="X28" s="20">
        <f>X9/$X$8*100</f>
        <v>32.480809240261138</v>
      </c>
    </row>
    <row r="29" spans="1:24" ht="15" customHeight="1" x14ac:dyDescent="0.15">
      <c r="A29" s="8">
        <v>21</v>
      </c>
      <c r="B29" s="11">
        <v>128</v>
      </c>
      <c r="C29" s="11">
        <v>132</v>
      </c>
      <c r="D29" s="11">
        <f>SUM(B29:C29)</f>
        <v>260</v>
      </c>
      <c r="E29" s="4"/>
      <c r="F29" s="8">
        <v>51</v>
      </c>
      <c r="G29" s="11">
        <v>220</v>
      </c>
      <c r="H29" s="11">
        <v>168</v>
      </c>
      <c r="I29" s="11">
        <f>SUM(G29:H29)</f>
        <v>388</v>
      </c>
      <c r="J29" s="4"/>
      <c r="K29" s="8">
        <v>81</v>
      </c>
      <c r="L29" s="11">
        <v>118</v>
      </c>
      <c r="M29" s="11">
        <v>217</v>
      </c>
      <c r="N29" s="11">
        <f>SUM(L29:M29)</f>
        <v>335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ref="V29:V39" si="1">V10/$V$8*100</f>
        <v>66.11867257990518</v>
      </c>
      <c r="W29" s="20">
        <f t="shared" ref="W29:W39" si="2">W10/$W$8*100</f>
        <v>71.797297297297305</v>
      </c>
      <c r="X29" s="20">
        <f t="shared" ref="X29:X39" si="3">X10/$X$8*100</f>
        <v>69.133366812540359</v>
      </c>
    </row>
    <row r="30" spans="1:24" ht="15" customHeight="1" x14ac:dyDescent="0.15">
      <c r="A30" s="8">
        <v>22</v>
      </c>
      <c r="B30" s="11">
        <v>115</v>
      </c>
      <c r="C30" s="11">
        <v>123</v>
      </c>
      <c r="D30" s="11">
        <f>SUM(B30:C30)</f>
        <v>238</v>
      </c>
      <c r="E30" s="4"/>
      <c r="F30" s="8">
        <v>52</v>
      </c>
      <c r="G30" s="11">
        <v>214</v>
      </c>
      <c r="H30" s="11">
        <v>208</v>
      </c>
      <c r="I30" s="11">
        <f>SUM(G30:H30)</f>
        <v>422</v>
      </c>
      <c r="J30" s="4"/>
      <c r="K30" s="8">
        <v>82</v>
      </c>
      <c r="L30" s="11">
        <v>112</v>
      </c>
      <c r="M30" s="11">
        <v>203</v>
      </c>
      <c r="N30" s="11">
        <f>SUM(L30:M30)</f>
        <v>315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54.947239639088544</v>
      </c>
      <c r="W30" s="20">
        <f t="shared" si="2"/>
        <v>61.729729729729733</v>
      </c>
      <c r="X30" s="20">
        <f t="shared" si="3"/>
        <v>58.547958964057678</v>
      </c>
    </row>
    <row r="31" spans="1:24" ht="15" customHeight="1" x14ac:dyDescent="0.15">
      <c r="A31" s="8">
        <v>23</v>
      </c>
      <c r="B31" s="11">
        <v>116</v>
      </c>
      <c r="C31" s="11">
        <v>103</v>
      </c>
      <c r="D31" s="11">
        <f>SUM(B31:C31)</f>
        <v>219</v>
      </c>
      <c r="E31" s="4"/>
      <c r="F31" s="8">
        <v>53</v>
      </c>
      <c r="G31" s="11">
        <v>216</v>
      </c>
      <c r="H31" s="11">
        <v>194</v>
      </c>
      <c r="I31" s="11">
        <f>SUM(G31:H31)</f>
        <v>410</v>
      </c>
      <c r="J31" s="4"/>
      <c r="K31" s="8">
        <v>83</v>
      </c>
      <c r="L31" s="11">
        <v>101</v>
      </c>
      <c r="M31" s="11">
        <v>180</v>
      </c>
      <c r="N31" s="11">
        <f>SUM(L31:M31)</f>
        <v>281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37.956874139776723</v>
      </c>
      <c r="W31" s="20">
        <f t="shared" si="2"/>
        <v>48.135135135135137</v>
      </c>
      <c r="X31" s="20">
        <f t="shared" si="3"/>
        <v>43.360355836143192</v>
      </c>
    </row>
    <row r="32" spans="1:24" ht="15" customHeight="1" x14ac:dyDescent="0.15">
      <c r="A32" s="8">
        <v>24</v>
      </c>
      <c r="B32" s="11">
        <v>107</v>
      </c>
      <c r="C32" s="11">
        <v>101</v>
      </c>
      <c r="D32" s="11">
        <f>SUM(B32:C32)</f>
        <v>208</v>
      </c>
      <c r="E32" s="4"/>
      <c r="F32" s="8">
        <v>54</v>
      </c>
      <c r="G32" s="11">
        <v>257</v>
      </c>
      <c r="H32" s="11">
        <v>193</v>
      </c>
      <c r="I32" s="11">
        <f>SUM(G32:H32)</f>
        <v>450</v>
      </c>
      <c r="J32" s="4"/>
      <c r="K32" s="8">
        <v>84</v>
      </c>
      <c r="L32" s="11">
        <v>94</v>
      </c>
      <c r="M32" s="11">
        <v>183</v>
      </c>
      <c r="N32" s="11">
        <f>SUM(L32:M32)</f>
        <v>277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31.671509405107816</v>
      </c>
      <c r="W32" s="21">
        <f t="shared" si="2"/>
        <v>41.054054054054056</v>
      </c>
      <c r="X32" s="21">
        <f>X13/$X$8*100</f>
        <v>36.652557572279214</v>
      </c>
    </row>
    <row r="33" spans="1:24" ht="15" customHeight="1" x14ac:dyDescent="0.15">
      <c r="A33" s="8"/>
      <c r="B33" s="12">
        <f>SUM(B28:B32)</f>
        <v>601</v>
      </c>
      <c r="C33" s="12">
        <f>SUM(C28:C32)</f>
        <v>603</v>
      </c>
      <c r="D33" s="12">
        <f>SUM(D28:D32)</f>
        <v>1204</v>
      </c>
      <c r="E33" s="4"/>
      <c r="F33" s="8"/>
      <c r="G33" s="12">
        <f>SUM(G28:G32)</f>
        <v>1092</v>
      </c>
      <c r="H33" s="12">
        <f>SUM(H28:H32)</f>
        <v>950</v>
      </c>
      <c r="I33" s="12">
        <f>SUM(I28:I32)</f>
        <v>2042</v>
      </c>
      <c r="J33" s="4"/>
      <c r="K33" s="8"/>
      <c r="L33" s="12">
        <f>SUM(L28:L32)</f>
        <v>578</v>
      </c>
      <c r="M33" s="12">
        <f>SUM(M28:M32)</f>
        <v>1045</v>
      </c>
      <c r="N33" s="12">
        <f>SUM(N28:N32)</f>
        <v>1623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24.200948157210583</v>
      </c>
      <c r="W33" s="20">
        <f t="shared" si="2"/>
        <v>32.831081081081081</v>
      </c>
      <c r="X33" s="20">
        <f t="shared" si="3"/>
        <v>28.782552550398165</v>
      </c>
    </row>
    <row r="34" spans="1:24" ht="15" customHeight="1" x14ac:dyDescent="0.15">
      <c r="A34" s="8">
        <v>25</v>
      </c>
      <c r="B34" s="11">
        <v>124</v>
      </c>
      <c r="C34" s="11">
        <v>114</v>
      </c>
      <c r="D34" s="11">
        <f>SUM(B34:C34)</f>
        <v>238</v>
      </c>
      <c r="E34" s="4"/>
      <c r="F34" s="8">
        <v>55</v>
      </c>
      <c r="G34" s="11">
        <v>262</v>
      </c>
      <c r="H34" s="11">
        <v>244</v>
      </c>
      <c r="I34" s="11">
        <f>SUM(G34:H34)</f>
        <v>506</v>
      </c>
      <c r="J34" s="4"/>
      <c r="K34" s="8">
        <v>85</v>
      </c>
      <c r="L34" s="11">
        <v>86</v>
      </c>
      <c r="M34" s="11">
        <v>156</v>
      </c>
      <c r="N34" s="11">
        <f>SUM(L34:M34)</f>
        <v>242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15.430493959320998</v>
      </c>
      <c r="W34" s="20">
        <f t="shared" si="2"/>
        <v>22.797297297297298</v>
      </c>
      <c r="X34" s="20">
        <f t="shared" si="3"/>
        <v>19.341416170456991</v>
      </c>
    </row>
    <row r="35" spans="1:24" ht="15" customHeight="1" x14ac:dyDescent="0.15">
      <c r="A35" s="8">
        <v>26</v>
      </c>
      <c r="B35" s="11">
        <v>117</v>
      </c>
      <c r="C35" s="11">
        <v>111</v>
      </c>
      <c r="D35" s="11">
        <f>SUM(B35:C35)</f>
        <v>228</v>
      </c>
      <c r="E35" s="4"/>
      <c r="F35" s="8">
        <v>56</v>
      </c>
      <c r="G35" s="11">
        <v>279</v>
      </c>
      <c r="H35" s="11">
        <v>248</v>
      </c>
      <c r="I35" s="11">
        <f>SUM(G35:H35)</f>
        <v>527</v>
      </c>
      <c r="J35" s="4"/>
      <c r="K35" s="8">
        <v>86</v>
      </c>
      <c r="L35" s="11">
        <v>65</v>
      </c>
      <c r="M35" s="11">
        <v>119</v>
      </c>
      <c r="N35" s="11">
        <f>SUM(L35:M35)</f>
        <v>184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7.7611255543661102</v>
      </c>
      <c r="W35" s="20">
        <f t="shared" si="2"/>
        <v>13.831081081081081</v>
      </c>
      <c r="X35" s="20">
        <f t="shared" si="3"/>
        <v>10.983571274840376</v>
      </c>
    </row>
    <row r="36" spans="1:24" ht="15" customHeight="1" x14ac:dyDescent="0.15">
      <c r="A36" s="8">
        <v>27</v>
      </c>
      <c r="B36" s="11">
        <v>130</v>
      </c>
      <c r="C36" s="11">
        <v>114</v>
      </c>
      <c r="D36" s="11">
        <f>SUM(B36:C36)</f>
        <v>244</v>
      </c>
      <c r="E36" s="4"/>
      <c r="F36" s="8">
        <v>57</v>
      </c>
      <c r="G36" s="11">
        <v>284</v>
      </c>
      <c r="H36" s="11">
        <v>256</v>
      </c>
      <c r="I36" s="11">
        <f>SUM(G36:H36)</f>
        <v>540</v>
      </c>
      <c r="J36" s="4"/>
      <c r="K36" s="8">
        <v>87</v>
      </c>
      <c r="L36" s="11">
        <v>52</v>
      </c>
      <c r="M36" s="11">
        <v>116</v>
      </c>
      <c r="N36" s="11">
        <f>SUM(L36:M36)</f>
        <v>168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3.341489524392109</v>
      </c>
      <c r="W36" s="20">
        <f t="shared" si="2"/>
        <v>6.7702702702702702</v>
      </c>
      <c r="X36" s="20">
        <f t="shared" si="3"/>
        <v>5.1617763110696613</v>
      </c>
    </row>
    <row r="37" spans="1:24" ht="15" customHeight="1" x14ac:dyDescent="0.15">
      <c r="A37" s="8">
        <v>28</v>
      </c>
      <c r="B37" s="11">
        <v>127</v>
      </c>
      <c r="C37" s="11">
        <v>100</v>
      </c>
      <c r="D37" s="11">
        <f>SUM(B37:C37)</f>
        <v>227</v>
      </c>
      <c r="E37" s="4"/>
      <c r="F37" s="8">
        <v>58</v>
      </c>
      <c r="G37" s="11">
        <v>207</v>
      </c>
      <c r="H37" s="11">
        <v>206</v>
      </c>
      <c r="I37" s="11">
        <f>SUM(G37:H37)</f>
        <v>413</v>
      </c>
      <c r="J37" s="4"/>
      <c r="K37" s="8">
        <v>88</v>
      </c>
      <c r="L37" s="11">
        <v>51</v>
      </c>
      <c r="M37" s="11">
        <v>109</v>
      </c>
      <c r="N37" s="11">
        <f>SUM(L37:M37)</f>
        <v>160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1.0781465055818933</v>
      </c>
      <c r="W37" s="20">
        <f t="shared" si="2"/>
        <v>2.7297297297297298</v>
      </c>
      <c r="X37" s="20">
        <f t="shared" si="3"/>
        <v>1.9549465528373628</v>
      </c>
    </row>
    <row r="38" spans="1:24" ht="15" customHeight="1" x14ac:dyDescent="0.15">
      <c r="A38" s="8">
        <v>29</v>
      </c>
      <c r="B38" s="11">
        <v>120</v>
      </c>
      <c r="C38" s="11">
        <v>101</v>
      </c>
      <c r="D38" s="11">
        <f>SUM(B38:C38)</f>
        <v>221</v>
      </c>
      <c r="E38" s="4"/>
      <c r="F38" s="8">
        <v>59</v>
      </c>
      <c r="G38" s="11">
        <v>98</v>
      </c>
      <c r="H38" s="11">
        <v>108</v>
      </c>
      <c r="I38" s="11">
        <f>SUM(G38:H38)</f>
        <v>206</v>
      </c>
      <c r="J38" s="4"/>
      <c r="K38" s="8">
        <v>89</v>
      </c>
      <c r="L38" s="11">
        <v>42</v>
      </c>
      <c r="M38" s="11">
        <v>98</v>
      </c>
      <c r="N38" s="11">
        <f>SUM(L38:M38)</f>
        <v>140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0.19880715705765406</v>
      </c>
      <c r="W38" s="20">
        <f t="shared" si="2"/>
        <v>0.66216216216216217</v>
      </c>
      <c r="X38" s="20">
        <f t="shared" si="3"/>
        <v>0.44479517899418902</v>
      </c>
    </row>
    <row r="39" spans="1:24" ht="15" customHeight="1" x14ac:dyDescent="0.15">
      <c r="A39" s="8"/>
      <c r="B39" s="12">
        <f>SUM(B34:B38)</f>
        <v>618</v>
      </c>
      <c r="C39" s="12">
        <f>SUM(C34:C38)</f>
        <v>540</v>
      </c>
      <c r="D39" s="12">
        <f>SUM(D34:D38)</f>
        <v>1158</v>
      </c>
      <c r="E39" s="4"/>
      <c r="F39" s="8"/>
      <c r="G39" s="12">
        <f>SUM(G34:G38)</f>
        <v>1130</v>
      </c>
      <c r="H39" s="12">
        <f>SUM(H34:H38)</f>
        <v>1062</v>
      </c>
      <c r="I39" s="12">
        <f>SUM(I34:I38)</f>
        <v>2192</v>
      </c>
      <c r="J39" s="4"/>
      <c r="K39" s="8"/>
      <c r="L39" s="12">
        <f>SUM(L34:L38)</f>
        <v>296</v>
      </c>
      <c r="M39" s="12">
        <f>SUM(M34:M38)</f>
        <v>598</v>
      </c>
      <c r="N39" s="12">
        <f>SUM(N34:N38)</f>
        <v>894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3.0585716470408319E-2</v>
      </c>
      <c r="W39" s="20">
        <f t="shared" si="2"/>
        <v>0.12837837837837837</v>
      </c>
      <c r="X39" s="20">
        <f t="shared" si="3"/>
        <v>8.2502331587631816E-2</v>
      </c>
    </row>
    <row r="81" spans="7:9" x14ac:dyDescent="0.15">
      <c r="G81" s="2"/>
      <c r="H81" s="2"/>
      <c r="I81" s="2"/>
    </row>
    <row r="93" spans="7:9" x14ac:dyDescent="0.15">
      <c r="G93" s="2"/>
      <c r="H93" s="2"/>
      <c r="I93" s="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x14ac:dyDescent="0.15">
      <c r="X2" s="23" t="s">
        <v>23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11">
        <v>68</v>
      </c>
      <c r="C4" s="11">
        <v>56</v>
      </c>
      <c r="D4" s="11">
        <f>SUM(B4:C4)</f>
        <v>124</v>
      </c>
      <c r="E4" s="4"/>
      <c r="F4" s="8">
        <v>30</v>
      </c>
      <c r="G4" s="11">
        <v>126</v>
      </c>
      <c r="H4" s="11">
        <v>98</v>
      </c>
      <c r="I4" s="11">
        <f>SUM(G4:H4)</f>
        <v>224</v>
      </c>
      <c r="J4" s="4"/>
      <c r="K4" s="8">
        <v>60</v>
      </c>
      <c r="L4" s="11">
        <v>140</v>
      </c>
      <c r="M4" s="11">
        <v>171</v>
      </c>
      <c r="N4" s="11">
        <f>SUM(L4:M4)</f>
        <v>311</v>
      </c>
      <c r="O4" s="4"/>
      <c r="P4" s="8">
        <v>90</v>
      </c>
      <c r="Q4" s="11">
        <v>26</v>
      </c>
      <c r="R4" s="11">
        <v>88</v>
      </c>
      <c r="S4" s="11">
        <f>SUM(Q4:R4)</f>
        <v>114</v>
      </c>
      <c r="U4" s="5" t="s">
        <v>4</v>
      </c>
      <c r="V4" s="16">
        <f>SUM(B9,B15,B21)</f>
        <v>1474</v>
      </c>
      <c r="W4" s="16">
        <f>SUM(C9,C15,C21)</f>
        <v>1350</v>
      </c>
      <c r="X4" s="16">
        <f>SUM(V4:W4)</f>
        <v>2824</v>
      </c>
    </row>
    <row r="5" spans="1:27" ht="15" customHeight="1" x14ac:dyDescent="0.15">
      <c r="A5" s="8">
        <v>1</v>
      </c>
      <c r="B5" s="11">
        <v>85</v>
      </c>
      <c r="C5" s="11">
        <v>72</v>
      </c>
      <c r="D5" s="11">
        <f>SUM(B5:C5)</f>
        <v>157</v>
      </c>
      <c r="E5" s="4"/>
      <c r="F5" s="8">
        <v>31</v>
      </c>
      <c r="G5" s="11">
        <v>112</v>
      </c>
      <c r="H5" s="11">
        <v>125</v>
      </c>
      <c r="I5" s="11">
        <f>SUM(G5:H5)</f>
        <v>237</v>
      </c>
      <c r="J5" s="4"/>
      <c r="K5" s="8">
        <v>61</v>
      </c>
      <c r="L5" s="11">
        <v>158</v>
      </c>
      <c r="M5" s="11">
        <v>223</v>
      </c>
      <c r="N5" s="11">
        <f>SUM(L5:M5)</f>
        <v>381</v>
      </c>
      <c r="O5" s="4"/>
      <c r="P5" s="8">
        <v>91</v>
      </c>
      <c r="Q5" s="11">
        <v>34</v>
      </c>
      <c r="R5" s="11">
        <v>70</v>
      </c>
      <c r="S5" s="11">
        <f>SUM(Q5:R5)</f>
        <v>104</v>
      </c>
      <c r="U5" s="5" t="s">
        <v>5</v>
      </c>
      <c r="V5" s="16">
        <f>SUM(B27,B33,B39,G9,G15,G21,G27,G33,G39,L9)</f>
        <v>7447</v>
      </c>
      <c r="W5" s="16">
        <f>SUM(C27,C33,C39,H9,H15,H21,H27,H33,H39,M9)</f>
        <v>7356</v>
      </c>
      <c r="X5" s="16">
        <f>SUM(V5:W5)</f>
        <v>14803</v>
      </c>
      <c r="Y5" s="3"/>
      <c r="Z5" s="3"/>
      <c r="AA5" s="3"/>
    </row>
    <row r="6" spans="1:27" ht="15" customHeight="1" x14ac:dyDescent="0.15">
      <c r="A6" s="8">
        <v>2</v>
      </c>
      <c r="B6" s="11">
        <v>82</v>
      </c>
      <c r="C6" s="11">
        <v>86</v>
      </c>
      <c r="D6" s="11">
        <f>SUM(B6:C6)</f>
        <v>168</v>
      </c>
      <c r="E6" s="4"/>
      <c r="F6" s="8">
        <v>32</v>
      </c>
      <c r="G6" s="11">
        <v>99</v>
      </c>
      <c r="H6" s="11">
        <v>87</v>
      </c>
      <c r="I6" s="11">
        <f>SUM(G6:H6)</f>
        <v>186</v>
      </c>
      <c r="J6" s="4"/>
      <c r="K6" s="8">
        <v>62</v>
      </c>
      <c r="L6" s="11">
        <v>167</v>
      </c>
      <c r="M6" s="11">
        <v>192</v>
      </c>
      <c r="N6" s="11">
        <f>SUM(L6:M6)</f>
        <v>359</v>
      </c>
      <c r="O6" s="4"/>
      <c r="P6" s="8">
        <v>92</v>
      </c>
      <c r="Q6" s="11">
        <v>22</v>
      </c>
      <c r="R6" s="11">
        <v>72</v>
      </c>
      <c r="S6" s="11">
        <f>SUM(Q6:R6)</f>
        <v>94</v>
      </c>
      <c r="U6" s="9" t="s">
        <v>6</v>
      </c>
      <c r="V6" s="16">
        <f>SUM(L15,L21)</f>
        <v>2111</v>
      </c>
      <c r="W6" s="16">
        <f>SUM(M15,M21)</f>
        <v>2693</v>
      </c>
      <c r="X6" s="16">
        <f>SUM(V6:W6)</f>
        <v>4804</v>
      </c>
    </row>
    <row r="7" spans="1:27" ht="15" customHeight="1" x14ac:dyDescent="0.15">
      <c r="A7" s="8">
        <v>3</v>
      </c>
      <c r="B7" s="11">
        <v>63</v>
      </c>
      <c r="C7" s="11">
        <v>90</v>
      </c>
      <c r="D7" s="11">
        <f>SUM(B7:C7)</f>
        <v>153</v>
      </c>
      <c r="E7" s="4"/>
      <c r="F7" s="8">
        <v>33</v>
      </c>
      <c r="G7" s="11">
        <v>119</v>
      </c>
      <c r="H7" s="11">
        <v>116</v>
      </c>
      <c r="I7" s="11">
        <f>SUM(G7:H7)</f>
        <v>235</v>
      </c>
      <c r="J7" s="4"/>
      <c r="K7" s="8">
        <v>63</v>
      </c>
      <c r="L7" s="11">
        <v>174</v>
      </c>
      <c r="M7" s="11">
        <v>238</v>
      </c>
      <c r="N7" s="11">
        <f>SUM(L7:M7)</f>
        <v>412</v>
      </c>
      <c r="O7" s="4"/>
      <c r="P7" s="8">
        <v>93</v>
      </c>
      <c r="Q7" s="11">
        <v>14</v>
      </c>
      <c r="R7" s="11">
        <v>39</v>
      </c>
      <c r="S7" s="11">
        <f>SUM(Q7:R7)</f>
        <v>53</v>
      </c>
      <c r="U7" s="5" t="s">
        <v>7</v>
      </c>
      <c r="V7" s="16">
        <f>SUM(L27,L33,L39,Q9,Q15,Q21,Q27,Q33,Q39)</f>
        <v>2025</v>
      </c>
      <c r="W7" s="16">
        <f>SUM(M27,M33,M39,R9,R15,R21,R27,R33,R39)</f>
        <v>3384</v>
      </c>
      <c r="X7" s="16">
        <f>SUM(V7:W7)</f>
        <v>5409</v>
      </c>
    </row>
    <row r="8" spans="1:27" ht="15" customHeight="1" x14ac:dyDescent="0.15">
      <c r="A8" s="8">
        <v>4</v>
      </c>
      <c r="B8" s="11">
        <v>89</v>
      </c>
      <c r="C8" s="11">
        <v>91</v>
      </c>
      <c r="D8" s="11">
        <f>SUM(B8:C8)</f>
        <v>180</v>
      </c>
      <c r="E8" s="4"/>
      <c r="F8" s="8">
        <v>34</v>
      </c>
      <c r="G8" s="11">
        <v>104</v>
      </c>
      <c r="H8" s="11">
        <v>94</v>
      </c>
      <c r="I8" s="11">
        <f>SUM(G8:H8)</f>
        <v>198</v>
      </c>
      <c r="J8" s="4"/>
      <c r="K8" s="8">
        <v>64</v>
      </c>
      <c r="L8" s="11">
        <v>179</v>
      </c>
      <c r="M8" s="11">
        <v>225</v>
      </c>
      <c r="N8" s="11">
        <f>SUM(L8:M8)</f>
        <v>404</v>
      </c>
      <c r="O8" s="4"/>
      <c r="P8" s="8">
        <v>94</v>
      </c>
      <c r="Q8" s="11">
        <v>17</v>
      </c>
      <c r="R8" s="11">
        <v>36</v>
      </c>
      <c r="S8" s="11">
        <f>SUM(Q8:R8)</f>
        <v>53</v>
      </c>
      <c r="U8" s="18" t="s">
        <v>3</v>
      </c>
      <c r="V8" s="13">
        <f>SUM(V4:V7)</f>
        <v>13057</v>
      </c>
      <c r="W8" s="13">
        <f>SUM(W4:W7)</f>
        <v>14783</v>
      </c>
      <c r="X8" s="13">
        <f>SUM(X4:X7)</f>
        <v>27840</v>
      </c>
    </row>
    <row r="9" spans="1:27" ht="15" customHeight="1" x14ac:dyDescent="0.15">
      <c r="A9" s="8"/>
      <c r="B9" s="12">
        <f>SUM(B4:B8)</f>
        <v>387</v>
      </c>
      <c r="C9" s="12">
        <f>SUM(C4:C8)</f>
        <v>395</v>
      </c>
      <c r="D9" s="12">
        <f>SUM(D4:D8)</f>
        <v>782</v>
      </c>
      <c r="E9" s="4"/>
      <c r="F9" s="8"/>
      <c r="G9" s="12">
        <f>SUM(G4:G8)</f>
        <v>560</v>
      </c>
      <c r="H9" s="12">
        <f>SUM(H4:H8)</f>
        <v>520</v>
      </c>
      <c r="I9" s="12">
        <f>SUM(I4:I8)</f>
        <v>1080</v>
      </c>
      <c r="J9" s="4"/>
      <c r="K9" s="8"/>
      <c r="L9" s="13">
        <f>SUM(L4:L8)</f>
        <v>818</v>
      </c>
      <c r="M9" s="13">
        <f>SUM(M4:M8)</f>
        <v>1049</v>
      </c>
      <c r="N9" s="13">
        <f>SUM(N4:N8)</f>
        <v>1867</v>
      </c>
      <c r="O9" s="4"/>
      <c r="P9" s="8"/>
      <c r="Q9" s="12">
        <f>SUM(Q4:Q8)</f>
        <v>113</v>
      </c>
      <c r="R9" s="12">
        <f>SUM(R4:R8)</f>
        <v>305</v>
      </c>
      <c r="S9" s="12">
        <f>SUM(S4:S8)</f>
        <v>418</v>
      </c>
      <c r="U9" s="5" t="s">
        <v>8</v>
      </c>
      <c r="V9" s="16">
        <f>SUM(G21,G27,G33,G39,L9)</f>
        <v>4500</v>
      </c>
      <c r="W9" s="16">
        <f>SUM(H21,H27,H33,H39,M9)</f>
        <v>4544</v>
      </c>
      <c r="X9" s="19">
        <f t="shared" ref="X9:X20" si="0">SUM(V9:W9)</f>
        <v>9044</v>
      </c>
    </row>
    <row r="10" spans="1:27" ht="15" customHeight="1" x14ac:dyDescent="0.15">
      <c r="A10" s="8">
        <v>5</v>
      </c>
      <c r="B10" s="11">
        <v>94</v>
      </c>
      <c r="C10" s="11">
        <v>100</v>
      </c>
      <c r="D10" s="11">
        <f>SUM(B10:C10)</f>
        <v>194</v>
      </c>
      <c r="E10" s="4"/>
      <c r="F10" s="8">
        <v>35</v>
      </c>
      <c r="G10" s="11">
        <v>106</v>
      </c>
      <c r="H10" s="11">
        <v>87</v>
      </c>
      <c r="I10" s="11">
        <f>SUM(G10:H10)</f>
        <v>193</v>
      </c>
      <c r="J10" s="4"/>
      <c r="K10" s="8">
        <v>65</v>
      </c>
      <c r="L10" s="11">
        <v>167</v>
      </c>
      <c r="M10" s="11">
        <v>229</v>
      </c>
      <c r="N10" s="11">
        <f>SUM(L10:M10)</f>
        <v>396</v>
      </c>
      <c r="O10" s="4"/>
      <c r="P10" s="8">
        <v>95</v>
      </c>
      <c r="Q10" s="11">
        <v>10</v>
      </c>
      <c r="R10" s="11">
        <v>25</v>
      </c>
      <c r="S10" s="11">
        <f>SUM(Q10:R10)</f>
        <v>35</v>
      </c>
      <c r="U10" s="5" t="s">
        <v>9</v>
      </c>
      <c r="V10" s="16">
        <f>SUM(G21,G27,G33,G39,L9,L15,L21,L27,L33,L39,Q9,Q15,Q21,Q27,Q33,Q39)</f>
        <v>8636</v>
      </c>
      <c r="W10" s="16">
        <f>SUM(H21,H27,H33,H39,M9,M15,M21,M27,M33,M39,R9,R15,R21,R27,R33,R39)</f>
        <v>10621</v>
      </c>
      <c r="X10" s="19">
        <f t="shared" si="0"/>
        <v>19257</v>
      </c>
    </row>
    <row r="11" spans="1:27" ht="15" customHeight="1" x14ac:dyDescent="0.15">
      <c r="A11" s="8">
        <v>6</v>
      </c>
      <c r="B11" s="11">
        <v>79</v>
      </c>
      <c r="C11" s="11">
        <v>73</v>
      </c>
      <c r="D11" s="11">
        <f>SUM(B11:C11)</f>
        <v>152</v>
      </c>
      <c r="E11" s="4"/>
      <c r="F11" s="8">
        <v>36</v>
      </c>
      <c r="G11" s="11">
        <v>104</v>
      </c>
      <c r="H11" s="11">
        <v>115</v>
      </c>
      <c r="I11" s="11">
        <f>SUM(G11:H11)</f>
        <v>219</v>
      </c>
      <c r="J11" s="4"/>
      <c r="K11" s="8">
        <v>66</v>
      </c>
      <c r="L11" s="11">
        <v>154</v>
      </c>
      <c r="M11" s="11">
        <v>217</v>
      </c>
      <c r="N11" s="11">
        <f>SUM(L11:M11)</f>
        <v>371</v>
      </c>
      <c r="O11" s="4"/>
      <c r="P11" s="8">
        <v>96</v>
      </c>
      <c r="Q11" s="11">
        <v>4</v>
      </c>
      <c r="R11" s="11">
        <v>23</v>
      </c>
      <c r="S11" s="11">
        <f>SUM(Q11:R11)</f>
        <v>27</v>
      </c>
      <c r="U11" s="5" t="s">
        <v>10</v>
      </c>
      <c r="V11" s="16">
        <f>SUM(,G33,G39,L9,L15,L21,L27,L33,L39,Q9,Q15,Q21,Q27,Q33,Q39)</f>
        <v>7176</v>
      </c>
      <c r="W11" s="16">
        <f>SUM(,H33,H39,M9,M15,M21,M27,M33,M39,R9,R15,R21,R27,R33,R39)</f>
        <v>9131</v>
      </c>
      <c r="X11" s="19">
        <f t="shared" si="0"/>
        <v>16307</v>
      </c>
    </row>
    <row r="12" spans="1:27" ht="15" customHeight="1" x14ac:dyDescent="0.15">
      <c r="A12" s="8">
        <v>7</v>
      </c>
      <c r="B12" s="11">
        <v>94</v>
      </c>
      <c r="C12" s="11">
        <v>91</v>
      </c>
      <c r="D12" s="11">
        <f>SUM(B12:C12)</f>
        <v>185</v>
      </c>
      <c r="E12" s="4"/>
      <c r="F12" s="8">
        <v>37</v>
      </c>
      <c r="G12" s="11">
        <v>89</v>
      </c>
      <c r="H12" s="11">
        <v>117</v>
      </c>
      <c r="I12" s="11">
        <f>SUM(G12:H12)</f>
        <v>206</v>
      </c>
      <c r="J12" s="4"/>
      <c r="K12" s="8">
        <v>67</v>
      </c>
      <c r="L12" s="11">
        <v>229</v>
      </c>
      <c r="M12" s="11">
        <v>234</v>
      </c>
      <c r="N12" s="11">
        <f>SUM(L12:M12)</f>
        <v>463</v>
      </c>
      <c r="O12" s="4"/>
      <c r="P12" s="8">
        <v>97</v>
      </c>
      <c r="Q12" s="11">
        <v>4</v>
      </c>
      <c r="R12" s="11">
        <v>14</v>
      </c>
      <c r="S12" s="11">
        <f>SUM(Q12:R12)</f>
        <v>18</v>
      </c>
      <c r="U12" s="5" t="s">
        <v>11</v>
      </c>
      <c r="V12" s="16">
        <f>SUM(L9,L15,L21,L27,L33,L39,Q9,Q15,Q21,Q27,Q33,Q39)</f>
        <v>4954</v>
      </c>
      <c r="W12" s="16">
        <f>SUM(M9,M15,M21,M27,M33,M39,R9,R15,R21,R27,R33,R39)</f>
        <v>7126</v>
      </c>
      <c r="X12" s="19">
        <f t="shared" si="0"/>
        <v>12080</v>
      </c>
    </row>
    <row r="13" spans="1:27" ht="15" customHeight="1" x14ac:dyDescent="0.15">
      <c r="A13" s="8">
        <v>8</v>
      </c>
      <c r="B13" s="11">
        <v>99</v>
      </c>
      <c r="C13" s="11">
        <v>90</v>
      </c>
      <c r="D13" s="11">
        <f>SUM(B13:C13)</f>
        <v>189</v>
      </c>
      <c r="E13" s="4"/>
      <c r="F13" s="8">
        <v>38</v>
      </c>
      <c r="G13" s="11">
        <v>97</v>
      </c>
      <c r="H13" s="11">
        <v>115</v>
      </c>
      <c r="I13" s="11">
        <f>SUM(G13:H13)</f>
        <v>212</v>
      </c>
      <c r="J13" s="4"/>
      <c r="K13" s="8">
        <v>68</v>
      </c>
      <c r="L13" s="11">
        <v>217</v>
      </c>
      <c r="M13" s="11">
        <v>276</v>
      </c>
      <c r="N13" s="11">
        <f>SUM(L13:M13)</f>
        <v>493</v>
      </c>
      <c r="O13" s="4"/>
      <c r="P13" s="8">
        <v>98</v>
      </c>
      <c r="Q13" s="11">
        <v>4</v>
      </c>
      <c r="R13" s="11">
        <v>11</v>
      </c>
      <c r="S13" s="11">
        <f>SUM(Q13:R13)</f>
        <v>15</v>
      </c>
      <c r="U13" s="10" t="s">
        <v>12</v>
      </c>
      <c r="V13" s="13">
        <f>SUM(L15,L21,L27,L33,L39,Q9,Q15,Q21,Q27,Q33,Q39)</f>
        <v>4136</v>
      </c>
      <c r="W13" s="13">
        <f>SUM(M15,M21,M27,M33,M39,R9,R15,R21,R27,R33,R39)</f>
        <v>6077</v>
      </c>
      <c r="X13" s="13">
        <f t="shared" si="0"/>
        <v>10213</v>
      </c>
    </row>
    <row r="14" spans="1:27" ht="15" customHeight="1" x14ac:dyDescent="0.15">
      <c r="A14" s="8">
        <v>9</v>
      </c>
      <c r="B14" s="11">
        <v>95</v>
      </c>
      <c r="C14" s="11">
        <v>92</v>
      </c>
      <c r="D14" s="11">
        <f>SUM(B14:C14)</f>
        <v>187</v>
      </c>
      <c r="E14" s="4"/>
      <c r="F14" s="8">
        <v>39</v>
      </c>
      <c r="G14" s="11">
        <v>90</v>
      </c>
      <c r="H14" s="11">
        <v>70</v>
      </c>
      <c r="I14" s="11">
        <f>SUM(G14:H14)</f>
        <v>160</v>
      </c>
      <c r="J14" s="4"/>
      <c r="K14" s="8">
        <v>69</v>
      </c>
      <c r="L14" s="11">
        <v>209</v>
      </c>
      <c r="M14" s="11">
        <v>257</v>
      </c>
      <c r="N14" s="11">
        <f>SUM(L14:M14)</f>
        <v>466</v>
      </c>
      <c r="O14" s="4"/>
      <c r="P14" s="8">
        <v>99</v>
      </c>
      <c r="Q14" s="11">
        <v>1</v>
      </c>
      <c r="R14" s="11">
        <v>6</v>
      </c>
      <c r="S14" s="11">
        <f>SUM(Q14:R14)</f>
        <v>7</v>
      </c>
      <c r="U14" s="5" t="s">
        <v>13</v>
      </c>
      <c r="V14" s="16">
        <f>SUM(L21,L27,L33,L39,Q9,Q15,Q21,Q27,Q33,Q39)</f>
        <v>3160</v>
      </c>
      <c r="W14" s="16">
        <f>SUM(M21,M27,M33,M39,R9,R15,R21,R27,R33,R39)</f>
        <v>4864</v>
      </c>
      <c r="X14" s="19">
        <f t="shared" si="0"/>
        <v>8024</v>
      </c>
    </row>
    <row r="15" spans="1:27" ht="15" customHeight="1" x14ac:dyDescent="0.15">
      <c r="A15" s="8"/>
      <c r="B15" s="12">
        <f>SUM(B10:B14)</f>
        <v>461</v>
      </c>
      <c r="C15" s="12">
        <f>SUM(C10:C14)</f>
        <v>446</v>
      </c>
      <c r="D15" s="12">
        <f>SUM(D10:D14)</f>
        <v>907</v>
      </c>
      <c r="E15" s="4"/>
      <c r="F15" s="8"/>
      <c r="G15" s="12">
        <f>SUM(G10:G14)</f>
        <v>486</v>
      </c>
      <c r="H15" s="12">
        <f>SUM(H10:H14)</f>
        <v>504</v>
      </c>
      <c r="I15" s="12">
        <f>SUM(I10:I14)</f>
        <v>990</v>
      </c>
      <c r="J15" s="4"/>
      <c r="K15" s="8"/>
      <c r="L15" s="12">
        <f>SUM(L10:L14)</f>
        <v>976</v>
      </c>
      <c r="M15" s="12">
        <f>SUM(M10:M14)</f>
        <v>1213</v>
      </c>
      <c r="N15" s="12">
        <f>SUM(N10:N14)</f>
        <v>2189</v>
      </c>
      <c r="O15" s="4"/>
      <c r="P15" s="8"/>
      <c r="Q15" s="12">
        <f>SUM(Q10:Q14)</f>
        <v>23</v>
      </c>
      <c r="R15" s="12">
        <f>SUM(R10:R14)</f>
        <v>79</v>
      </c>
      <c r="S15" s="12">
        <f>SUM(S10:S14)</f>
        <v>102</v>
      </c>
      <c r="U15" s="5" t="s">
        <v>14</v>
      </c>
      <c r="V15" s="16">
        <f>SUM(L27,L33,L39,Q9,Q15,Q21,Q27,Q33,Q39)</f>
        <v>2025</v>
      </c>
      <c r="W15" s="16">
        <f>SUM(M27,M33,M39,R9,R15,R21,R27,R33,R39)</f>
        <v>3384</v>
      </c>
      <c r="X15" s="19">
        <f t="shared" si="0"/>
        <v>5409</v>
      </c>
    </row>
    <row r="16" spans="1:27" ht="15" customHeight="1" x14ac:dyDescent="0.15">
      <c r="A16" s="8">
        <v>10</v>
      </c>
      <c r="B16" s="11">
        <v>122</v>
      </c>
      <c r="C16" s="11">
        <v>101</v>
      </c>
      <c r="D16" s="11">
        <f>SUM(B16:C16)</f>
        <v>223</v>
      </c>
      <c r="E16" s="4"/>
      <c r="F16" s="8">
        <v>40</v>
      </c>
      <c r="G16" s="11">
        <v>104</v>
      </c>
      <c r="H16" s="11">
        <v>120</v>
      </c>
      <c r="I16" s="11">
        <f>SUM(G16:H16)</f>
        <v>224</v>
      </c>
      <c r="J16" s="4"/>
      <c r="K16" s="8">
        <v>70</v>
      </c>
      <c r="L16" s="11">
        <v>204</v>
      </c>
      <c r="M16" s="11">
        <v>276</v>
      </c>
      <c r="N16" s="11">
        <f>SUM(L16:M16)</f>
        <v>480</v>
      </c>
      <c r="O16" s="4"/>
      <c r="P16" s="8">
        <v>100</v>
      </c>
      <c r="Q16" s="11">
        <v>1</v>
      </c>
      <c r="R16" s="11">
        <v>6</v>
      </c>
      <c r="S16" s="11">
        <f>SUM(Q16:R16)</f>
        <v>7</v>
      </c>
      <c r="U16" s="5" t="s">
        <v>15</v>
      </c>
      <c r="V16" s="16">
        <f>SUM(L33,L39,Q9,Q15,Q21,Q27,Q33,Q39)</f>
        <v>1015</v>
      </c>
      <c r="W16" s="16">
        <f>SUM(M33,M39,R9,R15,R21,R27,R33,R39)</f>
        <v>2046</v>
      </c>
      <c r="X16" s="19">
        <f t="shared" si="0"/>
        <v>3061</v>
      </c>
    </row>
    <row r="17" spans="1:24" ht="15" customHeight="1" x14ac:dyDescent="0.15">
      <c r="A17" s="8">
        <v>11</v>
      </c>
      <c r="B17" s="11">
        <v>146</v>
      </c>
      <c r="C17" s="11">
        <v>92</v>
      </c>
      <c r="D17" s="11">
        <f>SUM(B17:C17)</f>
        <v>238</v>
      </c>
      <c r="E17" s="4"/>
      <c r="F17" s="8">
        <v>41</v>
      </c>
      <c r="G17" s="11">
        <v>110</v>
      </c>
      <c r="H17" s="11">
        <v>121</v>
      </c>
      <c r="I17" s="11">
        <f>SUM(G17:H17)</f>
        <v>231</v>
      </c>
      <c r="J17" s="4"/>
      <c r="K17" s="8">
        <v>71</v>
      </c>
      <c r="L17" s="11">
        <v>217</v>
      </c>
      <c r="M17" s="11">
        <v>310</v>
      </c>
      <c r="N17" s="11">
        <f>SUM(L17:M17)</f>
        <v>527</v>
      </c>
      <c r="O17" s="4"/>
      <c r="P17" s="8">
        <v>101</v>
      </c>
      <c r="Q17" s="11">
        <v>1</v>
      </c>
      <c r="R17" s="11">
        <v>6</v>
      </c>
      <c r="S17" s="11">
        <f>SUM(Q17:R17)</f>
        <v>7</v>
      </c>
      <c r="U17" s="5" t="s">
        <v>16</v>
      </c>
      <c r="V17" s="16">
        <f>SUM(L39,Q9,Q15,Q21,Q27,Q33,Q39)</f>
        <v>430</v>
      </c>
      <c r="W17" s="16">
        <f>SUM(M39,R9,R15,R21,R27,R33,R39)</f>
        <v>998</v>
      </c>
      <c r="X17" s="19">
        <f t="shared" si="0"/>
        <v>1428</v>
      </c>
    </row>
    <row r="18" spans="1:24" ht="15" customHeight="1" x14ac:dyDescent="0.15">
      <c r="A18" s="8">
        <v>12</v>
      </c>
      <c r="B18" s="11">
        <v>98</v>
      </c>
      <c r="C18" s="11">
        <v>106</v>
      </c>
      <c r="D18" s="11">
        <f>SUM(B18:C18)</f>
        <v>204</v>
      </c>
      <c r="E18" s="4"/>
      <c r="F18" s="8">
        <v>42</v>
      </c>
      <c r="G18" s="11">
        <v>127</v>
      </c>
      <c r="H18" s="11">
        <v>125</v>
      </c>
      <c r="I18" s="11">
        <f>SUM(G18:H18)</f>
        <v>252</v>
      </c>
      <c r="J18" s="4"/>
      <c r="K18" s="8">
        <v>72</v>
      </c>
      <c r="L18" s="11">
        <v>252</v>
      </c>
      <c r="M18" s="11">
        <v>275</v>
      </c>
      <c r="N18" s="14">
        <f>SUM(L18:M18)</f>
        <v>527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140</v>
      </c>
      <c r="W18" s="16">
        <f>SUM(R9,R15,R21,R27,R33,R39)</f>
        <v>403</v>
      </c>
      <c r="X18" s="19">
        <f t="shared" si="0"/>
        <v>543</v>
      </c>
    </row>
    <row r="19" spans="1:24" ht="15" customHeight="1" x14ac:dyDescent="0.15">
      <c r="A19" s="8">
        <v>13</v>
      </c>
      <c r="B19" s="11">
        <v>127</v>
      </c>
      <c r="C19" s="11">
        <v>108</v>
      </c>
      <c r="D19" s="11">
        <f>SUM(B19:C19)</f>
        <v>235</v>
      </c>
      <c r="E19" s="4"/>
      <c r="F19" s="8">
        <v>43</v>
      </c>
      <c r="G19" s="11">
        <v>134</v>
      </c>
      <c r="H19" s="11">
        <v>121</v>
      </c>
      <c r="I19" s="11">
        <f>SUM(G19:H19)</f>
        <v>255</v>
      </c>
      <c r="J19" s="4"/>
      <c r="K19" s="8">
        <v>73</v>
      </c>
      <c r="L19" s="11">
        <v>235</v>
      </c>
      <c r="M19" s="11">
        <v>301</v>
      </c>
      <c r="N19" s="11">
        <f>SUM(L19:M19)</f>
        <v>536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27</v>
      </c>
      <c r="W19" s="16">
        <f>SUM(R15,R21,R27,R33,R39)</f>
        <v>98</v>
      </c>
      <c r="X19" s="19">
        <f t="shared" si="0"/>
        <v>125</v>
      </c>
    </row>
    <row r="20" spans="1:24" ht="15" customHeight="1" x14ac:dyDescent="0.15">
      <c r="A20" s="8">
        <v>14</v>
      </c>
      <c r="B20" s="11">
        <v>133</v>
      </c>
      <c r="C20" s="11">
        <v>102</v>
      </c>
      <c r="D20" s="11">
        <f>SUM(B20:C20)</f>
        <v>235</v>
      </c>
      <c r="E20" s="4"/>
      <c r="F20" s="8">
        <v>44</v>
      </c>
      <c r="G20" s="11">
        <v>140</v>
      </c>
      <c r="H20" s="11">
        <v>165</v>
      </c>
      <c r="I20" s="11">
        <f>SUM(G20:H20)</f>
        <v>305</v>
      </c>
      <c r="J20" s="4"/>
      <c r="K20" s="8">
        <v>74</v>
      </c>
      <c r="L20" s="11">
        <v>227</v>
      </c>
      <c r="M20" s="11">
        <v>318</v>
      </c>
      <c r="N20" s="11">
        <f>SUM(L20:M20)</f>
        <v>545</v>
      </c>
      <c r="O20" s="4"/>
      <c r="P20" s="8">
        <v>104</v>
      </c>
      <c r="Q20" s="11">
        <v>0</v>
      </c>
      <c r="R20" s="11">
        <v>2</v>
      </c>
      <c r="S20" s="11">
        <f>SUM(Q20:R20)</f>
        <v>2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 x14ac:dyDescent="0.15">
      <c r="A21" s="8"/>
      <c r="B21" s="12">
        <f>SUM(B16:B20)</f>
        <v>626</v>
      </c>
      <c r="C21" s="12">
        <f>SUM(C16:C20)</f>
        <v>509</v>
      </c>
      <c r="D21" s="12">
        <f>SUM(D16:D20)</f>
        <v>1135</v>
      </c>
      <c r="E21" s="4"/>
      <c r="F21" s="8"/>
      <c r="G21" s="12">
        <f>SUM(G16:G20)</f>
        <v>615</v>
      </c>
      <c r="H21" s="12">
        <f>SUM(H16:H20)</f>
        <v>652</v>
      </c>
      <c r="I21" s="12">
        <f>SUM(I16:I20)</f>
        <v>1267</v>
      </c>
      <c r="J21" s="4"/>
      <c r="K21" s="8"/>
      <c r="L21" s="13">
        <f>SUM(L16:L20)</f>
        <v>1135</v>
      </c>
      <c r="M21" s="13">
        <f>SUM(M16:M20)</f>
        <v>1480</v>
      </c>
      <c r="N21" s="13">
        <f>SUM(N16:N20)</f>
        <v>2615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 x14ac:dyDescent="0.15">
      <c r="A22" s="8">
        <v>15</v>
      </c>
      <c r="B22" s="11">
        <v>133</v>
      </c>
      <c r="C22" s="11">
        <v>96</v>
      </c>
      <c r="D22" s="11">
        <f>SUM(B22:C22)</f>
        <v>229</v>
      </c>
      <c r="E22" s="4"/>
      <c r="F22" s="8">
        <v>45</v>
      </c>
      <c r="G22" s="11">
        <v>154</v>
      </c>
      <c r="H22" s="11">
        <v>154</v>
      </c>
      <c r="I22" s="11">
        <f>SUM(G22:H22)</f>
        <v>308</v>
      </c>
      <c r="J22" s="4"/>
      <c r="K22" s="8">
        <v>75</v>
      </c>
      <c r="L22" s="11">
        <v>220</v>
      </c>
      <c r="M22" s="11">
        <v>264</v>
      </c>
      <c r="N22" s="11">
        <f>SUM(L22:M22)</f>
        <v>484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11">
        <v>152</v>
      </c>
      <c r="C23" s="11">
        <v>144</v>
      </c>
      <c r="D23" s="11">
        <f>SUM(B23:C23)</f>
        <v>296</v>
      </c>
      <c r="E23" s="4"/>
      <c r="F23" s="8">
        <v>46</v>
      </c>
      <c r="G23" s="11">
        <v>180</v>
      </c>
      <c r="H23" s="11">
        <v>169</v>
      </c>
      <c r="I23" s="11">
        <f>SUM(G23:H23)</f>
        <v>349</v>
      </c>
      <c r="J23" s="4"/>
      <c r="K23" s="8">
        <v>76</v>
      </c>
      <c r="L23" s="11">
        <v>216</v>
      </c>
      <c r="M23" s="11">
        <v>278</v>
      </c>
      <c r="N23" s="11">
        <f>SUM(L23:M23)</f>
        <v>494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11.288963774220724</v>
      </c>
      <c r="W23" s="20">
        <f>W4/$W$8*100</f>
        <v>9.1321112088209428</v>
      </c>
      <c r="X23" s="20">
        <f>X4/$X$8*100</f>
        <v>10.14367816091954</v>
      </c>
    </row>
    <row r="24" spans="1:24" ht="15" customHeight="1" x14ac:dyDescent="0.15">
      <c r="A24" s="8">
        <v>17</v>
      </c>
      <c r="B24" s="11">
        <v>158</v>
      </c>
      <c r="C24" s="11">
        <v>130</v>
      </c>
      <c r="D24" s="11">
        <f>SUM(B24:C24)</f>
        <v>288</v>
      </c>
      <c r="E24" s="4"/>
      <c r="F24" s="8">
        <v>47</v>
      </c>
      <c r="G24" s="11">
        <v>150</v>
      </c>
      <c r="H24" s="11">
        <v>163</v>
      </c>
      <c r="I24" s="11">
        <f>SUM(G24:H24)</f>
        <v>313</v>
      </c>
      <c r="J24" s="4"/>
      <c r="K24" s="8">
        <v>77</v>
      </c>
      <c r="L24" s="11">
        <v>204</v>
      </c>
      <c r="M24" s="11">
        <v>259</v>
      </c>
      <c r="N24" s="11">
        <f>SUM(L24:M24)</f>
        <v>463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57.034540859309182</v>
      </c>
      <c r="W24" s="20">
        <f>W5/$W$8*100</f>
        <v>49.759859297842119</v>
      </c>
      <c r="X24" s="20">
        <f>X5/$X$8*100</f>
        <v>53.171695402298845</v>
      </c>
    </row>
    <row r="25" spans="1:24" ht="15" customHeight="1" x14ac:dyDescent="0.15">
      <c r="A25" s="8">
        <v>18</v>
      </c>
      <c r="B25" s="11">
        <v>123</v>
      </c>
      <c r="C25" s="11">
        <v>145</v>
      </c>
      <c r="D25" s="11">
        <f>SUM(B25:C25)</f>
        <v>268</v>
      </c>
      <c r="E25" s="4"/>
      <c r="F25" s="8">
        <v>48</v>
      </c>
      <c r="G25" s="11">
        <v>178</v>
      </c>
      <c r="H25" s="11">
        <v>156</v>
      </c>
      <c r="I25" s="11">
        <f>SUM(G25:H25)</f>
        <v>334</v>
      </c>
      <c r="J25" s="4"/>
      <c r="K25" s="8">
        <v>78</v>
      </c>
      <c r="L25" s="11">
        <v>174</v>
      </c>
      <c r="M25" s="11">
        <v>250</v>
      </c>
      <c r="N25" s="11">
        <f>SUM(L25:M25)</f>
        <v>424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16.167572949375813</v>
      </c>
      <c r="W25" s="20">
        <f>W6/$W$8*100</f>
        <v>18.216870729892445</v>
      </c>
      <c r="X25" s="20">
        <f>X6/$X$8*100</f>
        <v>17.255747126436781</v>
      </c>
    </row>
    <row r="26" spans="1:24" ht="15" customHeight="1" x14ac:dyDescent="0.15">
      <c r="A26" s="8">
        <v>19</v>
      </c>
      <c r="B26" s="11">
        <v>114</v>
      </c>
      <c r="C26" s="11">
        <v>136</v>
      </c>
      <c r="D26" s="11">
        <f>SUM(B26:C26)</f>
        <v>250</v>
      </c>
      <c r="E26" s="4"/>
      <c r="F26" s="8">
        <v>49</v>
      </c>
      <c r="G26" s="11">
        <v>183</v>
      </c>
      <c r="H26" s="11">
        <v>196</v>
      </c>
      <c r="I26" s="11">
        <f>SUM(G26:H26)</f>
        <v>379</v>
      </c>
      <c r="J26" s="4"/>
      <c r="K26" s="8">
        <v>79</v>
      </c>
      <c r="L26" s="11">
        <v>196</v>
      </c>
      <c r="M26" s="11">
        <v>287</v>
      </c>
      <c r="N26" s="11">
        <f>SUM(L26:M26)</f>
        <v>483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15.508922417094279</v>
      </c>
      <c r="W26" s="20">
        <f>W7/$W$8*100</f>
        <v>22.891158763444498</v>
      </c>
      <c r="X26" s="20">
        <f>X7/$X$8*100</f>
        <v>19.428879310344826</v>
      </c>
    </row>
    <row r="27" spans="1:24" ht="15" customHeight="1" x14ac:dyDescent="0.15">
      <c r="A27" s="8"/>
      <c r="B27" s="12">
        <f>SUM(B22:B26)</f>
        <v>680</v>
      </c>
      <c r="C27" s="12">
        <f>SUM(C22:C26)</f>
        <v>651</v>
      </c>
      <c r="D27" s="12">
        <f>SUM(D22:D26)</f>
        <v>1331</v>
      </c>
      <c r="E27" s="4"/>
      <c r="F27" s="8"/>
      <c r="G27" s="12">
        <f>SUM(G22:G26)</f>
        <v>845</v>
      </c>
      <c r="H27" s="12">
        <f>SUM(H22:H26)</f>
        <v>838</v>
      </c>
      <c r="I27" s="12">
        <f>SUM(I22:I26)</f>
        <v>1683</v>
      </c>
      <c r="J27" s="4"/>
      <c r="K27" s="8"/>
      <c r="L27" s="12">
        <f>SUM(L22:L26)</f>
        <v>1010</v>
      </c>
      <c r="M27" s="12">
        <f>SUM(M22:M26)</f>
        <v>1338</v>
      </c>
      <c r="N27" s="12">
        <f>SUM(N22:N26)</f>
        <v>2348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11">
        <v>138</v>
      </c>
      <c r="C28" s="11">
        <v>139</v>
      </c>
      <c r="D28" s="11">
        <f>SUM(B28:C28)</f>
        <v>277</v>
      </c>
      <c r="E28" s="4"/>
      <c r="F28" s="8">
        <v>50</v>
      </c>
      <c r="G28" s="11">
        <v>187</v>
      </c>
      <c r="H28" s="11">
        <v>186</v>
      </c>
      <c r="I28" s="11">
        <f>SUM(G28:H28)</f>
        <v>373</v>
      </c>
      <c r="J28" s="4"/>
      <c r="K28" s="8">
        <v>80</v>
      </c>
      <c r="L28" s="11">
        <v>156</v>
      </c>
      <c r="M28" s="11">
        <v>261</v>
      </c>
      <c r="N28" s="11">
        <f>SUM(L28:M28)</f>
        <v>417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34.464272037987286</v>
      </c>
      <c r="W28" s="20">
        <f t="shared" ref="W28:W39" si="2">W9/$W$8*100</f>
        <v>30.738009876209162</v>
      </c>
      <c r="X28" s="20">
        <f t="shared" ref="X28:X39" si="3">X9/$X$8*100</f>
        <v>32.485632183908045</v>
      </c>
    </row>
    <row r="29" spans="1:24" ht="15" customHeight="1" x14ac:dyDescent="0.15">
      <c r="A29" s="8">
        <v>21</v>
      </c>
      <c r="B29" s="11">
        <v>129</v>
      </c>
      <c r="C29" s="11">
        <v>128</v>
      </c>
      <c r="D29" s="11">
        <f>SUM(B29:C29)</f>
        <v>257</v>
      </c>
      <c r="E29" s="4"/>
      <c r="F29" s="8">
        <v>51</v>
      </c>
      <c r="G29" s="11">
        <v>212</v>
      </c>
      <c r="H29" s="11">
        <v>167</v>
      </c>
      <c r="I29" s="11">
        <f>SUM(G29:H29)</f>
        <v>379</v>
      </c>
      <c r="J29" s="4"/>
      <c r="K29" s="8">
        <v>81</v>
      </c>
      <c r="L29" s="11">
        <v>118</v>
      </c>
      <c r="M29" s="11">
        <v>218</v>
      </c>
      <c r="N29" s="11">
        <f>SUM(L29:M29)</f>
        <v>336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66.140767404457378</v>
      </c>
      <c r="W29" s="20">
        <f t="shared" si="2"/>
        <v>71.846039369546105</v>
      </c>
      <c r="X29" s="20">
        <f t="shared" si="3"/>
        <v>69.170258620689651</v>
      </c>
    </row>
    <row r="30" spans="1:24" ht="15" customHeight="1" x14ac:dyDescent="0.15">
      <c r="A30" s="8">
        <v>22</v>
      </c>
      <c r="B30" s="11">
        <v>108</v>
      </c>
      <c r="C30" s="11">
        <v>122</v>
      </c>
      <c r="D30" s="11">
        <f>SUM(B30:C30)</f>
        <v>230</v>
      </c>
      <c r="E30" s="4"/>
      <c r="F30" s="8">
        <v>52</v>
      </c>
      <c r="G30" s="11">
        <v>216</v>
      </c>
      <c r="H30" s="11">
        <v>206</v>
      </c>
      <c r="I30" s="11">
        <f>SUM(G30:H30)</f>
        <v>422</v>
      </c>
      <c r="J30" s="4"/>
      <c r="K30" s="8">
        <v>82</v>
      </c>
      <c r="L30" s="11">
        <v>114</v>
      </c>
      <c r="M30" s="11">
        <v>201</v>
      </c>
      <c r="N30" s="11">
        <f>SUM(L30:M30)</f>
        <v>315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54.959025809910386</v>
      </c>
      <c r="W30" s="20">
        <f t="shared" si="2"/>
        <v>61.766894405736316</v>
      </c>
      <c r="X30" s="20">
        <f t="shared" si="3"/>
        <v>58.573994252873561</v>
      </c>
    </row>
    <row r="31" spans="1:24" ht="15" customHeight="1" x14ac:dyDescent="0.15">
      <c r="A31" s="8">
        <v>23</v>
      </c>
      <c r="B31" s="11">
        <v>118</v>
      </c>
      <c r="C31" s="11">
        <v>106</v>
      </c>
      <c r="D31" s="11">
        <f>SUM(B31:C31)</f>
        <v>224</v>
      </c>
      <c r="E31" s="4"/>
      <c r="F31" s="8">
        <v>53</v>
      </c>
      <c r="G31" s="11">
        <v>214</v>
      </c>
      <c r="H31" s="11">
        <v>193</v>
      </c>
      <c r="I31" s="11">
        <f>SUM(G31:H31)</f>
        <v>407</v>
      </c>
      <c r="J31" s="4"/>
      <c r="K31" s="8">
        <v>83</v>
      </c>
      <c r="L31" s="11">
        <v>96</v>
      </c>
      <c r="M31" s="11">
        <v>187</v>
      </c>
      <c r="N31" s="11">
        <f>SUM(L31:M31)</f>
        <v>283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37.941334150264225</v>
      </c>
      <c r="W31" s="20">
        <f t="shared" si="2"/>
        <v>48.204018128931878</v>
      </c>
      <c r="X31" s="20">
        <f t="shared" si="3"/>
        <v>43.390804597701148</v>
      </c>
    </row>
    <row r="32" spans="1:24" ht="15" customHeight="1" x14ac:dyDescent="0.15">
      <c r="A32" s="8">
        <v>24</v>
      </c>
      <c r="B32" s="11">
        <v>105</v>
      </c>
      <c r="C32" s="11">
        <v>99</v>
      </c>
      <c r="D32" s="11">
        <f>SUM(B32:C32)</f>
        <v>204</v>
      </c>
      <c r="E32" s="4"/>
      <c r="F32" s="8">
        <v>54</v>
      </c>
      <c r="G32" s="11">
        <v>256</v>
      </c>
      <c r="H32" s="11">
        <v>193</v>
      </c>
      <c r="I32" s="11">
        <f>SUM(G32:H32)</f>
        <v>449</v>
      </c>
      <c r="J32" s="4"/>
      <c r="K32" s="8">
        <v>84</v>
      </c>
      <c r="L32" s="11">
        <v>101</v>
      </c>
      <c r="M32" s="11">
        <v>181</v>
      </c>
      <c r="N32" s="11">
        <f>SUM(L32:M32)</f>
        <v>282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31.676495366470093</v>
      </c>
      <c r="W32" s="21">
        <f t="shared" si="2"/>
        <v>41.108029493336943</v>
      </c>
      <c r="X32" s="21">
        <f t="shared" si="3"/>
        <v>36.684626436781606</v>
      </c>
    </row>
    <row r="33" spans="1:24" ht="15" customHeight="1" x14ac:dyDescent="0.15">
      <c r="A33" s="8"/>
      <c r="B33" s="12">
        <f>SUM(B28:B32)</f>
        <v>598</v>
      </c>
      <c r="C33" s="12">
        <f>SUM(C28:C32)</f>
        <v>594</v>
      </c>
      <c r="D33" s="12">
        <f>SUM(D28:D32)</f>
        <v>1192</v>
      </c>
      <c r="E33" s="4"/>
      <c r="F33" s="8"/>
      <c r="G33" s="12">
        <f>SUM(G28:G32)</f>
        <v>1085</v>
      </c>
      <c r="H33" s="12">
        <f>SUM(H28:H32)</f>
        <v>945</v>
      </c>
      <c r="I33" s="12">
        <f>SUM(I28:I32)</f>
        <v>2030</v>
      </c>
      <c r="J33" s="4"/>
      <c r="K33" s="8"/>
      <c r="L33" s="12">
        <f>SUM(L28:L32)</f>
        <v>585</v>
      </c>
      <c r="M33" s="12">
        <f>SUM(M28:M32)</f>
        <v>1048</v>
      </c>
      <c r="N33" s="12">
        <f>SUM(N28:N32)</f>
        <v>1633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24.201577697786629</v>
      </c>
      <c r="W33" s="20">
        <f t="shared" si="2"/>
        <v>32.902658459040794</v>
      </c>
      <c r="X33" s="20">
        <f t="shared" si="3"/>
        <v>28.821839080459771</v>
      </c>
    </row>
    <row r="34" spans="1:24" ht="15" customHeight="1" x14ac:dyDescent="0.15">
      <c r="A34" s="8">
        <v>25</v>
      </c>
      <c r="B34" s="11">
        <v>126</v>
      </c>
      <c r="C34" s="11">
        <v>120</v>
      </c>
      <c r="D34" s="11">
        <f>SUM(B34:C34)</f>
        <v>246</v>
      </c>
      <c r="E34" s="4"/>
      <c r="F34" s="8">
        <v>55</v>
      </c>
      <c r="G34" s="11">
        <v>257</v>
      </c>
      <c r="H34" s="11">
        <v>237</v>
      </c>
      <c r="I34" s="11">
        <f>SUM(G34:H34)</f>
        <v>494</v>
      </c>
      <c r="J34" s="4"/>
      <c r="K34" s="8">
        <v>85</v>
      </c>
      <c r="L34" s="11">
        <v>82</v>
      </c>
      <c r="M34" s="11">
        <v>155</v>
      </c>
      <c r="N34" s="11">
        <f>SUM(L34:M34)</f>
        <v>237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15.508922417094279</v>
      </c>
      <c r="W34" s="20">
        <f t="shared" si="2"/>
        <v>22.891158763444498</v>
      </c>
      <c r="X34" s="20">
        <f t="shared" si="3"/>
        <v>19.428879310344826</v>
      </c>
    </row>
    <row r="35" spans="1:24" ht="15" customHeight="1" x14ac:dyDescent="0.15">
      <c r="A35" s="8">
        <v>26</v>
      </c>
      <c r="B35" s="11">
        <v>116</v>
      </c>
      <c r="C35" s="11">
        <v>103</v>
      </c>
      <c r="D35" s="11">
        <f>SUM(B35:C35)</f>
        <v>219</v>
      </c>
      <c r="E35" s="4"/>
      <c r="F35" s="8">
        <v>56</v>
      </c>
      <c r="G35" s="11">
        <v>285</v>
      </c>
      <c r="H35" s="11">
        <v>253</v>
      </c>
      <c r="I35" s="11">
        <f>SUM(G35:H35)</f>
        <v>538</v>
      </c>
      <c r="J35" s="4"/>
      <c r="K35" s="8">
        <v>86</v>
      </c>
      <c r="L35" s="11">
        <v>62</v>
      </c>
      <c r="M35" s="11">
        <v>118</v>
      </c>
      <c r="N35" s="11">
        <f>SUM(L35:M35)</f>
        <v>180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7.7736080263460208</v>
      </c>
      <c r="W35" s="20">
        <f t="shared" si="2"/>
        <v>13.840221876479742</v>
      </c>
      <c r="X35" s="20">
        <f t="shared" si="3"/>
        <v>10.994971264367816</v>
      </c>
    </row>
    <row r="36" spans="1:24" ht="15" customHeight="1" x14ac:dyDescent="0.15">
      <c r="A36" s="8">
        <v>27</v>
      </c>
      <c r="B36" s="11">
        <v>134</v>
      </c>
      <c r="C36" s="11">
        <v>117</v>
      </c>
      <c r="D36" s="11">
        <f>SUM(B36:C36)</f>
        <v>251</v>
      </c>
      <c r="E36" s="4"/>
      <c r="F36" s="8">
        <v>57</v>
      </c>
      <c r="G36" s="11">
        <v>274</v>
      </c>
      <c r="H36" s="11">
        <v>254</v>
      </c>
      <c r="I36" s="11">
        <f>SUM(G36:H36)</f>
        <v>528</v>
      </c>
      <c r="J36" s="4"/>
      <c r="K36" s="8">
        <v>87</v>
      </c>
      <c r="L36" s="11">
        <v>52</v>
      </c>
      <c r="M36" s="11">
        <v>116</v>
      </c>
      <c r="N36" s="11">
        <f>SUM(L36:M36)</f>
        <v>168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3.2932526614076738</v>
      </c>
      <c r="W36" s="20">
        <f t="shared" si="2"/>
        <v>6.7509977677061492</v>
      </c>
      <c r="X36" s="20">
        <f t="shared" si="3"/>
        <v>5.1293103448275863</v>
      </c>
    </row>
    <row r="37" spans="1:24" ht="15" customHeight="1" x14ac:dyDescent="0.15">
      <c r="A37" s="8">
        <v>28</v>
      </c>
      <c r="B37" s="11">
        <v>124</v>
      </c>
      <c r="C37" s="11">
        <v>101</v>
      </c>
      <c r="D37" s="11">
        <f>SUM(B37:C37)</f>
        <v>225</v>
      </c>
      <c r="E37" s="4"/>
      <c r="F37" s="8">
        <v>58</v>
      </c>
      <c r="G37" s="11">
        <v>222</v>
      </c>
      <c r="H37" s="11">
        <v>215</v>
      </c>
      <c r="I37" s="11">
        <f>SUM(G37:H37)</f>
        <v>437</v>
      </c>
      <c r="J37" s="4"/>
      <c r="K37" s="8">
        <v>88</v>
      </c>
      <c r="L37" s="11">
        <v>51</v>
      </c>
      <c r="M37" s="11">
        <v>105</v>
      </c>
      <c r="N37" s="11">
        <f>SUM(L37:M37)</f>
        <v>156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1.0722217967373822</v>
      </c>
      <c r="W37" s="20">
        <f t="shared" si="2"/>
        <v>2.7261043090035852</v>
      </c>
      <c r="X37" s="20">
        <f t="shared" si="3"/>
        <v>1.9504310344827587</v>
      </c>
    </row>
    <row r="38" spans="1:24" ht="15" customHeight="1" x14ac:dyDescent="0.15">
      <c r="A38" s="8">
        <v>29</v>
      </c>
      <c r="B38" s="11">
        <v>123</v>
      </c>
      <c r="C38" s="11">
        <v>102</v>
      </c>
      <c r="D38" s="11">
        <f>SUM(B38:C38)</f>
        <v>225</v>
      </c>
      <c r="E38" s="4"/>
      <c r="F38" s="8">
        <v>59</v>
      </c>
      <c r="G38" s="11">
        <v>99</v>
      </c>
      <c r="H38" s="11">
        <v>101</v>
      </c>
      <c r="I38" s="11">
        <f>SUM(G38:H38)</f>
        <v>200</v>
      </c>
      <c r="J38" s="4"/>
      <c r="K38" s="8">
        <v>89</v>
      </c>
      <c r="L38" s="11">
        <v>43</v>
      </c>
      <c r="M38" s="11">
        <v>101</v>
      </c>
      <c r="N38" s="11">
        <f>SUM(L38:M38)</f>
        <v>144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0.2067856322279237</v>
      </c>
      <c r="W38" s="20">
        <f t="shared" si="2"/>
        <v>0.662923628492187</v>
      </c>
      <c r="X38" s="20">
        <f t="shared" si="3"/>
        <v>0.4489942528735632</v>
      </c>
    </row>
    <row r="39" spans="1:24" ht="15" customHeight="1" x14ac:dyDescent="0.15">
      <c r="A39" s="8"/>
      <c r="B39" s="12">
        <f>SUM(B34:B38)</f>
        <v>623</v>
      </c>
      <c r="C39" s="12">
        <f>SUM(C34:C38)</f>
        <v>543</v>
      </c>
      <c r="D39" s="12">
        <f>SUM(D34:D38)</f>
        <v>1166</v>
      </c>
      <c r="E39" s="4"/>
      <c r="F39" s="8"/>
      <c r="G39" s="12">
        <f>SUM(G34:G38)</f>
        <v>1137</v>
      </c>
      <c r="H39" s="12">
        <f>SUM(H34:H38)</f>
        <v>1060</v>
      </c>
      <c r="I39" s="12">
        <f>SUM(I34:I38)</f>
        <v>2197</v>
      </c>
      <c r="J39" s="4"/>
      <c r="K39" s="8"/>
      <c r="L39" s="12">
        <f>SUM(L34:L38)</f>
        <v>290</v>
      </c>
      <c r="M39" s="12">
        <f>SUM(M34:M38)</f>
        <v>595</v>
      </c>
      <c r="N39" s="12">
        <f>SUM(N34:N38)</f>
        <v>885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3.0634908478210921E-2</v>
      </c>
      <c r="W39" s="20">
        <f t="shared" si="2"/>
        <v>0.1285260096056281</v>
      </c>
      <c r="X39" s="20">
        <f t="shared" si="3"/>
        <v>8.2614942528735635E-2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x14ac:dyDescent="0.15">
      <c r="X2" s="23" t="s">
        <v>25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11">
        <v>67</v>
      </c>
      <c r="C4" s="11">
        <v>61</v>
      </c>
      <c r="D4" s="11">
        <f>SUM(B4:C4)</f>
        <v>128</v>
      </c>
      <c r="E4" s="4"/>
      <c r="F4" s="8">
        <v>30</v>
      </c>
      <c r="G4" s="11">
        <v>129</v>
      </c>
      <c r="H4" s="11">
        <v>105</v>
      </c>
      <c r="I4" s="11">
        <f>SUM(G4:H4)</f>
        <v>234</v>
      </c>
      <c r="J4" s="4"/>
      <c r="K4" s="8">
        <v>60</v>
      </c>
      <c r="L4" s="11">
        <v>151</v>
      </c>
      <c r="M4" s="11">
        <v>160</v>
      </c>
      <c r="N4" s="11">
        <f>SUM(L4:M4)</f>
        <v>311</v>
      </c>
      <c r="O4" s="4"/>
      <c r="P4" s="8">
        <v>90</v>
      </c>
      <c r="Q4" s="11">
        <v>28</v>
      </c>
      <c r="R4" s="11">
        <v>85</v>
      </c>
      <c r="S4" s="11">
        <f>SUM(Q4:R4)</f>
        <v>113</v>
      </c>
      <c r="U4" s="5" t="s">
        <v>4</v>
      </c>
      <c r="V4" s="16">
        <f>SUM(B9,B15,B21)</f>
        <v>1470</v>
      </c>
      <c r="W4" s="16">
        <f>SUM(C9,C15,C21)</f>
        <v>1356</v>
      </c>
      <c r="X4" s="16">
        <f>SUM(V4:W4)</f>
        <v>2826</v>
      </c>
    </row>
    <row r="5" spans="1:27" ht="15" customHeight="1" x14ac:dyDescent="0.15">
      <c r="A5" s="8">
        <v>1</v>
      </c>
      <c r="B5" s="11">
        <v>82</v>
      </c>
      <c r="C5" s="11">
        <v>72</v>
      </c>
      <c r="D5" s="11">
        <f>SUM(B5:C5)</f>
        <v>154</v>
      </c>
      <c r="E5" s="4"/>
      <c r="F5" s="8">
        <v>31</v>
      </c>
      <c r="G5" s="11">
        <v>110</v>
      </c>
      <c r="H5" s="11">
        <v>126</v>
      </c>
      <c r="I5" s="11">
        <f>SUM(G5:H5)</f>
        <v>236</v>
      </c>
      <c r="J5" s="4"/>
      <c r="K5" s="8">
        <v>61</v>
      </c>
      <c r="L5" s="11">
        <v>150</v>
      </c>
      <c r="M5" s="11">
        <v>218</v>
      </c>
      <c r="N5" s="11">
        <f>SUM(L5:M5)</f>
        <v>368</v>
      </c>
      <c r="O5" s="4"/>
      <c r="P5" s="8">
        <v>91</v>
      </c>
      <c r="Q5" s="11">
        <v>32</v>
      </c>
      <c r="R5" s="11">
        <v>69</v>
      </c>
      <c r="S5" s="11">
        <f>SUM(Q5:R5)</f>
        <v>101</v>
      </c>
      <c r="U5" s="5" t="s">
        <v>5</v>
      </c>
      <c r="V5" s="16">
        <f>SUM(B27,B33,B39,G9,G15,G21,G27,G33,G39,L9)</f>
        <v>7440</v>
      </c>
      <c r="W5" s="16">
        <f>SUM(C27,C33,C39,H9,H15,H21,H27,H33,H39,M9)</f>
        <v>7349</v>
      </c>
      <c r="X5" s="16">
        <f>SUM(V5:W5)</f>
        <v>14789</v>
      </c>
      <c r="Y5" s="3"/>
      <c r="Z5" s="3"/>
      <c r="AA5" s="3"/>
    </row>
    <row r="6" spans="1:27" ht="15" customHeight="1" x14ac:dyDescent="0.15">
      <c r="A6" s="8">
        <v>2</v>
      </c>
      <c r="B6" s="11">
        <v>81</v>
      </c>
      <c r="C6" s="11">
        <v>80</v>
      </c>
      <c r="D6" s="11">
        <f>SUM(B6:C6)</f>
        <v>161</v>
      </c>
      <c r="E6" s="4"/>
      <c r="F6" s="8">
        <v>32</v>
      </c>
      <c r="G6" s="11">
        <v>106</v>
      </c>
      <c r="H6" s="11">
        <v>87</v>
      </c>
      <c r="I6" s="11">
        <f>SUM(G6:H6)</f>
        <v>193</v>
      </c>
      <c r="J6" s="4"/>
      <c r="K6" s="8">
        <v>62</v>
      </c>
      <c r="L6" s="11">
        <v>163</v>
      </c>
      <c r="M6" s="11">
        <v>207</v>
      </c>
      <c r="N6" s="11">
        <f>SUM(L6:M6)</f>
        <v>370</v>
      </c>
      <c r="O6" s="4"/>
      <c r="P6" s="8">
        <v>92</v>
      </c>
      <c r="Q6" s="11">
        <v>23</v>
      </c>
      <c r="R6" s="11">
        <v>74</v>
      </c>
      <c r="S6" s="11">
        <f>SUM(Q6:R6)</f>
        <v>97</v>
      </c>
      <c r="U6" s="9" t="s">
        <v>6</v>
      </c>
      <c r="V6" s="16">
        <f>SUM(L15,L21)</f>
        <v>2101</v>
      </c>
      <c r="W6" s="16">
        <f>SUM(M15,M21)</f>
        <v>2683</v>
      </c>
      <c r="X6" s="16">
        <f>SUM(V6:W6)</f>
        <v>4784</v>
      </c>
    </row>
    <row r="7" spans="1:27" ht="15" customHeight="1" x14ac:dyDescent="0.15">
      <c r="A7" s="8">
        <v>3</v>
      </c>
      <c r="B7" s="11">
        <v>68</v>
      </c>
      <c r="C7" s="11">
        <v>95</v>
      </c>
      <c r="D7" s="11">
        <f>SUM(B7:C7)</f>
        <v>163</v>
      </c>
      <c r="E7" s="4"/>
      <c r="F7" s="8">
        <v>33</v>
      </c>
      <c r="G7" s="11">
        <v>120</v>
      </c>
      <c r="H7" s="11">
        <v>116</v>
      </c>
      <c r="I7" s="11">
        <f>SUM(G7:H7)</f>
        <v>236</v>
      </c>
      <c r="J7" s="4"/>
      <c r="K7" s="8">
        <v>63</v>
      </c>
      <c r="L7" s="11">
        <v>178</v>
      </c>
      <c r="M7" s="11">
        <v>233</v>
      </c>
      <c r="N7" s="11">
        <f>SUM(L7:M7)</f>
        <v>411</v>
      </c>
      <c r="O7" s="4"/>
      <c r="P7" s="8">
        <v>93</v>
      </c>
      <c r="Q7" s="11">
        <v>13</v>
      </c>
      <c r="R7" s="11">
        <v>43</v>
      </c>
      <c r="S7" s="11">
        <f>SUM(Q7:R7)</f>
        <v>56</v>
      </c>
      <c r="U7" s="5" t="s">
        <v>7</v>
      </c>
      <c r="V7" s="16">
        <f>SUM(L27,L33,L39,Q9,Q15,Q21,Q27,Q33,Q39)</f>
        <v>2038</v>
      </c>
      <c r="W7" s="16">
        <f>SUM(M27,M33,M39,R9,R15,R21,R27,R33,R39)</f>
        <v>3392</v>
      </c>
      <c r="X7" s="16">
        <f>SUM(V7:W7)</f>
        <v>5430</v>
      </c>
    </row>
    <row r="8" spans="1:27" ht="15" customHeight="1" x14ac:dyDescent="0.15">
      <c r="A8" s="8">
        <v>4</v>
      </c>
      <c r="B8" s="11">
        <v>85</v>
      </c>
      <c r="C8" s="11">
        <v>93</v>
      </c>
      <c r="D8" s="11">
        <f>SUM(B8:C8)</f>
        <v>178</v>
      </c>
      <c r="E8" s="4"/>
      <c r="F8" s="8">
        <v>34</v>
      </c>
      <c r="G8" s="11">
        <v>101</v>
      </c>
      <c r="H8" s="11">
        <v>90</v>
      </c>
      <c r="I8" s="11">
        <f>SUM(G8:H8)</f>
        <v>191</v>
      </c>
      <c r="J8" s="4"/>
      <c r="K8" s="8">
        <v>64</v>
      </c>
      <c r="L8" s="11">
        <v>178</v>
      </c>
      <c r="M8" s="11">
        <v>223</v>
      </c>
      <c r="N8" s="11">
        <f>SUM(L8:M8)</f>
        <v>401</v>
      </c>
      <c r="O8" s="4"/>
      <c r="P8" s="8">
        <v>94</v>
      </c>
      <c r="Q8" s="11">
        <v>20</v>
      </c>
      <c r="R8" s="11">
        <v>33</v>
      </c>
      <c r="S8" s="11">
        <f>SUM(Q8:R8)</f>
        <v>53</v>
      </c>
      <c r="U8" s="18" t="s">
        <v>3</v>
      </c>
      <c r="V8" s="13">
        <f>SUM(V4:V7)</f>
        <v>13049</v>
      </c>
      <c r="W8" s="13">
        <f>SUM(W4:W7)</f>
        <v>14780</v>
      </c>
      <c r="X8" s="13">
        <f>SUM(X4:X7)</f>
        <v>27829</v>
      </c>
    </row>
    <row r="9" spans="1:27" ht="15" customHeight="1" x14ac:dyDescent="0.15">
      <c r="A9" s="8"/>
      <c r="B9" s="12">
        <f>SUM(B4:B8)</f>
        <v>383</v>
      </c>
      <c r="C9" s="12">
        <f>SUM(C4:C8)</f>
        <v>401</v>
      </c>
      <c r="D9" s="12">
        <f>SUM(D4:D8)</f>
        <v>784</v>
      </c>
      <c r="E9" s="4"/>
      <c r="F9" s="8"/>
      <c r="G9" s="12">
        <f>SUM(G4:G8)</f>
        <v>566</v>
      </c>
      <c r="H9" s="12">
        <f>SUM(H4:H8)</f>
        <v>524</v>
      </c>
      <c r="I9" s="12">
        <f>SUM(I4:I8)</f>
        <v>1090</v>
      </c>
      <c r="J9" s="4"/>
      <c r="K9" s="8"/>
      <c r="L9" s="13">
        <f>SUM(L4:L8)</f>
        <v>820</v>
      </c>
      <c r="M9" s="13">
        <f>SUM(M4:M8)</f>
        <v>1041</v>
      </c>
      <c r="N9" s="13">
        <f>SUM(N4:N8)</f>
        <v>1861</v>
      </c>
      <c r="O9" s="4"/>
      <c r="P9" s="8"/>
      <c r="Q9" s="12">
        <f>SUM(Q4:Q8)</f>
        <v>116</v>
      </c>
      <c r="R9" s="12">
        <f>SUM(R4:R8)</f>
        <v>304</v>
      </c>
      <c r="S9" s="12">
        <f>SUM(S4:S8)</f>
        <v>420</v>
      </c>
      <c r="U9" s="5" t="s">
        <v>8</v>
      </c>
      <c r="V9" s="16">
        <f>SUM(G21,G27,G33,G39,L9)</f>
        <v>4497</v>
      </c>
      <c r="W9" s="16">
        <f>SUM(H21,H27,H33,H39,M9)</f>
        <v>4537</v>
      </c>
      <c r="X9" s="19">
        <f t="shared" ref="X9:X20" si="0">SUM(V9:W9)</f>
        <v>9034</v>
      </c>
    </row>
    <row r="10" spans="1:27" ht="15" customHeight="1" x14ac:dyDescent="0.15">
      <c r="A10" s="8">
        <v>5</v>
      </c>
      <c r="B10" s="11">
        <v>92</v>
      </c>
      <c r="C10" s="11">
        <v>101</v>
      </c>
      <c r="D10" s="11">
        <f>SUM(B10:C10)</f>
        <v>193</v>
      </c>
      <c r="E10" s="4"/>
      <c r="F10" s="8">
        <v>35</v>
      </c>
      <c r="G10" s="11">
        <v>106</v>
      </c>
      <c r="H10" s="11">
        <v>89</v>
      </c>
      <c r="I10" s="11">
        <f>SUM(G10:H10)</f>
        <v>195</v>
      </c>
      <c r="J10" s="4"/>
      <c r="K10" s="8">
        <v>65</v>
      </c>
      <c r="L10" s="11">
        <v>158</v>
      </c>
      <c r="M10" s="11">
        <v>226</v>
      </c>
      <c r="N10" s="11">
        <f>SUM(L10:M10)</f>
        <v>384</v>
      </c>
      <c r="O10" s="4"/>
      <c r="P10" s="8">
        <v>95</v>
      </c>
      <c r="Q10" s="11">
        <v>9</v>
      </c>
      <c r="R10" s="11">
        <v>26</v>
      </c>
      <c r="S10" s="11">
        <f>SUM(Q10:R10)</f>
        <v>35</v>
      </c>
      <c r="U10" s="5" t="s">
        <v>9</v>
      </c>
      <c r="V10" s="16">
        <f>SUM(G21,G27,G33,G39,L9,L15,L21,L27,L33,L39,Q9,Q15,Q21,Q27,Q33,Q39)</f>
        <v>8636</v>
      </c>
      <c r="W10" s="16">
        <f>SUM(H21,H27,H33,H39,M9,M15,M21,M27,M33,M39,R9,R15,R21,R27,R33,R39)</f>
        <v>10612</v>
      </c>
      <c r="X10" s="19">
        <f t="shared" si="0"/>
        <v>19248</v>
      </c>
    </row>
    <row r="11" spans="1:27" ht="15" customHeight="1" x14ac:dyDescent="0.15">
      <c r="A11" s="8">
        <v>6</v>
      </c>
      <c r="B11" s="11">
        <v>80</v>
      </c>
      <c r="C11" s="11">
        <v>74</v>
      </c>
      <c r="D11" s="11">
        <f>SUM(B11:C11)</f>
        <v>154</v>
      </c>
      <c r="E11" s="4"/>
      <c r="F11" s="8">
        <v>36</v>
      </c>
      <c r="G11" s="11">
        <v>107</v>
      </c>
      <c r="H11" s="11">
        <v>118</v>
      </c>
      <c r="I11" s="11">
        <f>SUM(G11:H11)</f>
        <v>225</v>
      </c>
      <c r="J11" s="4"/>
      <c r="K11" s="8">
        <v>66</v>
      </c>
      <c r="L11" s="11">
        <v>163</v>
      </c>
      <c r="M11" s="11">
        <v>225</v>
      </c>
      <c r="N11" s="11">
        <f>SUM(L11:M11)</f>
        <v>388</v>
      </c>
      <c r="O11" s="4"/>
      <c r="P11" s="8">
        <v>96</v>
      </c>
      <c r="Q11" s="11">
        <v>5</v>
      </c>
      <c r="R11" s="11">
        <v>23</v>
      </c>
      <c r="S11" s="11">
        <f>SUM(Q11:R11)</f>
        <v>28</v>
      </c>
      <c r="U11" s="5" t="s">
        <v>10</v>
      </c>
      <c r="V11" s="16">
        <f>SUM(,G33,G39,L9,L15,L21,L27,L33,L39,Q9,Q15,Q21,Q27,Q33,Q39)</f>
        <v>7186</v>
      </c>
      <c r="W11" s="16">
        <f>SUM(,H33,H39,M9,M15,M21,M27,M33,M39,R9,R15,R21,R27,R33,R39)</f>
        <v>9133</v>
      </c>
      <c r="X11" s="19">
        <f t="shared" si="0"/>
        <v>16319</v>
      </c>
    </row>
    <row r="12" spans="1:27" ht="15" customHeight="1" x14ac:dyDescent="0.15">
      <c r="A12" s="8">
        <v>7</v>
      </c>
      <c r="B12" s="11">
        <v>91</v>
      </c>
      <c r="C12" s="11">
        <v>87</v>
      </c>
      <c r="D12" s="11">
        <f>SUM(B12:C12)</f>
        <v>178</v>
      </c>
      <c r="E12" s="4"/>
      <c r="F12" s="8">
        <v>37</v>
      </c>
      <c r="G12" s="11">
        <v>94</v>
      </c>
      <c r="H12" s="11">
        <v>114</v>
      </c>
      <c r="I12" s="11">
        <f>SUM(G12:H12)</f>
        <v>208</v>
      </c>
      <c r="J12" s="4"/>
      <c r="K12" s="8">
        <v>67</v>
      </c>
      <c r="L12" s="11">
        <v>225</v>
      </c>
      <c r="M12" s="11">
        <v>224</v>
      </c>
      <c r="N12" s="11">
        <f>SUM(L12:M12)</f>
        <v>449</v>
      </c>
      <c r="O12" s="4"/>
      <c r="P12" s="8">
        <v>97</v>
      </c>
      <c r="Q12" s="11">
        <v>3</v>
      </c>
      <c r="R12" s="11">
        <v>12</v>
      </c>
      <c r="S12" s="11">
        <f>SUM(Q12:R12)</f>
        <v>15</v>
      </c>
      <c r="U12" s="5" t="s">
        <v>11</v>
      </c>
      <c r="V12" s="16">
        <f>SUM(L9,L15,L21,L27,L33,L39,Q9,Q15,Q21,Q27,Q33,Q39)</f>
        <v>4959</v>
      </c>
      <c r="W12" s="16">
        <f>SUM(M9,M15,M21,M27,M33,M39,R9,R15,R21,R27,R33,R39)</f>
        <v>7116</v>
      </c>
      <c r="X12" s="19">
        <f t="shared" si="0"/>
        <v>12075</v>
      </c>
    </row>
    <row r="13" spans="1:27" ht="15" customHeight="1" x14ac:dyDescent="0.15">
      <c r="A13" s="8">
        <v>8</v>
      </c>
      <c r="B13" s="11">
        <v>103</v>
      </c>
      <c r="C13" s="11">
        <v>90</v>
      </c>
      <c r="D13" s="11">
        <f>SUM(B13:C13)</f>
        <v>193</v>
      </c>
      <c r="E13" s="4"/>
      <c r="F13" s="8">
        <v>38</v>
      </c>
      <c r="G13" s="11">
        <v>101</v>
      </c>
      <c r="H13" s="11">
        <v>119</v>
      </c>
      <c r="I13" s="11">
        <f>SUM(G13:H13)</f>
        <v>220</v>
      </c>
      <c r="J13" s="4"/>
      <c r="K13" s="8">
        <v>68</v>
      </c>
      <c r="L13" s="11">
        <v>225</v>
      </c>
      <c r="M13" s="11">
        <v>278</v>
      </c>
      <c r="N13" s="11">
        <f>SUM(L13:M13)</f>
        <v>503</v>
      </c>
      <c r="O13" s="4"/>
      <c r="P13" s="8">
        <v>98</v>
      </c>
      <c r="Q13" s="11">
        <v>5</v>
      </c>
      <c r="R13" s="11">
        <v>12</v>
      </c>
      <c r="S13" s="11">
        <f>SUM(Q13:R13)</f>
        <v>17</v>
      </c>
      <c r="U13" s="10" t="s">
        <v>12</v>
      </c>
      <c r="V13" s="13">
        <f>SUM(L15,L21,L27,L33,L39,Q9,Q15,Q21,Q27,Q33,Q39)</f>
        <v>4139</v>
      </c>
      <c r="W13" s="13">
        <f>SUM(M15,M21,M27,M33,M39,R9,R15,R21,R27,R33,R39)</f>
        <v>6075</v>
      </c>
      <c r="X13" s="13">
        <f t="shared" si="0"/>
        <v>10214</v>
      </c>
    </row>
    <row r="14" spans="1:27" ht="15" customHeight="1" x14ac:dyDescent="0.15">
      <c r="A14" s="8">
        <v>9</v>
      </c>
      <c r="B14" s="11">
        <v>91</v>
      </c>
      <c r="C14" s="11">
        <v>93</v>
      </c>
      <c r="D14" s="11">
        <f>SUM(B14:C14)</f>
        <v>184</v>
      </c>
      <c r="E14" s="4"/>
      <c r="F14" s="8">
        <v>39</v>
      </c>
      <c r="G14" s="11">
        <v>88</v>
      </c>
      <c r="H14" s="11">
        <v>68</v>
      </c>
      <c r="I14" s="11">
        <f>SUM(G14:H14)</f>
        <v>156</v>
      </c>
      <c r="J14" s="4"/>
      <c r="K14" s="8">
        <v>69</v>
      </c>
      <c r="L14" s="11">
        <v>201</v>
      </c>
      <c r="M14" s="11">
        <v>253</v>
      </c>
      <c r="N14" s="11">
        <f>SUM(L14:M14)</f>
        <v>454</v>
      </c>
      <c r="O14" s="4"/>
      <c r="P14" s="8">
        <v>99</v>
      </c>
      <c r="Q14" s="11">
        <v>1</v>
      </c>
      <c r="R14" s="11">
        <v>5</v>
      </c>
      <c r="S14" s="11">
        <f>SUM(Q14:R14)</f>
        <v>6</v>
      </c>
      <c r="U14" s="5" t="s">
        <v>13</v>
      </c>
      <c r="V14" s="16">
        <f>SUM(L21,L27,L33,L39,Q9,Q15,Q21,Q27,Q33,Q39)</f>
        <v>3167</v>
      </c>
      <c r="W14" s="16">
        <f>SUM(M21,M27,M33,M39,R9,R15,R21,R27,R33,R39)</f>
        <v>4869</v>
      </c>
      <c r="X14" s="19">
        <f t="shared" si="0"/>
        <v>8036</v>
      </c>
    </row>
    <row r="15" spans="1:27" ht="15" customHeight="1" x14ac:dyDescent="0.15">
      <c r="A15" s="8"/>
      <c r="B15" s="12">
        <f>SUM(B10:B14)</f>
        <v>457</v>
      </c>
      <c r="C15" s="12">
        <f>SUM(C10:C14)</f>
        <v>445</v>
      </c>
      <c r="D15" s="12">
        <f>SUM(D10:D14)</f>
        <v>902</v>
      </c>
      <c r="E15" s="4"/>
      <c r="F15" s="8"/>
      <c r="G15" s="12">
        <f>SUM(G10:G14)</f>
        <v>496</v>
      </c>
      <c r="H15" s="12">
        <f>SUM(H10:H14)</f>
        <v>508</v>
      </c>
      <c r="I15" s="12">
        <f>SUM(I10:I14)</f>
        <v>1004</v>
      </c>
      <c r="J15" s="4"/>
      <c r="K15" s="8"/>
      <c r="L15" s="12">
        <f>SUM(L10:L14)</f>
        <v>972</v>
      </c>
      <c r="M15" s="12">
        <f>SUM(M10:M14)</f>
        <v>1206</v>
      </c>
      <c r="N15" s="12">
        <f>SUM(N10:N14)</f>
        <v>2178</v>
      </c>
      <c r="O15" s="4"/>
      <c r="P15" s="8"/>
      <c r="Q15" s="12">
        <f>SUM(Q10:Q14)</f>
        <v>23</v>
      </c>
      <c r="R15" s="12">
        <f>SUM(R10:R14)</f>
        <v>78</v>
      </c>
      <c r="S15" s="12">
        <f>SUM(S10:S14)</f>
        <v>101</v>
      </c>
      <c r="U15" s="5" t="s">
        <v>14</v>
      </c>
      <c r="V15" s="16">
        <f>SUM(L27,L33,L39,Q9,Q15,Q21,Q27,Q33,Q39)</f>
        <v>2038</v>
      </c>
      <c r="W15" s="16">
        <f>SUM(M27,M33,M39,R9,R15,R21,R27,R33,R39)</f>
        <v>3392</v>
      </c>
      <c r="X15" s="19">
        <f t="shared" si="0"/>
        <v>5430</v>
      </c>
    </row>
    <row r="16" spans="1:27" ht="15" customHeight="1" x14ac:dyDescent="0.15">
      <c r="A16" s="8">
        <v>10</v>
      </c>
      <c r="B16" s="11">
        <v>119</v>
      </c>
      <c r="C16" s="11">
        <v>93</v>
      </c>
      <c r="D16" s="11">
        <f>SUM(B16:C16)</f>
        <v>212</v>
      </c>
      <c r="E16" s="4"/>
      <c r="F16" s="8">
        <v>40</v>
      </c>
      <c r="G16" s="11">
        <v>103</v>
      </c>
      <c r="H16" s="11">
        <v>114</v>
      </c>
      <c r="I16" s="11">
        <f>SUM(G16:H16)</f>
        <v>217</v>
      </c>
      <c r="J16" s="4"/>
      <c r="K16" s="8">
        <v>70</v>
      </c>
      <c r="L16" s="11">
        <v>205</v>
      </c>
      <c r="M16" s="11">
        <v>284</v>
      </c>
      <c r="N16" s="11">
        <f>SUM(L16:M16)</f>
        <v>489</v>
      </c>
      <c r="O16" s="4"/>
      <c r="P16" s="8">
        <v>100</v>
      </c>
      <c r="Q16" s="11">
        <v>1</v>
      </c>
      <c r="R16" s="11">
        <v>6</v>
      </c>
      <c r="S16" s="11">
        <f>SUM(Q16:R16)</f>
        <v>7</v>
      </c>
      <c r="U16" s="5" t="s">
        <v>15</v>
      </c>
      <c r="V16" s="16">
        <f>SUM(L33,L39,Q9,Q15,Q21,Q27,Q33,Q39)</f>
        <v>1030</v>
      </c>
      <c r="W16" s="16">
        <f>SUM(M33,M39,R9,R15,R21,R27,R33,R39)</f>
        <v>2056</v>
      </c>
      <c r="X16" s="19">
        <f t="shared" si="0"/>
        <v>3086</v>
      </c>
    </row>
    <row r="17" spans="1:24" ht="15" customHeight="1" x14ac:dyDescent="0.15">
      <c r="A17" s="8">
        <v>11</v>
      </c>
      <c r="B17" s="11">
        <v>145</v>
      </c>
      <c r="C17" s="11">
        <v>103</v>
      </c>
      <c r="D17" s="11">
        <f>SUM(B17:C17)</f>
        <v>248</v>
      </c>
      <c r="E17" s="4"/>
      <c r="F17" s="8">
        <v>41</v>
      </c>
      <c r="G17" s="11">
        <v>105</v>
      </c>
      <c r="H17" s="11">
        <v>127</v>
      </c>
      <c r="I17" s="11">
        <f>SUM(G17:H17)</f>
        <v>232</v>
      </c>
      <c r="J17" s="4"/>
      <c r="K17" s="8">
        <v>71</v>
      </c>
      <c r="L17" s="11">
        <v>220</v>
      </c>
      <c r="M17" s="11">
        <v>300</v>
      </c>
      <c r="N17" s="11">
        <f>SUM(L17:M17)</f>
        <v>520</v>
      </c>
      <c r="O17" s="4"/>
      <c r="P17" s="8">
        <v>101</v>
      </c>
      <c r="Q17" s="11">
        <v>1</v>
      </c>
      <c r="R17" s="11">
        <v>7</v>
      </c>
      <c r="S17" s="11">
        <f>SUM(Q17:R17)</f>
        <v>8</v>
      </c>
      <c r="U17" s="5" t="s">
        <v>16</v>
      </c>
      <c r="V17" s="16">
        <f>SUM(L39,Q9,Q15,Q21,Q27,Q33,Q39)</f>
        <v>434</v>
      </c>
      <c r="W17" s="16">
        <f>SUM(M39,R9,R15,R21,R27,R33,R39)</f>
        <v>1002</v>
      </c>
      <c r="X17" s="19">
        <f t="shared" si="0"/>
        <v>1436</v>
      </c>
    </row>
    <row r="18" spans="1:24" ht="15" customHeight="1" x14ac:dyDescent="0.15">
      <c r="A18" s="8">
        <v>12</v>
      </c>
      <c r="B18" s="11">
        <v>103</v>
      </c>
      <c r="C18" s="11">
        <v>100</v>
      </c>
      <c r="D18" s="11">
        <f>SUM(B18:C18)</f>
        <v>203</v>
      </c>
      <c r="E18" s="4"/>
      <c r="F18" s="8">
        <v>42</v>
      </c>
      <c r="G18" s="11">
        <v>134</v>
      </c>
      <c r="H18" s="11">
        <v>126</v>
      </c>
      <c r="I18" s="11">
        <f>SUM(G18:H18)</f>
        <v>260</v>
      </c>
      <c r="J18" s="4"/>
      <c r="K18" s="8">
        <v>72</v>
      </c>
      <c r="L18" s="11">
        <v>245</v>
      </c>
      <c r="M18" s="11">
        <v>284</v>
      </c>
      <c r="N18" s="14">
        <f>SUM(L18:M18)</f>
        <v>529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143</v>
      </c>
      <c r="W18" s="16">
        <f>SUM(R9,R15,R21,R27,R33,R39)</f>
        <v>401</v>
      </c>
      <c r="X18" s="19">
        <f t="shared" si="0"/>
        <v>544</v>
      </c>
    </row>
    <row r="19" spans="1:24" ht="15" customHeight="1" x14ac:dyDescent="0.15">
      <c r="A19" s="8">
        <v>13</v>
      </c>
      <c r="B19" s="11">
        <v>126</v>
      </c>
      <c r="C19" s="11">
        <v>109</v>
      </c>
      <c r="D19" s="11">
        <f>SUM(B19:C19)</f>
        <v>235</v>
      </c>
      <c r="E19" s="4"/>
      <c r="F19" s="8">
        <v>43</v>
      </c>
      <c r="G19" s="11">
        <v>128</v>
      </c>
      <c r="H19" s="11">
        <v>118</v>
      </c>
      <c r="I19" s="11">
        <f>SUM(G19:H19)</f>
        <v>246</v>
      </c>
      <c r="J19" s="4"/>
      <c r="K19" s="8">
        <v>73</v>
      </c>
      <c r="L19" s="11">
        <v>232</v>
      </c>
      <c r="M19" s="11">
        <v>298</v>
      </c>
      <c r="N19" s="11">
        <f>SUM(L19:M19)</f>
        <v>530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27</v>
      </c>
      <c r="W19" s="16">
        <f>SUM(R15,R21,R27,R33,R39)</f>
        <v>97</v>
      </c>
      <c r="X19" s="19">
        <f t="shared" si="0"/>
        <v>124</v>
      </c>
    </row>
    <row r="20" spans="1:24" ht="15" customHeight="1" x14ac:dyDescent="0.15">
      <c r="A20" s="8">
        <v>14</v>
      </c>
      <c r="B20" s="11">
        <v>137</v>
      </c>
      <c r="C20" s="11">
        <v>105</v>
      </c>
      <c r="D20" s="11">
        <f>SUM(B20:C20)</f>
        <v>242</v>
      </c>
      <c r="E20" s="4"/>
      <c r="F20" s="8">
        <v>44</v>
      </c>
      <c r="G20" s="11">
        <v>144</v>
      </c>
      <c r="H20" s="11">
        <v>160</v>
      </c>
      <c r="I20" s="11">
        <f>SUM(G20:H20)</f>
        <v>304</v>
      </c>
      <c r="J20" s="4"/>
      <c r="K20" s="8">
        <v>74</v>
      </c>
      <c r="L20" s="11">
        <v>227</v>
      </c>
      <c r="M20" s="11">
        <v>311</v>
      </c>
      <c r="N20" s="11">
        <f>SUM(L20:M20)</f>
        <v>538</v>
      </c>
      <c r="O20" s="4"/>
      <c r="P20" s="8">
        <v>104</v>
      </c>
      <c r="Q20" s="11">
        <v>0</v>
      </c>
      <c r="R20" s="11">
        <v>1</v>
      </c>
      <c r="S20" s="11">
        <f>SUM(Q20:R20)</f>
        <v>1</v>
      </c>
      <c r="U20" s="5" t="s">
        <v>19</v>
      </c>
      <c r="V20" s="16">
        <f>SUM(Q21,Q27,Q33,Q39)</f>
        <v>4</v>
      </c>
      <c r="W20" s="16">
        <f>SUM(R21,R27,R33,R39)</f>
        <v>19</v>
      </c>
      <c r="X20" s="19">
        <f t="shared" si="0"/>
        <v>23</v>
      </c>
    </row>
    <row r="21" spans="1:24" ht="15" customHeight="1" x14ac:dyDescent="0.15">
      <c r="A21" s="8"/>
      <c r="B21" s="12">
        <f>SUM(B16:B20)</f>
        <v>630</v>
      </c>
      <c r="C21" s="12">
        <f>SUM(C16:C20)</f>
        <v>510</v>
      </c>
      <c r="D21" s="12">
        <f>SUM(D16:D20)</f>
        <v>1140</v>
      </c>
      <c r="E21" s="4"/>
      <c r="F21" s="8"/>
      <c r="G21" s="12">
        <f>SUM(G16:G20)</f>
        <v>614</v>
      </c>
      <c r="H21" s="12">
        <f>SUM(H16:H20)</f>
        <v>645</v>
      </c>
      <c r="I21" s="12">
        <f>SUM(I16:I20)</f>
        <v>1259</v>
      </c>
      <c r="J21" s="4"/>
      <c r="K21" s="8"/>
      <c r="L21" s="13">
        <f>SUM(L16:L20)</f>
        <v>1129</v>
      </c>
      <c r="M21" s="13">
        <f>SUM(M16:M20)</f>
        <v>1477</v>
      </c>
      <c r="N21" s="13">
        <f>SUM(N16:N20)</f>
        <v>2606</v>
      </c>
      <c r="O21" s="26"/>
      <c r="P21" s="8"/>
      <c r="Q21" s="12">
        <f>SUM(Q16:Q20)</f>
        <v>4</v>
      </c>
      <c r="R21" s="12">
        <f>SUM(R16:R20)</f>
        <v>17</v>
      </c>
      <c r="S21" s="12">
        <f>SUM(S16:S20)</f>
        <v>21</v>
      </c>
    </row>
    <row r="22" spans="1:24" ht="15" customHeight="1" x14ac:dyDescent="0.15">
      <c r="A22" s="8">
        <v>15</v>
      </c>
      <c r="B22" s="11">
        <v>125</v>
      </c>
      <c r="C22" s="11">
        <v>94</v>
      </c>
      <c r="D22" s="11">
        <f>SUM(B22:C22)</f>
        <v>219</v>
      </c>
      <c r="E22" s="4"/>
      <c r="F22" s="8">
        <v>45</v>
      </c>
      <c r="G22" s="11">
        <v>152</v>
      </c>
      <c r="H22" s="11">
        <v>153</v>
      </c>
      <c r="I22" s="11">
        <f>SUM(G22:H22)</f>
        <v>305</v>
      </c>
      <c r="J22" s="4"/>
      <c r="K22" s="8">
        <v>75</v>
      </c>
      <c r="L22" s="11">
        <v>223</v>
      </c>
      <c r="M22" s="11">
        <v>271</v>
      </c>
      <c r="N22" s="11">
        <f>SUM(L22:M22)</f>
        <v>494</v>
      </c>
      <c r="O22" s="4"/>
      <c r="P22" s="8">
        <v>105</v>
      </c>
      <c r="Q22" s="11">
        <v>0</v>
      </c>
      <c r="R22" s="11">
        <v>1</v>
      </c>
      <c r="S22" s="11">
        <f>SUM(Q22:R22)</f>
        <v>1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11">
        <v>155</v>
      </c>
      <c r="C23" s="11">
        <v>143</v>
      </c>
      <c r="D23" s="11">
        <f>SUM(B23:C23)</f>
        <v>298</v>
      </c>
      <c r="E23" s="4"/>
      <c r="F23" s="8">
        <v>46</v>
      </c>
      <c r="G23" s="11">
        <v>176</v>
      </c>
      <c r="H23" s="11">
        <v>165</v>
      </c>
      <c r="I23" s="11">
        <f>SUM(G23:H23)</f>
        <v>341</v>
      </c>
      <c r="J23" s="4"/>
      <c r="K23" s="8">
        <v>76</v>
      </c>
      <c r="L23" s="11">
        <v>211</v>
      </c>
      <c r="M23" s="11">
        <v>271</v>
      </c>
      <c r="N23" s="11">
        <f>SUM(L23:M23)</f>
        <v>482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11.265231052187907</v>
      </c>
      <c r="W23" s="20">
        <f>W4/$W$8*100</f>
        <v>9.1745602165087945</v>
      </c>
      <c r="X23" s="20">
        <f>X4/$X$8*100</f>
        <v>10.154874411585038</v>
      </c>
    </row>
    <row r="24" spans="1:24" ht="15" customHeight="1" x14ac:dyDescent="0.15">
      <c r="A24" s="8">
        <v>17</v>
      </c>
      <c r="B24" s="11">
        <v>153</v>
      </c>
      <c r="C24" s="11">
        <v>124</v>
      </c>
      <c r="D24" s="11">
        <f>SUM(B24:C24)</f>
        <v>277</v>
      </c>
      <c r="E24" s="4"/>
      <c r="F24" s="8">
        <v>47</v>
      </c>
      <c r="G24" s="11">
        <v>153</v>
      </c>
      <c r="H24" s="11">
        <v>164</v>
      </c>
      <c r="I24" s="11">
        <f>SUM(G24:H24)</f>
        <v>317</v>
      </c>
      <c r="J24" s="4"/>
      <c r="K24" s="8">
        <v>77</v>
      </c>
      <c r="L24" s="11">
        <v>209</v>
      </c>
      <c r="M24" s="11">
        <v>267</v>
      </c>
      <c r="N24" s="11">
        <f>SUM(L24:M24)</f>
        <v>476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57.015863284542881</v>
      </c>
      <c r="W24" s="20">
        <f>W5/$W$8*100</f>
        <v>49.722598105548037</v>
      </c>
      <c r="X24" s="20">
        <f>X5/$X$8*100</f>
        <v>53.142405404434221</v>
      </c>
    </row>
    <row r="25" spans="1:24" ht="15" customHeight="1" x14ac:dyDescent="0.15">
      <c r="A25" s="8">
        <v>18</v>
      </c>
      <c r="B25" s="11">
        <v>125</v>
      </c>
      <c r="C25" s="11">
        <v>150</v>
      </c>
      <c r="D25" s="11">
        <f>SUM(B25:C25)</f>
        <v>275</v>
      </c>
      <c r="E25" s="4"/>
      <c r="F25" s="8">
        <v>48</v>
      </c>
      <c r="G25" s="11">
        <v>178</v>
      </c>
      <c r="H25" s="11">
        <v>163</v>
      </c>
      <c r="I25" s="11">
        <f>SUM(G25:H25)</f>
        <v>341</v>
      </c>
      <c r="J25" s="4"/>
      <c r="K25" s="8">
        <v>78</v>
      </c>
      <c r="L25" s="11">
        <v>181</v>
      </c>
      <c r="M25" s="11">
        <v>244</v>
      </c>
      <c r="N25" s="11">
        <f>SUM(L25:M25)</f>
        <v>425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16.100850639895778</v>
      </c>
      <c r="W25" s="20">
        <f>W6/$W$8*100</f>
        <v>18.152909336941814</v>
      </c>
      <c r="X25" s="20">
        <f>X6/$X$8*100</f>
        <v>17.190700348557261</v>
      </c>
    </row>
    <row r="26" spans="1:24" ht="15" customHeight="1" x14ac:dyDescent="0.15">
      <c r="A26" s="8">
        <v>19</v>
      </c>
      <c r="B26" s="11">
        <v>114</v>
      </c>
      <c r="C26" s="11">
        <v>131</v>
      </c>
      <c r="D26" s="11">
        <f>SUM(B26:C26)</f>
        <v>245</v>
      </c>
      <c r="E26" s="4"/>
      <c r="F26" s="8">
        <v>49</v>
      </c>
      <c r="G26" s="11">
        <v>177</v>
      </c>
      <c r="H26" s="11">
        <v>189</v>
      </c>
      <c r="I26" s="11">
        <f>SUM(G26:H26)</f>
        <v>366</v>
      </c>
      <c r="J26" s="4"/>
      <c r="K26" s="8">
        <v>79</v>
      </c>
      <c r="L26" s="11">
        <v>184</v>
      </c>
      <c r="M26" s="11">
        <v>283</v>
      </c>
      <c r="N26" s="11">
        <f>SUM(L26:M26)</f>
        <v>467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15.61805502337344</v>
      </c>
      <c r="W26" s="20">
        <f>W7/$W$8*100</f>
        <v>22.949932341001354</v>
      </c>
      <c r="X26" s="20">
        <f>X7/$X$8*100</f>
        <v>19.51201983542348</v>
      </c>
    </row>
    <row r="27" spans="1:24" ht="15" customHeight="1" x14ac:dyDescent="0.15">
      <c r="A27" s="8"/>
      <c r="B27" s="12">
        <f>SUM(B22:B26)</f>
        <v>672</v>
      </c>
      <c r="C27" s="12">
        <f>SUM(C22:C26)</f>
        <v>642</v>
      </c>
      <c r="D27" s="12">
        <f>SUM(D22:D26)</f>
        <v>1314</v>
      </c>
      <c r="E27" s="4"/>
      <c r="F27" s="8"/>
      <c r="G27" s="12">
        <f>SUM(G22:G26)</f>
        <v>836</v>
      </c>
      <c r="H27" s="12">
        <f>SUM(H22:H26)</f>
        <v>834</v>
      </c>
      <c r="I27" s="12">
        <f>SUM(I22:I26)</f>
        <v>1670</v>
      </c>
      <c r="J27" s="4"/>
      <c r="K27" s="8"/>
      <c r="L27" s="12">
        <f>SUM(L22:L26)</f>
        <v>1008</v>
      </c>
      <c r="M27" s="12">
        <f>SUM(M22:M26)</f>
        <v>1336</v>
      </c>
      <c r="N27" s="12">
        <f>SUM(N22:N26)</f>
        <v>2344</v>
      </c>
      <c r="O27" s="4"/>
      <c r="P27" s="8"/>
      <c r="Q27" s="13">
        <f>SUM(Q22:Q26)</f>
        <v>0</v>
      </c>
      <c r="R27" s="13">
        <f>SUM(R22:R26)</f>
        <v>2</v>
      </c>
      <c r="S27" s="13">
        <f>SUM(S22:S26)</f>
        <v>2</v>
      </c>
      <c r="U27" s="18" t="s">
        <v>3</v>
      </c>
      <c r="V27" s="21">
        <f>SUM(V23:V26)</f>
        <v>100.00000000000001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11">
        <v>132</v>
      </c>
      <c r="C28" s="11">
        <v>138</v>
      </c>
      <c r="D28" s="11">
        <f>SUM(B28:C28)</f>
        <v>270</v>
      </c>
      <c r="E28" s="4"/>
      <c r="F28" s="8">
        <v>50</v>
      </c>
      <c r="G28" s="11">
        <v>186</v>
      </c>
      <c r="H28" s="11">
        <v>183</v>
      </c>
      <c r="I28" s="11">
        <f>SUM(G28:H28)</f>
        <v>369</v>
      </c>
      <c r="J28" s="4"/>
      <c r="K28" s="8">
        <v>80</v>
      </c>
      <c r="L28" s="11">
        <v>163</v>
      </c>
      <c r="M28" s="11">
        <v>271</v>
      </c>
      <c r="N28" s="11">
        <f>SUM(L28:M28)</f>
        <v>434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34.462410912713622</v>
      </c>
      <c r="W28" s="20">
        <f t="shared" ref="W28:W39" si="2">W9/$W$8*100</f>
        <v>30.696887686062247</v>
      </c>
      <c r="X28" s="20">
        <f t="shared" ref="X28:X39" si="3">X9/$X$8*100</f>
        <v>32.462539077940278</v>
      </c>
    </row>
    <row r="29" spans="1:24" ht="15" customHeight="1" x14ac:dyDescent="0.15">
      <c r="A29" s="8">
        <v>21</v>
      </c>
      <c r="B29" s="11">
        <v>130</v>
      </c>
      <c r="C29" s="11">
        <v>135</v>
      </c>
      <c r="D29" s="11">
        <f>SUM(B29:C29)</f>
        <v>265</v>
      </c>
      <c r="E29" s="4"/>
      <c r="F29" s="8">
        <v>51</v>
      </c>
      <c r="G29" s="11">
        <v>206</v>
      </c>
      <c r="H29" s="11">
        <v>169</v>
      </c>
      <c r="I29" s="11">
        <f>SUM(G29:H29)</f>
        <v>375</v>
      </c>
      <c r="J29" s="4"/>
      <c r="K29" s="8">
        <v>81</v>
      </c>
      <c r="L29" s="11">
        <v>123</v>
      </c>
      <c r="M29" s="11">
        <v>220</v>
      </c>
      <c r="N29" s="11">
        <f>SUM(L29:M29)</f>
        <v>343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66.181316575982834</v>
      </c>
      <c r="W29" s="20">
        <f t="shared" si="2"/>
        <v>71.799729364005415</v>
      </c>
      <c r="X29" s="20">
        <f t="shared" si="3"/>
        <v>69.165259261921022</v>
      </c>
    </row>
    <row r="30" spans="1:24" ht="15" customHeight="1" x14ac:dyDescent="0.15">
      <c r="A30" s="8">
        <v>22</v>
      </c>
      <c r="B30" s="11">
        <v>111</v>
      </c>
      <c r="C30" s="11">
        <v>127</v>
      </c>
      <c r="D30" s="11">
        <f>SUM(B30:C30)</f>
        <v>238</v>
      </c>
      <c r="E30" s="4"/>
      <c r="F30" s="8">
        <v>52</v>
      </c>
      <c r="G30" s="11">
        <v>221</v>
      </c>
      <c r="H30" s="11">
        <v>202</v>
      </c>
      <c r="I30" s="11">
        <f>SUM(G30:H30)</f>
        <v>423</v>
      </c>
      <c r="J30" s="4"/>
      <c r="K30" s="8">
        <v>82</v>
      </c>
      <c r="L30" s="11">
        <v>112</v>
      </c>
      <c r="M30" s="11">
        <v>199</v>
      </c>
      <c r="N30" s="11">
        <f>SUM(L30:M30)</f>
        <v>311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55.06935397348456</v>
      </c>
      <c r="W30" s="20">
        <f t="shared" si="2"/>
        <v>61.792963464140726</v>
      </c>
      <c r="X30" s="20">
        <f t="shared" si="3"/>
        <v>58.640267347012113</v>
      </c>
    </row>
    <row r="31" spans="1:24" ht="15" customHeight="1" x14ac:dyDescent="0.15">
      <c r="A31" s="8">
        <v>23</v>
      </c>
      <c r="B31" s="11">
        <v>114</v>
      </c>
      <c r="C31" s="11">
        <v>108</v>
      </c>
      <c r="D31" s="11">
        <f>SUM(B31:C31)</f>
        <v>222</v>
      </c>
      <c r="E31" s="4"/>
      <c r="F31" s="8">
        <v>53</v>
      </c>
      <c r="G31" s="11">
        <v>216</v>
      </c>
      <c r="H31" s="11">
        <v>202</v>
      </c>
      <c r="I31" s="11">
        <f>SUM(G31:H31)</f>
        <v>418</v>
      </c>
      <c r="J31" s="4"/>
      <c r="K31" s="8">
        <v>83</v>
      </c>
      <c r="L31" s="11">
        <v>100</v>
      </c>
      <c r="M31" s="11">
        <v>182</v>
      </c>
      <c r="N31" s="11">
        <f>SUM(L31:M31)</f>
        <v>282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38.002912100544101</v>
      </c>
      <c r="W31" s="20">
        <f t="shared" si="2"/>
        <v>48.146143437077136</v>
      </c>
      <c r="X31" s="20">
        <f t="shared" si="3"/>
        <v>43.389988860541159</v>
      </c>
    </row>
    <row r="32" spans="1:24" ht="15" customHeight="1" x14ac:dyDescent="0.15">
      <c r="A32" s="8">
        <v>24</v>
      </c>
      <c r="B32" s="11">
        <v>111</v>
      </c>
      <c r="C32" s="11">
        <v>98</v>
      </c>
      <c r="D32" s="11">
        <f>SUM(B32:C32)</f>
        <v>209</v>
      </c>
      <c r="E32" s="4"/>
      <c r="F32" s="8">
        <v>54</v>
      </c>
      <c r="G32" s="11">
        <v>248</v>
      </c>
      <c r="H32" s="11">
        <v>192</v>
      </c>
      <c r="I32" s="11">
        <f>SUM(G32:H32)</f>
        <v>440</v>
      </c>
      <c r="J32" s="4"/>
      <c r="K32" s="8">
        <v>84</v>
      </c>
      <c r="L32" s="11">
        <v>98</v>
      </c>
      <c r="M32" s="11">
        <v>182</v>
      </c>
      <c r="N32" s="11">
        <f>SUM(L32:M32)</f>
        <v>280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31.718905663269215</v>
      </c>
      <c r="W32" s="21">
        <f t="shared" si="2"/>
        <v>41.102841677943161</v>
      </c>
      <c r="X32" s="21">
        <f t="shared" si="3"/>
        <v>36.702720183980745</v>
      </c>
    </row>
    <row r="33" spans="1:24" ht="15" customHeight="1" x14ac:dyDescent="0.15">
      <c r="A33" s="8"/>
      <c r="B33" s="12">
        <f>SUM(B28:B32)</f>
        <v>598</v>
      </c>
      <c r="C33" s="12">
        <f>SUM(C28:C32)</f>
        <v>606</v>
      </c>
      <c r="D33" s="12">
        <f>SUM(D28:D32)</f>
        <v>1204</v>
      </c>
      <c r="E33" s="4"/>
      <c r="F33" s="8"/>
      <c r="G33" s="12">
        <f>SUM(G28:G32)</f>
        <v>1077</v>
      </c>
      <c r="H33" s="12">
        <f>SUM(H28:H32)</f>
        <v>948</v>
      </c>
      <c r="I33" s="12">
        <f>SUM(I28:I32)</f>
        <v>2025</v>
      </c>
      <c r="J33" s="4"/>
      <c r="K33" s="8"/>
      <c r="L33" s="12">
        <f>SUM(L28:L32)</f>
        <v>596</v>
      </c>
      <c r="M33" s="12">
        <f>SUM(M28:M32)</f>
        <v>1054</v>
      </c>
      <c r="N33" s="12">
        <f>SUM(N28:N32)</f>
        <v>1650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24.270059008353133</v>
      </c>
      <c r="W33" s="20">
        <f t="shared" si="2"/>
        <v>32.943166441136675</v>
      </c>
      <c r="X33" s="20">
        <f t="shared" si="3"/>
        <v>28.876352006899275</v>
      </c>
    </row>
    <row r="34" spans="1:24" ht="15" customHeight="1" x14ac:dyDescent="0.15">
      <c r="A34" s="8">
        <v>25</v>
      </c>
      <c r="B34" s="11">
        <v>119</v>
      </c>
      <c r="C34" s="11">
        <v>111</v>
      </c>
      <c r="D34" s="11">
        <f>SUM(B34:C34)</f>
        <v>230</v>
      </c>
      <c r="E34" s="4"/>
      <c r="F34" s="8">
        <v>55</v>
      </c>
      <c r="G34" s="11">
        <v>270</v>
      </c>
      <c r="H34" s="11">
        <v>222</v>
      </c>
      <c r="I34" s="11">
        <f>SUM(G34:H34)</f>
        <v>492</v>
      </c>
      <c r="J34" s="4"/>
      <c r="K34" s="8">
        <v>85</v>
      </c>
      <c r="L34" s="11">
        <v>87</v>
      </c>
      <c r="M34" s="11">
        <v>162</v>
      </c>
      <c r="N34" s="11">
        <f>SUM(L34:M34)</f>
        <v>249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15.61805502337344</v>
      </c>
      <c r="W34" s="20">
        <f t="shared" si="2"/>
        <v>22.949932341001354</v>
      </c>
      <c r="X34" s="20">
        <f t="shared" si="3"/>
        <v>19.51201983542348</v>
      </c>
    </row>
    <row r="35" spans="1:24" ht="15" customHeight="1" x14ac:dyDescent="0.15">
      <c r="A35" s="8">
        <v>26</v>
      </c>
      <c r="B35" s="11">
        <v>118</v>
      </c>
      <c r="C35" s="11">
        <v>104</v>
      </c>
      <c r="D35" s="11">
        <f>SUM(B35:C35)</f>
        <v>222</v>
      </c>
      <c r="E35" s="4"/>
      <c r="F35" s="8">
        <v>56</v>
      </c>
      <c r="G35" s="11">
        <v>278</v>
      </c>
      <c r="H35" s="11">
        <v>266</v>
      </c>
      <c r="I35" s="11">
        <f>SUM(G35:H35)</f>
        <v>544</v>
      </c>
      <c r="J35" s="4"/>
      <c r="K35" s="8">
        <v>86</v>
      </c>
      <c r="L35" s="11">
        <v>62</v>
      </c>
      <c r="M35" s="11">
        <v>110</v>
      </c>
      <c r="N35" s="11">
        <f>SUM(L35:M35)</f>
        <v>172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7.8933251590160163</v>
      </c>
      <c r="W35" s="20">
        <f t="shared" si="2"/>
        <v>13.910690121786198</v>
      </c>
      <c r="X35" s="20">
        <f t="shared" si="3"/>
        <v>11.08915160444141</v>
      </c>
    </row>
    <row r="36" spans="1:24" ht="15" customHeight="1" x14ac:dyDescent="0.15">
      <c r="A36" s="8">
        <v>27</v>
      </c>
      <c r="B36" s="11">
        <v>135</v>
      </c>
      <c r="C36" s="11">
        <v>121</v>
      </c>
      <c r="D36" s="11">
        <f>SUM(B36:C36)</f>
        <v>256</v>
      </c>
      <c r="E36" s="4"/>
      <c r="F36" s="8">
        <v>57</v>
      </c>
      <c r="G36" s="11">
        <v>268</v>
      </c>
      <c r="H36" s="11">
        <v>253</v>
      </c>
      <c r="I36" s="11">
        <f>SUM(G36:H36)</f>
        <v>521</v>
      </c>
      <c r="J36" s="4"/>
      <c r="K36" s="8">
        <v>87</v>
      </c>
      <c r="L36" s="11">
        <v>51</v>
      </c>
      <c r="M36" s="11">
        <v>126</v>
      </c>
      <c r="N36" s="11">
        <f>SUM(L36:M36)</f>
        <v>177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3.3259253582650015</v>
      </c>
      <c r="W36" s="20">
        <f t="shared" si="2"/>
        <v>6.7794316644113675</v>
      </c>
      <c r="X36" s="20">
        <f t="shared" si="3"/>
        <v>5.1600848036221212</v>
      </c>
    </row>
    <row r="37" spans="1:24" ht="15" customHeight="1" x14ac:dyDescent="0.15">
      <c r="A37" s="8">
        <v>28</v>
      </c>
      <c r="B37" s="11">
        <v>120</v>
      </c>
      <c r="C37" s="11">
        <v>98</v>
      </c>
      <c r="D37" s="11">
        <f>SUM(B37:C37)</f>
        <v>218</v>
      </c>
      <c r="E37" s="4"/>
      <c r="F37" s="8">
        <v>58</v>
      </c>
      <c r="G37" s="11">
        <v>239</v>
      </c>
      <c r="H37" s="11">
        <v>218</v>
      </c>
      <c r="I37" s="11">
        <f>SUM(G37:H37)</f>
        <v>457</v>
      </c>
      <c r="J37" s="4"/>
      <c r="K37" s="8">
        <v>88</v>
      </c>
      <c r="L37" s="11">
        <v>52</v>
      </c>
      <c r="M37" s="11">
        <v>97</v>
      </c>
      <c r="N37" s="11">
        <f>SUM(L37:M37)</f>
        <v>149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1.0958694152808643</v>
      </c>
      <c r="W37" s="20">
        <f t="shared" si="2"/>
        <v>2.7131258457374829</v>
      </c>
      <c r="X37" s="20">
        <f t="shared" si="3"/>
        <v>1.9547953573610264</v>
      </c>
    </row>
    <row r="38" spans="1:24" ht="15" customHeight="1" x14ac:dyDescent="0.15">
      <c r="A38" s="8">
        <v>29</v>
      </c>
      <c r="B38" s="11">
        <v>119</v>
      </c>
      <c r="C38" s="11">
        <v>98</v>
      </c>
      <c r="D38" s="11">
        <f>SUM(B38:C38)</f>
        <v>217</v>
      </c>
      <c r="E38" s="4"/>
      <c r="F38" s="8">
        <v>59</v>
      </c>
      <c r="G38" s="11">
        <v>95</v>
      </c>
      <c r="H38" s="11">
        <v>110</v>
      </c>
      <c r="I38" s="11">
        <f>SUM(G38:H38)</f>
        <v>205</v>
      </c>
      <c r="J38" s="4"/>
      <c r="K38" s="8">
        <v>89</v>
      </c>
      <c r="L38" s="11">
        <v>39</v>
      </c>
      <c r="M38" s="11">
        <v>106</v>
      </c>
      <c r="N38" s="11">
        <f>SUM(L38:M38)</f>
        <v>145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0.20691240708100239</v>
      </c>
      <c r="W38" s="20">
        <f t="shared" si="2"/>
        <v>0.65629228687415431</v>
      </c>
      <c r="X38" s="20">
        <f t="shared" si="3"/>
        <v>0.44557835351611624</v>
      </c>
    </row>
    <row r="39" spans="1:24" ht="15" customHeight="1" x14ac:dyDescent="0.15">
      <c r="A39" s="8"/>
      <c r="B39" s="12">
        <f>SUM(B34:B38)</f>
        <v>611</v>
      </c>
      <c r="C39" s="12">
        <f>SUM(C34:C38)</f>
        <v>532</v>
      </c>
      <c r="D39" s="12">
        <f>SUM(D34:D38)</f>
        <v>1143</v>
      </c>
      <c r="E39" s="4"/>
      <c r="F39" s="8"/>
      <c r="G39" s="12">
        <f>SUM(G34:G38)</f>
        <v>1150</v>
      </c>
      <c r="H39" s="12">
        <f>SUM(H34:H38)</f>
        <v>1069</v>
      </c>
      <c r="I39" s="12">
        <f>SUM(I34:I38)</f>
        <v>2219</v>
      </c>
      <c r="J39" s="4"/>
      <c r="K39" s="8"/>
      <c r="L39" s="12">
        <f>SUM(L34:L38)</f>
        <v>291</v>
      </c>
      <c r="M39" s="12">
        <f>SUM(M34:M38)</f>
        <v>601</v>
      </c>
      <c r="N39" s="12">
        <f>SUM(N34:N38)</f>
        <v>892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3.065368993792628E-2</v>
      </c>
      <c r="W39" s="20">
        <f t="shared" si="2"/>
        <v>0.12855209742895804</v>
      </c>
      <c r="X39" s="20">
        <f t="shared" si="3"/>
        <v>8.264759782960221E-2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x14ac:dyDescent="0.15">
      <c r="X2" s="23" t="s">
        <v>26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11">
        <v>65</v>
      </c>
      <c r="C4" s="11">
        <v>60</v>
      </c>
      <c r="D4" s="11">
        <f>SUM(B4:C4)</f>
        <v>125</v>
      </c>
      <c r="E4" s="4"/>
      <c r="F4" s="8">
        <v>30</v>
      </c>
      <c r="G4" s="11">
        <v>119</v>
      </c>
      <c r="H4" s="11">
        <v>104</v>
      </c>
      <c r="I4" s="11">
        <f>SUM(G4:H4)</f>
        <v>223</v>
      </c>
      <c r="J4" s="4"/>
      <c r="K4" s="8">
        <v>60</v>
      </c>
      <c r="L4" s="11">
        <v>149</v>
      </c>
      <c r="M4" s="11">
        <v>152</v>
      </c>
      <c r="N4" s="11">
        <f>SUM(L4:M4)</f>
        <v>301</v>
      </c>
      <c r="O4" s="4"/>
      <c r="P4" s="8">
        <v>90</v>
      </c>
      <c r="Q4" s="11">
        <v>31</v>
      </c>
      <c r="R4" s="11">
        <v>86</v>
      </c>
      <c r="S4" s="11">
        <f>SUM(Q4:R4)</f>
        <v>117</v>
      </c>
      <c r="U4" s="5" t="s">
        <v>4</v>
      </c>
      <c r="V4" s="16">
        <f>SUM(B9,B15,B21)</f>
        <v>1462</v>
      </c>
      <c r="W4" s="16">
        <f>SUM(C9,C15,C21)</f>
        <v>1344</v>
      </c>
      <c r="X4" s="16">
        <f>SUM(V4:W4)</f>
        <v>2806</v>
      </c>
    </row>
    <row r="5" spans="1:27" ht="15" customHeight="1" x14ac:dyDescent="0.15">
      <c r="A5" s="8">
        <v>1</v>
      </c>
      <c r="B5" s="11">
        <v>83</v>
      </c>
      <c r="C5" s="11">
        <v>70</v>
      </c>
      <c r="D5" s="11">
        <f>SUM(B5:C5)</f>
        <v>153</v>
      </c>
      <c r="E5" s="4"/>
      <c r="F5" s="8">
        <v>31</v>
      </c>
      <c r="G5" s="11">
        <v>122</v>
      </c>
      <c r="H5" s="11">
        <v>131</v>
      </c>
      <c r="I5" s="11">
        <f>SUM(G5:H5)</f>
        <v>253</v>
      </c>
      <c r="J5" s="4"/>
      <c r="K5" s="8">
        <v>61</v>
      </c>
      <c r="L5" s="11">
        <v>146</v>
      </c>
      <c r="M5" s="11">
        <v>213</v>
      </c>
      <c r="N5" s="11">
        <f>SUM(L5:M5)</f>
        <v>359</v>
      </c>
      <c r="O5" s="4"/>
      <c r="P5" s="8">
        <v>91</v>
      </c>
      <c r="Q5" s="11">
        <v>31</v>
      </c>
      <c r="R5" s="11">
        <v>73</v>
      </c>
      <c r="S5" s="11">
        <f>SUM(Q5:R5)</f>
        <v>104</v>
      </c>
      <c r="U5" s="5" t="s">
        <v>5</v>
      </c>
      <c r="V5" s="16">
        <f>SUM(B27,B33,B39,G9,G15,G21,G27,G33,G39,L9)</f>
        <v>7417</v>
      </c>
      <c r="W5" s="16">
        <f>SUM(C27,C33,C39,H9,H15,H21,H27,H33,H39,M9)</f>
        <v>7340</v>
      </c>
      <c r="X5" s="16">
        <f>SUM(V5:W5)</f>
        <v>14757</v>
      </c>
      <c r="Y5" s="3"/>
      <c r="Z5" s="3"/>
      <c r="AA5" s="3"/>
    </row>
    <row r="6" spans="1:27" ht="15" customHeight="1" x14ac:dyDescent="0.15">
      <c r="A6" s="8">
        <v>2</v>
      </c>
      <c r="B6" s="11">
        <v>81</v>
      </c>
      <c r="C6" s="11">
        <v>79</v>
      </c>
      <c r="D6" s="11">
        <f>SUM(B6:C6)</f>
        <v>160</v>
      </c>
      <c r="E6" s="4"/>
      <c r="F6" s="8">
        <v>32</v>
      </c>
      <c r="G6" s="11">
        <v>106</v>
      </c>
      <c r="H6" s="11">
        <v>83</v>
      </c>
      <c r="I6" s="11">
        <f>SUM(G6:H6)</f>
        <v>189</v>
      </c>
      <c r="J6" s="4"/>
      <c r="K6" s="8">
        <v>62</v>
      </c>
      <c r="L6" s="11">
        <v>165</v>
      </c>
      <c r="M6" s="11">
        <v>207</v>
      </c>
      <c r="N6" s="11">
        <f>SUM(L6:M6)</f>
        <v>372</v>
      </c>
      <c r="O6" s="4"/>
      <c r="P6" s="8">
        <v>92</v>
      </c>
      <c r="Q6" s="11">
        <v>21</v>
      </c>
      <c r="R6" s="11">
        <v>69</v>
      </c>
      <c r="S6" s="11">
        <f>SUM(Q6:R6)</f>
        <v>90</v>
      </c>
      <c r="U6" s="9" t="s">
        <v>6</v>
      </c>
      <c r="V6" s="16">
        <f>SUM(L15,L21)</f>
        <v>2089</v>
      </c>
      <c r="W6" s="16">
        <f>SUM(M15,M21)</f>
        <v>2670</v>
      </c>
      <c r="X6" s="16">
        <f>SUM(V6:W6)</f>
        <v>4759</v>
      </c>
    </row>
    <row r="7" spans="1:27" ht="15" customHeight="1" x14ac:dyDescent="0.15">
      <c r="A7" s="8">
        <v>3</v>
      </c>
      <c r="B7" s="11">
        <v>67</v>
      </c>
      <c r="C7" s="11">
        <v>91</v>
      </c>
      <c r="D7" s="11">
        <f>SUM(B7:C7)</f>
        <v>158</v>
      </c>
      <c r="E7" s="4"/>
      <c r="F7" s="8">
        <v>33</v>
      </c>
      <c r="G7" s="11">
        <v>117</v>
      </c>
      <c r="H7" s="11">
        <v>116</v>
      </c>
      <c r="I7" s="11">
        <f>SUM(G7:H7)</f>
        <v>233</v>
      </c>
      <c r="J7" s="4"/>
      <c r="K7" s="8">
        <v>63</v>
      </c>
      <c r="L7" s="11">
        <v>172</v>
      </c>
      <c r="M7" s="11">
        <v>232</v>
      </c>
      <c r="N7" s="11">
        <f>SUM(L7:M7)</f>
        <v>404</v>
      </c>
      <c r="O7" s="4"/>
      <c r="P7" s="8">
        <v>93</v>
      </c>
      <c r="Q7" s="11">
        <v>11</v>
      </c>
      <c r="R7" s="11">
        <v>47</v>
      </c>
      <c r="S7" s="11">
        <f>SUM(Q7:R7)</f>
        <v>58</v>
      </c>
      <c r="U7" s="5" t="s">
        <v>7</v>
      </c>
      <c r="V7" s="16">
        <f>SUM(L27,L33,L39,Q9,Q15,Q21,Q27,Q33,Q39)</f>
        <v>2044</v>
      </c>
      <c r="W7" s="16">
        <f>SUM(M27,M33,M39,R9,R15,R21,R27,R33,R39)</f>
        <v>3406</v>
      </c>
      <c r="X7" s="16">
        <f>SUM(V7:W7)</f>
        <v>5450</v>
      </c>
    </row>
    <row r="8" spans="1:27" ht="15" customHeight="1" x14ac:dyDescent="0.15">
      <c r="A8" s="8">
        <v>4</v>
      </c>
      <c r="B8" s="11">
        <v>80</v>
      </c>
      <c r="C8" s="11">
        <v>92</v>
      </c>
      <c r="D8" s="11">
        <f>SUM(B8:C8)</f>
        <v>172</v>
      </c>
      <c r="E8" s="4"/>
      <c r="F8" s="8">
        <v>34</v>
      </c>
      <c r="G8" s="11">
        <v>101</v>
      </c>
      <c r="H8" s="11">
        <v>88</v>
      </c>
      <c r="I8" s="11">
        <f>SUM(G8:H8)</f>
        <v>189</v>
      </c>
      <c r="J8" s="4"/>
      <c r="K8" s="8">
        <v>64</v>
      </c>
      <c r="L8" s="11">
        <v>179</v>
      </c>
      <c r="M8" s="11">
        <v>231</v>
      </c>
      <c r="N8" s="11">
        <f>SUM(L8:M8)</f>
        <v>410</v>
      </c>
      <c r="O8" s="4"/>
      <c r="P8" s="8">
        <v>94</v>
      </c>
      <c r="Q8" s="11">
        <v>22</v>
      </c>
      <c r="R8" s="11">
        <v>34</v>
      </c>
      <c r="S8" s="11">
        <f>SUM(Q8:R8)</f>
        <v>56</v>
      </c>
      <c r="U8" s="18" t="s">
        <v>3</v>
      </c>
      <c r="V8" s="13">
        <f>SUM(V4:V7)</f>
        <v>13012</v>
      </c>
      <c r="W8" s="13">
        <f>SUM(W4:W7)</f>
        <v>14760</v>
      </c>
      <c r="X8" s="13">
        <f>SUM(X4:X7)</f>
        <v>27772</v>
      </c>
    </row>
    <row r="9" spans="1:27" ht="15" customHeight="1" x14ac:dyDescent="0.15">
      <c r="A9" s="8"/>
      <c r="B9" s="12">
        <f>SUM(B4:B8)</f>
        <v>376</v>
      </c>
      <c r="C9" s="12">
        <f>SUM(C4:C8)</f>
        <v>392</v>
      </c>
      <c r="D9" s="12">
        <f>SUM(D4:D8)</f>
        <v>768</v>
      </c>
      <c r="E9" s="4"/>
      <c r="F9" s="8"/>
      <c r="G9" s="12">
        <f>SUM(G4:G8)</f>
        <v>565</v>
      </c>
      <c r="H9" s="12">
        <f>SUM(H4:H8)</f>
        <v>522</v>
      </c>
      <c r="I9" s="12">
        <f>SUM(I4:I8)</f>
        <v>1087</v>
      </c>
      <c r="J9" s="4"/>
      <c r="K9" s="8"/>
      <c r="L9" s="13">
        <f>SUM(L4:L8)</f>
        <v>811</v>
      </c>
      <c r="M9" s="13">
        <f>SUM(M4:M8)</f>
        <v>1035</v>
      </c>
      <c r="N9" s="13">
        <f>SUM(N4:N8)</f>
        <v>1846</v>
      </c>
      <c r="O9" s="4"/>
      <c r="P9" s="8"/>
      <c r="Q9" s="12">
        <f>SUM(Q4:Q8)</f>
        <v>116</v>
      </c>
      <c r="R9" s="12">
        <f>SUM(R4:R8)</f>
        <v>309</v>
      </c>
      <c r="S9" s="12">
        <f>SUM(S4:S8)</f>
        <v>425</v>
      </c>
      <c r="U9" s="5" t="s">
        <v>8</v>
      </c>
      <c r="V9" s="16">
        <f>SUM(G21,G27,G33,G39,L9)</f>
        <v>4483</v>
      </c>
      <c r="W9" s="16">
        <f>SUM(H21,H27,H33,H39,M9)</f>
        <v>4529</v>
      </c>
      <c r="X9" s="19">
        <f t="shared" ref="X9:X20" si="0">SUM(V9:W9)</f>
        <v>9012</v>
      </c>
    </row>
    <row r="10" spans="1:27" ht="15" customHeight="1" x14ac:dyDescent="0.15">
      <c r="A10" s="8">
        <v>5</v>
      </c>
      <c r="B10" s="11">
        <v>98</v>
      </c>
      <c r="C10" s="11">
        <v>101</v>
      </c>
      <c r="D10" s="11">
        <f>SUM(B10:C10)</f>
        <v>199</v>
      </c>
      <c r="E10" s="4"/>
      <c r="F10" s="8">
        <v>35</v>
      </c>
      <c r="G10" s="11">
        <v>108</v>
      </c>
      <c r="H10" s="11">
        <v>91</v>
      </c>
      <c r="I10" s="11">
        <f>SUM(G10:H10)</f>
        <v>199</v>
      </c>
      <c r="J10" s="4"/>
      <c r="K10" s="8">
        <v>65</v>
      </c>
      <c r="L10" s="11">
        <v>159</v>
      </c>
      <c r="M10" s="11">
        <v>215</v>
      </c>
      <c r="N10" s="11">
        <f>SUM(L10:M10)</f>
        <v>374</v>
      </c>
      <c r="O10" s="4"/>
      <c r="P10" s="8">
        <v>95</v>
      </c>
      <c r="Q10" s="11">
        <v>9</v>
      </c>
      <c r="R10" s="11">
        <v>26</v>
      </c>
      <c r="S10" s="11">
        <f>SUM(Q10:R10)</f>
        <v>35</v>
      </c>
      <c r="U10" s="5" t="s">
        <v>9</v>
      </c>
      <c r="V10" s="16">
        <f>SUM(G21,G27,G33,G39,L9,L15,L21,L27,L33,L39,Q9,Q15,Q21,Q27,Q33,Q39)</f>
        <v>8616</v>
      </c>
      <c r="W10" s="16">
        <f>SUM(H21,H27,H33,H39,M9,M15,M21,M27,M33,M39,R9,R15,R21,R27,R33,R39)</f>
        <v>10605</v>
      </c>
      <c r="X10" s="19">
        <f t="shared" si="0"/>
        <v>19221</v>
      </c>
    </row>
    <row r="11" spans="1:27" ht="15" customHeight="1" x14ac:dyDescent="0.15">
      <c r="A11" s="8">
        <v>6</v>
      </c>
      <c r="B11" s="11">
        <v>75</v>
      </c>
      <c r="C11" s="11">
        <v>80</v>
      </c>
      <c r="D11" s="11">
        <f>SUM(B11:C11)</f>
        <v>155</v>
      </c>
      <c r="E11" s="4"/>
      <c r="F11" s="8">
        <v>36</v>
      </c>
      <c r="G11" s="11">
        <v>107</v>
      </c>
      <c r="H11" s="11">
        <v>117</v>
      </c>
      <c r="I11" s="11">
        <f>SUM(G11:H11)</f>
        <v>224</v>
      </c>
      <c r="J11" s="4"/>
      <c r="K11" s="8">
        <v>66</v>
      </c>
      <c r="L11" s="11">
        <v>168</v>
      </c>
      <c r="M11" s="11">
        <v>235</v>
      </c>
      <c r="N11" s="11">
        <f>SUM(L11:M11)</f>
        <v>403</v>
      </c>
      <c r="O11" s="4"/>
      <c r="P11" s="8">
        <v>96</v>
      </c>
      <c r="Q11" s="11">
        <v>5</v>
      </c>
      <c r="R11" s="11">
        <v>20</v>
      </c>
      <c r="S11" s="11">
        <f>SUM(Q11:R11)</f>
        <v>25</v>
      </c>
      <c r="U11" s="5" t="s">
        <v>10</v>
      </c>
      <c r="V11" s="16">
        <f>SUM(,G33,G39,L9,L15,L21,L27,L33,L39,Q9,Q15,Q21,Q27,Q33,Q39)</f>
        <v>7182</v>
      </c>
      <c r="W11" s="16">
        <f>SUM(,H33,H39,M9,M15,M21,M27,M33,M39,R9,R15,R21,R27,R33,R39)</f>
        <v>9128</v>
      </c>
      <c r="X11" s="19">
        <f t="shared" si="0"/>
        <v>16310</v>
      </c>
    </row>
    <row r="12" spans="1:27" ht="15" customHeight="1" x14ac:dyDescent="0.15">
      <c r="A12" s="8">
        <v>7</v>
      </c>
      <c r="B12" s="11">
        <v>93</v>
      </c>
      <c r="C12" s="11">
        <v>84</v>
      </c>
      <c r="D12" s="11">
        <f>SUM(B12:C12)</f>
        <v>177</v>
      </c>
      <c r="E12" s="4"/>
      <c r="F12" s="8">
        <v>37</v>
      </c>
      <c r="G12" s="11">
        <v>90</v>
      </c>
      <c r="H12" s="11">
        <v>116</v>
      </c>
      <c r="I12" s="11">
        <f>SUM(G12:H12)</f>
        <v>206</v>
      </c>
      <c r="J12" s="4"/>
      <c r="K12" s="8">
        <v>67</v>
      </c>
      <c r="L12" s="11">
        <v>219</v>
      </c>
      <c r="M12" s="11">
        <v>218</v>
      </c>
      <c r="N12" s="11">
        <f>SUM(L12:M12)</f>
        <v>437</v>
      </c>
      <c r="O12" s="4"/>
      <c r="P12" s="8">
        <v>97</v>
      </c>
      <c r="Q12" s="11">
        <v>3</v>
      </c>
      <c r="R12" s="11">
        <v>16</v>
      </c>
      <c r="S12" s="11">
        <f>SUM(Q12:R12)</f>
        <v>19</v>
      </c>
      <c r="U12" s="5" t="s">
        <v>11</v>
      </c>
      <c r="V12" s="16">
        <f>SUM(L9,L15,L21,L27,L33,L39,Q9,Q15,Q21,Q27,Q33,Q39)</f>
        <v>4944</v>
      </c>
      <c r="W12" s="16">
        <f>SUM(M9,M15,M21,M27,M33,M39,R9,R15,R21,R27,R33,R39)</f>
        <v>7111</v>
      </c>
      <c r="X12" s="19">
        <f t="shared" si="0"/>
        <v>12055</v>
      </c>
    </row>
    <row r="13" spans="1:27" ht="15" customHeight="1" x14ac:dyDescent="0.15">
      <c r="A13" s="8">
        <v>8</v>
      </c>
      <c r="B13" s="11">
        <v>110</v>
      </c>
      <c r="C13" s="11">
        <v>87</v>
      </c>
      <c r="D13" s="11">
        <f>SUM(B13:C13)</f>
        <v>197</v>
      </c>
      <c r="E13" s="4"/>
      <c r="F13" s="8">
        <v>38</v>
      </c>
      <c r="G13" s="11">
        <v>106</v>
      </c>
      <c r="H13" s="11">
        <v>123</v>
      </c>
      <c r="I13" s="11">
        <f>SUM(G13:H13)</f>
        <v>229</v>
      </c>
      <c r="J13" s="4"/>
      <c r="K13" s="8">
        <v>68</v>
      </c>
      <c r="L13" s="11">
        <v>221</v>
      </c>
      <c r="M13" s="11">
        <v>282</v>
      </c>
      <c r="N13" s="11">
        <f>SUM(L13:M13)</f>
        <v>503</v>
      </c>
      <c r="O13" s="4"/>
      <c r="P13" s="8">
        <v>98</v>
      </c>
      <c r="Q13" s="11">
        <v>5</v>
      </c>
      <c r="R13" s="11">
        <v>13</v>
      </c>
      <c r="S13" s="11">
        <f>SUM(Q13:R13)</f>
        <v>18</v>
      </c>
      <c r="U13" s="10" t="s">
        <v>12</v>
      </c>
      <c r="V13" s="13">
        <f>SUM(L15,L21,L27,L33,L39,Q9,Q15,Q21,Q27,Q33,Q39)</f>
        <v>4133</v>
      </c>
      <c r="W13" s="13">
        <f>SUM(M15,M21,M27,M33,M39,R9,R15,R21,R27,R33,R39)</f>
        <v>6076</v>
      </c>
      <c r="X13" s="13">
        <f t="shared" si="0"/>
        <v>10209</v>
      </c>
    </row>
    <row r="14" spans="1:27" ht="15" customHeight="1" x14ac:dyDescent="0.15">
      <c r="A14" s="8">
        <v>9</v>
      </c>
      <c r="B14" s="11">
        <v>86</v>
      </c>
      <c r="C14" s="11">
        <v>97</v>
      </c>
      <c r="D14" s="11">
        <f>SUM(B14:C14)</f>
        <v>183</v>
      </c>
      <c r="E14" s="4"/>
      <c r="F14" s="8">
        <v>39</v>
      </c>
      <c r="G14" s="11">
        <v>87</v>
      </c>
      <c r="H14" s="11">
        <v>69</v>
      </c>
      <c r="I14" s="11">
        <f>SUM(G14:H14)</f>
        <v>156</v>
      </c>
      <c r="J14" s="4"/>
      <c r="K14" s="8">
        <v>69</v>
      </c>
      <c r="L14" s="11">
        <v>198</v>
      </c>
      <c r="M14" s="11">
        <v>245</v>
      </c>
      <c r="N14" s="11">
        <f>SUM(L14:M14)</f>
        <v>443</v>
      </c>
      <c r="O14" s="4"/>
      <c r="P14" s="8">
        <v>99</v>
      </c>
      <c r="Q14" s="11">
        <v>1</v>
      </c>
      <c r="R14" s="11">
        <v>5</v>
      </c>
      <c r="S14" s="11">
        <f>SUM(Q14:R14)</f>
        <v>6</v>
      </c>
      <c r="U14" s="5" t="s">
        <v>13</v>
      </c>
      <c r="V14" s="16">
        <f>SUM(L21,L27,L33,L39,Q9,Q15,Q21,Q27,Q33,Q39)</f>
        <v>3168</v>
      </c>
      <c r="W14" s="16">
        <f>SUM(M21,M27,M33,M39,R9,R15,R21,R27,R33,R39)</f>
        <v>4881</v>
      </c>
      <c r="X14" s="19">
        <f t="shared" si="0"/>
        <v>8049</v>
      </c>
    </row>
    <row r="15" spans="1:27" ht="15" customHeight="1" x14ac:dyDescent="0.15">
      <c r="A15" s="8"/>
      <c r="B15" s="12">
        <f>SUM(B10:B14)</f>
        <v>462</v>
      </c>
      <c r="C15" s="12">
        <f>SUM(C10:C14)</f>
        <v>449</v>
      </c>
      <c r="D15" s="12">
        <f>SUM(D10:D14)</f>
        <v>911</v>
      </c>
      <c r="E15" s="4"/>
      <c r="F15" s="8"/>
      <c r="G15" s="12">
        <f>SUM(G10:G14)</f>
        <v>498</v>
      </c>
      <c r="H15" s="12">
        <f>SUM(H10:H14)</f>
        <v>516</v>
      </c>
      <c r="I15" s="12">
        <f>SUM(I10:I14)</f>
        <v>1014</v>
      </c>
      <c r="J15" s="4"/>
      <c r="K15" s="8"/>
      <c r="L15" s="12">
        <f>SUM(L10:L14)</f>
        <v>965</v>
      </c>
      <c r="M15" s="12">
        <f>SUM(M10:M14)</f>
        <v>1195</v>
      </c>
      <c r="N15" s="12">
        <f>SUM(N10:N14)</f>
        <v>2160</v>
      </c>
      <c r="O15" s="4"/>
      <c r="P15" s="8"/>
      <c r="Q15" s="12">
        <f>SUM(Q10:Q14)</f>
        <v>23</v>
      </c>
      <c r="R15" s="12">
        <f>SUM(R10:R14)</f>
        <v>80</v>
      </c>
      <c r="S15" s="12">
        <f>SUM(S10:S14)</f>
        <v>103</v>
      </c>
      <c r="U15" s="5" t="s">
        <v>14</v>
      </c>
      <c r="V15" s="16">
        <f>SUM(L27,L33,L39,Q9,Q15,Q21,Q27,Q33,Q39)</f>
        <v>2044</v>
      </c>
      <c r="W15" s="16">
        <f>SUM(M27,M33,M39,R9,R15,R21,R27,R33,R39)</f>
        <v>3406</v>
      </c>
      <c r="X15" s="19">
        <f t="shared" si="0"/>
        <v>5450</v>
      </c>
    </row>
    <row r="16" spans="1:27" ht="15" customHeight="1" x14ac:dyDescent="0.15">
      <c r="A16" s="8">
        <v>10</v>
      </c>
      <c r="B16" s="11">
        <v>111</v>
      </c>
      <c r="C16" s="11">
        <v>93</v>
      </c>
      <c r="D16" s="11">
        <f>SUM(B16:C16)</f>
        <v>204</v>
      </c>
      <c r="E16" s="4"/>
      <c r="F16" s="8">
        <v>40</v>
      </c>
      <c r="G16" s="11">
        <v>104</v>
      </c>
      <c r="H16" s="11">
        <v>109</v>
      </c>
      <c r="I16" s="11">
        <f>SUM(G16:H16)</f>
        <v>213</v>
      </c>
      <c r="J16" s="4"/>
      <c r="K16" s="8">
        <v>70</v>
      </c>
      <c r="L16" s="11">
        <v>210</v>
      </c>
      <c r="M16" s="11">
        <v>288</v>
      </c>
      <c r="N16" s="11">
        <f>SUM(L16:M16)</f>
        <v>498</v>
      </c>
      <c r="O16" s="4"/>
      <c r="P16" s="8">
        <v>100</v>
      </c>
      <c r="Q16" s="11">
        <v>1</v>
      </c>
      <c r="R16" s="11">
        <v>5</v>
      </c>
      <c r="S16" s="11">
        <f>SUM(Q16:R16)</f>
        <v>6</v>
      </c>
      <c r="U16" s="5" t="s">
        <v>15</v>
      </c>
      <c r="V16" s="16">
        <f>SUM(L33,L39,Q9,Q15,Q21,Q27,Q33,Q39)</f>
        <v>1032</v>
      </c>
      <c r="W16" s="16">
        <f>SUM(M33,M39,R9,R15,R21,R27,R33,R39)</f>
        <v>2066</v>
      </c>
      <c r="X16" s="19">
        <f t="shared" si="0"/>
        <v>3098</v>
      </c>
    </row>
    <row r="17" spans="1:24" ht="15" customHeight="1" x14ac:dyDescent="0.15">
      <c r="A17" s="8">
        <v>11</v>
      </c>
      <c r="B17" s="11">
        <v>144</v>
      </c>
      <c r="C17" s="11">
        <v>97</v>
      </c>
      <c r="D17" s="11">
        <f>SUM(B17:C17)</f>
        <v>241</v>
      </c>
      <c r="E17" s="4"/>
      <c r="F17" s="8">
        <v>41</v>
      </c>
      <c r="G17" s="11">
        <v>102</v>
      </c>
      <c r="H17" s="11">
        <v>129</v>
      </c>
      <c r="I17" s="11">
        <f>SUM(G17:H17)</f>
        <v>231</v>
      </c>
      <c r="J17" s="4"/>
      <c r="K17" s="8">
        <v>71</v>
      </c>
      <c r="L17" s="11">
        <v>207</v>
      </c>
      <c r="M17" s="11">
        <v>297</v>
      </c>
      <c r="N17" s="11">
        <f>SUM(L17:M17)</f>
        <v>504</v>
      </c>
      <c r="O17" s="4"/>
      <c r="P17" s="8">
        <v>101</v>
      </c>
      <c r="Q17" s="11">
        <v>1</v>
      </c>
      <c r="R17" s="11">
        <v>7</v>
      </c>
      <c r="S17" s="11">
        <f>SUM(Q17:R17)</f>
        <v>8</v>
      </c>
      <c r="U17" s="5" t="s">
        <v>16</v>
      </c>
      <c r="V17" s="16">
        <f>SUM(L39,Q9,Q15,Q21,Q27,Q33,Q39)</f>
        <v>435</v>
      </c>
      <c r="W17" s="16">
        <f>SUM(M39,R9,R15,R21,R27,R33,R39)</f>
        <v>1008</v>
      </c>
      <c r="X17" s="19">
        <f t="shared" si="0"/>
        <v>1443</v>
      </c>
    </row>
    <row r="18" spans="1:24" ht="15" customHeight="1" x14ac:dyDescent="0.15">
      <c r="A18" s="8">
        <v>12</v>
      </c>
      <c r="B18" s="11">
        <v>112</v>
      </c>
      <c r="C18" s="11">
        <v>105</v>
      </c>
      <c r="D18" s="11">
        <f>SUM(B18:C18)</f>
        <v>217</v>
      </c>
      <c r="E18" s="4"/>
      <c r="F18" s="8">
        <v>42</v>
      </c>
      <c r="G18" s="11">
        <v>129</v>
      </c>
      <c r="H18" s="11">
        <v>124</v>
      </c>
      <c r="I18" s="11">
        <f>SUM(G18:H18)</f>
        <v>253</v>
      </c>
      <c r="J18" s="4"/>
      <c r="K18" s="8">
        <v>72</v>
      </c>
      <c r="L18" s="11">
        <v>245</v>
      </c>
      <c r="M18" s="11">
        <v>287</v>
      </c>
      <c r="N18" s="14">
        <f>SUM(L18:M18)</f>
        <v>532</v>
      </c>
      <c r="O18" s="4"/>
      <c r="P18" s="8">
        <v>102</v>
      </c>
      <c r="Q18" s="11">
        <v>2</v>
      </c>
      <c r="R18" s="11">
        <v>2</v>
      </c>
      <c r="S18" s="11">
        <f>SUM(Q18:R18)</f>
        <v>4</v>
      </c>
      <c r="U18" s="5" t="s">
        <v>17</v>
      </c>
      <c r="V18" s="16">
        <f>SUM(Q9,Q15,Q21,Q27,Q33,Q39)</f>
        <v>143</v>
      </c>
      <c r="W18" s="16">
        <f>SUM(R9,R15,R21,R27,R33,R39)</f>
        <v>407</v>
      </c>
      <c r="X18" s="19">
        <f t="shared" si="0"/>
        <v>550</v>
      </c>
    </row>
    <row r="19" spans="1:24" ht="15" customHeight="1" x14ac:dyDescent="0.15">
      <c r="A19" s="8">
        <v>13</v>
      </c>
      <c r="B19" s="11">
        <v>116</v>
      </c>
      <c r="C19" s="11">
        <v>109</v>
      </c>
      <c r="D19" s="11">
        <f>SUM(B19:C19)</f>
        <v>225</v>
      </c>
      <c r="E19" s="4"/>
      <c r="F19" s="8">
        <v>43</v>
      </c>
      <c r="G19" s="11">
        <v>129</v>
      </c>
      <c r="H19" s="11">
        <v>120</v>
      </c>
      <c r="I19" s="11">
        <f>SUM(G19:H19)</f>
        <v>249</v>
      </c>
      <c r="J19" s="4"/>
      <c r="K19" s="8">
        <v>73</v>
      </c>
      <c r="L19" s="11">
        <v>235</v>
      </c>
      <c r="M19" s="11">
        <v>288</v>
      </c>
      <c r="N19" s="11">
        <f>SUM(L19:M19)</f>
        <v>523</v>
      </c>
      <c r="O19" s="4"/>
      <c r="P19" s="8">
        <v>103</v>
      </c>
      <c r="Q19" s="11">
        <v>0</v>
      </c>
      <c r="R19" s="11">
        <v>1</v>
      </c>
      <c r="S19" s="11">
        <f>SUM(Q19:R19)</f>
        <v>1</v>
      </c>
      <c r="U19" s="5" t="s">
        <v>18</v>
      </c>
      <c r="V19" s="16">
        <f>SUM(Q15,Q21,Q27,Q33,Q39)</f>
        <v>27</v>
      </c>
      <c r="W19" s="16">
        <f>SUM(R15,R21,R27,R33,R39)</f>
        <v>98</v>
      </c>
      <c r="X19" s="19">
        <f t="shared" si="0"/>
        <v>125</v>
      </c>
    </row>
    <row r="20" spans="1:24" ht="15" customHeight="1" x14ac:dyDescent="0.15">
      <c r="A20" s="8">
        <v>14</v>
      </c>
      <c r="B20" s="11">
        <v>141</v>
      </c>
      <c r="C20" s="11">
        <v>99</v>
      </c>
      <c r="D20" s="11">
        <f>SUM(B20:C20)</f>
        <v>240</v>
      </c>
      <c r="E20" s="4"/>
      <c r="F20" s="8">
        <v>44</v>
      </c>
      <c r="G20" s="11">
        <v>144</v>
      </c>
      <c r="H20" s="11">
        <v>157</v>
      </c>
      <c r="I20" s="11">
        <f>SUM(G20:H20)</f>
        <v>301</v>
      </c>
      <c r="J20" s="4"/>
      <c r="K20" s="8">
        <v>74</v>
      </c>
      <c r="L20" s="11">
        <v>227</v>
      </c>
      <c r="M20" s="11">
        <v>315</v>
      </c>
      <c r="N20" s="11">
        <f>SUM(L20:M20)</f>
        <v>542</v>
      </c>
      <c r="O20" s="4"/>
      <c r="P20" s="8">
        <v>104</v>
      </c>
      <c r="Q20" s="11">
        <v>0</v>
      </c>
      <c r="R20" s="11">
        <v>0</v>
      </c>
      <c r="S20" s="11">
        <f>SUM(Q20:R20)</f>
        <v>0</v>
      </c>
      <c r="U20" s="5" t="s">
        <v>19</v>
      </c>
      <c r="V20" s="16">
        <f>SUM(Q21,Q27,Q33,Q39)</f>
        <v>4</v>
      </c>
      <c r="W20" s="16">
        <f>SUM(R21,R27,R33,R39)</f>
        <v>18</v>
      </c>
      <c r="X20" s="19">
        <f t="shared" si="0"/>
        <v>22</v>
      </c>
    </row>
    <row r="21" spans="1:24" ht="15" customHeight="1" x14ac:dyDescent="0.15">
      <c r="A21" s="8"/>
      <c r="B21" s="12">
        <f>SUM(B16:B20)</f>
        <v>624</v>
      </c>
      <c r="C21" s="12">
        <f>SUM(C16:C20)</f>
        <v>503</v>
      </c>
      <c r="D21" s="12">
        <f>SUM(D16:D20)</f>
        <v>1127</v>
      </c>
      <c r="E21" s="4"/>
      <c r="F21" s="8"/>
      <c r="G21" s="12">
        <f>SUM(G16:G20)</f>
        <v>608</v>
      </c>
      <c r="H21" s="12">
        <f>SUM(H16:H20)</f>
        <v>639</v>
      </c>
      <c r="I21" s="12">
        <f>SUM(I16:I20)</f>
        <v>1247</v>
      </c>
      <c r="J21" s="4"/>
      <c r="K21" s="8"/>
      <c r="L21" s="13">
        <f>SUM(L16:L20)</f>
        <v>1124</v>
      </c>
      <c r="M21" s="13">
        <f>SUM(M16:M20)</f>
        <v>1475</v>
      </c>
      <c r="N21" s="13">
        <f>SUM(N16:N20)</f>
        <v>2599</v>
      </c>
      <c r="O21" s="26"/>
      <c r="P21" s="8"/>
      <c r="Q21" s="12">
        <f>SUM(Q16:Q20)</f>
        <v>4</v>
      </c>
      <c r="R21" s="12">
        <f>SUM(R16:R20)</f>
        <v>15</v>
      </c>
      <c r="S21" s="12">
        <f>SUM(S16:S20)</f>
        <v>19</v>
      </c>
    </row>
    <row r="22" spans="1:24" ht="15" customHeight="1" x14ac:dyDescent="0.15">
      <c r="A22" s="8">
        <v>15</v>
      </c>
      <c r="B22" s="11">
        <v>123</v>
      </c>
      <c r="C22" s="11">
        <v>99</v>
      </c>
      <c r="D22" s="11">
        <f>SUM(B22:C22)</f>
        <v>222</v>
      </c>
      <c r="E22" s="4"/>
      <c r="F22" s="8">
        <v>45</v>
      </c>
      <c r="G22" s="11">
        <v>145</v>
      </c>
      <c r="H22" s="11">
        <v>154</v>
      </c>
      <c r="I22" s="11">
        <f>SUM(G22:H22)</f>
        <v>299</v>
      </c>
      <c r="J22" s="4"/>
      <c r="K22" s="8">
        <v>75</v>
      </c>
      <c r="L22" s="11">
        <v>233</v>
      </c>
      <c r="M22" s="11">
        <v>276</v>
      </c>
      <c r="N22" s="11">
        <f>SUM(L22:M22)</f>
        <v>509</v>
      </c>
      <c r="O22" s="4"/>
      <c r="P22" s="8">
        <v>105</v>
      </c>
      <c r="Q22" s="11">
        <v>0</v>
      </c>
      <c r="R22" s="11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11">
        <v>147</v>
      </c>
      <c r="C23" s="11">
        <v>136</v>
      </c>
      <c r="D23" s="11">
        <f>SUM(B23:C23)</f>
        <v>283</v>
      </c>
      <c r="E23" s="4"/>
      <c r="F23" s="8">
        <v>46</v>
      </c>
      <c r="G23" s="11">
        <v>181</v>
      </c>
      <c r="H23" s="11">
        <v>162</v>
      </c>
      <c r="I23" s="11">
        <f>SUM(G23:H23)</f>
        <v>343</v>
      </c>
      <c r="J23" s="4"/>
      <c r="K23" s="8">
        <v>76</v>
      </c>
      <c r="L23" s="11">
        <v>203</v>
      </c>
      <c r="M23" s="11">
        <v>280</v>
      </c>
      <c r="N23" s="11">
        <f>SUM(L23:M23)</f>
        <v>483</v>
      </c>
      <c r="O23" s="4"/>
      <c r="P23" s="8">
        <v>106</v>
      </c>
      <c r="Q23" s="11">
        <v>0</v>
      </c>
      <c r="R23" s="11">
        <v>0</v>
      </c>
      <c r="S23" s="11">
        <f>SUM(Q23:R23)</f>
        <v>0</v>
      </c>
      <c r="U23" s="5" t="s">
        <v>4</v>
      </c>
      <c r="V23" s="20">
        <f>V4/$V$8*100</f>
        <v>11.235782354749462</v>
      </c>
      <c r="W23" s="20">
        <f>W4/$W$8*100</f>
        <v>9.1056910569105689</v>
      </c>
      <c r="X23" s="20">
        <f>X4/$X$8*100</f>
        <v>10.103701569926544</v>
      </c>
    </row>
    <row r="24" spans="1:24" ht="15" customHeight="1" x14ac:dyDescent="0.15">
      <c r="A24" s="8">
        <v>17</v>
      </c>
      <c r="B24" s="11">
        <v>168</v>
      </c>
      <c r="C24" s="11">
        <v>133</v>
      </c>
      <c r="D24" s="11">
        <f>SUM(B24:C24)</f>
        <v>301</v>
      </c>
      <c r="E24" s="4"/>
      <c r="F24" s="8">
        <v>47</v>
      </c>
      <c r="G24" s="11">
        <v>150</v>
      </c>
      <c r="H24" s="11">
        <v>166</v>
      </c>
      <c r="I24" s="11">
        <f>SUM(G24:H24)</f>
        <v>316</v>
      </c>
      <c r="J24" s="4"/>
      <c r="K24" s="8">
        <v>77</v>
      </c>
      <c r="L24" s="11">
        <v>215</v>
      </c>
      <c r="M24" s="11">
        <v>257</v>
      </c>
      <c r="N24" s="11">
        <f>SUM(L24:M24)</f>
        <v>472</v>
      </c>
      <c r="O24" s="4"/>
      <c r="P24" s="8">
        <v>107</v>
      </c>
      <c r="Q24" s="11">
        <v>0</v>
      </c>
      <c r="R24" s="11">
        <v>1</v>
      </c>
      <c r="S24" s="11">
        <f>SUM(Q24:R24)</f>
        <v>1</v>
      </c>
      <c r="U24" s="5" t="s">
        <v>5</v>
      </c>
      <c r="V24" s="20">
        <f>V5/$V$8*100</f>
        <v>57.001229634183822</v>
      </c>
      <c r="W24" s="20">
        <f>W5/$W$8*100</f>
        <v>49.728997289972895</v>
      </c>
      <c r="X24" s="20">
        <f>X5/$X$8*100</f>
        <v>53.13625234048682</v>
      </c>
    </row>
    <row r="25" spans="1:24" ht="15" customHeight="1" x14ac:dyDescent="0.15">
      <c r="A25" s="8">
        <v>18</v>
      </c>
      <c r="B25" s="11">
        <v>122</v>
      </c>
      <c r="C25" s="11">
        <v>147</v>
      </c>
      <c r="D25" s="11">
        <f>SUM(B25:C25)</f>
        <v>269</v>
      </c>
      <c r="E25" s="4"/>
      <c r="F25" s="8">
        <v>48</v>
      </c>
      <c r="G25" s="11">
        <v>179</v>
      </c>
      <c r="H25" s="11">
        <v>159</v>
      </c>
      <c r="I25" s="11">
        <f>SUM(G25:H25)</f>
        <v>338</v>
      </c>
      <c r="J25" s="4"/>
      <c r="K25" s="8">
        <v>78</v>
      </c>
      <c r="L25" s="11">
        <v>181</v>
      </c>
      <c r="M25" s="11">
        <v>254</v>
      </c>
      <c r="N25" s="11">
        <f>SUM(L25:M25)</f>
        <v>435</v>
      </c>
      <c r="O25" s="4"/>
      <c r="P25" s="8">
        <v>108</v>
      </c>
      <c r="Q25" s="11">
        <v>0</v>
      </c>
      <c r="R25" s="11">
        <v>0</v>
      </c>
      <c r="S25" s="11">
        <f>SUM(Q25:R25)</f>
        <v>0</v>
      </c>
      <c r="U25" s="9" t="s">
        <v>6</v>
      </c>
      <c r="V25" s="20">
        <f>V6/$V$8*100</f>
        <v>16.054411312634493</v>
      </c>
      <c r="W25" s="20">
        <f>W6/$W$8*100</f>
        <v>18.089430894308943</v>
      </c>
      <c r="X25" s="20">
        <f>X6/$X$8*100</f>
        <v>17.135964280570359</v>
      </c>
    </row>
    <row r="26" spans="1:24" ht="15" customHeight="1" x14ac:dyDescent="0.15">
      <c r="A26" s="8">
        <v>19</v>
      </c>
      <c r="B26" s="11">
        <v>113</v>
      </c>
      <c r="C26" s="11">
        <v>130</v>
      </c>
      <c r="D26" s="11">
        <f>SUM(B26:C26)</f>
        <v>243</v>
      </c>
      <c r="E26" s="4"/>
      <c r="F26" s="8">
        <v>49</v>
      </c>
      <c r="G26" s="11">
        <v>171</v>
      </c>
      <c r="H26" s="11">
        <v>197</v>
      </c>
      <c r="I26" s="11">
        <f>SUM(G26:H26)</f>
        <v>368</v>
      </c>
      <c r="J26" s="4"/>
      <c r="K26" s="8">
        <v>79</v>
      </c>
      <c r="L26" s="11">
        <v>180</v>
      </c>
      <c r="M26" s="11">
        <v>273</v>
      </c>
      <c r="N26" s="11">
        <f>SUM(L26:M26)</f>
        <v>453</v>
      </c>
      <c r="O26" s="4"/>
      <c r="P26" s="8">
        <v>109</v>
      </c>
      <c r="Q26" s="11">
        <v>0</v>
      </c>
      <c r="R26" s="11">
        <v>0</v>
      </c>
      <c r="S26" s="11">
        <f>SUM(Q26:R26)</f>
        <v>0</v>
      </c>
      <c r="U26" s="5" t="s">
        <v>7</v>
      </c>
      <c r="V26" s="20">
        <f>V7/$V$8*100</f>
        <v>15.708576698432216</v>
      </c>
      <c r="W26" s="20">
        <f>W7/$W$8*100</f>
        <v>23.075880758807589</v>
      </c>
      <c r="X26" s="20">
        <f>X7/$X$8*100</f>
        <v>19.624081809016275</v>
      </c>
    </row>
    <row r="27" spans="1:24" ht="15" customHeight="1" x14ac:dyDescent="0.15">
      <c r="A27" s="8"/>
      <c r="B27" s="12">
        <f>SUM(B22:B26)</f>
        <v>673</v>
      </c>
      <c r="C27" s="12">
        <f>SUM(C22:C26)</f>
        <v>645</v>
      </c>
      <c r="D27" s="12">
        <f>SUM(D22:D26)</f>
        <v>1318</v>
      </c>
      <c r="E27" s="4"/>
      <c r="F27" s="8"/>
      <c r="G27" s="12">
        <f>SUM(G22:G26)</f>
        <v>826</v>
      </c>
      <c r="H27" s="12">
        <f>SUM(H22:H26)</f>
        <v>838</v>
      </c>
      <c r="I27" s="12">
        <f>SUM(I22:I26)</f>
        <v>1664</v>
      </c>
      <c r="J27" s="4"/>
      <c r="K27" s="8"/>
      <c r="L27" s="12">
        <f>SUM(L22:L26)</f>
        <v>1012</v>
      </c>
      <c r="M27" s="12">
        <f>SUM(M22:M26)</f>
        <v>1340</v>
      </c>
      <c r="N27" s="12">
        <f>SUM(N22:N26)</f>
        <v>2352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11">
        <v>126</v>
      </c>
      <c r="C28" s="11">
        <v>141</v>
      </c>
      <c r="D28" s="11">
        <f>SUM(B28:C28)</f>
        <v>267</v>
      </c>
      <c r="E28" s="4"/>
      <c r="F28" s="8">
        <v>50</v>
      </c>
      <c r="G28" s="11">
        <v>192</v>
      </c>
      <c r="H28" s="11">
        <v>180</v>
      </c>
      <c r="I28" s="11">
        <f>SUM(G28:H28)</f>
        <v>372</v>
      </c>
      <c r="J28" s="4"/>
      <c r="K28" s="8">
        <v>80</v>
      </c>
      <c r="L28" s="11">
        <v>165</v>
      </c>
      <c r="M28" s="11">
        <v>272</v>
      </c>
      <c r="N28" s="11">
        <f>SUM(L28:M28)</f>
        <v>437</v>
      </c>
      <c r="O28" s="4"/>
      <c r="P28" s="8">
        <v>110</v>
      </c>
      <c r="Q28" s="15">
        <v>0</v>
      </c>
      <c r="R28" s="15">
        <v>0</v>
      </c>
      <c r="S28" s="16">
        <f>SUM(Q28:R28)</f>
        <v>0</v>
      </c>
      <c r="U28" s="5" t="s">
        <v>8</v>
      </c>
      <c r="V28" s="20">
        <f t="shared" ref="V28:V39" si="1">V9/$V$8*100</f>
        <v>34.452812788195516</v>
      </c>
      <c r="W28" s="20">
        <f t="shared" ref="W28:W39" si="2">W9/$W$8*100</f>
        <v>30.684281842818429</v>
      </c>
      <c r="X28" s="20">
        <f t="shared" ref="X28:X39" si="3">X9/$X$8*100</f>
        <v>32.449949589514624</v>
      </c>
    </row>
    <row r="29" spans="1:24" ht="15" customHeight="1" x14ac:dyDescent="0.15">
      <c r="A29" s="8">
        <v>21</v>
      </c>
      <c r="B29" s="11">
        <v>132</v>
      </c>
      <c r="C29" s="11">
        <v>131</v>
      </c>
      <c r="D29" s="11">
        <f>SUM(B29:C29)</f>
        <v>263</v>
      </c>
      <c r="E29" s="4"/>
      <c r="F29" s="8">
        <v>51</v>
      </c>
      <c r="G29" s="11">
        <v>203</v>
      </c>
      <c r="H29" s="11">
        <v>166</v>
      </c>
      <c r="I29" s="11">
        <f>SUM(G29:H29)</f>
        <v>369</v>
      </c>
      <c r="J29" s="4"/>
      <c r="K29" s="8">
        <v>81</v>
      </c>
      <c r="L29" s="11">
        <v>118</v>
      </c>
      <c r="M29" s="11">
        <v>222</v>
      </c>
      <c r="N29" s="11">
        <f>SUM(L29:M29)</f>
        <v>340</v>
      </c>
      <c r="O29" s="4"/>
      <c r="P29" s="8">
        <v>111</v>
      </c>
      <c r="Q29" s="15">
        <v>0</v>
      </c>
      <c r="R29" s="15">
        <v>0</v>
      </c>
      <c r="S29" s="16">
        <f>SUM(Q29:R29)</f>
        <v>0</v>
      </c>
      <c r="U29" s="5" t="s">
        <v>9</v>
      </c>
      <c r="V29" s="20">
        <f t="shared" si="1"/>
        <v>66.215800799262212</v>
      </c>
      <c r="W29" s="20">
        <f t="shared" si="2"/>
        <v>71.849593495934954</v>
      </c>
      <c r="X29" s="20">
        <f t="shared" si="3"/>
        <v>69.209995679101254</v>
      </c>
    </row>
    <row r="30" spans="1:24" ht="15" customHeight="1" x14ac:dyDescent="0.15">
      <c r="A30" s="8">
        <v>22</v>
      </c>
      <c r="B30" s="11">
        <v>108</v>
      </c>
      <c r="C30" s="11">
        <v>130</v>
      </c>
      <c r="D30" s="11">
        <f>SUM(B30:C30)</f>
        <v>238</v>
      </c>
      <c r="E30" s="4"/>
      <c r="F30" s="8">
        <v>52</v>
      </c>
      <c r="G30" s="11">
        <v>225</v>
      </c>
      <c r="H30" s="11">
        <v>201</v>
      </c>
      <c r="I30" s="11">
        <f>SUM(G30:H30)</f>
        <v>426</v>
      </c>
      <c r="J30" s="4"/>
      <c r="K30" s="8">
        <v>82</v>
      </c>
      <c r="L30" s="11">
        <v>113</v>
      </c>
      <c r="M30" s="11">
        <v>195</v>
      </c>
      <c r="N30" s="11">
        <f>SUM(L30:M30)</f>
        <v>308</v>
      </c>
      <c r="O30" s="4"/>
      <c r="P30" s="8">
        <v>112</v>
      </c>
      <c r="Q30" s="15">
        <v>0</v>
      </c>
      <c r="R30" s="15">
        <v>0</v>
      </c>
      <c r="S30" s="16">
        <f>SUM(Q30:R30)</f>
        <v>0</v>
      </c>
      <c r="U30" s="5" t="s">
        <v>10</v>
      </c>
      <c r="V30" s="20">
        <f t="shared" si="1"/>
        <v>55.195204426683063</v>
      </c>
      <c r="W30" s="20">
        <f t="shared" si="2"/>
        <v>61.842818428184273</v>
      </c>
      <c r="X30" s="20">
        <f t="shared" si="3"/>
        <v>58.72821546881751</v>
      </c>
    </row>
    <row r="31" spans="1:24" ht="15" customHeight="1" x14ac:dyDescent="0.15">
      <c r="A31" s="8">
        <v>23</v>
      </c>
      <c r="B31" s="11">
        <v>111</v>
      </c>
      <c r="C31" s="11">
        <v>108</v>
      </c>
      <c r="D31" s="11">
        <f>SUM(B31:C31)</f>
        <v>219</v>
      </c>
      <c r="E31" s="4"/>
      <c r="F31" s="8">
        <v>53</v>
      </c>
      <c r="G31" s="11">
        <v>208</v>
      </c>
      <c r="H31" s="11">
        <v>199</v>
      </c>
      <c r="I31" s="11">
        <f>SUM(G31:H31)</f>
        <v>407</v>
      </c>
      <c r="J31" s="4"/>
      <c r="K31" s="8">
        <v>83</v>
      </c>
      <c r="L31" s="11">
        <v>101</v>
      </c>
      <c r="M31" s="11">
        <v>183</v>
      </c>
      <c r="N31" s="11">
        <f>SUM(L31:M31)</f>
        <v>284</v>
      </c>
      <c r="O31" s="4"/>
      <c r="P31" s="8">
        <v>113</v>
      </c>
      <c r="Q31" s="15">
        <v>0</v>
      </c>
      <c r="R31" s="15">
        <v>0</v>
      </c>
      <c r="S31" s="16">
        <f>SUM(Q31:R31)</f>
        <v>0</v>
      </c>
      <c r="U31" s="5" t="s">
        <v>11</v>
      </c>
      <c r="V31" s="20">
        <f t="shared" si="1"/>
        <v>37.995696280356597</v>
      </c>
      <c r="W31" s="20">
        <f t="shared" si="2"/>
        <v>48.177506775067755</v>
      </c>
      <c r="X31" s="20">
        <f t="shared" si="3"/>
        <v>43.407028661961689</v>
      </c>
    </row>
    <row r="32" spans="1:24" ht="15" customHeight="1" x14ac:dyDescent="0.15">
      <c r="A32" s="8">
        <v>24</v>
      </c>
      <c r="B32" s="11">
        <v>108</v>
      </c>
      <c r="C32" s="11">
        <v>95</v>
      </c>
      <c r="D32" s="11">
        <f>SUM(B32:C32)</f>
        <v>203</v>
      </c>
      <c r="E32" s="4"/>
      <c r="F32" s="8">
        <v>54</v>
      </c>
      <c r="G32" s="11">
        <v>254</v>
      </c>
      <c r="H32" s="11">
        <v>200</v>
      </c>
      <c r="I32" s="11">
        <f>SUM(G32:H32)</f>
        <v>454</v>
      </c>
      <c r="J32" s="4"/>
      <c r="K32" s="8">
        <v>84</v>
      </c>
      <c r="L32" s="11">
        <v>100</v>
      </c>
      <c r="M32" s="11">
        <v>186</v>
      </c>
      <c r="N32" s="11">
        <f>SUM(L32:M32)</f>
        <v>286</v>
      </c>
      <c r="O32" s="4"/>
      <c r="P32" s="8">
        <v>114</v>
      </c>
      <c r="Q32" s="15">
        <v>0</v>
      </c>
      <c r="R32" s="15">
        <v>0</v>
      </c>
      <c r="S32" s="16">
        <f>SUM(Q32:R32)</f>
        <v>0</v>
      </c>
      <c r="U32" s="10" t="s">
        <v>12</v>
      </c>
      <c r="V32" s="21">
        <f t="shared" si="1"/>
        <v>31.762988011066707</v>
      </c>
      <c r="W32" s="21">
        <f t="shared" si="2"/>
        <v>41.165311653116532</v>
      </c>
      <c r="X32" s="21">
        <f t="shared" si="3"/>
        <v>36.760046089586638</v>
      </c>
    </row>
    <row r="33" spans="1:24" ht="15" customHeight="1" x14ac:dyDescent="0.15">
      <c r="A33" s="8"/>
      <c r="B33" s="12">
        <f>SUM(B28:B32)</f>
        <v>585</v>
      </c>
      <c r="C33" s="12">
        <f>SUM(C28:C32)</f>
        <v>605</v>
      </c>
      <c r="D33" s="12">
        <f>SUM(D28:D32)</f>
        <v>1190</v>
      </c>
      <c r="E33" s="4"/>
      <c r="F33" s="8"/>
      <c r="G33" s="12">
        <f>SUM(G28:G32)</f>
        <v>1082</v>
      </c>
      <c r="H33" s="12">
        <f>SUM(H28:H32)</f>
        <v>946</v>
      </c>
      <c r="I33" s="12">
        <f>SUM(I28:I32)</f>
        <v>2028</v>
      </c>
      <c r="J33" s="4"/>
      <c r="K33" s="8"/>
      <c r="L33" s="12">
        <f>SUM(L28:L32)</f>
        <v>597</v>
      </c>
      <c r="M33" s="12">
        <f>SUM(M28:M32)</f>
        <v>1058</v>
      </c>
      <c r="N33" s="12">
        <f>SUM(N28:N32)</f>
        <v>1655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24.346756839840147</v>
      </c>
      <c r="W33" s="20">
        <f t="shared" si="2"/>
        <v>33.069105691056912</v>
      </c>
      <c r="X33" s="20">
        <f t="shared" si="3"/>
        <v>28.98242834509578</v>
      </c>
    </row>
    <row r="34" spans="1:24" ht="15" customHeight="1" x14ac:dyDescent="0.15">
      <c r="A34" s="8">
        <v>25</v>
      </c>
      <c r="B34" s="11">
        <v>122</v>
      </c>
      <c r="C34" s="11">
        <v>113</v>
      </c>
      <c r="D34" s="11">
        <f>SUM(B34:C34)</f>
        <v>235</v>
      </c>
      <c r="E34" s="4"/>
      <c r="F34" s="8">
        <v>55</v>
      </c>
      <c r="G34" s="11">
        <v>264</v>
      </c>
      <c r="H34" s="11">
        <v>217</v>
      </c>
      <c r="I34" s="11">
        <f>SUM(G34:H34)</f>
        <v>481</v>
      </c>
      <c r="J34" s="4"/>
      <c r="K34" s="8">
        <v>85</v>
      </c>
      <c r="L34" s="11">
        <v>89</v>
      </c>
      <c r="M34" s="11">
        <v>160</v>
      </c>
      <c r="N34" s="11">
        <f>SUM(L34:M34)</f>
        <v>249</v>
      </c>
      <c r="O34" s="4"/>
      <c r="P34" s="8">
        <v>115</v>
      </c>
      <c r="Q34" s="15">
        <v>0</v>
      </c>
      <c r="R34" s="15">
        <v>0</v>
      </c>
      <c r="S34" s="15">
        <f>SUM(Q34:R34)</f>
        <v>0</v>
      </c>
      <c r="U34" s="5" t="s">
        <v>14</v>
      </c>
      <c r="V34" s="20">
        <f t="shared" si="1"/>
        <v>15.708576698432216</v>
      </c>
      <c r="W34" s="20">
        <f t="shared" si="2"/>
        <v>23.075880758807589</v>
      </c>
      <c r="X34" s="20">
        <f t="shared" si="3"/>
        <v>19.624081809016275</v>
      </c>
    </row>
    <row r="35" spans="1:24" ht="15" customHeight="1" x14ac:dyDescent="0.15">
      <c r="A35" s="8">
        <v>26</v>
      </c>
      <c r="B35" s="11">
        <v>115</v>
      </c>
      <c r="C35" s="11">
        <v>102</v>
      </c>
      <c r="D35" s="11">
        <f>SUM(B35:C35)</f>
        <v>217</v>
      </c>
      <c r="E35" s="4"/>
      <c r="F35" s="8">
        <v>56</v>
      </c>
      <c r="G35" s="11">
        <v>285</v>
      </c>
      <c r="H35" s="11">
        <v>261</v>
      </c>
      <c r="I35" s="11">
        <f>SUM(G35:H35)</f>
        <v>546</v>
      </c>
      <c r="J35" s="4"/>
      <c r="K35" s="8">
        <v>86</v>
      </c>
      <c r="L35" s="11">
        <v>57</v>
      </c>
      <c r="M35" s="11">
        <v>115</v>
      </c>
      <c r="N35" s="11">
        <f>SUM(L35:M35)</f>
        <v>172</v>
      </c>
      <c r="O35" s="4"/>
      <c r="P35" s="8">
        <v>116</v>
      </c>
      <c r="Q35" s="15">
        <v>0</v>
      </c>
      <c r="R35" s="15">
        <v>0</v>
      </c>
      <c r="S35" s="15">
        <f>SUM(Q35:R35)</f>
        <v>0</v>
      </c>
      <c r="U35" s="5" t="s">
        <v>15</v>
      </c>
      <c r="V35" s="20">
        <f t="shared" si="1"/>
        <v>7.9311404857055026</v>
      </c>
      <c r="W35" s="20">
        <f t="shared" si="2"/>
        <v>13.997289972899729</v>
      </c>
      <c r="X35" s="20">
        <f t="shared" si="3"/>
        <v>11.155120265015123</v>
      </c>
    </row>
    <row r="36" spans="1:24" ht="15" customHeight="1" x14ac:dyDescent="0.15">
      <c r="A36" s="8">
        <v>27</v>
      </c>
      <c r="B36" s="11">
        <v>136</v>
      </c>
      <c r="C36" s="11">
        <v>116</v>
      </c>
      <c r="D36" s="11">
        <f>SUM(B36:C36)</f>
        <v>252</v>
      </c>
      <c r="E36" s="4"/>
      <c r="F36" s="8">
        <v>57</v>
      </c>
      <c r="G36" s="11">
        <v>258</v>
      </c>
      <c r="H36" s="11">
        <v>247</v>
      </c>
      <c r="I36" s="11">
        <f>SUM(G36:H36)</f>
        <v>505</v>
      </c>
      <c r="J36" s="4"/>
      <c r="K36" s="8">
        <v>87</v>
      </c>
      <c r="L36" s="11">
        <v>54</v>
      </c>
      <c r="M36" s="11">
        <v>125</v>
      </c>
      <c r="N36" s="11">
        <f>SUM(L36:M36)</f>
        <v>179</v>
      </c>
      <c r="O36" s="4"/>
      <c r="P36" s="8">
        <v>117</v>
      </c>
      <c r="Q36" s="15">
        <v>0</v>
      </c>
      <c r="R36" s="15">
        <v>0</v>
      </c>
      <c r="S36" s="15">
        <f>SUM(Q36:R36)</f>
        <v>0</v>
      </c>
      <c r="U36" s="5" t="s">
        <v>16</v>
      </c>
      <c r="V36" s="20">
        <f t="shared" si="1"/>
        <v>3.3430679372886565</v>
      </c>
      <c r="W36" s="20">
        <f t="shared" si="2"/>
        <v>6.8292682926829276</v>
      </c>
      <c r="X36" s="20">
        <f t="shared" si="3"/>
        <v>5.1958807431945839</v>
      </c>
    </row>
    <row r="37" spans="1:24" ht="15" customHeight="1" x14ac:dyDescent="0.15">
      <c r="A37" s="8">
        <v>28</v>
      </c>
      <c r="B37" s="11">
        <v>124</v>
      </c>
      <c r="C37" s="11">
        <v>97</v>
      </c>
      <c r="D37" s="11">
        <f>SUM(B37:C37)</f>
        <v>221</v>
      </c>
      <c r="E37" s="4"/>
      <c r="F37" s="8">
        <v>58</v>
      </c>
      <c r="G37" s="11">
        <v>244</v>
      </c>
      <c r="H37" s="11">
        <v>224</v>
      </c>
      <c r="I37" s="11">
        <f>SUM(G37:H37)</f>
        <v>468</v>
      </c>
      <c r="J37" s="4"/>
      <c r="K37" s="8">
        <v>88</v>
      </c>
      <c r="L37" s="11">
        <v>52</v>
      </c>
      <c r="M37" s="11">
        <v>98</v>
      </c>
      <c r="N37" s="11">
        <f>SUM(L37:M37)</f>
        <v>150</v>
      </c>
      <c r="O37" s="4"/>
      <c r="P37" s="8">
        <v>118</v>
      </c>
      <c r="Q37" s="15">
        <v>0</v>
      </c>
      <c r="R37" s="15">
        <v>0</v>
      </c>
      <c r="S37" s="15">
        <f>SUM(Q37:R37)</f>
        <v>0</v>
      </c>
      <c r="U37" s="5" t="s">
        <v>17</v>
      </c>
      <c r="V37" s="20">
        <f t="shared" si="1"/>
        <v>1.09898555179834</v>
      </c>
      <c r="W37" s="20">
        <f t="shared" si="2"/>
        <v>2.757452574525745</v>
      </c>
      <c r="X37" s="20">
        <f t="shared" si="3"/>
        <v>1.9804119256805415</v>
      </c>
    </row>
    <row r="38" spans="1:24" ht="15" customHeight="1" x14ac:dyDescent="0.15">
      <c r="A38" s="8">
        <v>29</v>
      </c>
      <c r="B38" s="11">
        <v>116</v>
      </c>
      <c r="C38" s="11">
        <v>95</v>
      </c>
      <c r="D38" s="11">
        <f>SUM(B38:C38)</f>
        <v>211</v>
      </c>
      <c r="E38" s="4"/>
      <c r="F38" s="8">
        <v>59</v>
      </c>
      <c r="G38" s="11">
        <v>105</v>
      </c>
      <c r="H38" s="11">
        <v>122</v>
      </c>
      <c r="I38" s="11">
        <f>SUM(G38:H38)</f>
        <v>227</v>
      </c>
      <c r="J38" s="4"/>
      <c r="K38" s="8">
        <v>89</v>
      </c>
      <c r="L38" s="11">
        <v>40</v>
      </c>
      <c r="M38" s="11">
        <v>103</v>
      </c>
      <c r="N38" s="11">
        <f>SUM(L38:M38)</f>
        <v>143</v>
      </c>
      <c r="O38" s="4"/>
      <c r="P38" s="8">
        <v>119</v>
      </c>
      <c r="Q38" s="15">
        <v>0</v>
      </c>
      <c r="R38" s="15">
        <v>0</v>
      </c>
      <c r="S38" s="15">
        <f>SUM(Q38:R38)</f>
        <v>0</v>
      </c>
      <c r="U38" s="5" t="s">
        <v>18</v>
      </c>
      <c r="V38" s="20">
        <f t="shared" si="1"/>
        <v>0.2075007685213649</v>
      </c>
      <c r="W38" s="20">
        <f t="shared" si="2"/>
        <v>0.66395663956639572</v>
      </c>
      <c r="X38" s="20">
        <f t="shared" si="3"/>
        <v>0.45009361947285037</v>
      </c>
    </row>
    <row r="39" spans="1:24" ht="15" customHeight="1" x14ac:dyDescent="0.15">
      <c r="A39" s="8"/>
      <c r="B39" s="12">
        <f>SUM(B34:B38)</f>
        <v>613</v>
      </c>
      <c r="C39" s="12">
        <f>SUM(C34:C38)</f>
        <v>523</v>
      </c>
      <c r="D39" s="12">
        <f>SUM(D34:D38)</f>
        <v>1136</v>
      </c>
      <c r="E39" s="4"/>
      <c r="F39" s="8"/>
      <c r="G39" s="12">
        <f>SUM(G34:G38)</f>
        <v>1156</v>
      </c>
      <c r="H39" s="12">
        <f>SUM(H34:H38)</f>
        <v>1071</v>
      </c>
      <c r="I39" s="12">
        <f>SUM(I34:I38)</f>
        <v>2227</v>
      </c>
      <c r="J39" s="4"/>
      <c r="K39" s="8"/>
      <c r="L39" s="12">
        <f>SUM(L34:L38)</f>
        <v>292</v>
      </c>
      <c r="M39" s="12">
        <f>SUM(M34:M38)</f>
        <v>601</v>
      </c>
      <c r="N39" s="12">
        <f>SUM(N34:N38)</f>
        <v>893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3.0740854595757761E-2</v>
      </c>
      <c r="W39" s="20">
        <f t="shared" si="2"/>
        <v>0.12195121951219512</v>
      </c>
      <c r="X39" s="20">
        <f t="shared" si="3"/>
        <v>7.9216477027221663E-2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x14ac:dyDescent="0.15">
      <c r="X2" s="23" t="s">
        <v>27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28">
        <v>63</v>
      </c>
      <c r="C4" s="28">
        <v>62</v>
      </c>
      <c r="D4" s="30">
        <f>SUM(B4:C4)</f>
        <v>125</v>
      </c>
      <c r="E4" s="4"/>
      <c r="F4" s="8">
        <v>30</v>
      </c>
      <c r="G4" s="28">
        <v>109</v>
      </c>
      <c r="H4" s="28">
        <v>101</v>
      </c>
      <c r="I4" s="11">
        <f>SUM(G4:H4)</f>
        <v>210</v>
      </c>
      <c r="J4" s="4"/>
      <c r="K4" s="8">
        <v>60</v>
      </c>
      <c r="L4" s="28">
        <v>144</v>
      </c>
      <c r="M4" s="28">
        <v>146</v>
      </c>
      <c r="N4" s="11">
        <f>SUM(L4:M4)</f>
        <v>290</v>
      </c>
      <c r="O4" s="4"/>
      <c r="P4" s="8">
        <v>90</v>
      </c>
      <c r="Q4" s="28">
        <v>32</v>
      </c>
      <c r="R4" s="28">
        <v>89</v>
      </c>
      <c r="S4" s="11">
        <f>SUM(Q4:R4)</f>
        <v>121</v>
      </c>
      <c r="U4" s="5" t="s">
        <v>4</v>
      </c>
      <c r="V4" s="16">
        <f>SUM(B9,B15,B21)</f>
        <v>1450</v>
      </c>
      <c r="W4" s="16">
        <f>SUM(C9,C15,C21)</f>
        <v>1338</v>
      </c>
      <c r="X4" s="16">
        <f>SUM(V4:W4)</f>
        <v>2788</v>
      </c>
    </row>
    <row r="5" spans="1:27" ht="15" customHeight="1" x14ac:dyDescent="0.15">
      <c r="A5" s="8">
        <v>1</v>
      </c>
      <c r="B5" s="28">
        <v>79</v>
      </c>
      <c r="C5" s="28">
        <v>69</v>
      </c>
      <c r="D5" s="11">
        <f>SUM(B5:C5)</f>
        <v>148</v>
      </c>
      <c r="E5" s="4"/>
      <c r="F5" s="8">
        <v>31</v>
      </c>
      <c r="G5" s="28">
        <v>128</v>
      </c>
      <c r="H5" s="28">
        <v>127</v>
      </c>
      <c r="I5" s="11">
        <f>SUM(G5:H5)</f>
        <v>255</v>
      </c>
      <c r="J5" s="4"/>
      <c r="K5" s="8">
        <v>61</v>
      </c>
      <c r="L5" s="28">
        <v>153</v>
      </c>
      <c r="M5" s="28">
        <v>211</v>
      </c>
      <c r="N5" s="11">
        <f>SUM(L5:M5)</f>
        <v>364</v>
      </c>
      <c r="O5" s="4"/>
      <c r="P5" s="8">
        <v>91</v>
      </c>
      <c r="Q5" s="28">
        <v>34</v>
      </c>
      <c r="R5" s="28">
        <v>73</v>
      </c>
      <c r="S5" s="11">
        <f>SUM(Q5:R5)</f>
        <v>107</v>
      </c>
      <c r="U5" s="5" t="s">
        <v>5</v>
      </c>
      <c r="V5" s="16">
        <f>SUM(B27,B33,B39,G9,G15,G21,G27,G33,G39,L9)</f>
        <v>7402</v>
      </c>
      <c r="W5" s="16">
        <f>SUM(C27,C33,C39,H9,H15,H21,H27,H33,H39,M9)</f>
        <v>7326</v>
      </c>
      <c r="X5" s="16">
        <f>SUM(V5:W5)</f>
        <v>14728</v>
      </c>
      <c r="Y5" s="3"/>
      <c r="Z5" s="3"/>
      <c r="AA5" s="3"/>
    </row>
    <row r="6" spans="1:27" ht="15" customHeight="1" x14ac:dyDescent="0.15">
      <c r="A6" s="8">
        <v>2</v>
      </c>
      <c r="B6" s="28">
        <v>82</v>
      </c>
      <c r="C6" s="28">
        <v>78</v>
      </c>
      <c r="D6" s="11">
        <f>SUM(B6:C6)</f>
        <v>160</v>
      </c>
      <c r="E6" s="4"/>
      <c r="F6" s="8">
        <v>32</v>
      </c>
      <c r="G6" s="28">
        <v>106</v>
      </c>
      <c r="H6" s="28">
        <v>92</v>
      </c>
      <c r="I6" s="11">
        <f>SUM(G6:H6)</f>
        <v>198</v>
      </c>
      <c r="J6" s="4"/>
      <c r="K6" s="8">
        <v>62</v>
      </c>
      <c r="L6" s="28">
        <v>161</v>
      </c>
      <c r="M6" s="28">
        <v>204</v>
      </c>
      <c r="N6" s="11">
        <f>SUM(L6:M6)</f>
        <v>365</v>
      </c>
      <c r="O6" s="4"/>
      <c r="P6" s="8">
        <v>92</v>
      </c>
      <c r="Q6" s="28">
        <v>19</v>
      </c>
      <c r="R6" s="28">
        <v>66</v>
      </c>
      <c r="S6" s="11">
        <f>SUM(Q6:R6)</f>
        <v>85</v>
      </c>
      <c r="U6" s="9" t="s">
        <v>6</v>
      </c>
      <c r="V6" s="16">
        <f>SUM(L15,L21)</f>
        <v>2076</v>
      </c>
      <c r="W6" s="16">
        <f>SUM(M15,M21)</f>
        <v>2654</v>
      </c>
      <c r="X6" s="16">
        <f>SUM(V6:W6)</f>
        <v>4730</v>
      </c>
    </row>
    <row r="7" spans="1:27" ht="15" customHeight="1" x14ac:dyDescent="0.15">
      <c r="A7" s="8">
        <v>3</v>
      </c>
      <c r="B7" s="28">
        <v>65</v>
      </c>
      <c r="C7" s="28">
        <v>91</v>
      </c>
      <c r="D7" s="11">
        <f>SUM(B7:C7)</f>
        <v>156</v>
      </c>
      <c r="E7" s="4"/>
      <c r="F7" s="8">
        <v>33</v>
      </c>
      <c r="G7" s="28">
        <v>113</v>
      </c>
      <c r="H7" s="28">
        <v>111</v>
      </c>
      <c r="I7" s="11">
        <f>SUM(G7:H7)</f>
        <v>224</v>
      </c>
      <c r="J7" s="4"/>
      <c r="K7" s="8">
        <v>63</v>
      </c>
      <c r="L7" s="28">
        <v>169</v>
      </c>
      <c r="M7" s="28">
        <v>237</v>
      </c>
      <c r="N7" s="11">
        <f>SUM(L7:M7)</f>
        <v>406</v>
      </c>
      <c r="O7" s="4"/>
      <c r="P7" s="8">
        <v>93</v>
      </c>
      <c r="Q7" s="28">
        <v>13</v>
      </c>
      <c r="R7" s="28">
        <v>49</v>
      </c>
      <c r="S7" s="11">
        <f>SUM(Q7:R7)</f>
        <v>62</v>
      </c>
      <c r="U7" s="5" t="s">
        <v>7</v>
      </c>
      <c r="V7" s="16">
        <f>SUM(L27,L33,L39,Q9,Q15,Q21,Q27,Q33,Q39)</f>
        <v>2060</v>
      </c>
      <c r="W7" s="16">
        <f>SUM(M27,M33,M39,R9,R15,R21,R27,R33,R39)</f>
        <v>3426</v>
      </c>
      <c r="X7" s="16">
        <f>SUM(V7:W7)</f>
        <v>5486</v>
      </c>
    </row>
    <row r="8" spans="1:27" ht="15" customHeight="1" x14ac:dyDescent="0.15">
      <c r="A8" s="8">
        <v>4</v>
      </c>
      <c r="B8" s="28">
        <v>82</v>
      </c>
      <c r="C8" s="28">
        <v>92</v>
      </c>
      <c r="D8" s="11">
        <f>SUM(B8:C8)</f>
        <v>174</v>
      </c>
      <c r="E8" s="4"/>
      <c r="F8" s="8">
        <v>34</v>
      </c>
      <c r="G8" s="28">
        <v>108</v>
      </c>
      <c r="H8" s="28">
        <v>90</v>
      </c>
      <c r="I8" s="11">
        <f>SUM(G8:H8)</f>
        <v>198</v>
      </c>
      <c r="J8" s="4"/>
      <c r="K8" s="8">
        <v>64</v>
      </c>
      <c r="L8" s="28">
        <v>178</v>
      </c>
      <c r="M8" s="28">
        <v>231</v>
      </c>
      <c r="N8" s="11">
        <f>SUM(L8:M8)</f>
        <v>409</v>
      </c>
      <c r="O8" s="4"/>
      <c r="P8" s="8">
        <v>94</v>
      </c>
      <c r="Q8" s="28">
        <v>22</v>
      </c>
      <c r="R8" s="28">
        <v>38</v>
      </c>
      <c r="S8" s="11">
        <f>SUM(Q8:R8)</f>
        <v>60</v>
      </c>
      <c r="U8" s="18" t="s">
        <v>3</v>
      </c>
      <c r="V8" s="13">
        <f>SUM(V4:V7)</f>
        <v>12988</v>
      </c>
      <c r="W8" s="13">
        <f>SUM(W4:W7)</f>
        <v>14744</v>
      </c>
      <c r="X8" s="13">
        <f>SUM(X4:X7)</f>
        <v>27732</v>
      </c>
    </row>
    <row r="9" spans="1:27" ht="15" customHeight="1" x14ac:dyDescent="0.15">
      <c r="A9" s="8"/>
      <c r="B9" s="12">
        <f>SUM(B4:B8)</f>
        <v>371</v>
      </c>
      <c r="C9" s="12">
        <f>SUM(C4:C8)</f>
        <v>392</v>
      </c>
      <c r="D9" s="12">
        <f>SUM(D4:D8)</f>
        <v>763</v>
      </c>
      <c r="E9" s="4"/>
      <c r="F9" s="8"/>
      <c r="G9" s="12">
        <f>SUM(G4:G8)</f>
        <v>564</v>
      </c>
      <c r="H9" s="12">
        <f>SUM(H4:H8)</f>
        <v>521</v>
      </c>
      <c r="I9" s="12">
        <f>SUM(I4:I8)</f>
        <v>1085</v>
      </c>
      <c r="J9" s="4"/>
      <c r="K9" s="8"/>
      <c r="L9" s="13">
        <f>SUM(L4:L8)</f>
        <v>805</v>
      </c>
      <c r="M9" s="13">
        <f>SUM(M4:M8)</f>
        <v>1029</v>
      </c>
      <c r="N9" s="13">
        <f>SUM(N4:N8)</f>
        <v>1834</v>
      </c>
      <c r="O9" s="4"/>
      <c r="P9" s="8"/>
      <c r="Q9" s="12">
        <f>SUM(Q4:Q8)</f>
        <v>120</v>
      </c>
      <c r="R9" s="12">
        <f>SUM(R4:R8)</f>
        <v>315</v>
      </c>
      <c r="S9" s="12">
        <f>SUM(S4:S8)</f>
        <v>435</v>
      </c>
      <c r="U9" s="5" t="s">
        <v>8</v>
      </c>
      <c r="V9" s="16">
        <f>SUM(G21,G27,G33,G39,L9)</f>
        <v>4472</v>
      </c>
      <c r="W9" s="16">
        <f>SUM(H21,H27,H33,H39,M9)</f>
        <v>4520</v>
      </c>
      <c r="X9" s="19">
        <f t="shared" ref="X9:X20" si="0">SUM(V9:W9)</f>
        <v>8992</v>
      </c>
    </row>
    <row r="10" spans="1:27" ht="15" customHeight="1" x14ac:dyDescent="0.15">
      <c r="A10" s="8">
        <v>5</v>
      </c>
      <c r="B10" s="28">
        <v>92</v>
      </c>
      <c r="C10" s="28">
        <v>94</v>
      </c>
      <c r="D10" s="11">
        <f>SUM(B10:C10)</f>
        <v>186</v>
      </c>
      <c r="E10" s="4"/>
      <c r="F10" s="8">
        <v>35</v>
      </c>
      <c r="G10" s="28">
        <v>105</v>
      </c>
      <c r="H10" s="28">
        <v>91</v>
      </c>
      <c r="I10" s="11">
        <f>SUM(G10:H10)</f>
        <v>196</v>
      </c>
      <c r="J10" s="4"/>
      <c r="K10" s="8">
        <v>65</v>
      </c>
      <c r="L10" s="28">
        <v>164</v>
      </c>
      <c r="M10" s="28">
        <v>221</v>
      </c>
      <c r="N10" s="11">
        <f>SUM(L10:M10)</f>
        <v>385</v>
      </c>
      <c r="O10" s="4"/>
      <c r="P10" s="8">
        <v>95</v>
      </c>
      <c r="Q10" s="28">
        <v>8</v>
      </c>
      <c r="R10" s="28">
        <v>24</v>
      </c>
      <c r="S10" s="11">
        <f>SUM(Q10:R10)</f>
        <v>32</v>
      </c>
      <c r="U10" s="5" t="s">
        <v>9</v>
      </c>
      <c r="V10" s="16">
        <f>SUM(G21,G27,G33,G39,L9,L15,L21,L27,L33,L39,Q9,Q15,Q21,Q27,Q33,Q39)</f>
        <v>8608</v>
      </c>
      <c r="W10" s="16">
        <f>SUM(H21,H27,H33,H39,M9,M15,M21,M27,M33,M39,R9,R15,R21,R27,R33,R39)</f>
        <v>10600</v>
      </c>
      <c r="X10" s="19">
        <f t="shared" si="0"/>
        <v>19208</v>
      </c>
    </row>
    <row r="11" spans="1:27" ht="15" customHeight="1" x14ac:dyDescent="0.15">
      <c r="A11" s="8">
        <v>6</v>
      </c>
      <c r="B11" s="28">
        <v>78</v>
      </c>
      <c r="C11" s="28">
        <v>88</v>
      </c>
      <c r="D11" s="11">
        <f>SUM(B11:C11)</f>
        <v>166</v>
      </c>
      <c r="E11" s="4"/>
      <c r="F11" s="8">
        <v>36</v>
      </c>
      <c r="G11" s="28">
        <v>107</v>
      </c>
      <c r="H11" s="28">
        <v>111</v>
      </c>
      <c r="I11" s="11">
        <f>SUM(G11:H11)</f>
        <v>218</v>
      </c>
      <c r="J11" s="4"/>
      <c r="K11" s="8">
        <v>66</v>
      </c>
      <c r="L11" s="28">
        <v>168</v>
      </c>
      <c r="M11" s="28">
        <v>234</v>
      </c>
      <c r="N11" s="11">
        <f>SUM(L11:M11)</f>
        <v>402</v>
      </c>
      <c r="O11" s="4"/>
      <c r="P11" s="8">
        <v>96</v>
      </c>
      <c r="Q11" s="28">
        <v>6</v>
      </c>
      <c r="R11" s="28">
        <v>22</v>
      </c>
      <c r="S11" s="11">
        <f>SUM(Q11:R11)</f>
        <v>28</v>
      </c>
      <c r="U11" s="5" t="s">
        <v>10</v>
      </c>
      <c r="V11" s="16">
        <f>SUM(,G33,G39,L9,L15,L21,L27,L33,L39,Q9,Q15,Q21,Q27,Q33,Q39)</f>
        <v>7182</v>
      </c>
      <c r="W11" s="16">
        <f>SUM(,H33,H39,M9,M15,M21,M27,M33,M39,R9,R15,R21,R27,R33,R39)</f>
        <v>9127</v>
      </c>
      <c r="X11" s="19">
        <f t="shared" si="0"/>
        <v>16309</v>
      </c>
    </row>
    <row r="12" spans="1:27" ht="15" customHeight="1" x14ac:dyDescent="0.15">
      <c r="A12" s="8">
        <v>7</v>
      </c>
      <c r="B12" s="28">
        <v>93</v>
      </c>
      <c r="C12" s="28">
        <v>80</v>
      </c>
      <c r="D12" s="11">
        <f>SUM(B12:C12)</f>
        <v>173</v>
      </c>
      <c r="E12" s="4"/>
      <c r="F12" s="8">
        <v>37</v>
      </c>
      <c r="G12" s="28">
        <v>90</v>
      </c>
      <c r="H12" s="28">
        <v>115</v>
      </c>
      <c r="I12" s="11">
        <f>SUM(G12:H12)</f>
        <v>205</v>
      </c>
      <c r="J12" s="4"/>
      <c r="K12" s="8">
        <v>67</v>
      </c>
      <c r="L12" s="28">
        <v>210</v>
      </c>
      <c r="M12" s="28">
        <v>217</v>
      </c>
      <c r="N12" s="11">
        <f>SUM(L12:M12)</f>
        <v>427</v>
      </c>
      <c r="O12" s="4"/>
      <c r="P12" s="8">
        <v>97</v>
      </c>
      <c r="Q12" s="28">
        <v>3</v>
      </c>
      <c r="R12" s="28">
        <v>16</v>
      </c>
      <c r="S12" s="11">
        <f>SUM(Q12:R12)</f>
        <v>19</v>
      </c>
      <c r="U12" s="5" t="s">
        <v>11</v>
      </c>
      <c r="V12" s="16">
        <f>SUM(L9,L15,L21,L27,L33,L39,Q9,Q15,Q21,Q27,Q33,Q39)</f>
        <v>4941</v>
      </c>
      <c r="W12" s="16">
        <f>SUM(M9,M15,M21,M27,M33,M39,R9,R15,R21,R27,R33,R39)</f>
        <v>7109</v>
      </c>
      <c r="X12" s="19">
        <f t="shared" si="0"/>
        <v>12050</v>
      </c>
    </row>
    <row r="13" spans="1:27" ht="15" customHeight="1" x14ac:dyDescent="0.15">
      <c r="A13" s="8">
        <v>8</v>
      </c>
      <c r="B13" s="28">
        <v>114</v>
      </c>
      <c r="C13" s="28">
        <v>87</v>
      </c>
      <c r="D13" s="11">
        <f>SUM(B13:C13)</f>
        <v>201</v>
      </c>
      <c r="E13" s="4"/>
      <c r="F13" s="8">
        <v>38</v>
      </c>
      <c r="G13" s="28">
        <v>111</v>
      </c>
      <c r="H13" s="28">
        <v>130</v>
      </c>
      <c r="I13" s="11">
        <f>SUM(G13:H13)</f>
        <v>241</v>
      </c>
      <c r="J13" s="4"/>
      <c r="K13" s="8">
        <v>68</v>
      </c>
      <c r="L13" s="28">
        <v>224</v>
      </c>
      <c r="M13" s="28">
        <v>273</v>
      </c>
      <c r="N13" s="11">
        <f>SUM(L13:M13)</f>
        <v>497</v>
      </c>
      <c r="O13" s="4"/>
      <c r="P13" s="8">
        <v>98</v>
      </c>
      <c r="Q13" s="28">
        <v>4</v>
      </c>
      <c r="R13" s="28">
        <v>12</v>
      </c>
      <c r="S13" s="11">
        <f>SUM(Q13:R13)</f>
        <v>16</v>
      </c>
      <c r="U13" s="10" t="s">
        <v>12</v>
      </c>
      <c r="V13" s="13">
        <f>SUM(L15,L21,L27,L33,L39,Q9,Q15,Q21,Q27,Q33,Q39)</f>
        <v>4136</v>
      </c>
      <c r="W13" s="13">
        <f>SUM(M15,M21,M27,M33,M39,R9,R15,R21,R27,R33,R39)</f>
        <v>6080</v>
      </c>
      <c r="X13" s="13">
        <f t="shared" si="0"/>
        <v>10216</v>
      </c>
    </row>
    <row r="14" spans="1:27" ht="15" customHeight="1" x14ac:dyDescent="0.15">
      <c r="A14" s="8">
        <v>9</v>
      </c>
      <c r="B14" s="28">
        <v>84</v>
      </c>
      <c r="C14" s="28">
        <v>96</v>
      </c>
      <c r="D14" s="11">
        <f>SUM(B14:C14)</f>
        <v>180</v>
      </c>
      <c r="E14" s="4"/>
      <c r="F14" s="8">
        <v>39</v>
      </c>
      <c r="G14" s="28">
        <v>84</v>
      </c>
      <c r="H14" s="28">
        <v>68</v>
      </c>
      <c r="I14" s="11">
        <f>SUM(G14:H14)</f>
        <v>152</v>
      </c>
      <c r="J14" s="4"/>
      <c r="K14" s="8">
        <v>69</v>
      </c>
      <c r="L14" s="28">
        <v>189</v>
      </c>
      <c r="M14" s="28">
        <v>253</v>
      </c>
      <c r="N14" s="11">
        <f>SUM(L14:M14)</f>
        <v>442</v>
      </c>
      <c r="O14" s="4"/>
      <c r="P14" s="8">
        <v>99</v>
      </c>
      <c r="Q14" s="28">
        <v>2</v>
      </c>
      <c r="R14" s="28">
        <v>5</v>
      </c>
      <c r="S14" s="11">
        <f>SUM(Q14:R14)</f>
        <v>7</v>
      </c>
      <c r="U14" s="5" t="s">
        <v>13</v>
      </c>
      <c r="V14" s="16">
        <f>SUM(L21,L27,L33,L39,Q9,Q15,Q21,Q27,Q33,Q39)</f>
        <v>3181</v>
      </c>
      <c r="W14" s="16">
        <f>SUM(M21,M27,M33,M39,R9,R15,R21,R27,R33,R39)</f>
        <v>4882</v>
      </c>
      <c r="X14" s="19">
        <f t="shared" si="0"/>
        <v>8063</v>
      </c>
    </row>
    <row r="15" spans="1:27" ht="15" customHeight="1" x14ac:dyDescent="0.15">
      <c r="A15" s="8"/>
      <c r="B15" s="12">
        <f>SUM(B10:B14)</f>
        <v>461</v>
      </c>
      <c r="C15" s="12">
        <f>SUM(C10:C14)</f>
        <v>445</v>
      </c>
      <c r="D15" s="12">
        <f>SUM(D10:D14)</f>
        <v>906</v>
      </c>
      <c r="E15" s="4"/>
      <c r="F15" s="8"/>
      <c r="G15" s="12">
        <f>SUM(G10:G14)</f>
        <v>497</v>
      </c>
      <c r="H15" s="12">
        <f>SUM(H10:H14)</f>
        <v>515</v>
      </c>
      <c r="I15" s="12">
        <f>SUM(I10:I14)</f>
        <v>1012</v>
      </c>
      <c r="J15" s="4"/>
      <c r="K15" s="8"/>
      <c r="L15" s="12">
        <f>SUM(L10:L14)</f>
        <v>955</v>
      </c>
      <c r="M15" s="12">
        <f>SUM(M10:M14)</f>
        <v>1198</v>
      </c>
      <c r="N15" s="12">
        <f>SUM(N10:N14)</f>
        <v>2153</v>
      </c>
      <c r="O15" s="4"/>
      <c r="P15" s="8"/>
      <c r="Q15" s="12">
        <f>SUM(Q10:Q14)</f>
        <v>23</v>
      </c>
      <c r="R15" s="12">
        <f>SUM(R10:R14)</f>
        <v>79</v>
      </c>
      <c r="S15" s="12">
        <f>SUM(S10:S14)</f>
        <v>102</v>
      </c>
      <c r="U15" s="5" t="s">
        <v>14</v>
      </c>
      <c r="V15" s="16">
        <f>SUM(L27,L33,L39,Q9,Q15,Q21,Q27,Q33,Q39)</f>
        <v>2060</v>
      </c>
      <c r="W15" s="16">
        <f>SUM(M27,M33,M39,R9,R15,R21,R27,R33,R39)</f>
        <v>3426</v>
      </c>
      <c r="X15" s="19">
        <f t="shared" si="0"/>
        <v>5486</v>
      </c>
    </row>
    <row r="16" spans="1:27" ht="15" customHeight="1" x14ac:dyDescent="0.15">
      <c r="A16" s="8">
        <v>10</v>
      </c>
      <c r="B16" s="28">
        <v>108</v>
      </c>
      <c r="C16" s="28">
        <v>90</v>
      </c>
      <c r="D16" s="11">
        <f>SUM(B16:C16)</f>
        <v>198</v>
      </c>
      <c r="E16" s="4"/>
      <c r="F16" s="8">
        <v>40</v>
      </c>
      <c r="G16" s="28">
        <v>102</v>
      </c>
      <c r="H16" s="28">
        <v>107</v>
      </c>
      <c r="I16" s="11">
        <f>SUM(G16:H16)</f>
        <v>209</v>
      </c>
      <c r="J16" s="4"/>
      <c r="K16" s="8">
        <v>70</v>
      </c>
      <c r="L16" s="28">
        <v>219</v>
      </c>
      <c r="M16" s="28">
        <v>278</v>
      </c>
      <c r="N16" s="11">
        <f>SUM(L16:M16)</f>
        <v>497</v>
      </c>
      <c r="O16" s="4"/>
      <c r="P16" s="8">
        <v>100</v>
      </c>
      <c r="Q16" s="28">
        <v>1</v>
      </c>
      <c r="R16" s="28">
        <v>3</v>
      </c>
      <c r="S16" s="11">
        <f>SUM(Q16:R16)</f>
        <v>4</v>
      </c>
      <c r="U16" s="5" t="s">
        <v>15</v>
      </c>
      <c r="V16" s="16">
        <f>SUM(L33,L39,Q9,Q15,Q21,Q27,Q33,Q39)</f>
        <v>1044</v>
      </c>
      <c r="W16" s="16">
        <f>SUM(M33,M39,R9,R15,R21,R27,R33,R39)</f>
        <v>2088</v>
      </c>
      <c r="X16" s="19">
        <f t="shared" si="0"/>
        <v>3132</v>
      </c>
    </row>
    <row r="17" spans="1:24" ht="15" customHeight="1" x14ac:dyDescent="0.15">
      <c r="A17" s="8">
        <v>11</v>
      </c>
      <c r="B17" s="28">
        <v>141</v>
      </c>
      <c r="C17" s="28">
        <v>99</v>
      </c>
      <c r="D17" s="11">
        <f>SUM(B17:C17)</f>
        <v>240</v>
      </c>
      <c r="E17" s="4"/>
      <c r="F17" s="8">
        <v>41</v>
      </c>
      <c r="G17" s="28">
        <v>103</v>
      </c>
      <c r="H17" s="28">
        <v>129</v>
      </c>
      <c r="I17" s="11">
        <f>SUM(G17:H17)</f>
        <v>232</v>
      </c>
      <c r="J17" s="4"/>
      <c r="K17" s="8">
        <v>71</v>
      </c>
      <c r="L17" s="28">
        <v>210</v>
      </c>
      <c r="M17" s="28">
        <v>301</v>
      </c>
      <c r="N17" s="11">
        <f>SUM(L17:M17)</f>
        <v>511</v>
      </c>
      <c r="O17" s="4"/>
      <c r="P17" s="8">
        <v>101</v>
      </c>
      <c r="Q17" s="28">
        <v>1</v>
      </c>
      <c r="R17" s="28">
        <v>8</v>
      </c>
      <c r="S17" s="11">
        <f>SUM(Q17:R17)</f>
        <v>9</v>
      </c>
      <c r="U17" s="5" t="s">
        <v>16</v>
      </c>
      <c r="V17" s="16">
        <f>SUM(L39,Q9,Q15,Q21,Q27,Q33,Q39)</f>
        <v>446</v>
      </c>
      <c r="W17" s="16">
        <f>SUM(M39,R9,R15,R21,R27,R33,R39)</f>
        <v>1014</v>
      </c>
      <c r="X17" s="19">
        <f t="shared" si="0"/>
        <v>1460</v>
      </c>
    </row>
    <row r="18" spans="1:24" ht="15" customHeight="1" x14ac:dyDescent="0.15">
      <c r="A18" s="8">
        <v>12</v>
      </c>
      <c r="B18" s="28">
        <v>115</v>
      </c>
      <c r="C18" s="28">
        <v>103</v>
      </c>
      <c r="D18" s="11">
        <f>SUM(B18:C18)</f>
        <v>218</v>
      </c>
      <c r="E18" s="4"/>
      <c r="F18" s="8">
        <v>42</v>
      </c>
      <c r="G18" s="28">
        <v>126</v>
      </c>
      <c r="H18" s="28">
        <v>124</v>
      </c>
      <c r="I18" s="11">
        <f>SUM(G18:H18)</f>
        <v>250</v>
      </c>
      <c r="J18" s="4"/>
      <c r="K18" s="8">
        <v>72</v>
      </c>
      <c r="L18" s="28">
        <v>239</v>
      </c>
      <c r="M18" s="28">
        <v>278</v>
      </c>
      <c r="N18" s="14">
        <f>SUM(L18:M18)</f>
        <v>517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147</v>
      </c>
      <c r="W18" s="16">
        <f>SUM(R9,R15,R21,R27,R33,R39)</f>
        <v>411</v>
      </c>
      <c r="X18" s="19">
        <f t="shared" si="0"/>
        <v>558</v>
      </c>
    </row>
    <row r="19" spans="1:24" ht="15" customHeight="1" x14ac:dyDescent="0.15">
      <c r="A19" s="8">
        <v>13</v>
      </c>
      <c r="B19" s="28">
        <v>115</v>
      </c>
      <c r="C19" s="28">
        <v>114</v>
      </c>
      <c r="D19" s="11">
        <f>SUM(B19:C19)</f>
        <v>229</v>
      </c>
      <c r="E19" s="4"/>
      <c r="F19" s="8">
        <v>43</v>
      </c>
      <c r="G19" s="28">
        <v>126</v>
      </c>
      <c r="H19" s="28">
        <v>117</v>
      </c>
      <c r="I19" s="11">
        <f>SUM(G19:H19)</f>
        <v>243</v>
      </c>
      <c r="J19" s="4"/>
      <c r="K19" s="8">
        <v>73</v>
      </c>
      <c r="L19" s="28">
        <v>230</v>
      </c>
      <c r="M19" s="28">
        <v>274</v>
      </c>
      <c r="N19" s="11">
        <f>SUM(L19:M19)</f>
        <v>504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27</v>
      </c>
      <c r="W19" s="16">
        <f>SUM(R15,R21,R27,R33,R39)</f>
        <v>96</v>
      </c>
      <c r="X19" s="19">
        <f t="shared" si="0"/>
        <v>123</v>
      </c>
    </row>
    <row r="20" spans="1:24" ht="15" customHeight="1" x14ac:dyDescent="0.15">
      <c r="A20" s="8">
        <v>14</v>
      </c>
      <c r="B20" s="28">
        <v>139</v>
      </c>
      <c r="C20" s="28">
        <v>95</v>
      </c>
      <c r="D20" s="11">
        <f>SUM(B20:C20)</f>
        <v>234</v>
      </c>
      <c r="E20" s="4"/>
      <c r="F20" s="8">
        <v>44</v>
      </c>
      <c r="G20" s="28">
        <v>143</v>
      </c>
      <c r="H20" s="28">
        <v>161</v>
      </c>
      <c r="I20" s="11">
        <f>SUM(G20:H20)</f>
        <v>304</v>
      </c>
      <c r="J20" s="4"/>
      <c r="K20" s="8">
        <v>74</v>
      </c>
      <c r="L20" s="28">
        <v>223</v>
      </c>
      <c r="M20" s="28">
        <v>325</v>
      </c>
      <c r="N20" s="11">
        <f>SUM(L20:M20)</f>
        <v>548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4</v>
      </c>
      <c r="W20" s="16">
        <f>SUM(R21,R27,R33,R39)</f>
        <v>17</v>
      </c>
      <c r="X20" s="19">
        <f t="shared" si="0"/>
        <v>21</v>
      </c>
    </row>
    <row r="21" spans="1:24" ht="15" customHeight="1" x14ac:dyDescent="0.15">
      <c r="A21" s="8"/>
      <c r="B21" s="12">
        <f>SUM(B16:B20)</f>
        <v>618</v>
      </c>
      <c r="C21" s="12">
        <f>SUM(C16:C20)</f>
        <v>501</v>
      </c>
      <c r="D21" s="12">
        <f>SUM(D16:D20)</f>
        <v>1119</v>
      </c>
      <c r="E21" s="4"/>
      <c r="F21" s="8"/>
      <c r="G21" s="12">
        <f>SUM(G16:G20)</f>
        <v>600</v>
      </c>
      <c r="H21" s="12">
        <f>SUM(H16:H20)</f>
        <v>638</v>
      </c>
      <c r="I21" s="12">
        <f>SUM(I16:I20)</f>
        <v>1238</v>
      </c>
      <c r="J21" s="4"/>
      <c r="K21" s="8"/>
      <c r="L21" s="13">
        <f>SUM(L16:L20)</f>
        <v>1121</v>
      </c>
      <c r="M21" s="13">
        <f>SUM(M16:M20)</f>
        <v>1456</v>
      </c>
      <c r="N21" s="13">
        <f>SUM(N16:N20)</f>
        <v>2577</v>
      </c>
      <c r="O21" s="26"/>
      <c r="P21" s="8"/>
      <c r="Q21" s="12">
        <f>SUM(Q16:Q20)</f>
        <v>4</v>
      </c>
      <c r="R21" s="12">
        <f>SUM(R16:R20)</f>
        <v>14</v>
      </c>
      <c r="S21" s="12">
        <f>SUM(S16:S20)</f>
        <v>18</v>
      </c>
    </row>
    <row r="22" spans="1:24" ht="15" customHeight="1" x14ac:dyDescent="0.15">
      <c r="A22" s="8">
        <v>15</v>
      </c>
      <c r="B22" s="28">
        <v>119</v>
      </c>
      <c r="C22" s="28">
        <v>106</v>
      </c>
      <c r="D22" s="11">
        <f>SUM(B22:C22)</f>
        <v>225</v>
      </c>
      <c r="E22" s="4"/>
      <c r="F22" s="8">
        <v>45</v>
      </c>
      <c r="G22" s="28">
        <v>145</v>
      </c>
      <c r="H22" s="28">
        <v>152</v>
      </c>
      <c r="I22" s="11">
        <f>SUM(G22:H22)</f>
        <v>297</v>
      </c>
      <c r="J22" s="4"/>
      <c r="K22" s="8">
        <v>75</v>
      </c>
      <c r="L22" s="28">
        <v>238</v>
      </c>
      <c r="M22" s="28">
        <v>286</v>
      </c>
      <c r="N22" s="11">
        <f>SUM(L22:M22)</f>
        <v>524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28">
        <v>150</v>
      </c>
      <c r="C23" s="28">
        <v>123</v>
      </c>
      <c r="D23" s="11">
        <f>SUM(B23:C23)</f>
        <v>273</v>
      </c>
      <c r="E23" s="4"/>
      <c r="F23" s="8">
        <v>46</v>
      </c>
      <c r="G23" s="28">
        <v>177</v>
      </c>
      <c r="H23" s="28">
        <v>159</v>
      </c>
      <c r="I23" s="11">
        <f>SUM(G23:H23)</f>
        <v>336</v>
      </c>
      <c r="J23" s="4"/>
      <c r="K23" s="8">
        <v>76</v>
      </c>
      <c r="L23" s="28">
        <v>211</v>
      </c>
      <c r="M23" s="28">
        <v>279</v>
      </c>
      <c r="N23" s="11">
        <f>SUM(L23:M23)</f>
        <v>490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11.16415152448414</v>
      </c>
      <c r="W23" s="20">
        <f>W4/$W$8*100</f>
        <v>9.0748779164405864</v>
      </c>
      <c r="X23" s="20">
        <f>X4/$X$8*100</f>
        <v>10.053367950382231</v>
      </c>
    </row>
    <row r="24" spans="1:24" ht="15" customHeight="1" x14ac:dyDescent="0.15">
      <c r="A24" s="8">
        <v>17</v>
      </c>
      <c r="B24" s="28">
        <v>167</v>
      </c>
      <c r="C24" s="28">
        <v>136</v>
      </c>
      <c r="D24" s="11">
        <f>SUM(B24:C24)</f>
        <v>303</v>
      </c>
      <c r="E24" s="4"/>
      <c r="F24" s="8">
        <v>47</v>
      </c>
      <c r="G24" s="28">
        <v>157</v>
      </c>
      <c r="H24" s="28">
        <v>172</v>
      </c>
      <c r="I24" s="11">
        <f>SUM(G24:H24)</f>
        <v>329</v>
      </c>
      <c r="J24" s="4"/>
      <c r="K24" s="8">
        <v>77</v>
      </c>
      <c r="L24" s="28">
        <v>206</v>
      </c>
      <c r="M24" s="28">
        <v>253</v>
      </c>
      <c r="N24" s="11">
        <f>SUM(L24:M24)</f>
        <v>459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56.991068678780408</v>
      </c>
      <c r="W24" s="20">
        <f>W5/$W$8*100</f>
        <v>49.688008681497557</v>
      </c>
      <c r="X24" s="20">
        <f>X5/$X$8*100</f>
        <v>53.108322515505556</v>
      </c>
    </row>
    <row r="25" spans="1:24" ht="15" customHeight="1" x14ac:dyDescent="0.15">
      <c r="A25" s="8">
        <v>18</v>
      </c>
      <c r="B25" s="28">
        <v>128</v>
      </c>
      <c r="C25" s="28">
        <v>150</v>
      </c>
      <c r="D25" s="11">
        <f>SUM(B25:C25)</f>
        <v>278</v>
      </c>
      <c r="E25" s="4"/>
      <c r="F25" s="8">
        <v>48</v>
      </c>
      <c r="G25" s="28">
        <v>172</v>
      </c>
      <c r="H25" s="28">
        <v>159</v>
      </c>
      <c r="I25" s="11">
        <f>SUM(G25:H25)</f>
        <v>331</v>
      </c>
      <c r="J25" s="4"/>
      <c r="K25" s="8">
        <v>78</v>
      </c>
      <c r="L25" s="28">
        <v>189</v>
      </c>
      <c r="M25" s="28">
        <v>260</v>
      </c>
      <c r="N25" s="11">
        <f>SUM(L25:M25)</f>
        <v>449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15.983985217123497</v>
      </c>
      <c r="W25" s="20">
        <f>W6/$W$8*100</f>
        <v>18.000542593597395</v>
      </c>
      <c r="X25" s="20">
        <f>X6/$X$8*100</f>
        <v>17.056108466753209</v>
      </c>
    </row>
    <row r="26" spans="1:24" ht="15" customHeight="1" x14ac:dyDescent="0.15">
      <c r="A26" s="8">
        <v>19</v>
      </c>
      <c r="B26" s="28">
        <v>109</v>
      </c>
      <c r="C26" s="28">
        <v>127</v>
      </c>
      <c r="D26" s="11">
        <f>SUM(B26:C26)</f>
        <v>236</v>
      </c>
      <c r="E26" s="4"/>
      <c r="F26" s="8">
        <v>49</v>
      </c>
      <c r="G26" s="28">
        <v>175</v>
      </c>
      <c r="H26" s="28">
        <v>193</v>
      </c>
      <c r="I26" s="11">
        <f>SUM(G26:H26)</f>
        <v>368</v>
      </c>
      <c r="J26" s="4"/>
      <c r="K26" s="8">
        <v>79</v>
      </c>
      <c r="L26" s="28">
        <v>172</v>
      </c>
      <c r="M26" s="28">
        <v>260</v>
      </c>
      <c r="N26" s="11">
        <f>SUM(L26:M26)</f>
        <v>432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15.86079457961195</v>
      </c>
      <c r="W26" s="20">
        <f>W7/$W$8*100</f>
        <v>23.23657080846446</v>
      </c>
      <c r="X26" s="20">
        <f>X7/$X$8*100</f>
        <v>19.782201067359008</v>
      </c>
    </row>
    <row r="27" spans="1:24" ht="15" customHeight="1" x14ac:dyDescent="0.15">
      <c r="A27" s="8"/>
      <c r="B27" s="12">
        <f>SUM(B22:B26)</f>
        <v>673</v>
      </c>
      <c r="C27" s="12">
        <f>SUM(C22:C26)</f>
        <v>642</v>
      </c>
      <c r="D27" s="12">
        <f>SUM(D22:D26)</f>
        <v>1315</v>
      </c>
      <c r="E27" s="4"/>
      <c r="F27" s="8"/>
      <c r="G27" s="12">
        <f>SUM(G22:G26)</f>
        <v>826</v>
      </c>
      <c r="H27" s="12">
        <f>SUM(H22:H26)</f>
        <v>835</v>
      </c>
      <c r="I27" s="12">
        <f>SUM(I22:I26)</f>
        <v>1661</v>
      </c>
      <c r="J27" s="4"/>
      <c r="K27" s="8"/>
      <c r="L27" s="12">
        <f>SUM(L22:L26)</f>
        <v>1016</v>
      </c>
      <c r="M27" s="12">
        <f>SUM(M22:M26)</f>
        <v>1338</v>
      </c>
      <c r="N27" s="12">
        <f>SUM(N22:N26)</f>
        <v>2354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99.999999999999986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28">
        <v>127</v>
      </c>
      <c r="C28" s="28">
        <v>138</v>
      </c>
      <c r="D28" s="11">
        <f>SUM(B28:C28)</f>
        <v>265</v>
      </c>
      <c r="E28" s="4"/>
      <c r="F28" s="8">
        <v>50</v>
      </c>
      <c r="G28" s="28">
        <v>190</v>
      </c>
      <c r="H28" s="28">
        <v>178</v>
      </c>
      <c r="I28" s="11">
        <f>SUM(G28:H28)</f>
        <v>368</v>
      </c>
      <c r="J28" s="4"/>
      <c r="K28" s="8">
        <v>80</v>
      </c>
      <c r="L28" s="28">
        <v>174</v>
      </c>
      <c r="M28" s="28">
        <v>283</v>
      </c>
      <c r="N28" s="11">
        <f>SUM(L28:M28)</f>
        <v>457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34.431783184477979</v>
      </c>
      <c r="W28" s="20">
        <f t="shared" ref="W28:W39" si="2">W9/$W$8*100</f>
        <v>30.656538252848613</v>
      </c>
      <c r="X28" s="20">
        <f t="shared" ref="X28:X39" si="3">X9/$X$8*100</f>
        <v>32.424635799798068</v>
      </c>
    </row>
    <row r="29" spans="1:24" ht="15" customHeight="1" x14ac:dyDescent="0.15">
      <c r="A29" s="8">
        <v>21</v>
      </c>
      <c r="B29" s="28">
        <v>132</v>
      </c>
      <c r="C29" s="28">
        <v>130</v>
      </c>
      <c r="D29" s="11">
        <f>SUM(B29:C29)</f>
        <v>262</v>
      </c>
      <c r="E29" s="4"/>
      <c r="F29" s="8">
        <v>51</v>
      </c>
      <c r="G29" s="28">
        <v>190</v>
      </c>
      <c r="H29" s="28">
        <v>172</v>
      </c>
      <c r="I29" s="11">
        <f>SUM(G29:H29)</f>
        <v>362</v>
      </c>
      <c r="J29" s="4"/>
      <c r="K29" s="8">
        <v>81</v>
      </c>
      <c r="L29" s="28">
        <v>121</v>
      </c>
      <c r="M29" s="28">
        <v>229</v>
      </c>
      <c r="N29" s="11">
        <f>SUM(L29:M29)</f>
        <v>350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66.276562981213431</v>
      </c>
      <c r="W29" s="20">
        <f t="shared" si="2"/>
        <v>71.893651654910471</v>
      </c>
      <c r="X29" s="20">
        <f t="shared" si="3"/>
        <v>69.262945333910281</v>
      </c>
    </row>
    <row r="30" spans="1:24" ht="15" customHeight="1" x14ac:dyDescent="0.15">
      <c r="A30" s="8">
        <v>22</v>
      </c>
      <c r="B30" s="28">
        <v>108</v>
      </c>
      <c r="C30" s="28">
        <v>146</v>
      </c>
      <c r="D30" s="11">
        <f>SUM(B30:C30)</f>
        <v>254</v>
      </c>
      <c r="E30" s="4"/>
      <c r="F30" s="8">
        <v>52</v>
      </c>
      <c r="G30" s="28">
        <v>229</v>
      </c>
      <c r="H30" s="28">
        <v>192</v>
      </c>
      <c r="I30" s="11">
        <f>SUM(G30:H30)</f>
        <v>421</v>
      </c>
      <c r="J30" s="4"/>
      <c r="K30" s="8">
        <v>82</v>
      </c>
      <c r="L30" s="28">
        <v>109</v>
      </c>
      <c r="M30" s="28">
        <v>193</v>
      </c>
      <c r="N30" s="11">
        <f>SUM(L30:M30)</f>
        <v>302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55.29719741299661</v>
      </c>
      <c r="W30" s="20">
        <f t="shared" si="2"/>
        <v>61.903147042864894</v>
      </c>
      <c r="X30" s="20">
        <f t="shared" si="3"/>
        <v>58.809317755661326</v>
      </c>
    </row>
    <row r="31" spans="1:24" ht="15" customHeight="1" x14ac:dyDescent="0.15">
      <c r="A31" s="8">
        <v>23</v>
      </c>
      <c r="B31" s="28">
        <v>113</v>
      </c>
      <c r="C31" s="28">
        <v>93</v>
      </c>
      <c r="D31" s="11">
        <f>SUM(B31:C31)</f>
        <v>206</v>
      </c>
      <c r="E31" s="4"/>
      <c r="F31" s="8">
        <v>53</v>
      </c>
      <c r="G31" s="28">
        <v>210</v>
      </c>
      <c r="H31" s="28">
        <v>207</v>
      </c>
      <c r="I31" s="11">
        <f>SUM(G31:H31)</f>
        <v>417</v>
      </c>
      <c r="J31" s="4"/>
      <c r="K31" s="8">
        <v>83</v>
      </c>
      <c r="L31" s="28">
        <v>98</v>
      </c>
      <c r="M31" s="28">
        <v>181</v>
      </c>
      <c r="N31" s="11">
        <f>SUM(L31:M31)</f>
        <v>279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38.042808746535265</v>
      </c>
      <c r="W31" s="20">
        <f t="shared" si="2"/>
        <v>48.216223548562127</v>
      </c>
      <c r="X31" s="20">
        <f t="shared" si="3"/>
        <v>43.451608250396653</v>
      </c>
    </row>
    <row r="32" spans="1:24" ht="15" customHeight="1" x14ac:dyDescent="0.15">
      <c r="A32" s="8">
        <v>24</v>
      </c>
      <c r="B32" s="28">
        <v>110</v>
      </c>
      <c r="C32" s="28">
        <v>98</v>
      </c>
      <c r="D32" s="11">
        <f>SUM(B32:C32)</f>
        <v>208</v>
      </c>
      <c r="E32" s="4"/>
      <c r="F32" s="8">
        <v>54</v>
      </c>
      <c r="G32" s="28">
        <v>258</v>
      </c>
      <c r="H32" s="28">
        <v>200</v>
      </c>
      <c r="I32" s="11">
        <f>SUM(G32:H32)</f>
        <v>458</v>
      </c>
      <c r="J32" s="4"/>
      <c r="K32" s="8">
        <v>84</v>
      </c>
      <c r="L32" s="28">
        <v>96</v>
      </c>
      <c r="M32" s="28">
        <v>188</v>
      </c>
      <c r="N32" s="11">
        <f>SUM(L32:M32)</f>
        <v>284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31.844779796735452</v>
      </c>
      <c r="W32" s="21">
        <f t="shared" si="2"/>
        <v>41.237113402061851</v>
      </c>
      <c r="X32" s="21">
        <f t="shared" si="3"/>
        <v>36.83830953411222</v>
      </c>
    </row>
    <row r="33" spans="1:24" ht="15" customHeight="1" x14ac:dyDescent="0.15">
      <c r="A33" s="8"/>
      <c r="B33" s="12">
        <f>SUM(B28:B32)</f>
        <v>590</v>
      </c>
      <c r="C33" s="12">
        <f>SUM(C28:C32)</f>
        <v>605</v>
      </c>
      <c r="D33" s="12">
        <f>SUM(D28:D32)</f>
        <v>1195</v>
      </c>
      <c r="E33" s="4"/>
      <c r="F33" s="8"/>
      <c r="G33" s="12">
        <f>SUM(G28:G32)</f>
        <v>1077</v>
      </c>
      <c r="H33" s="12">
        <f>SUM(H28:H32)</f>
        <v>949</v>
      </c>
      <c r="I33" s="12">
        <f>SUM(I28:I32)</f>
        <v>2026</v>
      </c>
      <c r="J33" s="4"/>
      <c r="K33" s="8"/>
      <c r="L33" s="12">
        <f>SUM(L28:L32)</f>
        <v>598</v>
      </c>
      <c r="M33" s="12">
        <f>SUM(M28:M32)</f>
        <v>1074</v>
      </c>
      <c r="N33" s="12">
        <f>SUM(N28:N32)</f>
        <v>1672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24.491838620264861</v>
      </c>
      <c r="W33" s="20">
        <f t="shared" si="2"/>
        <v>33.111774281063482</v>
      </c>
      <c r="X33" s="20">
        <f t="shared" si="3"/>
        <v>29.074715130535122</v>
      </c>
    </row>
    <row r="34" spans="1:24" ht="15" customHeight="1" x14ac:dyDescent="0.15">
      <c r="A34" s="8">
        <v>25</v>
      </c>
      <c r="B34" s="28">
        <v>119</v>
      </c>
      <c r="C34" s="28">
        <v>113</v>
      </c>
      <c r="D34" s="11">
        <f>SUM(B34:C34)</f>
        <v>232</v>
      </c>
      <c r="E34" s="4"/>
      <c r="F34" s="8">
        <v>55</v>
      </c>
      <c r="G34" s="28">
        <v>258</v>
      </c>
      <c r="H34" s="28">
        <v>213</v>
      </c>
      <c r="I34" s="11">
        <f>SUM(G34:H34)</f>
        <v>471</v>
      </c>
      <c r="J34" s="4"/>
      <c r="K34" s="8">
        <v>85</v>
      </c>
      <c r="L34" s="28">
        <v>99</v>
      </c>
      <c r="M34" s="28">
        <v>159</v>
      </c>
      <c r="N34" s="11">
        <f>SUM(L34:M34)</f>
        <v>258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15.86079457961195</v>
      </c>
      <c r="W34" s="20">
        <f t="shared" si="2"/>
        <v>23.23657080846446</v>
      </c>
      <c r="X34" s="20">
        <f t="shared" si="3"/>
        <v>19.782201067359008</v>
      </c>
    </row>
    <row r="35" spans="1:24" ht="15" customHeight="1" x14ac:dyDescent="0.15">
      <c r="A35" s="8">
        <v>26</v>
      </c>
      <c r="B35" s="28">
        <v>109</v>
      </c>
      <c r="C35" s="28">
        <v>99</v>
      </c>
      <c r="D35" s="11">
        <f>SUM(B35:C35)</f>
        <v>208</v>
      </c>
      <c r="E35" s="4"/>
      <c r="F35" s="8">
        <v>56</v>
      </c>
      <c r="G35" s="28">
        <v>287</v>
      </c>
      <c r="H35" s="28">
        <v>259</v>
      </c>
      <c r="I35" s="11">
        <f>SUM(G35:H35)</f>
        <v>546</v>
      </c>
      <c r="J35" s="4"/>
      <c r="K35" s="8">
        <v>86</v>
      </c>
      <c r="L35" s="28">
        <v>58</v>
      </c>
      <c r="M35" s="28">
        <v>116</v>
      </c>
      <c r="N35" s="11">
        <f>SUM(L35:M35)</f>
        <v>174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8.0381890976285799</v>
      </c>
      <c r="W35" s="20">
        <f t="shared" si="2"/>
        <v>14.161692892023876</v>
      </c>
      <c r="X35" s="20">
        <f t="shared" si="3"/>
        <v>11.293812202509736</v>
      </c>
    </row>
    <row r="36" spans="1:24" ht="15" customHeight="1" x14ac:dyDescent="0.15">
      <c r="A36" s="8">
        <v>27</v>
      </c>
      <c r="B36" s="28">
        <v>136</v>
      </c>
      <c r="C36" s="28">
        <v>118</v>
      </c>
      <c r="D36" s="11">
        <f>SUM(B36:C36)</f>
        <v>254</v>
      </c>
      <c r="E36" s="4"/>
      <c r="F36" s="8">
        <v>57</v>
      </c>
      <c r="G36" s="28">
        <v>263</v>
      </c>
      <c r="H36" s="28">
        <v>250</v>
      </c>
      <c r="I36" s="11">
        <f>SUM(G36:H36)</f>
        <v>513</v>
      </c>
      <c r="J36" s="4"/>
      <c r="K36" s="8">
        <v>87</v>
      </c>
      <c r="L36" s="28">
        <v>52</v>
      </c>
      <c r="M36" s="28">
        <v>126</v>
      </c>
      <c r="N36" s="11">
        <f>SUM(L36:M36)</f>
        <v>178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3.433939020634432</v>
      </c>
      <c r="W36" s="20">
        <f t="shared" si="2"/>
        <v>6.8773738469886059</v>
      </c>
      <c r="X36" s="20">
        <f t="shared" si="3"/>
        <v>5.2646761863551133</v>
      </c>
    </row>
    <row r="37" spans="1:24" ht="15" customHeight="1" x14ac:dyDescent="0.15">
      <c r="A37" s="8">
        <v>28</v>
      </c>
      <c r="B37" s="28">
        <v>125</v>
      </c>
      <c r="C37" s="28">
        <v>90</v>
      </c>
      <c r="D37" s="11">
        <f>SUM(B37:C37)</f>
        <v>215</v>
      </c>
      <c r="E37" s="4"/>
      <c r="F37" s="8">
        <v>58</v>
      </c>
      <c r="G37" s="28">
        <v>245</v>
      </c>
      <c r="H37" s="28">
        <v>228</v>
      </c>
      <c r="I37" s="11">
        <f>SUM(G37:H37)</f>
        <v>473</v>
      </c>
      <c r="J37" s="4"/>
      <c r="K37" s="8">
        <v>88</v>
      </c>
      <c r="L37" s="28">
        <v>48</v>
      </c>
      <c r="M37" s="28">
        <v>100</v>
      </c>
      <c r="N37" s="11">
        <f>SUM(L37:M37)</f>
        <v>148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1.1318139821373576</v>
      </c>
      <c r="W37" s="20">
        <f t="shared" si="2"/>
        <v>2.7875746066196418</v>
      </c>
      <c r="X37" s="20">
        <f t="shared" si="3"/>
        <v>2.0121159671138038</v>
      </c>
    </row>
    <row r="38" spans="1:24" ht="15" customHeight="1" x14ac:dyDescent="0.15">
      <c r="A38" s="8">
        <v>29</v>
      </c>
      <c r="B38" s="28">
        <v>117</v>
      </c>
      <c r="C38" s="28">
        <v>103</v>
      </c>
      <c r="D38" s="11">
        <f>SUM(B38:C38)</f>
        <v>220</v>
      </c>
      <c r="E38" s="4"/>
      <c r="F38" s="8">
        <v>59</v>
      </c>
      <c r="G38" s="28">
        <v>111</v>
      </c>
      <c r="H38" s="28">
        <v>119</v>
      </c>
      <c r="I38" s="11">
        <f>SUM(G38:H38)</f>
        <v>230</v>
      </c>
      <c r="J38" s="4"/>
      <c r="K38" s="8">
        <v>89</v>
      </c>
      <c r="L38" s="28">
        <v>42</v>
      </c>
      <c r="M38" s="28">
        <v>102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0.20788420080073916</v>
      </c>
      <c r="W38" s="20">
        <f t="shared" si="2"/>
        <v>0.65111231687466087</v>
      </c>
      <c r="X38" s="20">
        <f t="shared" si="3"/>
        <v>0.44353093898745133</v>
      </c>
    </row>
    <row r="39" spans="1:24" ht="15" customHeight="1" x14ac:dyDescent="0.15">
      <c r="A39" s="8"/>
      <c r="B39" s="12">
        <f>SUM(B34:B38)</f>
        <v>606</v>
      </c>
      <c r="C39" s="12">
        <f>SUM(C34:C38)</f>
        <v>523</v>
      </c>
      <c r="D39" s="12">
        <f>SUM(D34:D38)</f>
        <v>1129</v>
      </c>
      <c r="E39" s="4"/>
      <c r="F39" s="8"/>
      <c r="G39" s="12">
        <f>SUM(G34:G38)</f>
        <v>1164</v>
      </c>
      <c r="H39" s="12">
        <f>SUM(H34:H38)</f>
        <v>1069</v>
      </c>
      <c r="I39" s="12">
        <f>SUM(I34:I38)</f>
        <v>2233</v>
      </c>
      <c r="J39" s="4"/>
      <c r="K39" s="8"/>
      <c r="L39" s="12">
        <f>SUM(L34:L38)</f>
        <v>299</v>
      </c>
      <c r="M39" s="12">
        <f>SUM(M34:M38)</f>
        <v>603</v>
      </c>
      <c r="N39" s="12">
        <f>SUM(N34:N38)</f>
        <v>902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3.0797659377887282E-2</v>
      </c>
      <c r="W39" s="20">
        <f t="shared" si="2"/>
        <v>0.11530113944655453</v>
      </c>
      <c r="X39" s="20">
        <f t="shared" si="3"/>
        <v>7.5724794461272171E-2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sheetProtection sheet="1" objects="1" scenarios="1"/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showZeros="0" zoomScale="95" zoomScaleNormal="95" workbookViewId="0">
      <pane ySplit="3" topLeftCell="A4" activePane="bottomLeft" state="frozen"/>
      <selection activeCell="F1" sqref="F1"/>
      <selection pane="bottomLeft"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</cols>
  <sheetData>
    <row r="1" spans="1:27" ht="17.25" x14ac:dyDescent="0.2">
      <c r="A1" s="22" t="s">
        <v>22</v>
      </c>
    </row>
    <row r="2" spans="1:27" x14ac:dyDescent="0.15">
      <c r="X2" s="31" t="s">
        <v>28</v>
      </c>
    </row>
    <row r="3" spans="1:27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</row>
    <row r="4" spans="1:27" ht="15" customHeight="1" x14ac:dyDescent="0.15">
      <c r="A4" s="8">
        <v>0</v>
      </c>
      <c r="B4" s="28">
        <v>69</v>
      </c>
      <c r="C4" s="28">
        <v>60</v>
      </c>
      <c r="D4" s="30">
        <f>SUM(B4:C4)</f>
        <v>129</v>
      </c>
      <c r="E4" s="4"/>
      <c r="F4" s="8">
        <v>30</v>
      </c>
      <c r="G4" s="28">
        <v>114</v>
      </c>
      <c r="H4" s="28">
        <v>101</v>
      </c>
      <c r="I4" s="11">
        <f>SUM(G4:H4)</f>
        <v>215</v>
      </c>
      <c r="J4" s="4"/>
      <c r="K4" s="8">
        <v>60</v>
      </c>
      <c r="L4" s="28">
        <v>133</v>
      </c>
      <c r="M4" s="28">
        <v>147</v>
      </c>
      <c r="N4" s="11">
        <f>SUM(L4:M4)</f>
        <v>280</v>
      </c>
      <c r="O4" s="4"/>
      <c r="P4" s="8">
        <v>90</v>
      </c>
      <c r="Q4" s="28">
        <v>31</v>
      </c>
      <c r="R4" s="28">
        <v>89</v>
      </c>
      <c r="S4" s="11">
        <f>SUM(Q4:R4)</f>
        <v>120</v>
      </c>
      <c r="U4" s="5" t="s">
        <v>4</v>
      </c>
      <c r="V4" s="16">
        <f>SUM(B9,B15,B21)</f>
        <v>1448</v>
      </c>
      <c r="W4" s="16">
        <f>SUM(C9,C15,C21)</f>
        <v>1338</v>
      </c>
      <c r="X4" s="16">
        <f>SUM(V4:W4)</f>
        <v>2786</v>
      </c>
    </row>
    <row r="5" spans="1:27" ht="15" customHeight="1" x14ac:dyDescent="0.15">
      <c r="A5" s="8">
        <v>1</v>
      </c>
      <c r="B5" s="28">
        <v>79</v>
      </c>
      <c r="C5" s="28">
        <v>68</v>
      </c>
      <c r="D5" s="11">
        <f>SUM(B5:C5)</f>
        <v>147</v>
      </c>
      <c r="E5" s="4"/>
      <c r="F5" s="8">
        <v>31</v>
      </c>
      <c r="G5" s="28">
        <v>120</v>
      </c>
      <c r="H5" s="28">
        <v>118</v>
      </c>
      <c r="I5" s="11">
        <f>SUM(G5:H5)</f>
        <v>238</v>
      </c>
      <c r="J5" s="4"/>
      <c r="K5" s="8">
        <v>61</v>
      </c>
      <c r="L5" s="28">
        <v>157</v>
      </c>
      <c r="M5" s="28">
        <v>204</v>
      </c>
      <c r="N5" s="11">
        <f>SUM(L5:M5)</f>
        <v>361</v>
      </c>
      <c r="O5" s="4"/>
      <c r="P5" s="8">
        <v>91</v>
      </c>
      <c r="Q5" s="28">
        <v>32</v>
      </c>
      <c r="R5" s="28">
        <v>71</v>
      </c>
      <c r="S5" s="11">
        <f>SUM(Q5:R5)</f>
        <v>103</v>
      </c>
      <c r="U5" s="5" t="s">
        <v>5</v>
      </c>
      <c r="V5" s="16">
        <f>SUM(B27,B33,B39,G9,G15,G21,G27,G33,G39,L9)</f>
        <v>7407</v>
      </c>
      <c r="W5" s="16">
        <f>SUM(C27,C33,C39,H9,H15,H21,H27,H33,H39,M9)</f>
        <v>7314</v>
      </c>
      <c r="X5" s="16">
        <f>SUM(V5:W5)</f>
        <v>14721</v>
      </c>
      <c r="Y5" s="3"/>
      <c r="Z5" s="3"/>
      <c r="AA5" s="3"/>
    </row>
    <row r="6" spans="1:27" ht="15" customHeight="1" x14ac:dyDescent="0.15">
      <c r="A6" s="8">
        <v>2</v>
      </c>
      <c r="B6" s="28">
        <v>80</v>
      </c>
      <c r="C6" s="28">
        <v>85</v>
      </c>
      <c r="D6" s="11">
        <f>SUM(B6:C6)</f>
        <v>165</v>
      </c>
      <c r="E6" s="4"/>
      <c r="F6" s="8">
        <v>32</v>
      </c>
      <c r="G6" s="28">
        <v>111</v>
      </c>
      <c r="H6" s="28">
        <v>100</v>
      </c>
      <c r="I6" s="11">
        <f>SUM(G6:H6)</f>
        <v>211</v>
      </c>
      <c r="J6" s="4"/>
      <c r="K6" s="8">
        <v>62</v>
      </c>
      <c r="L6" s="28">
        <v>166</v>
      </c>
      <c r="M6" s="28">
        <v>206</v>
      </c>
      <c r="N6" s="11">
        <f>SUM(L6:M6)</f>
        <v>372</v>
      </c>
      <c r="O6" s="4"/>
      <c r="P6" s="8">
        <v>92</v>
      </c>
      <c r="Q6" s="28">
        <v>20</v>
      </c>
      <c r="R6" s="28">
        <v>65</v>
      </c>
      <c r="S6" s="11">
        <f>SUM(Q6:R6)</f>
        <v>85</v>
      </c>
      <c r="U6" s="9" t="s">
        <v>6</v>
      </c>
      <c r="V6" s="16">
        <f>SUM(L15,L21)</f>
        <v>2062</v>
      </c>
      <c r="W6" s="16">
        <f>SUM(M15,M21)</f>
        <v>2641</v>
      </c>
      <c r="X6" s="16">
        <f>SUM(V6:W6)</f>
        <v>4703</v>
      </c>
    </row>
    <row r="7" spans="1:27" ht="15" customHeight="1" x14ac:dyDescent="0.15">
      <c r="A7" s="8">
        <v>3</v>
      </c>
      <c r="B7" s="28">
        <v>71</v>
      </c>
      <c r="C7" s="28">
        <v>89</v>
      </c>
      <c r="D7" s="11">
        <f>SUM(B7:C7)</f>
        <v>160</v>
      </c>
      <c r="E7" s="4"/>
      <c r="F7" s="8">
        <v>33</v>
      </c>
      <c r="G7" s="28">
        <v>112</v>
      </c>
      <c r="H7" s="28">
        <v>106</v>
      </c>
      <c r="I7" s="11">
        <f>SUM(G7:H7)</f>
        <v>218</v>
      </c>
      <c r="J7" s="4"/>
      <c r="K7" s="8">
        <v>63</v>
      </c>
      <c r="L7" s="28">
        <v>166</v>
      </c>
      <c r="M7" s="28">
        <v>236</v>
      </c>
      <c r="N7" s="11">
        <f>SUM(L7:M7)</f>
        <v>402</v>
      </c>
      <c r="O7" s="4"/>
      <c r="P7" s="8">
        <v>93</v>
      </c>
      <c r="Q7" s="28">
        <v>15</v>
      </c>
      <c r="R7" s="28">
        <v>54</v>
      </c>
      <c r="S7" s="11">
        <f>SUM(Q7:R7)</f>
        <v>69</v>
      </c>
      <c r="U7" s="5" t="s">
        <v>7</v>
      </c>
      <c r="V7" s="16">
        <f>SUM(L27,L33,L39,Q9,Q15,Q21,Q27,Q33,Q39)</f>
        <v>2066</v>
      </c>
      <c r="W7" s="16">
        <f>SUM(M27,M33,M39,R9,R15,R21,R27,R33,R39)</f>
        <v>3439</v>
      </c>
      <c r="X7" s="16">
        <f>SUM(V7:W7)</f>
        <v>5505</v>
      </c>
    </row>
    <row r="8" spans="1:27" ht="15" customHeight="1" x14ac:dyDescent="0.15">
      <c r="A8" s="8">
        <v>4</v>
      </c>
      <c r="B8" s="28">
        <v>79</v>
      </c>
      <c r="C8" s="28">
        <v>89</v>
      </c>
      <c r="D8" s="11">
        <f>SUM(B8:C8)</f>
        <v>168</v>
      </c>
      <c r="E8" s="4"/>
      <c r="F8" s="8">
        <v>34</v>
      </c>
      <c r="G8" s="28">
        <v>107</v>
      </c>
      <c r="H8" s="28">
        <v>93</v>
      </c>
      <c r="I8" s="11">
        <f>SUM(G8:H8)</f>
        <v>200</v>
      </c>
      <c r="J8" s="4"/>
      <c r="K8" s="8">
        <v>64</v>
      </c>
      <c r="L8" s="28">
        <v>182</v>
      </c>
      <c r="M8" s="28">
        <v>228</v>
      </c>
      <c r="N8" s="11">
        <f>SUM(L8:M8)</f>
        <v>410</v>
      </c>
      <c r="O8" s="4"/>
      <c r="P8" s="8">
        <v>94</v>
      </c>
      <c r="Q8" s="28">
        <v>21</v>
      </c>
      <c r="R8" s="28">
        <v>37</v>
      </c>
      <c r="S8" s="11">
        <f>SUM(Q8:R8)</f>
        <v>58</v>
      </c>
      <c r="U8" s="18" t="s">
        <v>3</v>
      </c>
      <c r="V8" s="13">
        <f>SUM(V4:V7)</f>
        <v>12983</v>
      </c>
      <c r="W8" s="13">
        <f>SUM(W4:W7)</f>
        <v>14732</v>
      </c>
      <c r="X8" s="13">
        <f>SUM(X4:X7)</f>
        <v>27715</v>
      </c>
    </row>
    <row r="9" spans="1:27" ht="15" customHeight="1" x14ac:dyDescent="0.15">
      <c r="A9" s="8"/>
      <c r="B9" s="12">
        <f>SUM(B4:B8)</f>
        <v>378</v>
      </c>
      <c r="C9" s="12">
        <f>SUM(C4:C8)</f>
        <v>391</v>
      </c>
      <c r="D9" s="12">
        <f>SUM(D4:D8)</f>
        <v>769</v>
      </c>
      <c r="E9" s="4"/>
      <c r="F9" s="8"/>
      <c r="G9" s="12">
        <f>SUM(G4:G8)</f>
        <v>564</v>
      </c>
      <c r="H9" s="12">
        <f>SUM(H4:H8)</f>
        <v>518</v>
      </c>
      <c r="I9" s="12">
        <f>SUM(I4:I8)</f>
        <v>1082</v>
      </c>
      <c r="J9" s="4"/>
      <c r="K9" s="8"/>
      <c r="L9" s="13">
        <f>SUM(L4:L8)</f>
        <v>804</v>
      </c>
      <c r="M9" s="13">
        <f>SUM(M4:M8)</f>
        <v>1021</v>
      </c>
      <c r="N9" s="13">
        <f>SUM(N4:N8)</f>
        <v>1825</v>
      </c>
      <c r="O9" s="4"/>
      <c r="P9" s="8"/>
      <c r="Q9" s="12">
        <f>SUM(Q4:Q8)</f>
        <v>119</v>
      </c>
      <c r="R9" s="12">
        <f>SUM(R4:R8)</f>
        <v>316</v>
      </c>
      <c r="S9" s="12">
        <f>SUM(S4:S8)</f>
        <v>435</v>
      </c>
      <c r="U9" s="5" t="s">
        <v>8</v>
      </c>
      <c r="V9" s="16">
        <f>SUM(G21,G27,G33,G39,L9)</f>
        <v>4474</v>
      </c>
      <c r="W9" s="16">
        <f>SUM(H21,H27,H33,H39,M9)</f>
        <v>4509</v>
      </c>
      <c r="X9" s="19">
        <f t="shared" ref="X9:X20" si="0">SUM(V9:W9)</f>
        <v>8983</v>
      </c>
    </row>
    <row r="10" spans="1:27" ht="15" customHeight="1" x14ac:dyDescent="0.15">
      <c r="A10" s="8">
        <v>5</v>
      </c>
      <c r="B10" s="28">
        <v>90</v>
      </c>
      <c r="C10" s="28">
        <v>92</v>
      </c>
      <c r="D10" s="11">
        <f>SUM(B10:C10)</f>
        <v>182</v>
      </c>
      <c r="E10" s="4"/>
      <c r="F10" s="8">
        <v>35</v>
      </c>
      <c r="G10" s="28">
        <v>106</v>
      </c>
      <c r="H10" s="28">
        <v>96</v>
      </c>
      <c r="I10" s="11">
        <f>SUM(G10:H10)</f>
        <v>202</v>
      </c>
      <c r="J10" s="4"/>
      <c r="K10" s="8">
        <v>65</v>
      </c>
      <c r="L10" s="28">
        <v>159</v>
      </c>
      <c r="M10" s="28">
        <v>223</v>
      </c>
      <c r="N10" s="11">
        <f>SUM(L10:M10)</f>
        <v>382</v>
      </c>
      <c r="O10" s="4"/>
      <c r="P10" s="8">
        <v>95</v>
      </c>
      <c r="Q10" s="28">
        <v>6</v>
      </c>
      <c r="R10" s="28">
        <v>25</v>
      </c>
      <c r="S10" s="11">
        <f>SUM(Q10:R10)</f>
        <v>31</v>
      </c>
      <c r="U10" s="5" t="s">
        <v>9</v>
      </c>
      <c r="V10" s="16">
        <f>SUM(G21,G27,G33,G39,L9,L15,L21,L27,L33,L39,Q9,Q15,Q21,Q27,Q33,Q39)</f>
        <v>8602</v>
      </c>
      <c r="W10" s="16">
        <f>SUM(H21,H27,H33,H39,M9,M15,M21,M27,M33,M39,R9,R15,R21,R27,R33,R39)</f>
        <v>10589</v>
      </c>
      <c r="X10" s="19">
        <f t="shared" si="0"/>
        <v>19191</v>
      </c>
    </row>
    <row r="11" spans="1:27" ht="15" customHeight="1" x14ac:dyDescent="0.15">
      <c r="A11" s="8">
        <v>6</v>
      </c>
      <c r="B11" s="28">
        <v>81</v>
      </c>
      <c r="C11" s="28">
        <v>92</v>
      </c>
      <c r="D11" s="11">
        <f>SUM(B11:C11)</f>
        <v>173</v>
      </c>
      <c r="E11" s="4"/>
      <c r="F11" s="8">
        <v>36</v>
      </c>
      <c r="G11" s="28">
        <v>109</v>
      </c>
      <c r="H11" s="28">
        <v>110</v>
      </c>
      <c r="I11" s="11">
        <f>SUM(G11:H11)</f>
        <v>219</v>
      </c>
      <c r="J11" s="4"/>
      <c r="K11" s="8">
        <v>66</v>
      </c>
      <c r="L11" s="28">
        <v>169</v>
      </c>
      <c r="M11" s="28">
        <v>235</v>
      </c>
      <c r="N11" s="11">
        <f>SUM(L11:M11)</f>
        <v>404</v>
      </c>
      <c r="O11" s="4"/>
      <c r="P11" s="8">
        <v>96</v>
      </c>
      <c r="Q11" s="28">
        <v>9</v>
      </c>
      <c r="R11" s="28">
        <v>21</v>
      </c>
      <c r="S11" s="11">
        <f>SUM(Q11:R11)</f>
        <v>30</v>
      </c>
      <c r="U11" s="5" t="s">
        <v>10</v>
      </c>
      <c r="V11" s="16">
        <f>SUM(,G33,G39,L9,L15,L21,L27,L33,L39,Q9,Q15,Q21,Q27,Q33,Q39)</f>
        <v>7184</v>
      </c>
      <c r="W11" s="16">
        <f>SUM(,H33,H39,M9,M15,M21,M27,M33,M39,R9,R15,R21,R27,R33,R39)</f>
        <v>9127</v>
      </c>
      <c r="X11" s="19">
        <f t="shared" si="0"/>
        <v>16311</v>
      </c>
    </row>
    <row r="12" spans="1:27" ht="15" customHeight="1" x14ac:dyDescent="0.15">
      <c r="A12" s="8">
        <v>7</v>
      </c>
      <c r="B12" s="28">
        <v>87</v>
      </c>
      <c r="C12" s="28">
        <v>81</v>
      </c>
      <c r="D12" s="11">
        <f>SUM(B12:C12)</f>
        <v>168</v>
      </c>
      <c r="E12" s="4"/>
      <c r="F12" s="8">
        <v>37</v>
      </c>
      <c r="G12" s="28">
        <v>86</v>
      </c>
      <c r="H12" s="28">
        <v>116</v>
      </c>
      <c r="I12" s="11">
        <f>SUM(G12:H12)</f>
        <v>202</v>
      </c>
      <c r="J12" s="4"/>
      <c r="K12" s="8">
        <v>67</v>
      </c>
      <c r="L12" s="28">
        <v>202</v>
      </c>
      <c r="M12" s="28">
        <v>215</v>
      </c>
      <c r="N12" s="11">
        <f>SUM(L12:M12)</f>
        <v>417</v>
      </c>
      <c r="O12" s="4"/>
      <c r="P12" s="8">
        <v>97</v>
      </c>
      <c r="Q12" s="28">
        <v>3</v>
      </c>
      <c r="R12" s="28">
        <v>15</v>
      </c>
      <c r="S12" s="11">
        <f>SUM(Q12:R12)</f>
        <v>18</v>
      </c>
      <c r="U12" s="5" t="s">
        <v>11</v>
      </c>
      <c r="V12" s="16">
        <f>SUM(L9,L15,L21,L27,L33,L39,Q9,Q15,Q21,Q27,Q33,Q39)</f>
        <v>4932</v>
      </c>
      <c r="W12" s="16">
        <f>SUM(M9,M15,M21,M27,M33,M39,R9,R15,R21,R27,R33,R39)</f>
        <v>7101</v>
      </c>
      <c r="X12" s="19">
        <f t="shared" si="0"/>
        <v>12033</v>
      </c>
    </row>
    <row r="13" spans="1:27" ht="15" customHeight="1" x14ac:dyDescent="0.15">
      <c r="A13" s="8">
        <v>8</v>
      </c>
      <c r="B13" s="28">
        <v>115</v>
      </c>
      <c r="C13" s="28">
        <v>85</v>
      </c>
      <c r="D13" s="11">
        <f>SUM(B13:C13)</f>
        <v>200</v>
      </c>
      <c r="E13" s="4"/>
      <c r="F13" s="8">
        <v>38</v>
      </c>
      <c r="G13" s="28">
        <v>110</v>
      </c>
      <c r="H13" s="28">
        <v>129</v>
      </c>
      <c r="I13" s="11">
        <f>SUM(G13:H13)</f>
        <v>239</v>
      </c>
      <c r="J13" s="4"/>
      <c r="K13" s="8">
        <v>68</v>
      </c>
      <c r="L13" s="28">
        <v>229</v>
      </c>
      <c r="M13" s="28">
        <v>267</v>
      </c>
      <c r="N13" s="11">
        <f>SUM(L13:M13)</f>
        <v>496</v>
      </c>
      <c r="O13" s="4"/>
      <c r="P13" s="8">
        <v>98</v>
      </c>
      <c r="Q13" s="28">
        <v>4</v>
      </c>
      <c r="R13" s="28">
        <v>14</v>
      </c>
      <c r="S13" s="11">
        <f>SUM(Q13:R13)</f>
        <v>18</v>
      </c>
      <c r="U13" s="10" t="s">
        <v>12</v>
      </c>
      <c r="V13" s="13">
        <f>SUM(L15,L21,L27,L33,L39,Q9,Q15,Q21,Q27,Q33,Q39)</f>
        <v>4128</v>
      </c>
      <c r="W13" s="13">
        <f>SUM(M15,M21,M27,M33,M39,R9,R15,R21,R27,R33,R39)</f>
        <v>6080</v>
      </c>
      <c r="X13" s="13">
        <f t="shared" si="0"/>
        <v>10208</v>
      </c>
    </row>
    <row r="14" spans="1:27" ht="15" customHeight="1" x14ac:dyDescent="0.15">
      <c r="A14" s="8">
        <v>9</v>
      </c>
      <c r="B14" s="28">
        <v>90</v>
      </c>
      <c r="C14" s="28">
        <v>100</v>
      </c>
      <c r="D14" s="11">
        <f>SUM(B14:C14)</f>
        <v>190</v>
      </c>
      <c r="E14" s="4"/>
      <c r="F14" s="8">
        <v>39</v>
      </c>
      <c r="G14" s="28">
        <v>83</v>
      </c>
      <c r="H14" s="28">
        <v>67</v>
      </c>
      <c r="I14" s="11">
        <f>SUM(G14:H14)</f>
        <v>150</v>
      </c>
      <c r="J14" s="4"/>
      <c r="K14" s="8">
        <v>69</v>
      </c>
      <c r="L14" s="28">
        <v>190</v>
      </c>
      <c r="M14" s="28">
        <v>256</v>
      </c>
      <c r="N14" s="11">
        <f>SUM(L14:M14)</f>
        <v>446</v>
      </c>
      <c r="O14" s="4"/>
      <c r="P14" s="8">
        <v>99</v>
      </c>
      <c r="Q14" s="28">
        <v>1</v>
      </c>
      <c r="R14" s="28">
        <v>6</v>
      </c>
      <c r="S14" s="11">
        <f>SUM(Q14:R14)</f>
        <v>7</v>
      </c>
      <c r="U14" s="5" t="s">
        <v>13</v>
      </c>
      <c r="V14" s="16">
        <f>SUM(L21,L27,L33,L39,Q9,Q15,Q21,Q27,Q33,Q39)</f>
        <v>3179</v>
      </c>
      <c r="W14" s="16">
        <f>SUM(M21,M27,M33,M39,R9,R15,R21,R27,R33,R39)</f>
        <v>4884</v>
      </c>
      <c r="X14" s="19">
        <f t="shared" si="0"/>
        <v>8063</v>
      </c>
    </row>
    <row r="15" spans="1:27" ht="15" customHeight="1" x14ac:dyDescent="0.15">
      <c r="A15" s="8"/>
      <c r="B15" s="12">
        <f>SUM(B10:B14)</f>
        <v>463</v>
      </c>
      <c r="C15" s="12">
        <f>SUM(C10:C14)</f>
        <v>450</v>
      </c>
      <c r="D15" s="12">
        <f>SUM(D10:D14)</f>
        <v>913</v>
      </c>
      <c r="E15" s="4"/>
      <c r="F15" s="8"/>
      <c r="G15" s="12">
        <f>SUM(G10:G14)</f>
        <v>494</v>
      </c>
      <c r="H15" s="12">
        <f>SUM(H10:H14)</f>
        <v>518</v>
      </c>
      <c r="I15" s="12">
        <f>SUM(I10:I14)</f>
        <v>1012</v>
      </c>
      <c r="J15" s="4"/>
      <c r="K15" s="8"/>
      <c r="L15" s="12">
        <f>SUM(L10:L14)</f>
        <v>949</v>
      </c>
      <c r="M15" s="12">
        <f>SUM(M10:M14)</f>
        <v>1196</v>
      </c>
      <c r="N15" s="12">
        <f>SUM(N10:N14)</f>
        <v>2145</v>
      </c>
      <c r="O15" s="4"/>
      <c r="P15" s="8"/>
      <c r="Q15" s="12">
        <f>SUM(Q10:Q14)</f>
        <v>23</v>
      </c>
      <c r="R15" s="12">
        <f>SUM(R10:R14)</f>
        <v>81</v>
      </c>
      <c r="S15" s="12">
        <f>SUM(S10:S14)</f>
        <v>104</v>
      </c>
      <c r="U15" s="5" t="s">
        <v>14</v>
      </c>
      <c r="V15" s="16">
        <f>SUM(L27,L33,L39,Q9,Q15,Q21,Q27,Q33,Q39)</f>
        <v>2066</v>
      </c>
      <c r="W15" s="16">
        <f>SUM(M27,M33,M39,R9,R15,R21,R27,R33,R39)</f>
        <v>3439</v>
      </c>
      <c r="X15" s="19">
        <f t="shared" si="0"/>
        <v>5505</v>
      </c>
    </row>
    <row r="16" spans="1:27" ht="15" customHeight="1" x14ac:dyDescent="0.15">
      <c r="A16" s="8">
        <v>10</v>
      </c>
      <c r="B16" s="28">
        <v>107</v>
      </c>
      <c r="C16" s="28">
        <v>87</v>
      </c>
      <c r="D16" s="11">
        <f>SUM(B16:C16)</f>
        <v>194</v>
      </c>
      <c r="E16" s="4"/>
      <c r="F16" s="8">
        <v>40</v>
      </c>
      <c r="G16" s="28">
        <v>99</v>
      </c>
      <c r="H16" s="28">
        <v>103</v>
      </c>
      <c r="I16" s="11">
        <f>SUM(G16:H16)</f>
        <v>202</v>
      </c>
      <c r="J16" s="4"/>
      <c r="K16" s="8">
        <v>70</v>
      </c>
      <c r="L16" s="28">
        <v>214</v>
      </c>
      <c r="M16" s="28">
        <v>279</v>
      </c>
      <c r="N16" s="11">
        <f>SUM(L16:M16)</f>
        <v>493</v>
      </c>
      <c r="O16" s="4"/>
      <c r="P16" s="8">
        <v>100</v>
      </c>
      <c r="Q16" s="28">
        <v>2</v>
      </c>
      <c r="R16" s="28">
        <v>3</v>
      </c>
      <c r="S16" s="11">
        <f>SUM(Q16:R16)</f>
        <v>5</v>
      </c>
      <c r="U16" s="5" t="s">
        <v>15</v>
      </c>
      <c r="V16" s="16">
        <f>SUM(L33,L39,Q9,Q15,Q21,Q27,Q33,Q39)</f>
        <v>1050</v>
      </c>
      <c r="W16" s="16">
        <f>SUM(M33,M39,R9,R15,R21,R27,R33,R39)</f>
        <v>2091</v>
      </c>
      <c r="X16" s="19">
        <f t="shared" si="0"/>
        <v>3141</v>
      </c>
    </row>
    <row r="17" spans="1:24" ht="15" customHeight="1" x14ac:dyDescent="0.15">
      <c r="A17" s="8">
        <v>11</v>
      </c>
      <c r="B17" s="28">
        <v>132</v>
      </c>
      <c r="C17" s="28">
        <v>98</v>
      </c>
      <c r="D17" s="11">
        <f>SUM(B17:C17)</f>
        <v>230</v>
      </c>
      <c r="E17" s="4"/>
      <c r="F17" s="8">
        <v>41</v>
      </c>
      <c r="G17" s="28">
        <v>103</v>
      </c>
      <c r="H17" s="28">
        <v>128</v>
      </c>
      <c r="I17" s="11">
        <f>SUM(G17:H17)</f>
        <v>231</v>
      </c>
      <c r="J17" s="4"/>
      <c r="K17" s="8">
        <v>71</v>
      </c>
      <c r="L17" s="28">
        <v>207</v>
      </c>
      <c r="M17" s="28">
        <v>296</v>
      </c>
      <c r="N17" s="11">
        <f>SUM(L17:M17)</f>
        <v>503</v>
      </c>
      <c r="O17" s="4"/>
      <c r="P17" s="8">
        <v>101</v>
      </c>
      <c r="Q17" s="28">
        <v>1</v>
      </c>
      <c r="R17" s="28">
        <v>7</v>
      </c>
      <c r="S17" s="11">
        <f>SUM(Q17:R17)</f>
        <v>8</v>
      </c>
      <c r="U17" s="5" t="s">
        <v>16</v>
      </c>
      <c r="V17" s="16">
        <f>SUM(L39,Q9,Q15,Q21,Q27,Q33,Q39)</f>
        <v>448</v>
      </c>
      <c r="W17" s="16">
        <f>SUM(M39,R9,R15,R21,R27,R33,R39)</f>
        <v>1016</v>
      </c>
      <c r="X17" s="19">
        <f t="shared" si="0"/>
        <v>1464</v>
      </c>
    </row>
    <row r="18" spans="1:24" ht="15" customHeight="1" x14ac:dyDescent="0.15">
      <c r="A18" s="8">
        <v>12</v>
      </c>
      <c r="B18" s="28">
        <v>122</v>
      </c>
      <c r="C18" s="28">
        <v>101</v>
      </c>
      <c r="D18" s="11">
        <f>SUM(B18:C18)</f>
        <v>223</v>
      </c>
      <c r="E18" s="4"/>
      <c r="F18" s="8">
        <v>42</v>
      </c>
      <c r="G18" s="28">
        <v>126</v>
      </c>
      <c r="H18" s="28">
        <v>129</v>
      </c>
      <c r="I18" s="11">
        <f>SUM(G18:H18)</f>
        <v>255</v>
      </c>
      <c r="J18" s="4"/>
      <c r="K18" s="8">
        <v>72</v>
      </c>
      <c r="L18" s="28">
        <v>237</v>
      </c>
      <c r="M18" s="28">
        <v>282</v>
      </c>
      <c r="N18" s="14">
        <f>SUM(L18:M18)</f>
        <v>519</v>
      </c>
      <c r="O18" s="4"/>
      <c r="P18" s="8">
        <v>102</v>
      </c>
      <c r="Q18" s="28">
        <v>2</v>
      </c>
      <c r="R18" s="28">
        <v>1</v>
      </c>
      <c r="S18" s="11">
        <f>SUM(Q18:R18)</f>
        <v>3</v>
      </c>
      <c r="U18" s="5" t="s">
        <v>17</v>
      </c>
      <c r="V18" s="16">
        <f>SUM(Q9,Q15,Q21,Q27,Q33,Q39)</f>
        <v>147</v>
      </c>
      <c r="W18" s="16">
        <f>SUM(R9,R15,R21,R27,R33,R39)</f>
        <v>413</v>
      </c>
      <c r="X18" s="19">
        <f t="shared" si="0"/>
        <v>560</v>
      </c>
    </row>
    <row r="19" spans="1:24" ht="15" customHeight="1" x14ac:dyDescent="0.15">
      <c r="A19" s="8">
        <v>13</v>
      </c>
      <c r="B19" s="28">
        <v>117</v>
      </c>
      <c r="C19" s="28">
        <v>111</v>
      </c>
      <c r="D19" s="11">
        <f>SUM(B19:C19)</f>
        <v>228</v>
      </c>
      <c r="E19" s="4"/>
      <c r="F19" s="8">
        <v>43</v>
      </c>
      <c r="G19" s="28">
        <v>127</v>
      </c>
      <c r="H19" s="28">
        <v>111</v>
      </c>
      <c r="I19" s="11">
        <f>SUM(G19:H19)</f>
        <v>238</v>
      </c>
      <c r="J19" s="4"/>
      <c r="K19" s="8">
        <v>73</v>
      </c>
      <c r="L19" s="28">
        <v>232</v>
      </c>
      <c r="M19" s="28">
        <v>275</v>
      </c>
      <c r="N19" s="11">
        <f>SUM(L19:M19)</f>
        <v>507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28</v>
      </c>
      <c r="W19" s="16">
        <f>SUM(R15,R21,R27,R33,R39)</f>
        <v>97</v>
      </c>
      <c r="X19" s="19">
        <f t="shared" si="0"/>
        <v>125</v>
      </c>
    </row>
    <row r="20" spans="1:24" ht="15" customHeight="1" x14ac:dyDescent="0.15">
      <c r="A20" s="8">
        <v>14</v>
      </c>
      <c r="B20" s="28">
        <v>129</v>
      </c>
      <c r="C20" s="28">
        <v>100</v>
      </c>
      <c r="D20" s="11">
        <f>SUM(B20:C20)</f>
        <v>229</v>
      </c>
      <c r="E20" s="4"/>
      <c r="F20" s="8">
        <v>44</v>
      </c>
      <c r="G20" s="28">
        <v>140</v>
      </c>
      <c r="H20" s="28">
        <v>169</v>
      </c>
      <c r="I20" s="11">
        <f>SUM(G20:H20)</f>
        <v>309</v>
      </c>
      <c r="J20" s="4"/>
      <c r="K20" s="8">
        <v>74</v>
      </c>
      <c r="L20" s="28">
        <v>223</v>
      </c>
      <c r="M20" s="28">
        <v>313</v>
      </c>
      <c r="N20" s="11">
        <f>SUM(L20:M20)</f>
        <v>536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5</v>
      </c>
      <c r="W20" s="16">
        <f>SUM(R21,R27,R33,R39)</f>
        <v>16</v>
      </c>
      <c r="X20" s="19">
        <f t="shared" si="0"/>
        <v>21</v>
      </c>
    </row>
    <row r="21" spans="1:24" ht="15" customHeight="1" x14ac:dyDescent="0.15">
      <c r="A21" s="8"/>
      <c r="B21" s="12">
        <f>SUM(B16:B20)</f>
        <v>607</v>
      </c>
      <c r="C21" s="12">
        <f>SUM(C16:C20)</f>
        <v>497</v>
      </c>
      <c r="D21" s="12">
        <f>SUM(D16:D20)</f>
        <v>1104</v>
      </c>
      <c r="E21" s="4"/>
      <c r="F21" s="8"/>
      <c r="G21" s="12">
        <f>SUM(G16:G20)</f>
        <v>595</v>
      </c>
      <c r="H21" s="12">
        <f>SUM(H16:H20)</f>
        <v>640</v>
      </c>
      <c r="I21" s="12">
        <f>SUM(I16:I20)</f>
        <v>1235</v>
      </c>
      <c r="J21" s="4"/>
      <c r="K21" s="8"/>
      <c r="L21" s="13">
        <f>SUM(L16:L20)</f>
        <v>1113</v>
      </c>
      <c r="M21" s="13">
        <f>SUM(M16:M20)</f>
        <v>1445</v>
      </c>
      <c r="N21" s="13">
        <f>SUM(N16:N20)</f>
        <v>2558</v>
      </c>
      <c r="O21" s="26"/>
      <c r="P21" s="8"/>
      <c r="Q21" s="12">
        <f>SUM(Q16:Q20)</f>
        <v>5</v>
      </c>
      <c r="R21" s="12">
        <f>SUM(R16:R20)</f>
        <v>13</v>
      </c>
      <c r="S21" s="12">
        <f>SUM(S16:S20)</f>
        <v>18</v>
      </c>
    </row>
    <row r="22" spans="1:24" ht="15" customHeight="1" x14ac:dyDescent="0.15">
      <c r="A22" s="8">
        <v>15</v>
      </c>
      <c r="B22" s="28">
        <v>123</v>
      </c>
      <c r="C22" s="28">
        <v>103</v>
      </c>
      <c r="D22" s="11">
        <f>SUM(B22:C22)</f>
        <v>226</v>
      </c>
      <c r="E22" s="4"/>
      <c r="F22" s="8">
        <v>45</v>
      </c>
      <c r="G22" s="28">
        <v>144</v>
      </c>
      <c r="H22" s="28">
        <v>139</v>
      </c>
      <c r="I22" s="11">
        <f>SUM(G22:H22)</f>
        <v>283</v>
      </c>
      <c r="J22" s="4"/>
      <c r="K22" s="8">
        <v>75</v>
      </c>
      <c r="L22" s="28">
        <v>240</v>
      </c>
      <c r="M22" s="28">
        <v>289</v>
      </c>
      <c r="N22" s="11">
        <f>SUM(L22:M22)</f>
        <v>529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</row>
    <row r="23" spans="1:24" ht="15" customHeight="1" x14ac:dyDescent="0.15">
      <c r="A23" s="8">
        <v>16</v>
      </c>
      <c r="B23" s="28">
        <v>141</v>
      </c>
      <c r="C23" s="28">
        <v>120</v>
      </c>
      <c r="D23" s="11">
        <f>SUM(B23:C23)</f>
        <v>261</v>
      </c>
      <c r="E23" s="4"/>
      <c r="F23" s="8">
        <v>46</v>
      </c>
      <c r="G23" s="28">
        <v>179</v>
      </c>
      <c r="H23" s="28">
        <v>167</v>
      </c>
      <c r="I23" s="11">
        <f>SUM(G23:H23)</f>
        <v>346</v>
      </c>
      <c r="J23" s="4"/>
      <c r="K23" s="8">
        <v>76</v>
      </c>
      <c r="L23" s="28">
        <v>206</v>
      </c>
      <c r="M23" s="28">
        <v>282</v>
      </c>
      <c r="N23" s="11">
        <f>SUM(L23:M23)</f>
        <v>488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11.153046291304012</v>
      </c>
      <c r="W23" s="20">
        <f>W4/$W$8*100</f>
        <v>9.0822698886777093</v>
      </c>
      <c r="X23" s="20">
        <f>X4/$X$8*100</f>
        <v>10.052318239220638</v>
      </c>
    </row>
    <row r="24" spans="1:24" ht="15" customHeight="1" x14ac:dyDescent="0.15">
      <c r="A24" s="8">
        <v>17</v>
      </c>
      <c r="B24" s="28">
        <v>178</v>
      </c>
      <c r="C24" s="28">
        <v>135</v>
      </c>
      <c r="D24" s="11">
        <f>SUM(B24:C24)</f>
        <v>313</v>
      </c>
      <c r="E24" s="4"/>
      <c r="F24" s="8">
        <v>47</v>
      </c>
      <c r="G24" s="28">
        <v>155</v>
      </c>
      <c r="H24" s="28">
        <v>170</v>
      </c>
      <c r="I24" s="11">
        <f>SUM(G24:H24)</f>
        <v>325</v>
      </c>
      <c r="J24" s="4"/>
      <c r="K24" s="8">
        <v>77</v>
      </c>
      <c r="L24" s="28">
        <v>206</v>
      </c>
      <c r="M24" s="28">
        <v>254</v>
      </c>
      <c r="N24" s="11">
        <f>SUM(L24:M24)</f>
        <v>460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57.051528922437036</v>
      </c>
      <c r="W24" s="20">
        <f>W5/$W$8*100</f>
        <v>49.647026880260661</v>
      </c>
      <c r="X24" s="20">
        <f>X5/$X$8*100</f>
        <v>53.11564134944976</v>
      </c>
    </row>
    <row r="25" spans="1:24" ht="15" customHeight="1" x14ac:dyDescent="0.15">
      <c r="A25" s="8">
        <v>18</v>
      </c>
      <c r="B25" s="28">
        <v>133</v>
      </c>
      <c r="C25" s="28">
        <v>144</v>
      </c>
      <c r="D25" s="11">
        <f>SUM(B25:C25)</f>
        <v>277</v>
      </c>
      <c r="E25" s="4"/>
      <c r="F25" s="8">
        <v>48</v>
      </c>
      <c r="G25" s="28">
        <v>172</v>
      </c>
      <c r="H25" s="28">
        <v>158</v>
      </c>
      <c r="I25" s="11">
        <f>SUM(G25:H25)</f>
        <v>330</v>
      </c>
      <c r="J25" s="4"/>
      <c r="K25" s="8">
        <v>78</v>
      </c>
      <c r="L25" s="28">
        <v>188</v>
      </c>
      <c r="M25" s="28">
        <v>260</v>
      </c>
      <c r="N25" s="11">
        <f>SUM(L25:M25)</f>
        <v>448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15.882307633058614</v>
      </c>
      <c r="W25" s="20">
        <f>W6/$W$8*100</f>
        <v>17.926961715992398</v>
      </c>
      <c r="X25" s="20">
        <f>X6/$X$8*100</f>
        <v>16.969150279631968</v>
      </c>
    </row>
    <row r="26" spans="1:24" ht="15" customHeight="1" x14ac:dyDescent="0.15">
      <c r="A26" s="8">
        <v>19</v>
      </c>
      <c r="B26" s="28">
        <v>105</v>
      </c>
      <c r="C26" s="28">
        <v>134</v>
      </c>
      <c r="D26" s="11">
        <f>SUM(B26:C26)</f>
        <v>239</v>
      </c>
      <c r="E26" s="4"/>
      <c r="F26" s="8">
        <v>49</v>
      </c>
      <c r="G26" s="28">
        <v>173</v>
      </c>
      <c r="H26" s="28">
        <v>188</v>
      </c>
      <c r="I26" s="11">
        <f>SUM(G26:H26)</f>
        <v>361</v>
      </c>
      <c r="J26" s="4"/>
      <c r="K26" s="8">
        <v>79</v>
      </c>
      <c r="L26" s="28">
        <v>176</v>
      </c>
      <c r="M26" s="28">
        <v>263</v>
      </c>
      <c r="N26" s="11">
        <f>SUM(L26:M26)</f>
        <v>439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15.913117153200339</v>
      </c>
      <c r="W26" s="20">
        <f>W7/$W$8*100</f>
        <v>23.343741515069237</v>
      </c>
      <c r="X26" s="20">
        <f>X7/$X$8*100</f>
        <v>19.862890131697636</v>
      </c>
    </row>
    <row r="27" spans="1:24" ht="15" customHeight="1" x14ac:dyDescent="0.15">
      <c r="A27" s="8"/>
      <c r="B27" s="12">
        <f>SUM(B22:B26)</f>
        <v>680</v>
      </c>
      <c r="C27" s="12">
        <f>SUM(C22:C26)</f>
        <v>636</v>
      </c>
      <c r="D27" s="12">
        <f>SUM(D22:D26)</f>
        <v>1316</v>
      </c>
      <c r="E27" s="4"/>
      <c r="F27" s="8"/>
      <c r="G27" s="12">
        <f>SUM(G22:G26)</f>
        <v>823</v>
      </c>
      <c r="H27" s="12">
        <f>SUM(H22:H26)</f>
        <v>822</v>
      </c>
      <c r="I27" s="12">
        <f>SUM(I22:I26)</f>
        <v>1645</v>
      </c>
      <c r="J27" s="4"/>
      <c r="K27" s="8"/>
      <c r="L27" s="12">
        <f>SUM(L22:L26)</f>
        <v>1016</v>
      </c>
      <c r="M27" s="12">
        <f>SUM(M22:M26)</f>
        <v>1348</v>
      </c>
      <c r="N27" s="12">
        <f>SUM(N22:N26)</f>
        <v>2364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</v>
      </c>
    </row>
    <row r="28" spans="1:24" ht="15" customHeight="1" x14ac:dyDescent="0.15">
      <c r="A28" s="8">
        <v>20</v>
      </c>
      <c r="B28" s="28">
        <v>122</v>
      </c>
      <c r="C28" s="28">
        <v>139</v>
      </c>
      <c r="D28" s="11">
        <f>SUM(B28:C28)</f>
        <v>261</v>
      </c>
      <c r="E28" s="4"/>
      <c r="F28" s="8">
        <v>50</v>
      </c>
      <c r="G28" s="28">
        <v>193</v>
      </c>
      <c r="H28" s="28">
        <v>178</v>
      </c>
      <c r="I28" s="11">
        <f>SUM(G28:H28)</f>
        <v>371</v>
      </c>
      <c r="J28" s="4"/>
      <c r="K28" s="8">
        <v>80</v>
      </c>
      <c r="L28" s="28">
        <v>177</v>
      </c>
      <c r="M28" s="28">
        <v>284</v>
      </c>
      <c r="N28" s="11">
        <f>SUM(L28:M28)</f>
        <v>461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34.460448278518065</v>
      </c>
      <c r="W28" s="20">
        <f t="shared" ref="W28:W39" si="2">W9/$W$8*100</f>
        <v>30.606842248167254</v>
      </c>
      <c r="X28" s="20">
        <f t="shared" ref="X28:X39" si="3">X9/$X$8*100</f>
        <v>32.412051235792894</v>
      </c>
    </row>
    <row r="29" spans="1:24" ht="15" customHeight="1" x14ac:dyDescent="0.15">
      <c r="A29" s="8">
        <v>21</v>
      </c>
      <c r="B29" s="28">
        <v>133</v>
      </c>
      <c r="C29" s="28">
        <v>128</v>
      </c>
      <c r="D29" s="11">
        <f>SUM(B29:C29)</f>
        <v>261</v>
      </c>
      <c r="E29" s="4"/>
      <c r="F29" s="8">
        <v>51</v>
      </c>
      <c r="G29" s="28">
        <v>188</v>
      </c>
      <c r="H29" s="28">
        <v>173</v>
      </c>
      <c r="I29" s="11">
        <f>SUM(G29:H29)</f>
        <v>361</v>
      </c>
      <c r="J29" s="4"/>
      <c r="K29" s="8">
        <v>81</v>
      </c>
      <c r="L29" s="28">
        <v>118</v>
      </c>
      <c r="M29" s="28">
        <v>228</v>
      </c>
      <c r="N29" s="11">
        <f>SUM(L29:M29)</f>
        <v>346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66.25587306477702</v>
      </c>
      <c r="W29" s="20">
        <f t="shared" si="2"/>
        <v>71.877545479228885</v>
      </c>
      <c r="X29" s="20">
        <f t="shared" si="3"/>
        <v>69.244091647122502</v>
      </c>
    </row>
    <row r="30" spans="1:24" ht="15" customHeight="1" x14ac:dyDescent="0.15">
      <c r="A30" s="8">
        <v>22</v>
      </c>
      <c r="B30" s="28">
        <v>115</v>
      </c>
      <c r="C30" s="28">
        <v>141</v>
      </c>
      <c r="D30" s="11">
        <f>SUM(B30:C30)</f>
        <v>256</v>
      </c>
      <c r="E30" s="4"/>
      <c r="F30" s="8">
        <v>52</v>
      </c>
      <c r="G30" s="28">
        <v>232</v>
      </c>
      <c r="H30" s="28">
        <v>185</v>
      </c>
      <c r="I30" s="11">
        <f>SUM(G30:H30)</f>
        <v>417</v>
      </c>
      <c r="J30" s="4"/>
      <c r="K30" s="8">
        <v>82</v>
      </c>
      <c r="L30" s="28">
        <v>116</v>
      </c>
      <c r="M30" s="28">
        <v>196</v>
      </c>
      <c r="N30" s="11">
        <f>SUM(L30:M30)</f>
        <v>312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55.333898174535932</v>
      </c>
      <c r="W30" s="20">
        <f t="shared" si="2"/>
        <v>61.953570458865059</v>
      </c>
      <c r="X30" s="20">
        <f t="shared" si="3"/>
        <v>58.852606891574958</v>
      </c>
    </row>
    <row r="31" spans="1:24" ht="15" customHeight="1" x14ac:dyDescent="0.15">
      <c r="A31" s="8">
        <v>23</v>
      </c>
      <c r="B31" s="28">
        <v>107</v>
      </c>
      <c r="C31" s="28">
        <v>102</v>
      </c>
      <c r="D31" s="11">
        <f>SUM(B31:C31)</f>
        <v>209</v>
      </c>
      <c r="E31" s="4"/>
      <c r="F31" s="8">
        <v>53</v>
      </c>
      <c r="G31" s="28">
        <v>216</v>
      </c>
      <c r="H31" s="28">
        <v>220</v>
      </c>
      <c r="I31" s="11">
        <f>SUM(G31:H31)</f>
        <v>436</v>
      </c>
      <c r="J31" s="4"/>
      <c r="K31" s="8">
        <v>83</v>
      </c>
      <c r="L31" s="28">
        <v>93</v>
      </c>
      <c r="M31" s="28">
        <v>182</v>
      </c>
      <c r="N31" s="11">
        <f>SUM(L31:M31)</f>
        <v>275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37.988138334745436</v>
      </c>
      <c r="W31" s="20">
        <f t="shared" si="2"/>
        <v>48.201194678251426</v>
      </c>
      <c r="X31" s="20">
        <f t="shared" si="3"/>
        <v>43.416922244272058</v>
      </c>
    </row>
    <row r="32" spans="1:24" ht="15" customHeight="1" x14ac:dyDescent="0.15">
      <c r="A32" s="8">
        <v>24</v>
      </c>
      <c r="B32" s="28">
        <v>114</v>
      </c>
      <c r="C32" s="28">
        <v>94</v>
      </c>
      <c r="D32" s="11">
        <f>SUM(B32:C32)</f>
        <v>208</v>
      </c>
      <c r="E32" s="4"/>
      <c r="F32" s="8">
        <v>54</v>
      </c>
      <c r="G32" s="28">
        <v>254</v>
      </c>
      <c r="H32" s="28">
        <v>191</v>
      </c>
      <c r="I32" s="11">
        <f>SUM(G32:H32)</f>
        <v>445</v>
      </c>
      <c r="J32" s="4"/>
      <c r="K32" s="8">
        <v>84</v>
      </c>
      <c r="L32" s="28">
        <v>98</v>
      </c>
      <c r="M32" s="28">
        <v>185</v>
      </c>
      <c r="N32" s="11">
        <f>SUM(L32:M32)</f>
        <v>283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31.795424786258952</v>
      </c>
      <c r="W32" s="21">
        <f t="shared" si="2"/>
        <v>41.270703231061631</v>
      </c>
      <c r="X32" s="21">
        <f t="shared" si="3"/>
        <v>36.832040411329601</v>
      </c>
    </row>
    <row r="33" spans="1:24" ht="15" customHeight="1" x14ac:dyDescent="0.15">
      <c r="A33" s="8"/>
      <c r="B33" s="12">
        <f>SUM(B28:B32)</f>
        <v>591</v>
      </c>
      <c r="C33" s="12">
        <f>SUM(C28:C32)</f>
        <v>604</v>
      </c>
      <c r="D33" s="12">
        <f>SUM(D28:D32)</f>
        <v>1195</v>
      </c>
      <c r="E33" s="4"/>
      <c r="F33" s="8"/>
      <c r="G33" s="12">
        <f>SUM(G28:G32)</f>
        <v>1083</v>
      </c>
      <c r="H33" s="12">
        <f>SUM(H28:H32)</f>
        <v>947</v>
      </c>
      <c r="I33" s="12">
        <f>SUM(I28:I32)</f>
        <v>2030</v>
      </c>
      <c r="J33" s="4"/>
      <c r="K33" s="8"/>
      <c r="L33" s="12">
        <f>SUM(L28:L32)</f>
        <v>602</v>
      </c>
      <c r="M33" s="12">
        <f>SUM(M28:M32)</f>
        <v>1075</v>
      </c>
      <c r="N33" s="12">
        <f>SUM(N28:N32)</f>
        <v>1677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24.485866132634985</v>
      </c>
      <c r="W33" s="20">
        <f t="shared" si="2"/>
        <v>33.152321477056745</v>
      </c>
      <c r="X33" s="20">
        <f t="shared" si="3"/>
        <v>29.092549161104099</v>
      </c>
    </row>
    <row r="34" spans="1:24" ht="15" customHeight="1" x14ac:dyDescent="0.15">
      <c r="A34" s="8">
        <v>25</v>
      </c>
      <c r="B34" s="28">
        <v>114</v>
      </c>
      <c r="C34" s="28">
        <v>116</v>
      </c>
      <c r="D34" s="11">
        <f>SUM(B34:C34)</f>
        <v>230</v>
      </c>
      <c r="E34" s="4"/>
      <c r="F34" s="8">
        <v>55</v>
      </c>
      <c r="G34" s="28">
        <v>244</v>
      </c>
      <c r="H34" s="28">
        <v>214</v>
      </c>
      <c r="I34" s="11">
        <f>SUM(G34:H34)</f>
        <v>458</v>
      </c>
      <c r="J34" s="4"/>
      <c r="K34" s="8">
        <v>85</v>
      </c>
      <c r="L34" s="28">
        <v>100</v>
      </c>
      <c r="M34" s="28">
        <v>159</v>
      </c>
      <c r="N34" s="11">
        <f>SUM(L34:M34)</f>
        <v>259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15.913117153200339</v>
      </c>
      <c r="W34" s="20">
        <f t="shared" si="2"/>
        <v>23.343741515069237</v>
      </c>
      <c r="X34" s="20">
        <f t="shared" si="3"/>
        <v>19.862890131697636</v>
      </c>
    </row>
    <row r="35" spans="1:24" ht="15" customHeight="1" x14ac:dyDescent="0.15">
      <c r="A35" s="8">
        <v>26</v>
      </c>
      <c r="B35" s="28">
        <v>115</v>
      </c>
      <c r="C35" s="28">
        <v>99</v>
      </c>
      <c r="D35" s="11">
        <f>SUM(B35:C35)</f>
        <v>214</v>
      </c>
      <c r="E35" s="4"/>
      <c r="F35" s="8">
        <v>56</v>
      </c>
      <c r="G35" s="28">
        <v>286</v>
      </c>
      <c r="H35" s="28">
        <v>261</v>
      </c>
      <c r="I35" s="11">
        <f>SUM(G35:H35)</f>
        <v>547</v>
      </c>
      <c r="J35" s="4"/>
      <c r="K35" s="8">
        <v>86</v>
      </c>
      <c r="L35" s="28">
        <v>53</v>
      </c>
      <c r="M35" s="28">
        <v>120</v>
      </c>
      <c r="N35" s="11">
        <f>SUM(L35:M35)</f>
        <v>173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8.0874990372024964</v>
      </c>
      <c r="W35" s="20">
        <f t="shared" si="2"/>
        <v>14.193592180287808</v>
      </c>
      <c r="X35" s="20">
        <f t="shared" si="3"/>
        <v>11.333213061519034</v>
      </c>
    </row>
    <row r="36" spans="1:24" ht="15" customHeight="1" x14ac:dyDescent="0.15">
      <c r="A36" s="8">
        <v>27</v>
      </c>
      <c r="B36" s="28">
        <v>124</v>
      </c>
      <c r="C36" s="28">
        <v>116</v>
      </c>
      <c r="D36" s="11">
        <f>SUM(B36:C36)</f>
        <v>240</v>
      </c>
      <c r="E36" s="4"/>
      <c r="F36" s="8">
        <v>57</v>
      </c>
      <c r="G36" s="28">
        <v>264</v>
      </c>
      <c r="H36" s="28">
        <v>236</v>
      </c>
      <c r="I36" s="11">
        <f>SUM(G36:H36)</f>
        <v>500</v>
      </c>
      <c r="J36" s="4"/>
      <c r="K36" s="8">
        <v>87</v>
      </c>
      <c r="L36" s="28">
        <v>56</v>
      </c>
      <c r="M36" s="28">
        <v>122</v>
      </c>
      <c r="N36" s="11">
        <f>SUM(L36:M36)</f>
        <v>178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3.4506662558730645</v>
      </c>
      <c r="W36" s="20">
        <f t="shared" si="2"/>
        <v>6.8965517241379306</v>
      </c>
      <c r="X36" s="20">
        <f t="shared" si="3"/>
        <v>5.2823380840699983</v>
      </c>
    </row>
    <row r="37" spans="1:24" ht="15" customHeight="1" x14ac:dyDescent="0.15">
      <c r="A37" s="8">
        <v>28</v>
      </c>
      <c r="B37" s="28">
        <v>129</v>
      </c>
      <c r="C37" s="28">
        <v>95</v>
      </c>
      <c r="D37" s="11">
        <f>SUM(B37:C37)</f>
        <v>224</v>
      </c>
      <c r="E37" s="4"/>
      <c r="F37" s="8">
        <v>58</v>
      </c>
      <c r="G37" s="28">
        <v>248</v>
      </c>
      <c r="H37" s="28">
        <v>247</v>
      </c>
      <c r="I37" s="11">
        <f>SUM(G37:H37)</f>
        <v>495</v>
      </c>
      <c r="J37" s="4"/>
      <c r="K37" s="8">
        <v>88</v>
      </c>
      <c r="L37" s="28">
        <v>50</v>
      </c>
      <c r="M37" s="28">
        <v>100</v>
      </c>
      <c r="N37" s="11">
        <f>SUM(L37:M37)</f>
        <v>150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1.1322498652083492</v>
      </c>
      <c r="W37" s="20">
        <f t="shared" si="2"/>
        <v>2.8034211240836275</v>
      </c>
      <c r="X37" s="20">
        <f t="shared" si="3"/>
        <v>2.0205664802453547</v>
      </c>
    </row>
    <row r="38" spans="1:24" ht="15" customHeight="1" x14ac:dyDescent="0.15">
      <c r="A38" s="8">
        <v>29</v>
      </c>
      <c r="B38" s="28">
        <v>122</v>
      </c>
      <c r="C38" s="28">
        <v>103</v>
      </c>
      <c r="D38" s="11">
        <f>SUM(B38:C38)</f>
        <v>225</v>
      </c>
      <c r="E38" s="4"/>
      <c r="F38" s="8">
        <v>59</v>
      </c>
      <c r="G38" s="28">
        <v>127</v>
      </c>
      <c r="H38" s="28">
        <v>121</v>
      </c>
      <c r="I38" s="11">
        <f>SUM(G38:H38)</f>
        <v>248</v>
      </c>
      <c r="J38" s="4"/>
      <c r="K38" s="8">
        <v>89</v>
      </c>
      <c r="L38" s="28">
        <v>42</v>
      </c>
      <c r="M38" s="28">
        <v>102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0.21566664099206653</v>
      </c>
      <c r="W38" s="20">
        <f t="shared" si="2"/>
        <v>0.65843062720608203</v>
      </c>
      <c r="X38" s="20">
        <f t="shared" si="3"/>
        <v>0.45101930362619519</v>
      </c>
    </row>
    <row r="39" spans="1:24" ht="15" customHeight="1" x14ac:dyDescent="0.15">
      <c r="A39" s="8"/>
      <c r="B39" s="12">
        <f>SUM(B34:B38)</f>
        <v>604</v>
      </c>
      <c r="C39" s="12">
        <f>SUM(C34:C38)</f>
        <v>529</v>
      </c>
      <c r="D39" s="12">
        <f>SUM(D34:D38)</f>
        <v>1133</v>
      </c>
      <c r="E39" s="4"/>
      <c r="F39" s="8"/>
      <c r="G39" s="12">
        <f>SUM(G34:G38)</f>
        <v>1169</v>
      </c>
      <c r="H39" s="12">
        <f>SUM(H34:H38)</f>
        <v>1079</v>
      </c>
      <c r="I39" s="12">
        <f>SUM(I34:I38)</f>
        <v>2248</v>
      </c>
      <c r="J39" s="4"/>
      <c r="K39" s="8"/>
      <c r="L39" s="12">
        <f>SUM(L34:L38)</f>
        <v>301</v>
      </c>
      <c r="M39" s="12">
        <f>SUM(M34:M38)</f>
        <v>603</v>
      </c>
      <c r="N39" s="12">
        <f>SUM(N34:N38)</f>
        <v>904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3.8511900177154737E-2</v>
      </c>
      <c r="W39" s="20">
        <f t="shared" si="2"/>
        <v>0.10860711376595167</v>
      </c>
      <c r="X39" s="20">
        <f t="shared" si="3"/>
        <v>7.5771243009200795E-2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sheetProtection sheet="1" objects="1" scenarios="1"/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98" orientation="landscape" r:id="rId1"/>
  <headerFooter alignWithMargins="0">
    <oddHeader>&amp;C&amp;"-,標準"&amp;16大分県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375" bestFit="1" customWidth="1"/>
    <col min="2" max="4" width="6.5" customWidth="1"/>
    <col min="5" max="5" width="0.875" customWidth="1"/>
    <col min="6" max="6" width="5.375" bestFit="1" customWidth="1"/>
    <col min="7" max="9" width="6.5" customWidth="1"/>
    <col min="10" max="10" width="0.875" customWidth="1"/>
    <col min="11" max="11" width="5.5" bestFit="1" customWidth="1"/>
    <col min="12" max="14" width="6.5" customWidth="1"/>
    <col min="15" max="15" width="0.875" customWidth="1"/>
    <col min="16" max="16" width="5.75" bestFit="1" customWidth="1"/>
    <col min="17" max="19" width="6.5" customWidth="1"/>
    <col min="20" max="20" width="0.875" customWidth="1"/>
    <col min="21" max="21" width="10.125" bestFit="1" customWidth="1"/>
    <col min="22" max="24" width="9.125" bestFit="1" customWidth="1"/>
    <col min="25" max="25" width="2.75" customWidth="1"/>
    <col min="26" max="26" width="9.625" bestFit="1" customWidth="1"/>
    <col min="27" max="29" width="7.5" bestFit="1" customWidth="1"/>
  </cols>
  <sheetData>
    <row r="1" spans="1:29" ht="17.25" x14ac:dyDescent="0.2">
      <c r="A1" s="22" t="s">
        <v>22</v>
      </c>
    </row>
    <row r="2" spans="1:29" x14ac:dyDescent="0.15">
      <c r="X2" s="31" t="s">
        <v>29</v>
      </c>
      <c r="Z2" s="7" t="s">
        <v>37</v>
      </c>
    </row>
    <row r="3" spans="1:29" ht="1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27"/>
      <c r="F3" s="5" t="s">
        <v>0</v>
      </c>
      <c r="G3" s="6" t="s">
        <v>1</v>
      </c>
      <c r="H3" s="6" t="s">
        <v>2</v>
      </c>
      <c r="I3" s="6" t="s">
        <v>3</v>
      </c>
      <c r="J3" s="27"/>
      <c r="K3" s="5" t="s">
        <v>0</v>
      </c>
      <c r="L3" s="6" t="s">
        <v>1</v>
      </c>
      <c r="M3" s="6" t="s">
        <v>2</v>
      </c>
      <c r="N3" s="6" t="s">
        <v>3</v>
      </c>
      <c r="O3" s="27"/>
      <c r="P3" s="5" t="s">
        <v>0</v>
      </c>
      <c r="Q3" s="6" t="s">
        <v>1</v>
      </c>
      <c r="R3" s="6" t="s">
        <v>2</v>
      </c>
      <c r="S3" s="6" t="s">
        <v>3</v>
      </c>
      <c r="T3" s="7"/>
      <c r="U3" s="5" t="s">
        <v>0</v>
      </c>
      <c r="V3" s="6" t="s">
        <v>1</v>
      </c>
      <c r="W3" s="6" t="s">
        <v>2</v>
      </c>
      <c r="X3" s="6" t="s">
        <v>3</v>
      </c>
      <c r="Z3" s="5" t="s">
        <v>31</v>
      </c>
      <c r="AA3" s="6" t="s">
        <v>32</v>
      </c>
      <c r="AB3" s="6" t="s">
        <v>33</v>
      </c>
      <c r="AC3" s="6" t="s">
        <v>34</v>
      </c>
    </row>
    <row r="4" spans="1:29" ht="15" customHeight="1" x14ac:dyDescent="0.15">
      <c r="A4" s="8">
        <v>0</v>
      </c>
      <c r="B4" s="28">
        <v>66</v>
      </c>
      <c r="C4" s="28">
        <v>57</v>
      </c>
      <c r="D4" s="30">
        <f>SUM(B4:C4)</f>
        <v>123</v>
      </c>
      <c r="E4" s="4"/>
      <c r="F4" s="8">
        <v>30</v>
      </c>
      <c r="G4" s="28">
        <v>113</v>
      </c>
      <c r="H4" s="28">
        <v>102</v>
      </c>
      <c r="I4" s="11">
        <f>SUM(G4:H4)</f>
        <v>215</v>
      </c>
      <c r="J4" s="4"/>
      <c r="K4" s="8">
        <v>60</v>
      </c>
      <c r="L4" s="28">
        <v>129</v>
      </c>
      <c r="M4" s="28">
        <v>142</v>
      </c>
      <c r="N4" s="11">
        <f>SUM(L4:M4)</f>
        <v>271</v>
      </c>
      <c r="O4" s="4"/>
      <c r="P4" s="8">
        <v>90</v>
      </c>
      <c r="Q4" s="28">
        <v>36</v>
      </c>
      <c r="R4" s="28">
        <v>89</v>
      </c>
      <c r="S4" s="11">
        <f>SUM(Q4:R4)</f>
        <v>125</v>
      </c>
      <c r="U4" s="5" t="s">
        <v>4</v>
      </c>
      <c r="V4" s="16">
        <f>SUM(B9,B15,B21)</f>
        <v>1438</v>
      </c>
      <c r="W4" s="16">
        <f>SUM(C9,C15,C21)</f>
        <v>1336</v>
      </c>
      <c r="X4" s="16">
        <f>SUM(V4:W4)</f>
        <v>2774</v>
      </c>
      <c r="Z4" s="5" t="s">
        <v>35</v>
      </c>
      <c r="AA4" s="11">
        <v>846</v>
      </c>
      <c r="AB4" s="11">
        <v>744</v>
      </c>
      <c r="AC4" s="11">
        <f>SUM(AA4:AB4)</f>
        <v>1590</v>
      </c>
    </row>
    <row r="5" spans="1:29" ht="15" customHeight="1" x14ac:dyDescent="0.15">
      <c r="A5" s="8">
        <v>1</v>
      </c>
      <c r="B5" s="28">
        <v>83</v>
      </c>
      <c r="C5" s="28">
        <v>70</v>
      </c>
      <c r="D5" s="11">
        <f>SUM(B5:C5)</f>
        <v>153</v>
      </c>
      <c r="E5" s="4"/>
      <c r="F5" s="8">
        <v>31</v>
      </c>
      <c r="G5" s="28">
        <v>121</v>
      </c>
      <c r="H5" s="28">
        <v>119</v>
      </c>
      <c r="I5" s="11">
        <f>SUM(G5:H5)</f>
        <v>240</v>
      </c>
      <c r="J5" s="4"/>
      <c r="K5" s="8">
        <v>61</v>
      </c>
      <c r="L5" s="28">
        <v>152</v>
      </c>
      <c r="M5" s="28">
        <v>191</v>
      </c>
      <c r="N5" s="11">
        <f>SUM(L5:M5)</f>
        <v>343</v>
      </c>
      <c r="O5" s="4"/>
      <c r="P5" s="8">
        <v>91</v>
      </c>
      <c r="Q5" s="28">
        <v>29</v>
      </c>
      <c r="R5" s="28">
        <v>70</v>
      </c>
      <c r="S5" s="11">
        <f>SUM(Q5:R5)</f>
        <v>99</v>
      </c>
      <c r="U5" s="5" t="s">
        <v>5</v>
      </c>
      <c r="V5" s="16">
        <f>SUM(B27,B33,B39,G9,G15,G21,G27,G33,G39,L9)</f>
        <v>7393</v>
      </c>
      <c r="W5" s="16">
        <f>SUM(C27,C33,C39,H9,H15,H21,H27,H33,H39,M9)</f>
        <v>7281</v>
      </c>
      <c r="X5" s="16">
        <f>SUM(V5:W5)</f>
        <v>14674</v>
      </c>
      <c r="Y5" s="3"/>
      <c r="Z5" s="32" t="s">
        <v>36</v>
      </c>
      <c r="AA5" s="11">
        <v>4325</v>
      </c>
      <c r="AB5" s="11">
        <v>4373</v>
      </c>
      <c r="AC5" s="11">
        <f>SUM(AA5:AB5)</f>
        <v>8698</v>
      </c>
    </row>
    <row r="6" spans="1:29" ht="15" customHeight="1" x14ac:dyDescent="0.15">
      <c r="A6" s="8">
        <v>2</v>
      </c>
      <c r="B6" s="28">
        <v>75</v>
      </c>
      <c r="C6" s="28">
        <v>84</v>
      </c>
      <c r="D6" s="11">
        <f>SUM(B6:C6)</f>
        <v>159</v>
      </c>
      <c r="E6" s="4"/>
      <c r="F6" s="8">
        <v>32</v>
      </c>
      <c r="G6" s="28">
        <v>111</v>
      </c>
      <c r="H6" s="28">
        <v>96</v>
      </c>
      <c r="I6" s="11">
        <f>SUM(G6:H6)</f>
        <v>207</v>
      </c>
      <c r="J6" s="4"/>
      <c r="K6" s="8">
        <v>62</v>
      </c>
      <c r="L6" s="28">
        <v>165</v>
      </c>
      <c r="M6" s="28">
        <v>214</v>
      </c>
      <c r="N6" s="11">
        <f>SUM(L6:M6)</f>
        <v>379</v>
      </c>
      <c r="O6" s="4"/>
      <c r="P6" s="8">
        <v>92</v>
      </c>
      <c r="Q6" s="28">
        <v>22</v>
      </c>
      <c r="R6" s="28">
        <v>67</v>
      </c>
      <c r="S6" s="11">
        <f>SUM(Q6:R6)</f>
        <v>89</v>
      </c>
      <c r="U6" s="9" t="s">
        <v>6</v>
      </c>
      <c r="V6" s="16">
        <f>SUM(L15,L21)</f>
        <v>2065</v>
      </c>
      <c r="W6" s="16">
        <f>SUM(M15,M21)</f>
        <v>2647</v>
      </c>
      <c r="X6" s="16">
        <f>SUM(V6:W6)</f>
        <v>4712</v>
      </c>
      <c r="Z6" s="5" t="s">
        <v>41</v>
      </c>
      <c r="AA6" s="11">
        <v>2497</v>
      </c>
      <c r="AB6" s="11">
        <v>3749</v>
      </c>
      <c r="AC6" s="11">
        <f>SUM(AA6:AB6)</f>
        <v>6246</v>
      </c>
    </row>
    <row r="7" spans="1:29" ht="15" customHeight="1" x14ac:dyDescent="0.15">
      <c r="A7" s="8">
        <v>3</v>
      </c>
      <c r="B7" s="28">
        <v>72</v>
      </c>
      <c r="C7" s="28">
        <v>88</v>
      </c>
      <c r="D7" s="11">
        <f>SUM(B7:C7)</f>
        <v>160</v>
      </c>
      <c r="E7" s="4"/>
      <c r="F7" s="8">
        <v>33</v>
      </c>
      <c r="G7" s="28">
        <v>114</v>
      </c>
      <c r="H7" s="28">
        <v>105</v>
      </c>
      <c r="I7" s="11">
        <f>SUM(G7:H7)</f>
        <v>219</v>
      </c>
      <c r="J7" s="4"/>
      <c r="K7" s="8">
        <v>63</v>
      </c>
      <c r="L7" s="28">
        <v>168</v>
      </c>
      <c r="M7" s="28">
        <v>235</v>
      </c>
      <c r="N7" s="11">
        <f>SUM(L7:M7)</f>
        <v>403</v>
      </c>
      <c r="O7" s="4"/>
      <c r="P7" s="8">
        <v>93</v>
      </c>
      <c r="Q7" s="28">
        <v>17</v>
      </c>
      <c r="R7" s="28">
        <v>54</v>
      </c>
      <c r="S7" s="11">
        <f>SUM(Q7:R7)</f>
        <v>71</v>
      </c>
      <c r="U7" s="5" t="s">
        <v>7</v>
      </c>
      <c r="V7" s="16">
        <f>SUM(L27,L33,L39,Q9,Q15,Q21,Q27,Q33,Q39)</f>
        <v>2068</v>
      </c>
      <c r="W7" s="16">
        <f>SUM(M27,M33,M39,R9,R15,R21,R27,R33,R39)</f>
        <v>3437</v>
      </c>
      <c r="X7" s="16">
        <f>SUM(V7:W7)</f>
        <v>5505</v>
      </c>
      <c r="Z7" s="10" t="s">
        <v>34</v>
      </c>
      <c r="AA7" s="12">
        <f>SUM(AA4:AA6)</f>
        <v>7668</v>
      </c>
      <c r="AB7" s="12">
        <f>SUM(AB4:AB6)</f>
        <v>8866</v>
      </c>
      <c r="AC7" s="12">
        <f>SUM(AC4:AC6)</f>
        <v>16534</v>
      </c>
    </row>
    <row r="8" spans="1:29" ht="15" customHeight="1" x14ac:dyDescent="0.15">
      <c r="A8" s="8">
        <v>4</v>
      </c>
      <c r="B8" s="28">
        <v>83</v>
      </c>
      <c r="C8" s="28">
        <v>86</v>
      </c>
      <c r="D8" s="11">
        <f>SUM(B8:C8)</f>
        <v>169</v>
      </c>
      <c r="E8" s="4"/>
      <c r="F8" s="8">
        <v>34</v>
      </c>
      <c r="G8" s="28">
        <v>106</v>
      </c>
      <c r="H8" s="28">
        <v>92</v>
      </c>
      <c r="I8" s="11">
        <f>SUM(G8:H8)</f>
        <v>198</v>
      </c>
      <c r="J8" s="4"/>
      <c r="K8" s="8">
        <v>64</v>
      </c>
      <c r="L8" s="28">
        <v>174</v>
      </c>
      <c r="M8" s="28">
        <v>220</v>
      </c>
      <c r="N8" s="11">
        <f>SUM(L8:M8)</f>
        <v>394</v>
      </c>
      <c r="O8" s="4"/>
      <c r="P8" s="8">
        <v>94</v>
      </c>
      <c r="Q8" s="28">
        <v>20</v>
      </c>
      <c r="R8" s="28">
        <v>37</v>
      </c>
      <c r="S8" s="11">
        <f>SUM(Q8:R8)</f>
        <v>57</v>
      </c>
      <c r="U8" s="18" t="s">
        <v>3</v>
      </c>
      <c r="V8" s="13">
        <f>SUM(V4:V7)</f>
        <v>12964</v>
      </c>
      <c r="W8" s="13">
        <f>SUM(W4:W7)</f>
        <v>14701</v>
      </c>
      <c r="X8" s="13">
        <f>SUM(X4:X7)</f>
        <v>27665</v>
      </c>
      <c r="Z8" s="7"/>
    </row>
    <row r="9" spans="1:29" ht="15" customHeight="1" x14ac:dyDescent="0.15">
      <c r="A9" s="8"/>
      <c r="B9" s="12">
        <f>SUM(B4:B8)</f>
        <v>379</v>
      </c>
      <c r="C9" s="12">
        <f>SUM(C4:C8)</f>
        <v>385</v>
      </c>
      <c r="D9" s="12">
        <f>SUM(D4:D8)</f>
        <v>764</v>
      </c>
      <c r="E9" s="4"/>
      <c r="F9" s="8"/>
      <c r="G9" s="12">
        <f>SUM(G4:G8)</f>
        <v>565</v>
      </c>
      <c r="H9" s="12">
        <f>SUM(H4:H8)</f>
        <v>514</v>
      </c>
      <c r="I9" s="12">
        <f>SUM(I4:I8)</f>
        <v>1079</v>
      </c>
      <c r="J9" s="4"/>
      <c r="K9" s="8"/>
      <c r="L9" s="13">
        <f>SUM(L4:L8)</f>
        <v>788</v>
      </c>
      <c r="M9" s="13">
        <f>SUM(M4:M8)</f>
        <v>1002</v>
      </c>
      <c r="N9" s="13">
        <f>SUM(N4:N8)</f>
        <v>1790</v>
      </c>
      <c r="O9" s="4"/>
      <c r="P9" s="8"/>
      <c r="Q9" s="12">
        <f>SUM(Q4:Q8)</f>
        <v>124</v>
      </c>
      <c r="R9" s="12">
        <f>SUM(R4:R8)</f>
        <v>317</v>
      </c>
      <c r="S9" s="12">
        <f>SUM(S4:S8)</f>
        <v>441</v>
      </c>
      <c r="U9" s="5" t="s">
        <v>8</v>
      </c>
      <c r="V9" s="16">
        <f>SUM(G21,G27,G33,G39,L9)</f>
        <v>4453</v>
      </c>
      <c r="W9" s="16">
        <f>SUM(H21,H27,H33,H39,M9)</f>
        <v>4484</v>
      </c>
      <c r="X9" s="19">
        <f t="shared" ref="X9:X20" si="0">SUM(V9:W9)</f>
        <v>8937</v>
      </c>
      <c r="Z9" s="7" t="s">
        <v>38</v>
      </c>
    </row>
    <row r="10" spans="1:29" ht="15" customHeight="1" x14ac:dyDescent="0.15">
      <c r="A10" s="8">
        <v>5</v>
      </c>
      <c r="B10" s="28">
        <v>88</v>
      </c>
      <c r="C10" s="28">
        <v>91</v>
      </c>
      <c r="D10" s="11">
        <f>SUM(B10:C10)</f>
        <v>179</v>
      </c>
      <c r="E10" s="4"/>
      <c r="F10" s="8">
        <v>35</v>
      </c>
      <c r="G10" s="28">
        <v>105</v>
      </c>
      <c r="H10" s="28">
        <v>90</v>
      </c>
      <c r="I10" s="11">
        <f>SUM(G10:H10)</f>
        <v>195</v>
      </c>
      <c r="J10" s="4"/>
      <c r="K10" s="8">
        <v>65</v>
      </c>
      <c r="L10" s="28">
        <v>167</v>
      </c>
      <c r="M10" s="28">
        <v>229</v>
      </c>
      <c r="N10" s="11">
        <f>SUM(L10:M10)</f>
        <v>396</v>
      </c>
      <c r="O10" s="4"/>
      <c r="P10" s="8">
        <v>95</v>
      </c>
      <c r="Q10" s="28">
        <v>6</v>
      </c>
      <c r="R10" s="28">
        <v>26</v>
      </c>
      <c r="S10" s="11">
        <f>SUM(Q10:R10)</f>
        <v>32</v>
      </c>
      <c r="U10" s="5" t="s">
        <v>9</v>
      </c>
      <c r="V10" s="16">
        <f>SUM(G21,G27,G33,G39,L9,L15,L21,L27,L33,L39,Q9,Q15,Q21,Q27,Q33,Q39)</f>
        <v>8586</v>
      </c>
      <c r="W10" s="16">
        <f>SUM(H21,H27,H33,H39,M9,M15,M21,M27,M33,M39,R9,R15,R21,R27,R33,R39)</f>
        <v>10568</v>
      </c>
      <c r="X10" s="19">
        <f t="shared" si="0"/>
        <v>19154</v>
      </c>
      <c r="Z10" s="5" t="s">
        <v>31</v>
      </c>
      <c r="AA10" s="6" t="s">
        <v>32</v>
      </c>
      <c r="AB10" s="6" t="s">
        <v>33</v>
      </c>
      <c r="AC10" s="6" t="s">
        <v>34</v>
      </c>
    </row>
    <row r="11" spans="1:29" ht="15" customHeight="1" x14ac:dyDescent="0.15">
      <c r="A11" s="8">
        <v>6</v>
      </c>
      <c r="B11" s="28">
        <v>82</v>
      </c>
      <c r="C11" s="28">
        <v>98</v>
      </c>
      <c r="D11" s="11">
        <f>SUM(B11:C11)</f>
        <v>180</v>
      </c>
      <c r="E11" s="4"/>
      <c r="F11" s="8">
        <v>36</v>
      </c>
      <c r="G11" s="28">
        <v>108</v>
      </c>
      <c r="H11" s="28">
        <v>115</v>
      </c>
      <c r="I11" s="11">
        <f>SUM(G11:H11)</f>
        <v>223</v>
      </c>
      <c r="J11" s="4"/>
      <c r="K11" s="8">
        <v>66</v>
      </c>
      <c r="L11" s="28">
        <v>171</v>
      </c>
      <c r="M11" s="28">
        <v>228</v>
      </c>
      <c r="N11" s="11">
        <f>SUM(L11:M11)</f>
        <v>399</v>
      </c>
      <c r="O11" s="4"/>
      <c r="P11" s="8">
        <v>96</v>
      </c>
      <c r="Q11" s="28">
        <v>9</v>
      </c>
      <c r="R11" s="28">
        <v>18</v>
      </c>
      <c r="S11" s="11">
        <f>SUM(Q11:R11)</f>
        <v>27</v>
      </c>
      <c r="U11" s="5" t="s">
        <v>10</v>
      </c>
      <c r="V11" s="16">
        <f>SUM(,G33,G39,L9,L15,L21,L27,L33,L39,Q9,Q15,Q21,Q27,Q33,Q39)</f>
        <v>7173</v>
      </c>
      <c r="W11" s="16">
        <f>SUM(,H33,H39,M9,M15,M21,M27,M33,M39,R9,R15,R21,R27,R33,R39)</f>
        <v>9121</v>
      </c>
      <c r="X11" s="19">
        <f t="shared" si="0"/>
        <v>16294</v>
      </c>
      <c r="Z11" s="5" t="s">
        <v>35</v>
      </c>
      <c r="AA11" s="11">
        <v>177</v>
      </c>
      <c r="AB11" s="11">
        <v>214</v>
      </c>
      <c r="AC11" s="11">
        <f>SUM(AA11:AB11)</f>
        <v>391</v>
      </c>
    </row>
    <row r="12" spans="1:29" ht="15" customHeight="1" x14ac:dyDescent="0.15">
      <c r="A12" s="8">
        <v>7</v>
      </c>
      <c r="B12" s="28">
        <v>84</v>
      </c>
      <c r="C12" s="28">
        <v>82</v>
      </c>
      <c r="D12" s="11">
        <f>SUM(B12:C12)</f>
        <v>166</v>
      </c>
      <c r="E12" s="4"/>
      <c r="F12" s="8">
        <v>37</v>
      </c>
      <c r="G12" s="28">
        <v>90</v>
      </c>
      <c r="H12" s="28">
        <v>118</v>
      </c>
      <c r="I12" s="11">
        <f>SUM(G12:H12)</f>
        <v>208</v>
      </c>
      <c r="J12" s="4"/>
      <c r="K12" s="8">
        <v>67</v>
      </c>
      <c r="L12" s="28">
        <v>184</v>
      </c>
      <c r="M12" s="28">
        <v>220</v>
      </c>
      <c r="N12" s="11">
        <f>SUM(L12:M12)</f>
        <v>404</v>
      </c>
      <c r="O12" s="4"/>
      <c r="P12" s="8">
        <v>97</v>
      </c>
      <c r="Q12" s="28">
        <v>3</v>
      </c>
      <c r="R12" s="28">
        <v>15</v>
      </c>
      <c r="S12" s="11">
        <f>SUM(Q12:R12)</f>
        <v>18</v>
      </c>
      <c r="U12" s="5" t="s">
        <v>11</v>
      </c>
      <c r="V12" s="16">
        <f>SUM(L9,L15,L21,L27,L33,L39,Q9,Q15,Q21,Q27,Q33,Q39)</f>
        <v>4921</v>
      </c>
      <c r="W12" s="16">
        <f>SUM(M9,M15,M21,M27,M33,M39,R9,R15,R21,R27,R33,R39)</f>
        <v>7086</v>
      </c>
      <c r="X12" s="19">
        <f t="shared" si="0"/>
        <v>12007</v>
      </c>
      <c r="Z12" s="32" t="s">
        <v>36</v>
      </c>
      <c r="AA12" s="11">
        <v>972</v>
      </c>
      <c r="AB12" s="11">
        <v>976</v>
      </c>
      <c r="AC12" s="11">
        <f>SUM(AA12:AB12)</f>
        <v>1948</v>
      </c>
    </row>
    <row r="13" spans="1:29" ht="15" customHeight="1" x14ac:dyDescent="0.15">
      <c r="A13" s="8">
        <v>8</v>
      </c>
      <c r="B13" s="28">
        <v>115</v>
      </c>
      <c r="C13" s="28">
        <v>83</v>
      </c>
      <c r="D13" s="11">
        <f>SUM(B13:C13)</f>
        <v>198</v>
      </c>
      <c r="E13" s="4"/>
      <c r="F13" s="8">
        <v>38</v>
      </c>
      <c r="G13" s="28">
        <v>106</v>
      </c>
      <c r="H13" s="28">
        <v>125</v>
      </c>
      <c r="I13" s="11">
        <f>SUM(G13:H13)</f>
        <v>231</v>
      </c>
      <c r="J13" s="4"/>
      <c r="K13" s="8">
        <v>68</v>
      </c>
      <c r="L13" s="28">
        <v>243</v>
      </c>
      <c r="M13" s="28">
        <v>266</v>
      </c>
      <c r="N13" s="11">
        <f>SUM(L13:M13)</f>
        <v>509</v>
      </c>
      <c r="O13" s="4"/>
      <c r="P13" s="8">
        <v>98</v>
      </c>
      <c r="Q13" s="28">
        <v>4</v>
      </c>
      <c r="R13" s="28">
        <v>15</v>
      </c>
      <c r="S13" s="11">
        <f>SUM(Q13:R13)</f>
        <v>19</v>
      </c>
      <c r="U13" s="10" t="s">
        <v>12</v>
      </c>
      <c r="V13" s="13">
        <f>SUM(L15,L21,L27,L33,L39,Q9,Q15,Q21,Q27,Q33,Q39)</f>
        <v>4133</v>
      </c>
      <c r="W13" s="13">
        <f>SUM(M15,M21,M27,M33,M39,R9,R15,R21,R27,R33,R39)</f>
        <v>6084</v>
      </c>
      <c r="X13" s="13">
        <f t="shared" si="0"/>
        <v>10217</v>
      </c>
      <c r="Z13" s="5" t="s">
        <v>42</v>
      </c>
      <c r="AA13" s="11">
        <v>511</v>
      </c>
      <c r="AB13" s="11">
        <v>719</v>
      </c>
      <c r="AC13" s="11">
        <f>SUM(AA13:AB13)</f>
        <v>1230</v>
      </c>
    </row>
    <row r="14" spans="1:29" ht="15" customHeight="1" x14ac:dyDescent="0.15">
      <c r="A14" s="8">
        <v>9</v>
      </c>
      <c r="B14" s="28">
        <v>89</v>
      </c>
      <c r="C14" s="28">
        <v>99</v>
      </c>
      <c r="D14" s="11">
        <f>SUM(B14:C14)</f>
        <v>188</v>
      </c>
      <c r="E14" s="4"/>
      <c r="F14" s="8">
        <v>39</v>
      </c>
      <c r="G14" s="28">
        <v>85</v>
      </c>
      <c r="H14" s="28">
        <v>75</v>
      </c>
      <c r="I14" s="11">
        <f>SUM(G14:H14)</f>
        <v>160</v>
      </c>
      <c r="J14" s="4"/>
      <c r="K14" s="8">
        <v>69</v>
      </c>
      <c r="L14" s="28">
        <v>184</v>
      </c>
      <c r="M14" s="28">
        <v>254</v>
      </c>
      <c r="N14" s="11">
        <f>SUM(L14:M14)</f>
        <v>438</v>
      </c>
      <c r="O14" s="4"/>
      <c r="P14" s="8">
        <v>99</v>
      </c>
      <c r="Q14" s="28">
        <v>1</v>
      </c>
      <c r="R14" s="28">
        <v>5</v>
      </c>
      <c r="S14" s="11">
        <f>SUM(Q14:R14)</f>
        <v>6</v>
      </c>
      <c r="U14" s="5" t="s">
        <v>13</v>
      </c>
      <c r="V14" s="16">
        <f>SUM(L21,L27,L33,L39,Q9,Q15,Q21,Q27,Q33,Q39)</f>
        <v>3184</v>
      </c>
      <c r="W14" s="16">
        <f>SUM(M21,M27,M33,M39,R9,R15,R21,R27,R33,R39)</f>
        <v>4887</v>
      </c>
      <c r="X14" s="19">
        <f t="shared" si="0"/>
        <v>8071</v>
      </c>
      <c r="Z14" s="10" t="s">
        <v>34</v>
      </c>
      <c r="AA14" s="12">
        <f>SUM(AA11:AA13)</f>
        <v>1660</v>
      </c>
      <c r="AB14" s="12">
        <f>SUM(AB11:AB13)</f>
        <v>1909</v>
      </c>
      <c r="AC14" s="12">
        <f>SUM(AC11:AC13)</f>
        <v>3569</v>
      </c>
    </row>
    <row r="15" spans="1:29" ht="15" customHeight="1" x14ac:dyDescent="0.15">
      <c r="A15" s="8"/>
      <c r="B15" s="12">
        <f>SUM(B10:B14)</f>
        <v>458</v>
      </c>
      <c r="C15" s="12">
        <f>SUM(C10:C14)</f>
        <v>453</v>
      </c>
      <c r="D15" s="12">
        <f>SUM(D10:D14)</f>
        <v>911</v>
      </c>
      <c r="E15" s="4"/>
      <c r="F15" s="8"/>
      <c r="G15" s="12">
        <f>SUM(G10:G14)</f>
        <v>494</v>
      </c>
      <c r="H15" s="12">
        <f>SUM(H10:H14)</f>
        <v>523</v>
      </c>
      <c r="I15" s="12">
        <f>SUM(I10:I14)</f>
        <v>1017</v>
      </c>
      <c r="J15" s="4"/>
      <c r="K15" s="8"/>
      <c r="L15" s="12">
        <f>SUM(L10:L14)</f>
        <v>949</v>
      </c>
      <c r="M15" s="12">
        <f>SUM(M10:M14)</f>
        <v>1197</v>
      </c>
      <c r="N15" s="12">
        <f>SUM(N10:N14)</f>
        <v>2146</v>
      </c>
      <c r="O15" s="4"/>
      <c r="P15" s="8"/>
      <c r="Q15" s="12">
        <f>SUM(Q10:Q14)</f>
        <v>23</v>
      </c>
      <c r="R15" s="12">
        <f>SUM(R10:R14)</f>
        <v>79</v>
      </c>
      <c r="S15" s="12">
        <f>SUM(S10:S14)</f>
        <v>102</v>
      </c>
      <c r="U15" s="5" t="s">
        <v>14</v>
      </c>
      <c r="V15" s="16">
        <f>SUM(L27,L33,L39,Q9,Q15,Q21,Q27,Q33,Q39)</f>
        <v>2068</v>
      </c>
      <c r="W15" s="16">
        <f>SUM(M27,M33,M39,R9,R15,R21,R27,R33,R39)</f>
        <v>3437</v>
      </c>
      <c r="X15" s="19">
        <f t="shared" si="0"/>
        <v>5505</v>
      </c>
      <c r="Z15" s="7"/>
    </row>
    <row r="16" spans="1:29" ht="15" customHeight="1" x14ac:dyDescent="0.15">
      <c r="A16" s="8">
        <v>10</v>
      </c>
      <c r="B16" s="28">
        <v>104</v>
      </c>
      <c r="C16" s="28">
        <v>84</v>
      </c>
      <c r="D16" s="11">
        <f>SUM(B16:C16)</f>
        <v>188</v>
      </c>
      <c r="E16" s="4"/>
      <c r="F16" s="8">
        <v>40</v>
      </c>
      <c r="G16" s="28">
        <v>96</v>
      </c>
      <c r="H16" s="28">
        <v>97</v>
      </c>
      <c r="I16" s="11">
        <f>SUM(G16:H16)</f>
        <v>193</v>
      </c>
      <c r="J16" s="4"/>
      <c r="K16" s="8">
        <v>70</v>
      </c>
      <c r="L16" s="28">
        <v>217</v>
      </c>
      <c r="M16" s="28">
        <v>273</v>
      </c>
      <c r="N16" s="11">
        <f>SUM(L16:M16)</f>
        <v>490</v>
      </c>
      <c r="O16" s="4"/>
      <c r="P16" s="8">
        <v>100</v>
      </c>
      <c r="Q16" s="28">
        <v>1</v>
      </c>
      <c r="R16" s="28">
        <v>3</v>
      </c>
      <c r="S16" s="11">
        <f>SUM(Q16:R16)</f>
        <v>4</v>
      </c>
      <c r="U16" s="5" t="s">
        <v>15</v>
      </c>
      <c r="V16" s="16">
        <f>SUM(L33,L39,Q9,Q15,Q21,Q27,Q33,Q39)</f>
        <v>1059</v>
      </c>
      <c r="W16" s="16">
        <f>SUM(M33,M39,R9,R15,R21,R27,R33,R39)</f>
        <v>2101</v>
      </c>
      <c r="X16" s="19">
        <f t="shared" si="0"/>
        <v>3160</v>
      </c>
      <c r="Z16" s="7" t="s">
        <v>39</v>
      </c>
    </row>
    <row r="17" spans="1:29" ht="15" customHeight="1" x14ac:dyDescent="0.15">
      <c r="A17" s="8">
        <v>11</v>
      </c>
      <c r="B17" s="28">
        <v>132</v>
      </c>
      <c r="C17" s="28">
        <v>103</v>
      </c>
      <c r="D17" s="11">
        <f>SUM(B17:C17)</f>
        <v>235</v>
      </c>
      <c r="E17" s="4"/>
      <c r="F17" s="8">
        <v>41</v>
      </c>
      <c r="G17" s="28">
        <v>108</v>
      </c>
      <c r="H17" s="28">
        <v>126</v>
      </c>
      <c r="I17" s="11">
        <f>SUM(G17:H17)</f>
        <v>234</v>
      </c>
      <c r="J17" s="4"/>
      <c r="K17" s="8">
        <v>71</v>
      </c>
      <c r="L17" s="28">
        <v>210</v>
      </c>
      <c r="M17" s="28">
        <v>302</v>
      </c>
      <c r="N17" s="11">
        <f>SUM(L17:M17)</f>
        <v>512</v>
      </c>
      <c r="O17" s="4"/>
      <c r="P17" s="8">
        <v>101</v>
      </c>
      <c r="Q17" s="28">
        <v>0</v>
      </c>
      <c r="R17" s="28">
        <v>6</v>
      </c>
      <c r="S17" s="11">
        <f>SUM(Q17:R17)</f>
        <v>6</v>
      </c>
      <c r="U17" s="5" t="s">
        <v>16</v>
      </c>
      <c r="V17" s="16">
        <f>SUM(L39,Q9,Q15,Q21,Q27,Q33,Q39)</f>
        <v>449</v>
      </c>
      <c r="W17" s="16">
        <f>SUM(M39,R9,R15,R21,R27,R33,R39)</f>
        <v>1020</v>
      </c>
      <c r="X17" s="19">
        <f t="shared" si="0"/>
        <v>1469</v>
      </c>
      <c r="Z17" s="5" t="s">
        <v>31</v>
      </c>
      <c r="AA17" s="6" t="s">
        <v>32</v>
      </c>
      <c r="AB17" s="6" t="s">
        <v>33</v>
      </c>
      <c r="AC17" s="6" t="s">
        <v>34</v>
      </c>
    </row>
    <row r="18" spans="1:29" ht="15" customHeight="1" x14ac:dyDescent="0.15">
      <c r="A18" s="8">
        <v>12</v>
      </c>
      <c r="B18" s="28">
        <v>131</v>
      </c>
      <c r="C18" s="28">
        <v>96</v>
      </c>
      <c r="D18" s="11">
        <f>SUM(B18:C18)</f>
        <v>227</v>
      </c>
      <c r="E18" s="4"/>
      <c r="F18" s="8">
        <v>42</v>
      </c>
      <c r="G18" s="28">
        <v>122</v>
      </c>
      <c r="H18" s="28">
        <v>135</v>
      </c>
      <c r="I18" s="11">
        <f>SUM(G18:H18)</f>
        <v>257</v>
      </c>
      <c r="J18" s="4"/>
      <c r="K18" s="8">
        <v>72</v>
      </c>
      <c r="L18" s="28">
        <v>237</v>
      </c>
      <c r="M18" s="28">
        <v>273</v>
      </c>
      <c r="N18" s="14">
        <f>SUM(L18:M18)</f>
        <v>510</v>
      </c>
      <c r="O18" s="4"/>
      <c r="P18" s="8">
        <v>102</v>
      </c>
      <c r="Q18" s="28">
        <v>2</v>
      </c>
      <c r="R18" s="28">
        <v>2</v>
      </c>
      <c r="S18" s="11">
        <f>SUM(Q18:R18)</f>
        <v>4</v>
      </c>
      <c r="U18" s="5" t="s">
        <v>17</v>
      </c>
      <c r="V18" s="16">
        <f>SUM(Q9,Q15,Q21,Q27,Q33,Q39)</f>
        <v>150</v>
      </c>
      <c r="W18" s="16">
        <f>SUM(R9,R15,R21,R27,R33,R39)</f>
        <v>412</v>
      </c>
      <c r="X18" s="19">
        <f t="shared" si="0"/>
        <v>562</v>
      </c>
      <c r="Z18" s="5" t="s">
        <v>35</v>
      </c>
      <c r="AA18" s="11">
        <v>266</v>
      </c>
      <c r="AB18" s="11">
        <v>255</v>
      </c>
      <c r="AC18" s="11">
        <f>SUM(AA18:AB18)</f>
        <v>521</v>
      </c>
    </row>
    <row r="19" spans="1:29" ht="15" customHeight="1" x14ac:dyDescent="0.15">
      <c r="A19" s="8">
        <v>13</v>
      </c>
      <c r="B19" s="28">
        <v>106</v>
      </c>
      <c r="C19" s="28">
        <v>111</v>
      </c>
      <c r="D19" s="11">
        <f>SUM(B19:C19)</f>
        <v>217</v>
      </c>
      <c r="E19" s="4"/>
      <c r="F19" s="8">
        <v>43</v>
      </c>
      <c r="G19" s="28">
        <v>126</v>
      </c>
      <c r="H19" s="28">
        <v>105</v>
      </c>
      <c r="I19" s="11">
        <f>SUM(G19:H19)</f>
        <v>231</v>
      </c>
      <c r="J19" s="4"/>
      <c r="K19" s="8">
        <v>73</v>
      </c>
      <c r="L19" s="28">
        <v>231</v>
      </c>
      <c r="M19" s="28">
        <v>272</v>
      </c>
      <c r="N19" s="11">
        <f>SUM(L19:M19)</f>
        <v>503</v>
      </c>
      <c r="O19" s="4"/>
      <c r="P19" s="8">
        <v>103</v>
      </c>
      <c r="Q19" s="28">
        <v>0</v>
      </c>
      <c r="R19" s="28">
        <v>2</v>
      </c>
      <c r="S19" s="11">
        <f>SUM(Q19:R19)</f>
        <v>2</v>
      </c>
      <c r="U19" s="5" t="s">
        <v>18</v>
      </c>
      <c r="V19" s="16">
        <f>SUM(Q15,Q21,Q27,Q33,Q39)</f>
        <v>26</v>
      </c>
      <c r="W19" s="16">
        <f>SUM(R15,R21,R27,R33,R39)</f>
        <v>95</v>
      </c>
      <c r="X19" s="19">
        <f t="shared" si="0"/>
        <v>121</v>
      </c>
      <c r="Z19" s="32" t="s">
        <v>36</v>
      </c>
      <c r="AA19" s="11">
        <v>1342</v>
      </c>
      <c r="AB19" s="11">
        <v>1241</v>
      </c>
      <c r="AC19" s="11">
        <f>SUM(AA19:AB19)</f>
        <v>2583</v>
      </c>
    </row>
    <row r="20" spans="1:29" ht="15" customHeight="1" x14ac:dyDescent="0.15">
      <c r="A20" s="8">
        <v>14</v>
      </c>
      <c r="B20" s="28">
        <v>128</v>
      </c>
      <c r="C20" s="28">
        <v>104</v>
      </c>
      <c r="D20" s="11">
        <f>SUM(B20:C20)</f>
        <v>232</v>
      </c>
      <c r="E20" s="4"/>
      <c r="F20" s="8">
        <v>44</v>
      </c>
      <c r="G20" s="28">
        <v>139</v>
      </c>
      <c r="H20" s="28">
        <v>163</v>
      </c>
      <c r="I20" s="11">
        <f>SUM(G20:H20)</f>
        <v>302</v>
      </c>
      <c r="J20" s="4"/>
      <c r="K20" s="8">
        <v>74</v>
      </c>
      <c r="L20" s="28">
        <v>221</v>
      </c>
      <c r="M20" s="28">
        <v>330</v>
      </c>
      <c r="N20" s="11">
        <f>SUM(L20:M20)</f>
        <v>551</v>
      </c>
      <c r="O20" s="4"/>
      <c r="P20" s="8">
        <v>104</v>
      </c>
      <c r="Q20" s="28">
        <v>0</v>
      </c>
      <c r="R20" s="28">
        <v>0</v>
      </c>
      <c r="S20" s="11">
        <f>SUM(Q20:R20)</f>
        <v>0</v>
      </c>
      <c r="U20" s="5" t="s">
        <v>19</v>
      </c>
      <c r="V20" s="16">
        <f>SUM(Q21,Q27,Q33,Q39)</f>
        <v>3</v>
      </c>
      <c r="W20" s="16">
        <f>SUM(R21,R27,R33,R39)</f>
        <v>16</v>
      </c>
      <c r="X20" s="19">
        <f t="shared" si="0"/>
        <v>19</v>
      </c>
      <c r="Z20" s="5" t="s">
        <v>43</v>
      </c>
      <c r="AA20" s="11">
        <v>686</v>
      </c>
      <c r="AB20" s="11">
        <v>980</v>
      </c>
      <c r="AC20" s="11">
        <f>SUM(AA20:AB20)</f>
        <v>1666</v>
      </c>
    </row>
    <row r="21" spans="1:29" ht="15" customHeight="1" x14ac:dyDescent="0.15">
      <c r="A21" s="8"/>
      <c r="B21" s="12">
        <f>SUM(B16:B20)</f>
        <v>601</v>
      </c>
      <c r="C21" s="12">
        <f>SUM(C16:C20)</f>
        <v>498</v>
      </c>
      <c r="D21" s="12">
        <f>SUM(D16:D20)</f>
        <v>1099</v>
      </c>
      <c r="E21" s="4"/>
      <c r="F21" s="8"/>
      <c r="G21" s="12">
        <f>SUM(G16:G20)</f>
        <v>591</v>
      </c>
      <c r="H21" s="12">
        <f>SUM(H16:H20)</f>
        <v>626</v>
      </c>
      <c r="I21" s="12">
        <f>SUM(I16:I20)</f>
        <v>1217</v>
      </c>
      <c r="J21" s="4"/>
      <c r="K21" s="8"/>
      <c r="L21" s="13">
        <f>SUM(L16:L20)</f>
        <v>1116</v>
      </c>
      <c r="M21" s="13">
        <f>SUM(M16:M20)</f>
        <v>1450</v>
      </c>
      <c r="N21" s="13">
        <f>SUM(N16:N20)</f>
        <v>2566</v>
      </c>
      <c r="O21" s="26"/>
      <c r="P21" s="8"/>
      <c r="Q21" s="12">
        <f>SUM(Q16:Q20)</f>
        <v>3</v>
      </c>
      <c r="R21" s="12">
        <f>SUM(R16:R20)</f>
        <v>13</v>
      </c>
      <c r="S21" s="12">
        <f>SUM(S16:S20)</f>
        <v>16</v>
      </c>
      <c r="Z21" s="10" t="s">
        <v>34</v>
      </c>
      <c r="AA21" s="12">
        <f>SUM(AA18:AA20)</f>
        <v>2294</v>
      </c>
      <c r="AB21" s="12">
        <f>SUM(AB18:AB20)</f>
        <v>2476</v>
      </c>
      <c r="AC21" s="12">
        <f>SUM(AC18:AC20)</f>
        <v>4770</v>
      </c>
    </row>
    <row r="22" spans="1:29" ht="15" customHeight="1" x14ac:dyDescent="0.15">
      <c r="A22" s="8">
        <v>15</v>
      </c>
      <c r="B22" s="28">
        <v>132</v>
      </c>
      <c r="C22" s="28">
        <v>99</v>
      </c>
      <c r="D22" s="11">
        <f>SUM(B22:C22)</f>
        <v>231</v>
      </c>
      <c r="E22" s="4"/>
      <c r="F22" s="8">
        <v>45</v>
      </c>
      <c r="G22" s="28">
        <v>146</v>
      </c>
      <c r="H22" s="28">
        <v>143</v>
      </c>
      <c r="I22" s="11">
        <f>SUM(G22:H22)</f>
        <v>289</v>
      </c>
      <c r="J22" s="4"/>
      <c r="K22" s="8">
        <v>75</v>
      </c>
      <c r="L22" s="28">
        <v>237</v>
      </c>
      <c r="M22" s="28">
        <v>284</v>
      </c>
      <c r="N22" s="11">
        <f>SUM(L22:M22)</f>
        <v>521</v>
      </c>
      <c r="O22" s="4"/>
      <c r="P22" s="8">
        <v>105</v>
      </c>
      <c r="Q22" s="28">
        <v>0</v>
      </c>
      <c r="R22" s="28">
        <v>2</v>
      </c>
      <c r="S22" s="11">
        <f>SUM(Q22:R22)</f>
        <v>2</v>
      </c>
      <c r="U22" s="5" t="s">
        <v>0</v>
      </c>
      <c r="V22" s="6" t="s">
        <v>1</v>
      </c>
      <c r="W22" s="6" t="s">
        <v>2</v>
      </c>
      <c r="X22" s="6" t="s">
        <v>3</v>
      </c>
      <c r="Z22" s="7"/>
    </row>
    <row r="23" spans="1:29" ht="15" customHeight="1" x14ac:dyDescent="0.15">
      <c r="A23" s="8">
        <v>16</v>
      </c>
      <c r="B23" s="28">
        <v>137</v>
      </c>
      <c r="C23" s="28">
        <v>120</v>
      </c>
      <c r="D23" s="11">
        <f>SUM(B23:C23)</f>
        <v>257</v>
      </c>
      <c r="E23" s="4"/>
      <c r="F23" s="8">
        <v>46</v>
      </c>
      <c r="G23" s="28">
        <v>166</v>
      </c>
      <c r="H23" s="28">
        <v>169</v>
      </c>
      <c r="I23" s="11">
        <f>SUM(G23:H23)</f>
        <v>335</v>
      </c>
      <c r="J23" s="4"/>
      <c r="K23" s="8">
        <v>76</v>
      </c>
      <c r="L23" s="28">
        <v>214</v>
      </c>
      <c r="M23" s="28">
        <v>281</v>
      </c>
      <c r="N23" s="11">
        <f>SUM(L23:M23)</f>
        <v>495</v>
      </c>
      <c r="O23" s="4"/>
      <c r="P23" s="8">
        <v>106</v>
      </c>
      <c r="Q23" s="28">
        <v>0</v>
      </c>
      <c r="R23" s="28">
        <v>0</v>
      </c>
      <c r="S23" s="11">
        <f>SUM(Q23:R23)</f>
        <v>0</v>
      </c>
      <c r="U23" s="5" t="s">
        <v>4</v>
      </c>
      <c r="V23" s="20">
        <f>V4/$V$8*100</f>
        <v>11.092255476704722</v>
      </c>
      <c r="W23" s="20">
        <f>W4/$W$8*100</f>
        <v>9.0878171552955571</v>
      </c>
      <c r="X23" s="20">
        <f>X4/$X$8*100</f>
        <v>10.027110066871499</v>
      </c>
      <c r="Z23" s="7" t="s">
        <v>40</v>
      </c>
    </row>
    <row r="24" spans="1:29" ht="15" customHeight="1" x14ac:dyDescent="0.15">
      <c r="A24" s="8">
        <v>17</v>
      </c>
      <c r="B24" s="28">
        <v>174</v>
      </c>
      <c r="C24" s="28">
        <v>141</v>
      </c>
      <c r="D24" s="11">
        <f>SUM(B24:C24)</f>
        <v>315</v>
      </c>
      <c r="E24" s="4"/>
      <c r="F24" s="8">
        <v>47</v>
      </c>
      <c r="G24" s="28">
        <v>166</v>
      </c>
      <c r="H24" s="28">
        <v>176</v>
      </c>
      <c r="I24" s="11">
        <f>SUM(G24:H24)</f>
        <v>342</v>
      </c>
      <c r="J24" s="4"/>
      <c r="K24" s="8">
        <v>77</v>
      </c>
      <c r="L24" s="28">
        <v>206</v>
      </c>
      <c r="M24" s="28">
        <v>257</v>
      </c>
      <c r="N24" s="11">
        <f>SUM(L24:M24)</f>
        <v>463</v>
      </c>
      <c r="O24" s="4"/>
      <c r="P24" s="8">
        <v>107</v>
      </c>
      <c r="Q24" s="28">
        <v>0</v>
      </c>
      <c r="R24" s="28">
        <v>1</v>
      </c>
      <c r="S24" s="11">
        <f>SUM(Q24:R24)</f>
        <v>1</v>
      </c>
      <c r="U24" s="5" t="s">
        <v>5</v>
      </c>
      <c r="V24" s="20">
        <f>V5/$V$8*100</f>
        <v>57.027152113545199</v>
      </c>
      <c r="W24" s="20">
        <f>W5/$W$8*100</f>
        <v>49.527243044690842</v>
      </c>
      <c r="X24" s="20">
        <f>X5/$X$8*100</f>
        <v>53.041749502982107</v>
      </c>
      <c r="Z24" s="5" t="s">
        <v>31</v>
      </c>
      <c r="AA24" s="6" t="s">
        <v>32</v>
      </c>
      <c r="AB24" s="6" t="s">
        <v>33</v>
      </c>
      <c r="AC24" s="6" t="s">
        <v>34</v>
      </c>
    </row>
    <row r="25" spans="1:29" ht="15" customHeight="1" x14ac:dyDescent="0.15">
      <c r="A25" s="8">
        <v>18</v>
      </c>
      <c r="B25" s="28">
        <v>143</v>
      </c>
      <c r="C25" s="28">
        <v>139</v>
      </c>
      <c r="D25" s="11">
        <f>SUM(B25:C25)</f>
        <v>282</v>
      </c>
      <c r="E25" s="4"/>
      <c r="F25" s="8">
        <v>48</v>
      </c>
      <c r="G25" s="28">
        <v>172</v>
      </c>
      <c r="H25" s="28">
        <v>150</v>
      </c>
      <c r="I25" s="11">
        <f>SUM(G25:H25)</f>
        <v>322</v>
      </c>
      <c r="J25" s="4"/>
      <c r="K25" s="8">
        <v>78</v>
      </c>
      <c r="L25" s="28">
        <v>184</v>
      </c>
      <c r="M25" s="28">
        <v>252</v>
      </c>
      <c r="N25" s="11">
        <f>SUM(L25:M25)</f>
        <v>436</v>
      </c>
      <c r="O25" s="4"/>
      <c r="P25" s="8">
        <v>108</v>
      </c>
      <c r="Q25" s="28">
        <v>0</v>
      </c>
      <c r="R25" s="28">
        <v>0</v>
      </c>
      <c r="S25" s="11">
        <f>SUM(Q25:R25)</f>
        <v>0</v>
      </c>
      <c r="U25" s="9" t="s">
        <v>6</v>
      </c>
      <c r="V25" s="20">
        <f>V6/$V$8*100</f>
        <v>15.928725701943844</v>
      </c>
      <c r="W25" s="20">
        <f>W6/$W$8*100</f>
        <v>18.005577851846812</v>
      </c>
      <c r="X25" s="20">
        <f>X6/$X$8*100</f>
        <v>17.032351346466655</v>
      </c>
      <c r="Z25" s="5" t="s">
        <v>35</v>
      </c>
      <c r="AA25" s="11">
        <v>149</v>
      </c>
      <c r="AB25" s="11">
        <v>123</v>
      </c>
      <c r="AC25" s="11">
        <f>SUM(AA25:AB25)</f>
        <v>272</v>
      </c>
    </row>
    <row r="26" spans="1:29" ht="15" customHeight="1" x14ac:dyDescent="0.15">
      <c r="A26" s="8">
        <v>19</v>
      </c>
      <c r="B26" s="28">
        <v>102</v>
      </c>
      <c r="C26" s="28">
        <v>133</v>
      </c>
      <c r="D26" s="11">
        <f>SUM(B26:C26)</f>
        <v>235</v>
      </c>
      <c r="E26" s="4"/>
      <c r="F26" s="8">
        <v>49</v>
      </c>
      <c r="G26" s="28">
        <v>172</v>
      </c>
      <c r="H26" s="28">
        <v>183</v>
      </c>
      <c r="I26" s="11">
        <f>SUM(G26:H26)</f>
        <v>355</v>
      </c>
      <c r="J26" s="4"/>
      <c r="K26" s="8">
        <v>79</v>
      </c>
      <c r="L26" s="28">
        <v>168</v>
      </c>
      <c r="M26" s="28">
        <v>262</v>
      </c>
      <c r="N26" s="11">
        <f>SUM(L26:M26)</f>
        <v>430</v>
      </c>
      <c r="O26" s="4"/>
      <c r="P26" s="8">
        <v>109</v>
      </c>
      <c r="Q26" s="28">
        <v>0</v>
      </c>
      <c r="R26" s="28">
        <v>0</v>
      </c>
      <c r="S26" s="11">
        <f>SUM(Q26:R26)</f>
        <v>0</v>
      </c>
      <c r="U26" s="5" t="s">
        <v>7</v>
      </c>
      <c r="V26" s="20">
        <f>V7/$V$8*100</f>
        <v>15.951866707806234</v>
      </c>
      <c r="W26" s="20">
        <f>W7/$W$8*100</f>
        <v>23.379361948166792</v>
      </c>
      <c r="X26" s="20">
        <f>X7/$X$8*100</f>
        <v>19.898789083679741</v>
      </c>
      <c r="Z26" s="32" t="s">
        <v>36</v>
      </c>
      <c r="AA26" s="11">
        <v>754</v>
      </c>
      <c r="AB26" s="11">
        <v>691</v>
      </c>
      <c r="AC26" s="11">
        <f>SUM(AA26:AB26)</f>
        <v>1445</v>
      </c>
    </row>
    <row r="27" spans="1:29" ht="15" customHeight="1" x14ac:dyDescent="0.15">
      <c r="A27" s="8"/>
      <c r="B27" s="12">
        <f>SUM(B22:B26)</f>
        <v>688</v>
      </c>
      <c r="C27" s="12">
        <f>SUM(C22:C26)</f>
        <v>632</v>
      </c>
      <c r="D27" s="12">
        <f>SUM(D22:D26)</f>
        <v>1320</v>
      </c>
      <c r="E27" s="4"/>
      <c r="F27" s="8"/>
      <c r="G27" s="12">
        <f>SUM(G22:G26)</f>
        <v>822</v>
      </c>
      <c r="H27" s="12">
        <f>SUM(H22:H26)</f>
        <v>821</v>
      </c>
      <c r="I27" s="12">
        <f>SUM(I22:I26)</f>
        <v>1643</v>
      </c>
      <c r="J27" s="4"/>
      <c r="K27" s="8"/>
      <c r="L27" s="12">
        <f>SUM(L22:L26)</f>
        <v>1009</v>
      </c>
      <c r="M27" s="12">
        <f>SUM(M22:M26)</f>
        <v>1336</v>
      </c>
      <c r="N27" s="12">
        <f>SUM(N22:N26)</f>
        <v>2345</v>
      </c>
      <c r="O27" s="4"/>
      <c r="P27" s="8"/>
      <c r="Q27" s="13">
        <f>SUM(Q22:Q26)</f>
        <v>0</v>
      </c>
      <c r="R27" s="13">
        <f>SUM(R22:R26)</f>
        <v>3</v>
      </c>
      <c r="S27" s="13">
        <f>SUM(S22:S26)</f>
        <v>3</v>
      </c>
      <c r="U27" s="18" t="s">
        <v>3</v>
      </c>
      <c r="V27" s="21">
        <f>SUM(V23:V26)</f>
        <v>100</v>
      </c>
      <c r="W27" s="21">
        <f>SUM(W23:W26)</f>
        <v>100</v>
      </c>
      <c r="X27" s="21">
        <f>SUM(X23:X26)</f>
        <v>100.00000000000001</v>
      </c>
      <c r="Z27" s="5" t="s">
        <v>44</v>
      </c>
      <c r="AA27" s="11">
        <v>439</v>
      </c>
      <c r="AB27" s="11">
        <v>636</v>
      </c>
      <c r="AC27" s="11">
        <f>SUM(AA27:AB27)</f>
        <v>1075</v>
      </c>
    </row>
    <row r="28" spans="1:29" ht="15" customHeight="1" x14ac:dyDescent="0.15">
      <c r="A28" s="8">
        <v>20</v>
      </c>
      <c r="B28" s="28">
        <v>121</v>
      </c>
      <c r="C28" s="28">
        <v>139</v>
      </c>
      <c r="D28" s="11">
        <f>SUM(B28:C28)</f>
        <v>260</v>
      </c>
      <c r="E28" s="4"/>
      <c r="F28" s="8">
        <v>50</v>
      </c>
      <c r="G28" s="28">
        <v>183</v>
      </c>
      <c r="H28" s="28">
        <v>183</v>
      </c>
      <c r="I28" s="11">
        <f>SUM(G28:H28)</f>
        <v>366</v>
      </c>
      <c r="J28" s="4"/>
      <c r="K28" s="8">
        <v>80</v>
      </c>
      <c r="L28" s="28">
        <v>181</v>
      </c>
      <c r="M28" s="28">
        <v>290</v>
      </c>
      <c r="N28" s="11">
        <f>SUM(L28:M28)</f>
        <v>471</v>
      </c>
      <c r="O28" s="4"/>
      <c r="P28" s="8">
        <v>110</v>
      </c>
      <c r="Q28" s="29">
        <v>0</v>
      </c>
      <c r="R28" s="29">
        <v>0</v>
      </c>
      <c r="S28" s="16">
        <f>SUM(Q28:R28)</f>
        <v>0</v>
      </c>
      <c r="U28" s="5" t="s">
        <v>8</v>
      </c>
      <c r="V28" s="20">
        <f t="shared" ref="V28:V39" si="1">V9/$V$8*100</f>
        <v>34.348966368404817</v>
      </c>
      <c r="W28" s="20">
        <f t="shared" ref="W28:W39" si="2">W9/$W$8*100</f>
        <v>30.501326440378207</v>
      </c>
      <c r="X28" s="20">
        <f t="shared" ref="X28:X39" si="3">X9/$X$8*100</f>
        <v>32.30435568407735</v>
      </c>
      <c r="Z28" s="10" t="s">
        <v>34</v>
      </c>
      <c r="AA28" s="12">
        <f>SUM(AA25:AA27)</f>
        <v>1342</v>
      </c>
      <c r="AB28" s="12">
        <f>SUM(AB25:AB27)</f>
        <v>1450</v>
      </c>
      <c r="AC28" s="12">
        <f>SUM(AC25:AC27)</f>
        <v>2792</v>
      </c>
    </row>
    <row r="29" spans="1:29" ht="15" customHeight="1" x14ac:dyDescent="0.15">
      <c r="A29" s="8">
        <v>21</v>
      </c>
      <c r="B29" s="28">
        <v>137</v>
      </c>
      <c r="C29" s="28">
        <v>125</v>
      </c>
      <c r="D29" s="11">
        <f>SUM(B29:C29)</f>
        <v>262</v>
      </c>
      <c r="E29" s="4"/>
      <c r="F29" s="8">
        <v>51</v>
      </c>
      <c r="G29" s="28">
        <v>197</v>
      </c>
      <c r="H29" s="28">
        <v>169</v>
      </c>
      <c r="I29" s="11">
        <f>SUM(G29:H29)</f>
        <v>366</v>
      </c>
      <c r="J29" s="4"/>
      <c r="K29" s="8">
        <v>81</v>
      </c>
      <c r="L29" s="28">
        <v>124</v>
      </c>
      <c r="M29" s="28">
        <v>219</v>
      </c>
      <c r="N29" s="11">
        <f>SUM(L29:M29)</f>
        <v>343</v>
      </c>
      <c r="O29" s="4"/>
      <c r="P29" s="8">
        <v>111</v>
      </c>
      <c r="Q29" s="29">
        <v>0</v>
      </c>
      <c r="R29" s="29">
        <v>0</v>
      </c>
      <c r="S29" s="16">
        <f>SUM(Q29:R29)</f>
        <v>0</v>
      </c>
      <c r="U29" s="5" t="s">
        <v>9</v>
      </c>
      <c r="V29" s="20">
        <f t="shared" si="1"/>
        <v>66.229558778154896</v>
      </c>
      <c r="W29" s="20">
        <f t="shared" si="2"/>
        <v>71.886266240391805</v>
      </c>
      <c r="X29" s="20">
        <f t="shared" si="3"/>
        <v>69.23549611422375</v>
      </c>
      <c r="Z29" s="7"/>
    </row>
    <row r="30" spans="1:29" ht="15" customHeight="1" x14ac:dyDescent="0.15">
      <c r="A30" s="8">
        <v>22</v>
      </c>
      <c r="B30" s="28">
        <v>116</v>
      </c>
      <c r="C30" s="28">
        <v>137</v>
      </c>
      <c r="D30" s="11">
        <f>SUM(B30:C30)</f>
        <v>253</v>
      </c>
      <c r="E30" s="4"/>
      <c r="F30" s="8">
        <v>52</v>
      </c>
      <c r="G30" s="28">
        <v>226</v>
      </c>
      <c r="H30" s="28">
        <v>189</v>
      </c>
      <c r="I30" s="11">
        <f>SUM(G30:H30)</f>
        <v>415</v>
      </c>
      <c r="J30" s="4"/>
      <c r="K30" s="8">
        <v>82</v>
      </c>
      <c r="L30" s="28">
        <v>112</v>
      </c>
      <c r="M30" s="28">
        <v>203</v>
      </c>
      <c r="N30" s="11">
        <f>SUM(L30:M30)</f>
        <v>315</v>
      </c>
      <c r="O30" s="4"/>
      <c r="P30" s="8">
        <v>112</v>
      </c>
      <c r="Q30" s="29">
        <v>0</v>
      </c>
      <c r="R30" s="29">
        <v>0</v>
      </c>
      <c r="S30" s="16">
        <f>SUM(Q30:R30)</f>
        <v>0</v>
      </c>
      <c r="U30" s="5" t="s">
        <v>10</v>
      </c>
      <c r="V30" s="20">
        <f t="shared" si="1"/>
        <v>55.330145016970064</v>
      </c>
      <c r="W30" s="20">
        <f t="shared" si="2"/>
        <v>62.043398408271543</v>
      </c>
      <c r="X30" s="20">
        <f t="shared" si="3"/>
        <v>58.897523947225736</v>
      </c>
      <c r="Z30" s="7"/>
    </row>
    <row r="31" spans="1:29" ht="15" customHeight="1" x14ac:dyDescent="0.15">
      <c r="A31" s="8">
        <v>23</v>
      </c>
      <c r="B31" s="28">
        <v>101</v>
      </c>
      <c r="C31" s="28">
        <v>105</v>
      </c>
      <c r="D31" s="11">
        <f>SUM(B31:C31)</f>
        <v>206</v>
      </c>
      <c r="E31" s="4"/>
      <c r="F31" s="8">
        <v>53</v>
      </c>
      <c r="G31" s="28">
        <v>218</v>
      </c>
      <c r="H31" s="28">
        <v>214</v>
      </c>
      <c r="I31" s="11">
        <f>SUM(G31:H31)</f>
        <v>432</v>
      </c>
      <c r="J31" s="4"/>
      <c r="K31" s="8">
        <v>83</v>
      </c>
      <c r="L31" s="28">
        <v>99</v>
      </c>
      <c r="M31" s="28">
        <v>185</v>
      </c>
      <c r="N31" s="11">
        <f>SUM(L31:M31)</f>
        <v>284</v>
      </c>
      <c r="O31" s="4"/>
      <c r="P31" s="8">
        <v>113</v>
      </c>
      <c r="Q31" s="29">
        <v>0</v>
      </c>
      <c r="R31" s="29">
        <v>0</v>
      </c>
      <c r="S31" s="16">
        <f>SUM(Q31:R31)</f>
        <v>0</v>
      </c>
      <c r="U31" s="5" t="s">
        <v>11</v>
      </c>
      <c r="V31" s="20">
        <f t="shared" si="1"/>
        <v>37.958963282937361</v>
      </c>
      <c r="W31" s="20">
        <f t="shared" si="2"/>
        <v>48.200802666485274</v>
      </c>
      <c r="X31" s="20">
        <f t="shared" si="3"/>
        <v>43.401409723477322</v>
      </c>
      <c r="Z31" s="7" t="s">
        <v>3</v>
      </c>
    </row>
    <row r="32" spans="1:29" ht="15" customHeight="1" x14ac:dyDescent="0.15">
      <c r="A32" s="8">
        <v>24</v>
      </c>
      <c r="B32" s="28">
        <v>116</v>
      </c>
      <c r="C32" s="28">
        <v>93</v>
      </c>
      <c r="D32" s="11">
        <f>SUM(B32:C32)</f>
        <v>209</v>
      </c>
      <c r="E32" s="4"/>
      <c r="F32" s="8">
        <v>54</v>
      </c>
      <c r="G32" s="28">
        <v>248</v>
      </c>
      <c r="H32" s="28">
        <v>192</v>
      </c>
      <c r="I32" s="11">
        <f>SUM(G32:H32)</f>
        <v>440</v>
      </c>
      <c r="J32" s="4"/>
      <c r="K32" s="8">
        <v>84</v>
      </c>
      <c r="L32" s="28">
        <v>94</v>
      </c>
      <c r="M32" s="28">
        <v>184</v>
      </c>
      <c r="N32" s="11">
        <f>SUM(L32:M32)</f>
        <v>278</v>
      </c>
      <c r="O32" s="4"/>
      <c r="P32" s="8">
        <v>114</v>
      </c>
      <c r="Q32" s="29">
        <v>0</v>
      </c>
      <c r="R32" s="29">
        <v>0</v>
      </c>
      <c r="S32" s="16">
        <f>SUM(Q32:R32)</f>
        <v>0</v>
      </c>
      <c r="U32" s="10" t="s">
        <v>12</v>
      </c>
      <c r="V32" s="21">
        <f t="shared" si="1"/>
        <v>31.880592409750076</v>
      </c>
      <c r="W32" s="21">
        <f t="shared" si="2"/>
        <v>41.384939800013605</v>
      </c>
      <c r="X32" s="21">
        <f t="shared" si="3"/>
        <v>36.931140430146392</v>
      </c>
      <c r="Z32" s="5" t="s">
        <v>31</v>
      </c>
      <c r="AA32" s="6" t="s">
        <v>32</v>
      </c>
      <c r="AB32" s="6" t="s">
        <v>33</v>
      </c>
      <c r="AC32" s="6" t="s">
        <v>34</v>
      </c>
    </row>
    <row r="33" spans="1:29" ht="15" customHeight="1" x14ac:dyDescent="0.15">
      <c r="A33" s="8"/>
      <c r="B33" s="12">
        <f>SUM(B28:B32)</f>
        <v>591</v>
      </c>
      <c r="C33" s="12">
        <f>SUM(C28:C32)</f>
        <v>599</v>
      </c>
      <c r="D33" s="12">
        <f>SUM(D28:D32)</f>
        <v>1190</v>
      </c>
      <c r="E33" s="4"/>
      <c r="F33" s="8"/>
      <c r="G33" s="12">
        <f>SUM(G28:G32)</f>
        <v>1072</v>
      </c>
      <c r="H33" s="12">
        <f>SUM(H28:H32)</f>
        <v>947</v>
      </c>
      <c r="I33" s="12">
        <f>SUM(I28:I32)</f>
        <v>2019</v>
      </c>
      <c r="J33" s="4"/>
      <c r="K33" s="8"/>
      <c r="L33" s="12">
        <f>SUM(L28:L32)</f>
        <v>610</v>
      </c>
      <c r="M33" s="12">
        <f>SUM(M28:M32)</f>
        <v>1081</v>
      </c>
      <c r="N33" s="12">
        <f>SUM(N28:N32)</f>
        <v>1691</v>
      </c>
      <c r="O33" s="4"/>
      <c r="P33" s="8"/>
      <c r="Q33" s="17">
        <f>SUM(Q28:Q32)</f>
        <v>0</v>
      </c>
      <c r="R33" s="17">
        <f>SUM(R28:R32)</f>
        <v>0</v>
      </c>
      <c r="S33" s="17">
        <f>SUM(S28:S32)</f>
        <v>0</v>
      </c>
      <c r="U33" s="5" t="s">
        <v>13</v>
      </c>
      <c r="V33" s="20">
        <f t="shared" si="1"/>
        <v>24.560320888614626</v>
      </c>
      <c r="W33" s="20">
        <f t="shared" si="2"/>
        <v>33.242636555336368</v>
      </c>
      <c r="X33" s="20">
        <f t="shared" si="3"/>
        <v>29.174046629315022</v>
      </c>
      <c r="Z33" s="5" t="s">
        <v>35</v>
      </c>
      <c r="AA33" s="11">
        <f t="shared" ref="AA33:AB35" si="4">SUM(AA4,AA11,AA18,AA25)</f>
        <v>1438</v>
      </c>
      <c r="AB33" s="11">
        <f t="shared" si="4"/>
        <v>1336</v>
      </c>
      <c r="AC33" s="11">
        <f>SUM(AA33:AB33)</f>
        <v>2774</v>
      </c>
    </row>
    <row r="34" spans="1:29" ht="15" customHeight="1" x14ac:dyDescent="0.15">
      <c r="A34" s="8">
        <v>25</v>
      </c>
      <c r="B34" s="28">
        <v>111</v>
      </c>
      <c r="C34" s="28">
        <v>115</v>
      </c>
      <c r="D34" s="11">
        <f>SUM(B34:C34)</f>
        <v>226</v>
      </c>
      <c r="E34" s="4"/>
      <c r="F34" s="8">
        <v>55</v>
      </c>
      <c r="G34" s="28">
        <v>243</v>
      </c>
      <c r="H34" s="28">
        <v>211</v>
      </c>
      <c r="I34" s="11">
        <f>SUM(G34:H34)</f>
        <v>454</v>
      </c>
      <c r="J34" s="4"/>
      <c r="K34" s="8">
        <v>85</v>
      </c>
      <c r="L34" s="28">
        <v>94</v>
      </c>
      <c r="M34" s="28">
        <v>163</v>
      </c>
      <c r="N34" s="11">
        <f>SUM(L34:M34)</f>
        <v>257</v>
      </c>
      <c r="O34" s="4"/>
      <c r="P34" s="8">
        <v>115</v>
      </c>
      <c r="Q34" s="29">
        <v>0</v>
      </c>
      <c r="R34" s="29">
        <v>0</v>
      </c>
      <c r="S34" s="15">
        <f>SUM(Q34:R34)</f>
        <v>0</v>
      </c>
      <c r="U34" s="5" t="s">
        <v>14</v>
      </c>
      <c r="V34" s="20">
        <f t="shared" si="1"/>
        <v>15.951866707806234</v>
      </c>
      <c r="W34" s="20">
        <f t="shared" si="2"/>
        <v>23.379361948166792</v>
      </c>
      <c r="X34" s="20">
        <f t="shared" si="3"/>
        <v>19.898789083679741</v>
      </c>
      <c r="Z34" s="32" t="s">
        <v>36</v>
      </c>
      <c r="AA34" s="11">
        <f t="shared" si="4"/>
        <v>7393</v>
      </c>
      <c r="AB34" s="11">
        <f t="shared" si="4"/>
        <v>7281</v>
      </c>
      <c r="AC34" s="11">
        <f>SUM(AA34:AB34)</f>
        <v>14674</v>
      </c>
    </row>
    <row r="35" spans="1:29" ht="15" customHeight="1" x14ac:dyDescent="0.15">
      <c r="A35" s="8">
        <v>26</v>
      </c>
      <c r="B35" s="28">
        <v>121</v>
      </c>
      <c r="C35" s="28">
        <v>102</v>
      </c>
      <c r="D35" s="11">
        <f>SUM(B35:C35)</f>
        <v>223</v>
      </c>
      <c r="E35" s="4"/>
      <c r="F35" s="8">
        <v>56</v>
      </c>
      <c r="G35" s="28">
        <v>277</v>
      </c>
      <c r="H35" s="28">
        <v>266</v>
      </c>
      <c r="I35" s="11">
        <f>SUM(G35:H35)</f>
        <v>543</v>
      </c>
      <c r="J35" s="4"/>
      <c r="K35" s="8">
        <v>86</v>
      </c>
      <c r="L35" s="28">
        <v>59</v>
      </c>
      <c r="M35" s="28">
        <v>126</v>
      </c>
      <c r="N35" s="11">
        <f>SUM(L35:M35)</f>
        <v>185</v>
      </c>
      <c r="O35" s="4"/>
      <c r="P35" s="8">
        <v>116</v>
      </c>
      <c r="Q35" s="29">
        <v>0</v>
      </c>
      <c r="R35" s="29">
        <v>0</v>
      </c>
      <c r="S35" s="15">
        <f>SUM(Q35:R35)</f>
        <v>0</v>
      </c>
      <c r="U35" s="5" t="s">
        <v>15</v>
      </c>
      <c r="V35" s="20">
        <f t="shared" si="1"/>
        <v>8.1687750694230168</v>
      </c>
      <c r="W35" s="20">
        <f t="shared" si="2"/>
        <v>14.291544792871234</v>
      </c>
      <c r="X35" s="20">
        <f t="shared" si="3"/>
        <v>11.422374841857943</v>
      </c>
      <c r="Z35" s="5" t="s">
        <v>45</v>
      </c>
      <c r="AA35" s="11">
        <f t="shared" si="4"/>
        <v>4133</v>
      </c>
      <c r="AB35" s="11">
        <f t="shared" si="4"/>
        <v>6084</v>
      </c>
      <c r="AC35" s="11">
        <f>SUM(AA35:AB35)</f>
        <v>10217</v>
      </c>
    </row>
    <row r="36" spans="1:29" ht="15" customHeight="1" x14ac:dyDescent="0.15">
      <c r="A36" s="8">
        <v>27</v>
      </c>
      <c r="B36" s="28">
        <v>125</v>
      </c>
      <c r="C36" s="28">
        <v>116</v>
      </c>
      <c r="D36" s="11">
        <f>SUM(B36:C36)</f>
        <v>241</v>
      </c>
      <c r="E36" s="4"/>
      <c r="F36" s="8">
        <v>57</v>
      </c>
      <c r="G36" s="28">
        <v>272</v>
      </c>
      <c r="H36" s="28">
        <v>232</v>
      </c>
      <c r="I36" s="11">
        <f>SUM(G36:H36)</f>
        <v>504</v>
      </c>
      <c r="J36" s="4"/>
      <c r="K36" s="8">
        <v>87</v>
      </c>
      <c r="L36" s="28">
        <v>55</v>
      </c>
      <c r="M36" s="28">
        <v>116</v>
      </c>
      <c r="N36" s="11">
        <f>SUM(L36:M36)</f>
        <v>171</v>
      </c>
      <c r="O36" s="4"/>
      <c r="P36" s="8">
        <v>117</v>
      </c>
      <c r="Q36" s="29">
        <v>0</v>
      </c>
      <c r="R36" s="29">
        <v>0</v>
      </c>
      <c r="S36" s="15">
        <f>SUM(Q36:R36)</f>
        <v>0</v>
      </c>
      <c r="U36" s="5" t="s">
        <v>16</v>
      </c>
      <c r="V36" s="20">
        <f t="shared" si="1"/>
        <v>3.4634372107374265</v>
      </c>
      <c r="W36" s="20">
        <f t="shared" si="2"/>
        <v>6.9383035167675677</v>
      </c>
      <c r="X36" s="20">
        <f t="shared" si="3"/>
        <v>5.3099584312307968</v>
      </c>
      <c r="Z36" s="10" t="s">
        <v>34</v>
      </c>
      <c r="AA36" s="12">
        <f>SUM(AA33:AA35)</f>
        <v>12964</v>
      </c>
      <c r="AB36" s="12">
        <f>SUM(AB33:AB35)</f>
        <v>14701</v>
      </c>
      <c r="AC36" s="12">
        <f>SUM(AC33:AC35)</f>
        <v>27665</v>
      </c>
    </row>
    <row r="37" spans="1:29" ht="15" customHeight="1" x14ac:dyDescent="0.15">
      <c r="A37" s="8">
        <v>28</v>
      </c>
      <c r="B37" s="28">
        <v>121</v>
      </c>
      <c r="C37" s="28">
        <v>92</v>
      </c>
      <c r="D37" s="11">
        <f>SUM(B37:C37)</f>
        <v>213</v>
      </c>
      <c r="E37" s="4"/>
      <c r="F37" s="8">
        <v>58</v>
      </c>
      <c r="G37" s="28">
        <v>250</v>
      </c>
      <c r="H37" s="28">
        <v>248</v>
      </c>
      <c r="I37" s="11">
        <f>SUM(G37:H37)</f>
        <v>498</v>
      </c>
      <c r="J37" s="4"/>
      <c r="K37" s="8">
        <v>88</v>
      </c>
      <c r="L37" s="28">
        <v>54</v>
      </c>
      <c r="M37" s="28">
        <v>96</v>
      </c>
      <c r="N37" s="11">
        <f>SUM(L37:M37)</f>
        <v>150</v>
      </c>
      <c r="O37" s="4"/>
      <c r="P37" s="8">
        <v>118</v>
      </c>
      <c r="Q37" s="29">
        <v>0</v>
      </c>
      <c r="R37" s="29">
        <v>0</v>
      </c>
      <c r="S37" s="15">
        <f>SUM(Q37:R37)</f>
        <v>0</v>
      </c>
      <c r="U37" s="5" t="s">
        <v>17</v>
      </c>
      <c r="V37" s="20">
        <f t="shared" si="1"/>
        <v>1.1570502931194078</v>
      </c>
      <c r="W37" s="20">
        <f t="shared" si="2"/>
        <v>2.8025304401061155</v>
      </c>
      <c r="X37" s="20">
        <f t="shared" si="3"/>
        <v>2.031447677570938</v>
      </c>
    </row>
    <row r="38" spans="1:29" ht="15" customHeight="1" x14ac:dyDescent="0.15">
      <c r="A38" s="8">
        <v>29</v>
      </c>
      <c r="B38" s="28">
        <v>124</v>
      </c>
      <c r="C38" s="28">
        <v>104</v>
      </c>
      <c r="D38" s="11">
        <f>SUM(B38:C38)</f>
        <v>228</v>
      </c>
      <c r="E38" s="4"/>
      <c r="F38" s="8">
        <v>59</v>
      </c>
      <c r="G38" s="28">
        <v>138</v>
      </c>
      <c r="H38" s="28">
        <v>131</v>
      </c>
      <c r="I38" s="11">
        <f>SUM(G38:H38)</f>
        <v>269</v>
      </c>
      <c r="J38" s="4"/>
      <c r="K38" s="8">
        <v>89</v>
      </c>
      <c r="L38" s="28">
        <v>37</v>
      </c>
      <c r="M38" s="28">
        <v>107</v>
      </c>
      <c r="N38" s="11">
        <f>SUM(L38:M38)</f>
        <v>144</v>
      </c>
      <c r="O38" s="4"/>
      <c r="P38" s="8">
        <v>119</v>
      </c>
      <c r="Q38" s="29">
        <v>0</v>
      </c>
      <c r="R38" s="29">
        <v>0</v>
      </c>
      <c r="S38" s="15">
        <f>SUM(Q38:R38)</f>
        <v>0</v>
      </c>
      <c r="U38" s="5" t="s">
        <v>18</v>
      </c>
      <c r="V38" s="20">
        <f t="shared" si="1"/>
        <v>0.20055538414069735</v>
      </c>
      <c r="W38" s="20">
        <f t="shared" si="2"/>
        <v>0.64621454322835181</v>
      </c>
      <c r="X38" s="20">
        <f t="shared" si="3"/>
        <v>0.43737574552683894</v>
      </c>
    </row>
    <row r="39" spans="1:29" ht="15" customHeight="1" x14ac:dyDescent="0.15">
      <c r="A39" s="8"/>
      <c r="B39" s="12">
        <f>SUM(B34:B38)</f>
        <v>602</v>
      </c>
      <c r="C39" s="12">
        <f>SUM(C34:C38)</f>
        <v>529</v>
      </c>
      <c r="D39" s="12">
        <f>SUM(D34:D38)</f>
        <v>1131</v>
      </c>
      <c r="E39" s="4"/>
      <c r="F39" s="8"/>
      <c r="G39" s="12">
        <f>SUM(G34:G38)</f>
        <v>1180</v>
      </c>
      <c r="H39" s="12">
        <f>SUM(H34:H38)</f>
        <v>1088</v>
      </c>
      <c r="I39" s="12">
        <f>SUM(I34:I38)</f>
        <v>2268</v>
      </c>
      <c r="J39" s="4"/>
      <c r="K39" s="8"/>
      <c r="L39" s="12">
        <f>SUM(L34:L38)</f>
        <v>299</v>
      </c>
      <c r="M39" s="12">
        <f>SUM(M34:M38)</f>
        <v>608</v>
      </c>
      <c r="N39" s="12">
        <f>SUM(N34:N38)</f>
        <v>907</v>
      </c>
      <c r="O39" s="4"/>
      <c r="P39" s="8"/>
      <c r="Q39" s="17">
        <f>SUM(Q34:Q38)</f>
        <v>0</v>
      </c>
      <c r="R39" s="17">
        <f>SUM(R34:R38)</f>
        <v>0</v>
      </c>
      <c r="S39" s="17">
        <f>SUM(S34:S38)</f>
        <v>0</v>
      </c>
      <c r="U39" s="5" t="s">
        <v>19</v>
      </c>
      <c r="V39" s="20">
        <f t="shared" si="1"/>
        <v>2.3141005862388153E-2</v>
      </c>
      <c r="W39" s="20">
        <f t="shared" si="2"/>
        <v>0.108836133596354</v>
      </c>
      <c r="X39" s="20">
        <f t="shared" si="3"/>
        <v>6.8678836074462318E-2</v>
      </c>
    </row>
    <row r="81" spans="7:9" x14ac:dyDescent="0.15">
      <c r="G81" s="25"/>
      <c r="H81" s="25"/>
      <c r="I81" s="25"/>
    </row>
    <row r="93" spans="7:9" x14ac:dyDescent="0.15">
      <c r="G93" s="25"/>
      <c r="H93" s="25"/>
      <c r="I93" s="25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83" orientation="landscape" r:id="rId1"/>
  <headerFooter alignWithMargins="0">
    <oddHeader>&amp;C&amp;"-,標準"&amp;16大分県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4月1日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'12月'!Print_Area</vt:lpstr>
      <vt:lpstr>'1月'!Print_Area</vt:lpstr>
      <vt:lpstr>'2月'!Print_Area</vt:lpstr>
      <vt:lpstr>'3月'!Print_Area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2005_H17年度_年齢別人口集計表</dc:title>
  <dc:creator>竹田市役所</dc:creator>
  <cp:lastModifiedBy>2081386</cp:lastModifiedBy>
  <cp:lastPrinted>2022-10-16T08:18:35Z</cp:lastPrinted>
  <dcterms:created xsi:type="dcterms:W3CDTF">2005-05-02T01:20:17Z</dcterms:created>
  <dcterms:modified xsi:type="dcterms:W3CDTF">2024-04-22T01:04:42Z</dcterms:modified>
</cp:coreProperties>
</file>