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.161\総務課内共有\47電算機の管理・運営に関すること（ＯＡインスラクターを含む）\R6\"/>
    </mc:Choice>
  </mc:AlternateContent>
  <bookViews>
    <workbookView xWindow="390" yWindow="30" windowWidth="18810" windowHeight="14610" tabRatio="969"/>
  </bookViews>
  <sheets>
    <sheet name="2,9月別o (2)" sheetId="64" r:id="rId1"/>
  </sheets>
  <definedNames>
    <definedName name="_Key1" hidden="1">#REF!</definedName>
    <definedName name="_Order1" hidden="1">0</definedName>
    <definedName name="_Sort" hidden="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aaaaa" hidden="1">#REF!</definedName>
    <definedName name="Ｆ">#REF!</definedName>
    <definedName name="_xlnm.Print_Area" localSheetId="0">'2,9月別o (2)'!$A$1:$I$38</definedName>
    <definedName name="zzzzz" hidden="1">#REF!</definedName>
    <definedName name="文書名">"基本運用仕様書"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64" l="1"/>
  <c r="B16" i="64"/>
  <c r="D15" i="64" l="1"/>
  <c r="E16" i="64"/>
  <c r="C16" i="64"/>
  <c r="F14" i="64" l="1"/>
  <c r="D16" i="64"/>
  <c r="D5" i="64"/>
  <c r="D6" i="64"/>
  <c r="D7" i="64"/>
  <c r="F8" i="64"/>
  <c r="D9" i="64"/>
  <c r="D10" i="64"/>
  <c r="F11" i="64"/>
  <c r="F12" i="64"/>
  <c r="F13" i="64"/>
  <c r="D14" i="64"/>
  <c r="F4" i="64"/>
  <c r="F5" i="64"/>
  <c r="F6" i="64"/>
  <c r="F7" i="64"/>
  <c r="F9" i="64"/>
  <c r="F10" i="64"/>
  <c r="F15" i="64"/>
  <c r="G4" i="64"/>
  <c r="I4" i="64" s="1"/>
  <c r="G5" i="64"/>
  <c r="I5" i="64" s="1"/>
  <c r="G6" i="64"/>
  <c r="I6" i="64" s="1"/>
  <c r="G7" i="64"/>
  <c r="I7" i="64" s="1"/>
  <c r="G8" i="64"/>
  <c r="I8" i="64" s="1"/>
  <c r="G9" i="64"/>
  <c r="I9" i="64" s="1"/>
  <c r="G10" i="64"/>
  <c r="I10" i="64" s="1"/>
  <c r="G11" i="64"/>
  <c r="I11" i="64" s="1"/>
  <c r="G12" i="64"/>
  <c r="I12" i="64" s="1"/>
  <c r="G13" i="64"/>
  <c r="I13" i="64" s="1"/>
  <c r="G14" i="64"/>
  <c r="I14" i="64" s="1"/>
  <c r="G15" i="64"/>
  <c r="I15" i="64" s="1"/>
  <c r="D8" i="64"/>
  <c r="D11" i="64"/>
  <c r="D12" i="64"/>
  <c r="D13" i="64"/>
  <c r="H16" i="64"/>
  <c r="F16" i="64" l="1"/>
  <c r="G16" i="64"/>
  <c r="I16" i="64" s="1"/>
  <c r="B39" i="64" l="1"/>
  <c r="B33" i="64" l="1"/>
  <c r="B40" i="64" s="1"/>
</calcChain>
</file>

<file path=xl/comments1.xml><?xml version="1.0" encoding="utf-8"?>
<comments xmlns="http://schemas.openxmlformats.org/spreadsheetml/2006/main">
  <authors>
    <author>Windows ユーザー</author>
  </authors>
  <commentList>
    <comment ref="B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表２合計－普及協力用小</t>
        </r>
      </text>
    </comment>
  </commentList>
</comments>
</file>

<file path=xl/sharedStrings.xml><?xml version="1.0" encoding="utf-8"?>
<sst xmlns="http://schemas.openxmlformats.org/spreadsheetml/2006/main" count="43" uniqueCount="39">
  <si>
    <t>その他</t>
    <rPh sb="2" eb="3">
      <t>タ</t>
    </rPh>
    <phoneticPr fontId="10"/>
  </si>
  <si>
    <t>雑誌</t>
    <rPh sb="0" eb="2">
      <t>ザッシ</t>
    </rPh>
    <phoneticPr fontId="10"/>
  </si>
  <si>
    <t>合計</t>
    <rPh sb="0" eb="2">
      <t>ゴウケイ</t>
    </rPh>
    <phoneticPr fontId="10"/>
  </si>
  <si>
    <t>熊本県立図書館</t>
    <rPh sb="0" eb="7">
      <t>クマモトケンリツトショカン</t>
    </rPh>
    <phoneticPr fontId="10"/>
  </si>
  <si>
    <t>くまもと文学･歴史館</t>
    <rPh sb="4" eb="6">
      <t>ブンガク</t>
    </rPh>
    <rPh sb="7" eb="10">
      <t>レキシカン</t>
    </rPh>
    <phoneticPr fontId="10"/>
  </si>
  <si>
    <t>貸出冊数</t>
    <rPh sb="0" eb="2">
      <t>カシダシ</t>
    </rPh>
    <rPh sb="2" eb="4">
      <t>サッスウ</t>
    </rPh>
    <phoneticPr fontId="10"/>
  </si>
  <si>
    <t>開館日数</t>
    <rPh sb="0" eb="2">
      <t>カイカン</t>
    </rPh>
    <rPh sb="2" eb="4">
      <t>ニッスウ</t>
    </rPh>
    <phoneticPr fontId="10"/>
  </si>
  <si>
    <t xml:space="preserve"> 参考① 月別入館者及び館外貸出の状況</t>
    <rPh sb="1" eb="3">
      <t>サンコウ</t>
    </rPh>
    <rPh sb="5" eb="7">
      <t>ツキベツ</t>
    </rPh>
    <rPh sb="7" eb="10">
      <t>ニュウカンシャ</t>
    </rPh>
    <rPh sb="10" eb="11">
      <t>オヨ</t>
    </rPh>
    <rPh sb="12" eb="14">
      <t>カンガイ</t>
    </rPh>
    <rPh sb="14" eb="16">
      <t>カシダシ</t>
    </rPh>
    <rPh sb="17" eb="19">
      <t>ジョウキョウ</t>
    </rPh>
    <phoneticPr fontId="10"/>
  </si>
  <si>
    <t>（表１６）</t>
    <rPh sb="1" eb="2">
      <t>ヒョウ</t>
    </rPh>
    <phoneticPr fontId="10"/>
  </si>
  <si>
    <t>入館者数</t>
    <rPh sb="0" eb="3">
      <t>ニュウカンシャ</t>
    </rPh>
    <rPh sb="3" eb="4">
      <t>スウ</t>
    </rPh>
    <phoneticPr fontId="10"/>
  </si>
  <si>
    <t>一日平均入館者数</t>
    <rPh sb="0" eb="2">
      <t>イチニチ</t>
    </rPh>
    <rPh sb="2" eb="4">
      <t>ヘイキン</t>
    </rPh>
    <rPh sb="4" eb="7">
      <t>ニュウカンシャ</t>
    </rPh>
    <rPh sb="7" eb="8">
      <t>スウ</t>
    </rPh>
    <phoneticPr fontId="10"/>
  </si>
  <si>
    <t>一日平均貸出冊数</t>
    <rPh sb="0" eb="2">
      <t>イチニチ</t>
    </rPh>
    <rPh sb="2" eb="4">
      <t>ヘイキン</t>
    </rPh>
    <rPh sb="4" eb="6">
      <t>カシダシ</t>
    </rPh>
    <rPh sb="6" eb="8">
      <t>サッスウ</t>
    </rPh>
    <phoneticPr fontId="10"/>
  </si>
  <si>
    <t>　  ５月</t>
    <rPh sb="4" eb="5">
      <t>ツキ</t>
    </rPh>
    <phoneticPr fontId="10"/>
  </si>
  <si>
    <t>　  ６月</t>
    <rPh sb="4" eb="5">
      <t>ツキ</t>
    </rPh>
    <phoneticPr fontId="10"/>
  </si>
  <si>
    <t>　  ７月</t>
    <rPh sb="4" eb="5">
      <t>ツキ</t>
    </rPh>
    <phoneticPr fontId="10"/>
  </si>
  <si>
    <t>　  ８月</t>
    <rPh sb="4" eb="5">
      <t>ツキ</t>
    </rPh>
    <phoneticPr fontId="10"/>
  </si>
  <si>
    <t xml:space="preserve">  　９月</t>
    <rPh sb="4" eb="5">
      <t>ツキ</t>
    </rPh>
    <phoneticPr fontId="10"/>
  </si>
  <si>
    <t xml:space="preserve">  １０月</t>
    <rPh sb="4" eb="5">
      <t>ツキ</t>
    </rPh>
    <phoneticPr fontId="10"/>
  </si>
  <si>
    <t xml:space="preserve">  　２月</t>
    <rPh sb="4" eb="5">
      <t>ツキ</t>
    </rPh>
    <phoneticPr fontId="10"/>
  </si>
  <si>
    <t>　  ３月</t>
    <rPh sb="4" eb="5">
      <t>ツキ</t>
    </rPh>
    <phoneticPr fontId="10"/>
  </si>
  <si>
    <t>総記</t>
    <rPh sb="0" eb="2">
      <t>ソウキ</t>
    </rPh>
    <phoneticPr fontId="10"/>
  </si>
  <si>
    <r>
      <t xml:space="preserve"> 参考② 所蔵資料分類別構成</t>
    </r>
    <r>
      <rPr>
        <sz val="11"/>
        <rFont val="ＭＳ 明朝"/>
        <family val="1"/>
        <charset val="128"/>
      </rPr>
      <t>（表１７）</t>
    </r>
    <rPh sb="1" eb="3">
      <t>サンコウ</t>
    </rPh>
    <rPh sb="5" eb="7">
      <t>ショゾウ</t>
    </rPh>
    <rPh sb="7" eb="9">
      <t>シリョウ</t>
    </rPh>
    <rPh sb="9" eb="11">
      <t>ブンルイ</t>
    </rPh>
    <rPh sb="11" eb="12">
      <t>ベツ</t>
    </rPh>
    <rPh sb="12" eb="14">
      <t>コウセイ</t>
    </rPh>
    <phoneticPr fontId="10"/>
  </si>
  <si>
    <t>哲学</t>
    <rPh sb="0" eb="2">
      <t>テツガク</t>
    </rPh>
    <phoneticPr fontId="10"/>
  </si>
  <si>
    <t>歴史</t>
    <rPh sb="0" eb="2">
      <t>レキシ</t>
    </rPh>
    <phoneticPr fontId="10"/>
  </si>
  <si>
    <t>社会科学</t>
    <rPh sb="0" eb="2">
      <t>シャカイ</t>
    </rPh>
    <rPh sb="2" eb="4">
      <t>カガク</t>
    </rPh>
    <phoneticPr fontId="10"/>
  </si>
  <si>
    <t>自然科学</t>
    <rPh sb="0" eb="2">
      <t>シゼン</t>
    </rPh>
    <rPh sb="2" eb="4">
      <t>カガク</t>
    </rPh>
    <phoneticPr fontId="10"/>
  </si>
  <si>
    <t>産業</t>
    <rPh sb="0" eb="2">
      <t>サンギョウ</t>
    </rPh>
    <phoneticPr fontId="10"/>
  </si>
  <si>
    <t>芸術</t>
    <rPh sb="0" eb="2">
      <t>ゲイジュツ</t>
    </rPh>
    <phoneticPr fontId="10"/>
  </si>
  <si>
    <t>工学</t>
    <rPh sb="0" eb="2">
      <t>コウガク</t>
    </rPh>
    <phoneticPr fontId="10"/>
  </si>
  <si>
    <t>言語</t>
    <rPh sb="0" eb="2">
      <t>ゲンゴ</t>
    </rPh>
    <phoneticPr fontId="10"/>
  </si>
  <si>
    <t>文学</t>
    <rPh sb="0" eb="2">
      <t>ブンガク</t>
    </rPh>
    <phoneticPr fontId="10"/>
  </si>
  <si>
    <t>図書計</t>
    <rPh sb="0" eb="2">
      <t>トショ</t>
    </rPh>
    <rPh sb="2" eb="3">
      <t>ケイ</t>
    </rPh>
    <phoneticPr fontId="10"/>
  </si>
  <si>
    <t>※ＮＤＣ：日本十進分類法</t>
    <rPh sb="5" eb="7">
      <t>ニホン</t>
    </rPh>
    <rPh sb="7" eb="9">
      <t>ジュッシン</t>
    </rPh>
    <rPh sb="9" eb="12">
      <t>ブンルイホウ</t>
    </rPh>
    <phoneticPr fontId="10"/>
  </si>
  <si>
    <t xml:space="preserve">  １２月</t>
    <phoneticPr fontId="10"/>
  </si>
  <si>
    <t xml:space="preserve">  １１月</t>
    <phoneticPr fontId="10"/>
  </si>
  <si>
    <t>R5(2023)
      ４月</t>
    <rPh sb="16" eb="17">
      <t>ツキ</t>
    </rPh>
    <phoneticPr fontId="10"/>
  </si>
  <si>
    <t>R6(2024)  
      １月</t>
    <rPh sb="18" eb="19">
      <t>ガツ</t>
    </rPh>
    <phoneticPr fontId="10"/>
  </si>
  <si>
    <t>R5年度
(2023年度)末
所蔵冊数</t>
    <rPh sb="2" eb="4">
      <t>ネンド</t>
    </rPh>
    <rPh sb="10" eb="12">
      <t>ネンド</t>
    </rPh>
    <rPh sb="13" eb="14">
      <t>マツ</t>
    </rPh>
    <rPh sb="15" eb="17">
      <t>ショゾウ</t>
    </rPh>
    <rPh sb="17" eb="19">
      <t>サッスウ</t>
    </rPh>
    <phoneticPr fontId="10"/>
  </si>
  <si>
    <t>※くまもと文学･歴史館資料を含み、こども本の森くまもと資料、普及協力用資料を除く。</t>
    <rPh sb="5" eb="7">
      <t>ブンガク</t>
    </rPh>
    <rPh sb="8" eb="11">
      <t>レキシカン</t>
    </rPh>
    <rPh sb="11" eb="13">
      <t>シリョウ</t>
    </rPh>
    <rPh sb="14" eb="15">
      <t>フク</t>
    </rPh>
    <rPh sb="27" eb="29">
      <t>シリョウ</t>
    </rPh>
    <rPh sb="30" eb="32">
      <t>フキュウ</t>
    </rPh>
    <rPh sb="32" eb="34">
      <t>キョウリョク</t>
    </rPh>
    <rPh sb="34" eb="35">
      <t>ヨウ</t>
    </rPh>
    <rPh sb="35" eb="37">
      <t>シリョウ</t>
    </rPh>
    <rPh sb="38" eb="39">
      <t>ノゾ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</si>
</sst>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81" formatCode="0.0%"/>
  </numFmts>
  <fonts count="20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7" fillId="0" borderId="0"/>
    <xf numFmtId="0" fontId="8" fillId="0" borderId="0"/>
    <xf numFmtId="38" fontId="8" fillId="0" borderId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/>
    <xf numFmtId="0" fontId="2" fillId="0" borderId="0">
      <alignment vertical="center"/>
    </xf>
    <xf numFmtId="0" fontId="1" fillId="0" borderId="0">
      <alignment vertical="center"/>
    </xf>
    <xf numFmtId="0" fontId="8" fillId="0" borderId="0"/>
    <xf numFmtId="38" fontId="19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38" fontId="9" fillId="0" borderId="5" xfId="3" applyFont="1" applyFill="1" applyBorder="1" applyAlignment="1">
      <alignment vertical="center"/>
    </xf>
    <xf numFmtId="38" fontId="9" fillId="0" borderId="0" xfId="3" applyFont="1" applyFill="1" applyBorder="1" applyAlignment="1">
      <alignment vertical="center"/>
    </xf>
    <xf numFmtId="38" fontId="9" fillId="0" borderId="7" xfId="3" applyFont="1" applyFill="1" applyBorder="1" applyAlignment="1">
      <alignment vertical="center"/>
    </xf>
    <xf numFmtId="38" fontId="9" fillId="0" borderId="1" xfId="3" applyFont="1" applyFill="1" applyBorder="1" applyAlignment="1">
      <alignment vertical="center"/>
    </xf>
    <xf numFmtId="0" fontId="14" fillId="0" borderId="0" xfId="2" applyFont="1" applyFill="1" applyAlignment="1">
      <alignment vertical="center"/>
    </xf>
    <xf numFmtId="38" fontId="9" fillId="0" borderId="0" xfId="2" applyNumberFormat="1" applyFont="1" applyFill="1" applyAlignment="1">
      <alignment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38" fontId="9" fillId="0" borderId="21" xfId="3" applyFont="1" applyFill="1" applyBorder="1" applyAlignment="1">
      <alignment vertical="center"/>
    </xf>
    <xf numFmtId="0" fontId="9" fillId="0" borderId="6" xfId="2" applyFont="1" applyFill="1" applyBorder="1" applyAlignment="1">
      <alignment horizontal="distributed" vertical="center" justifyLastLine="1"/>
    </xf>
    <xf numFmtId="38" fontId="9" fillId="0" borderId="4" xfId="3" applyFont="1" applyFill="1" applyBorder="1" applyAlignment="1">
      <alignment vertical="center"/>
    </xf>
    <xf numFmtId="0" fontId="9" fillId="0" borderId="0" xfId="2" applyFont="1" applyFill="1" applyAlignment="1">
      <alignment horizontal="distributed" vertical="center" wrapText="1" justifyLastLine="1"/>
    </xf>
    <xf numFmtId="0" fontId="12" fillId="0" borderId="24" xfId="2" applyFont="1" applyFill="1" applyBorder="1" applyAlignment="1">
      <alignment horizontal="center" vertical="center" wrapText="1"/>
    </xf>
    <xf numFmtId="0" fontId="12" fillId="0" borderId="22" xfId="2" applyFont="1" applyFill="1" applyBorder="1" applyAlignment="1">
      <alignment horizontal="center" vertical="center" wrapText="1"/>
    </xf>
    <xf numFmtId="0" fontId="12" fillId="0" borderId="29" xfId="2" applyFont="1" applyFill="1" applyBorder="1" applyAlignment="1">
      <alignment horizontal="center" vertical="center" wrapText="1"/>
    </xf>
    <xf numFmtId="0" fontId="12" fillId="0" borderId="28" xfId="2" applyFont="1" applyFill="1" applyBorder="1" applyAlignment="1">
      <alignment horizontal="center" vertical="center" wrapText="1"/>
    </xf>
    <xf numFmtId="0" fontId="12" fillId="0" borderId="30" xfId="2" applyFont="1" applyFill="1" applyBorder="1" applyAlignment="1">
      <alignment horizontal="center" vertical="center" wrapText="1"/>
    </xf>
    <xf numFmtId="0" fontId="11" fillId="0" borderId="20" xfId="2" applyFont="1" applyFill="1" applyBorder="1" applyAlignment="1">
      <alignment horizontal="left" vertical="center" wrapText="1"/>
    </xf>
    <xf numFmtId="38" fontId="9" fillId="0" borderId="31" xfId="3" applyFont="1" applyFill="1" applyBorder="1" applyAlignment="1">
      <alignment vertical="center"/>
    </xf>
    <xf numFmtId="38" fontId="9" fillId="0" borderId="25" xfId="3" applyFont="1" applyBorder="1" applyAlignment="1">
      <alignment vertical="center" wrapText="1"/>
    </xf>
    <xf numFmtId="38" fontId="9" fillId="0" borderId="32" xfId="3" applyFont="1" applyFill="1" applyBorder="1" applyAlignment="1">
      <alignment vertical="center"/>
    </xf>
    <xf numFmtId="0" fontId="12" fillId="0" borderId="13" xfId="2" applyFont="1" applyFill="1" applyBorder="1" applyAlignment="1">
      <alignment horizontal="center" vertical="center"/>
    </xf>
    <xf numFmtId="38" fontId="9" fillId="0" borderId="33" xfId="3" applyFont="1" applyBorder="1" applyAlignment="1">
      <alignment vertical="center"/>
    </xf>
    <xf numFmtId="38" fontId="9" fillId="0" borderId="34" xfId="3" applyFont="1" applyFill="1" applyBorder="1" applyAlignment="1">
      <alignment vertical="center"/>
    </xf>
    <xf numFmtId="38" fontId="9" fillId="0" borderId="35" xfId="3" applyFont="1" applyFill="1" applyBorder="1" applyAlignment="1">
      <alignment vertical="center"/>
    </xf>
    <xf numFmtId="38" fontId="9" fillId="0" borderId="36" xfId="3" applyFont="1" applyFill="1" applyBorder="1" applyAlignment="1">
      <alignment vertical="center"/>
    </xf>
    <xf numFmtId="38" fontId="9" fillId="0" borderId="37" xfId="3" applyFont="1" applyFill="1" applyBorder="1" applyAlignment="1">
      <alignment vertical="center"/>
    </xf>
    <xf numFmtId="38" fontId="9" fillId="0" borderId="39" xfId="3" applyFont="1" applyFill="1" applyBorder="1" applyAlignment="1">
      <alignment vertical="center"/>
    </xf>
    <xf numFmtId="0" fontId="11" fillId="0" borderId="13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/>
    </xf>
    <xf numFmtId="38" fontId="9" fillId="0" borderId="40" xfId="3" applyFont="1" applyBorder="1" applyAlignment="1">
      <alignment vertical="center"/>
    </xf>
    <xf numFmtId="38" fontId="9" fillId="0" borderId="41" xfId="3" applyFont="1" applyFill="1" applyBorder="1" applyAlignment="1">
      <alignment vertical="center"/>
    </xf>
    <xf numFmtId="38" fontId="9" fillId="0" borderId="42" xfId="3" applyFont="1" applyFill="1" applyBorder="1" applyAlignment="1">
      <alignment vertical="center"/>
    </xf>
    <xf numFmtId="38" fontId="9" fillId="0" borderId="43" xfId="3" applyFont="1" applyFill="1" applyBorder="1" applyAlignment="1">
      <alignment vertical="center"/>
    </xf>
    <xf numFmtId="38" fontId="9" fillId="0" borderId="44" xfId="3" applyFont="1" applyFill="1" applyBorder="1" applyAlignment="1">
      <alignment vertical="center"/>
    </xf>
    <xf numFmtId="0" fontId="12" fillId="0" borderId="11" xfId="2" applyFont="1" applyFill="1" applyBorder="1" applyAlignment="1">
      <alignment horizontal="center" vertical="center"/>
    </xf>
    <xf numFmtId="38" fontId="9" fillId="0" borderId="45" xfId="3" applyFont="1" applyFill="1" applyBorder="1" applyAlignment="1">
      <alignment vertical="center"/>
    </xf>
    <xf numFmtId="38" fontId="9" fillId="0" borderId="9" xfId="3" applyFont="1" applyFill="1" applyBorder="1" applyAlignment="1">
      <alignment vertical="center"/>
    </xf>
    <xf numFmtId="38" fontId="9" fillId="0" borderId="46" xfId="3" applyFont="1" applyFill="1" applyBorder="1" applyAlignment="1">
      <alignment vertical="center"/>
    </xf>
    <xf numFmtId="38" fontId="9" fillId="0" borderId="47" xfId="3" applyFont="1" applyFill="1" applyBorder="1" applyAlignment="1">
      <alignment vertical="center"/>
    </xf>
    <xf numFmtId="38" fontId="9" fillId="0" borderId="48" xfId="3" applyFont="1" applyFill="1" applyBorder="1" applyAlignment="1">
      <alignment vertical="center"/>
    </xf>
    <xf numFmtId="38" fontId="9" fillId="0" borderId="49" xfId="3" applyFont="1" applyFill="1" applyBorder="1" applyAlignment="1">
      <alignment vertical="center"/>
    </xf>
    <xf numFmtId="38" fontId="9" fillId="0" borderId="50" xfId="3" applyFont="1" applyFill="1" applyBorder="1" applyAlignment="1">
      <alignment vertical="center"/>
    </xf>
    <xf numFmtId="0" fontId="17" fillId="0" borderId="17" xfId="2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40" fontId="9" fillId="0" borderId="0" xfId="2" applyNumberFormat="1" applyFont="1" applyFill="1" applyAlignment="1">
      <alignment vertical="center"/>
    </xf>
    <xf numFmtId="38" fontId="9" fillId="0" borderId="3" xfId="3" applyFont="1" applyFill="1" applyBorder="1" applyAlignment="1">
      <alignment vertical="center"/>
    </xf>
    <xf numFmtId="38" fontId="9" fillId="0" borderId="8" xfId="3" applyFont="1" applyFill="1" applyBorder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14" fillId="0" borderId="0" xfId="2" applyFont="1" applyFill="1" applyAlignment="1">
      <alignment vertical="center" wrapText="1"/>
    </xf>
    <xf numFmtId="0" fontId="9" fillId="0" borderId="55" xfId="2" applyFont="1" applyBorder="1" applyAlignment="1">
      <alignment vertical="center"/>
    </xf>
    <xf numFmtId="0" fontId="9" fillId="0" borderId="38" xfId="2" applyFont="1" applyBorder="1" applyAlignment="1">
      <alignment vertical="center"/>
    </xf>
    <xf numFmtId="0" fontId="9" fillId="0" borderId="54" xfId="2" applyFont="1" applyBorder="1" applyAlignment="1">
      <alignment vertical="center"/>
    </xf>
    <xf numFmtId="0" fontId="12" fillId="0" borderId="53" xfId="2" applyFont="1" applyFill="1" applyBorder="1" applyAlignment="1">
      <alignment horizontal="center" vertical="center" wrapText="1"/>
    </xf>
    <xf numFmtId="0" fontId="9" fillId="0" borderId="51" xfId="2" applyNumberFormat="1" applyFont="1" applyFill="1" applyBorder="1" applyAlignment="1">
      <alignment vertical="center"/>
    </xf>
    <xf numFmtId="38" fontId="9" fillId="0" borderId="56" xfId="3" applyFont="1" applyFill="1" applyBorder="1" applyAlignment="1">
      <alignment vertical="center"/>
    </xf>
    <xf numFmtId="0" fontId="9" fillId="0" borderId="57" xfId="2" applyFont="1" applyBorder="1" applyAlignment="1">
      <alignment vertical="center"/>
    </xf>
    <xf numFmtId="0" fontId="9" fillId="0" borderId="58" xfId="2" applyFont="1" applyBorder="1" applyAlignment="1">
      <alignment vertical="center"/>
    </xf>
    <xf numFmtId="0" fontId="9" fillId="0" borderId="59" xfId="2" applyFont="1" applyBorder="1" applyAlignment="1">
      <alignment vertical="center"/>
    </xf>
    <xf numFmtId="38" fontId="14" fillId="0" borderId="0" xfId="2" applyNumberFormat="1" applyFont="1" applyFill="1" applyAlignment="1">
      <alignment vertical="center"/>
    </xf>
    <xf numFmtId="176" fontId="9" fillId="0" borderId="0" xfId="2" applyNumberFormat="1" applyFont="1" applyFill="1" applyAlignment="1">
      <alignment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9" fillId="0" borderId="0" xfId="2" applyFont="1" applyFill="1" applyAlignment="1">
      <alignment horizontal="right" vertical="center"/>
    </xf>
    <xf numFmtId="181" fontId="18" fillId="0" borderId="8" xfId="3" applyNumberFormat="1" applyFont="1" applyFill="1" applyBorder="1" applyAlignment="1">
      <alignment vertical="center"/>
    </xf>
    <xf numFmtId="38" fontId="9" fillId="0" borderId="52" xfId="16" applyFont="1" applyBorder="1" applyAlignment="1">
      <alignment vertical="center"/>
    </xf>
    <xf numFmtId="38" fontId="9" fillId="0" borderId="34" xfId="16" applyFont="1" applyBorder="1" applyAlignment="1">
      <alignment vertical="center"/>
    </xf>
    <xf numFmtId="38" fontId="9" fillId="0" borderId="41" xfId="16" applyFont="1" applyBorder="1" applyAlignment="1">
      <alignment vertical="center"/>
    </xf>
    <xf numFmtId="0" fontId="8" fillId="0" borderId="0" xfId="2" applyFont="1" applyAlignment="1">
      <alignment vertical="center"/>
    </xf>
    <xf numFmtId="0" fontId="14" fillId="0" borderId="0" xfId="2" applyFont="1" applyFill="1" applyBorder="1" applyAlignment="1">
      <alignment vertical="center"/>
    </xf>
    <xf numFmtId="0" fontId="13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4" fillId="0" borderId="23" xfId="2" applyFont="1" applyFill="1" applyBorder="1" applyAlignment="1">
      <alignment vertical="center"/>
    </xf>
    <xf numFmtId="0" fontId="14" fillId="0" borderId="19" xfId="2" applyFont="1" applyFill="1" applyBorder="1" applyAlignment="1">
      <alignment vertical="center"/>
    </xf>
    <xf numFmtId="0" fontId="9" fillId="0" borderId="17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9" fillId="0" borderId="26" xfId="2" applyFont="1" applyFill="1" applyBorder="1" applyAlignment="1">
      <alignment horizontal="center" vertical="center" wrapText="1"/>
    </xf>
    <xf numFmtId="0" fontId="9" fillId="0" borderId="27" xfId="2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right" vertical="center"/>
    </xf>
  </cellXfs>
  <cellStyles count="17">
    <cellStyle name="パーセント 2" xfId="11"/>
    <cellStyle name="桁区切り" xfId="16" builtinId="6"/>
    <cellStyle name="桁区切り 2" xfId="3"/>
    <cellStyle name="桁区切り 3" xfId="7"/>
    <cellStyle name="桁区切り 4" xfId="9"/>
    <cellStyle name="標準" xfId="0" builtinId="0"/>
    <cellStyle name="標準 15" xfId="8"/>
    <cellStyle name="標準 2" xfId="1"/>
    <cellStyle name="標準 2 2" xfId="15"/>
    <cellStyle name="標準 3" xfId="2"/>
    <cellStyle name="標準 4" xfId="4"/>
    <cellStyle name="標準 4 2" xfId="14"/>
    <cellStyle name="標準 5" xfId="5"/>
    <cellStyle name="標準 6" xfId="6"/>
    <cellStyle name="標準 7" xfId="10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100"/>
              <a:t>所蔵図書分類別構成比</a:t>
            </a:r>
          </a:p>
        </c:rich>
      </c:tx>
      <c:layout>
        <c:manualLayout>
          <c:xMode val="edge"/>
          <c:yMode val="edge"/>
          <c:x val="0.35625649913344887"/>
          <c:y val="1.2759167449254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'2,9月別o (2)'!$B$19</c:f>
              <c:strCache>
                <c:ptCount val="1"/>
                <c:pt idx="0">
                  <c:v>R5年度
(2023年度)末
所蔵冊数</c:v>
                </c:pt>
              </c:strCache>
            </c:strRef>
          </c:tx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21B-4EFB-ACA1-F5D41FB3A75E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21B-4EFB-ACA1-F5D41FB3A75E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21B-4EFB-ACA1-F5D41FB3A75E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21B-4EFB-ACA1-F5D41FB3A75E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21B-4EFB-ACA1-F5D41FB3A75E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21B-4EFB-ACA1-F5D41FB3A75E}"/>
              </c:ext>
            </c:extLst>
          </c:dPt>
          <c:dPt>
            <c:idx val="6"/>
            <c:bubble3D val="0"/>
            <c:spPr>
              <a:solidFill>
                <a:schemeClr val="dk1">
                  <a:tint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21B-4EFB-ACA1-F5D41FB3A75E}"/>
              </c:ext>
            </c:extLst>
          </c:dPt>
          <c:dPt>
            <c:idx val="7"/>
            <c:bubble3D val="0"/>
            <c:spPr>
              <a:solidFill>
                <a:schemeClr val="dk1">
                  <a:tint val="885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21B-4EFB-ACA1-F5D41FB3A75E}"/>
              </c:ext>
            </c:extLst>
          </c:dPt>
          <c:dPt>
            <c:idx val="8"/>
            <c:bubble3D val="0"/>
            <c:spPr>
              <a:solidFill>
                <a:schemeClr val="dk1">
                  <a:tint val="5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21B-4EFB-ACA1-F5D41FB3A75E}"/>
              </c:ext>
            </c:extLst>
          </c:dPt>
          <c:dPt>
            <c:idx val="9"/>
            <c:bubble3D val="0"/>
            <c:spPr>
              <a:solidFill>
                <a:schemeClr val="dk1">
                  <a:tint val="75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21B-4EFB-ACA1-F5D41FB3A75E}"/>
              </c:ext>
            </c:extLst>
          </c:dPt>
          <c:dPt>
            <c:idx val="10"/>
            <c:bubble3D val="0"/>
            <c:spPr>
              <a:solidFill>
                <a:schemeClr val="dk1">
                  <a:tint val="985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21B-4EFB-ACA1-F5D41FB3A75E}"/>
              </c:ext>
            </c:extLst>
          </c:dPt>
          <c:dLbls>
            <c:dLbl>
              <c:idx val="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21B-4EFB-ACA1-F5D41FB3A75E}"/>
                </c:ext>
              </c:extLst>
            </c:dLbl>
            <c:dLbl>
              <c:idx val="1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21B-4EFB-ACA1-F5D41FB3A75E}"/>
                </c:ext>
              </c:extLst>
            </c:dLbl>
            <c:dLbl>
              <c:idx val="2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21B-4EFB-ACA1-F5D41FB3A75E}"/>
                </c:ext>
              </c:extLst>
            </c:dLbl>
            <c:dLbl>
              <c:idx val="3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21B-4EFB-ACA1-F5D41FB3A75E}"/>
                </c:ext>
              </c:extLst>
            </c:dLbl>
            <c:dLbl>
              <c:idx val="4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821B-4EFB-ACA1-F5D41FB3A75E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21B-4EFB-ACA1-F5D41FB3A75E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821B-4EFB-ACA1-F5D41FB3A75E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821B-4EFB-ACA1-F5D41FB3A75E}"/>
                </c:ext>
              </c:extLst>
            </c:dLbl>
            <c:dLbl>
              <c:idx val="8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1-821B-4EFB-ACA1-F5D41FB3A75E}"/>
                </c:ext>
              </c:extLst>
            </c:dLbl>
            <c:dLbl>
              <c:idx val="9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3-821B-4EFB-ACA1-F5D41FB3A75E}"/>
                </c:ext>
              </c:extLst>
            </c:dLbl>
            <c:dLbl>
              <c:idx val="10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5-821B-4EFB-ACA1-F5D41FB3A75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'2,9月別o (2)'!$A$20:$A$30</c:f>
              <c:strCache>
                <c:ptCount val="11"/>
                <c:pt idx="0">
                  <c:v>総記</c:v>
                </c:pt>
                <c:pt idx="1">
                  <c:v>哲学</c:v>
                </c:pt>
                <c:pt idx="2">
                  <c:v>歴史</c:v>
                </c:pt>
                <c:pt idx="3">
                  <c:v>社会科学</c:v>
                </c:pt>
                <c:pt idx="4">
                  <c:v>自然科学</c:v>
                </c:pt>
                <c:pt idx="5">
                  <c:v>工学</c:v>
                </c:pt>
                <c:pt idx="6">
                  <c:v>産業</c:v>
                </c:pt>
                <c:pt idx="7">
                  <c:v>芸術</c:v>
                </c:pt>
                <c:pt idx="8">
                  <c:v>言語</c:v>
                </c:pt>
                <c:pt idx="9">
                  <c:v>文学</c:v>
                </c:pt>
                <c:pt idx="10">
                  <c:v>その他</c:v>
                </c:pt>
              </c:strCache>
            </c:strRef>
          </c:cat>
          <c:val>
            <c:numRef>
              <c:f>'2,9月別o (2)'!$B$20:$B$30</c:f>
              <c:numCache>
                <c:formatCode>#,##0_);[Red]\(#,##0\)</c:formatCode>
                <c:ptCount val="11"/>
                <c:pt idx="0">
                  <c:v>49148</c:v>
                </c:pt>
                <c:pt idx="1">
                  <c:v>28008</c:v>
                </c:pt>
                <c:pt idx="2">
                  <c:v>94958</c:v>
                </c:pt>
                <c:pt idx="3">
                  <c:v>167361</c:v>
                </c:pt>
                <c:pt idx="4">
                  <c:v>63398</c:v>
                </c:pt>
                <c:pt idx="5">
                  <c:v>49928</c:v>
                </c:pt>
                <c:pt idx="6">
                  <c:v>49013</c:v>
                </c:pt>
                <c:pt idx="7">
                  <c:v>59321</c:v>
                </c:pt>
                <c:pt idx="8">
                  <c:v>11536</c:v>
                </c:pt>
                <c:pt idx="9">
                  <c:v>181372</c:v>
                </c:pt>
                <c:pt idx="10">
                  <c:v>157908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21B-4EFB-ACA1-F5D41FB3A75E}"/>
            </c:ext>
          </c:extLst>
        </c:ser>
        <c:dLbls>
          <c:dLblPos val="out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  <a:prstDash val="sysDash"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514349</xdr:colOff>
      <xdr:row>18</xdr:row>
      <xdr:rowOff>66639</xdr:rowOff>
    </xdr:from>
    <xdr:to>
      <xdr:col>9</xdr:col>
      <xdr:colOff>104774</xdr:colOff>
      <xdr:row>34</xdr:row>
      <xdr:rowOff>37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99"/>
  </sheetPr>
  <dimension ref="A1:J40"/>
  <sheetViews>
    <sheetView tabSelected="1" view="pageLayout" zoomScale="89" zoomScaleNormal="100" zoomScaleSheetLayoutView="100" zoomScalePageLayoutView="89" workbookViewId="0">
      <selection activeCell="D40" sqref="D40"/>
    </sheetView>
  </sheetViews>
  <sheetFormatPr defaultColWidth="9" defaultRowHeight="22.5" customHeight="1"/>
  <cols>
    <col min="1" max="1" width="9" style="65"/>
    <col min="2" max="2" width="11" style="65" customWidth="1"/>
    <col min="3" max="3" width="10.36328125" style="65" bestFit="1" customWidth="1"/>
    <col min="4" max="4" width="9" style="65"/>
    <col min="5" max="5" width="10.36328125" style="65" bestFit="1" customWidth="1"/>
    <col min="6" max="7" width="9.08984375" style="65" bestFit="1" customWidth="1"/>
    <col min="8" max="8" width="9.36328125" style="65" bestFit="1" customWidth="1"/>
    <col min="9" max="9" width="9.08984375" style="65" bestFit="1" customWidth="1"/>
    <col min="10" max="10" width="10.08984375" style="65" customWidth="1"/>
    <col min="11" max="16384" width="9" style="65"/>
  </cols>
  <sheetData>
    <row r="1" spans="1:10" ht="22.5" customHeight="1" thickBot="1">
      <c r="A1" s="73" t="s">
        <v>7</v>
      </c>
      <c r="B1" s="73"/>
      <c r="C1" s="73"/>
      <c r="D1" s="73"/>
      <c r="E1" s="73"/>
      <c r="I1" s="66" t="s">
        <v>8</v>
      </c>
    </row>
    <row r="2" spans="1:10" ht="20.149999999999999" customHeight="1">
      <c r="A2" s="75"/>
      <c r="B2" s="77" t="s">
        <v>3</v>
      </c>
      <c r="C2" s="78"/>
      <c r="D2" s="78"/>
      <c r="E2" s="78"/>
      <c r="F2" s="79"/>
      <c r="G2" s="80" t="s">
        <v>4</v>
      </c>
      <c r="H2" s="78"/>
      <c r="I2" s="81"/>
      <c r="J2" s="13"/>
    </row>
    <row r="3" spans="1:10" ht="27.75" customHeight="1">
      <c r="A3" s="76"/>
      <c r="B3" s="55" t="s">
        <v>6</v>
      </c>
      <c r="C3" s="16" t="s">
        <v>9</v>
      </c>
      <c r="D3" s="15" t="s">
        <v>10</v>
      </c>
      <c r="E3" s="16" t="s">
        <v>5</v>
      </c>
      <c r="F3" s="15" t="s">
        <v>11</v>
      </c>
      <c r="G3" s="17" t="s">
        <v>6</v>
      </c>
      <c r="H3" s="14" t="s">
        <v>9</v>
      </c>
      <c r="I3" s="18" t="s">
        <v>10</v>
      </c>
      <c r="J3" s="13"/>
    </row>
    <row r="4" spans="1:10" ht="20.149999999999999" customHeight="1">
      <c r="A4" s="19" t="s">
        <v>35</v>
      </c>
      <c r="B4" s="52">
        <v>25</v>
      </c>
      <c r="C4" s="68">
        <v>15512</v>
      </c>
      <c r="D4" s="29">
        <f>C4/B4</f>
        <v>620.48</v>
      </c>
      <c r="E4" s="20">
        <v>15554</v>
      </c>
      <c r="F4" s="26">
        <f>E4/B4</f>
        <v>622.16</v>
      </c>
      <c r="G4" s="58">
        <f t="shared" ref="G4:G15" si="0">+B4</f>
        <v>25</v>
      </c>
      <c r="H4" s="21">
        <v>3295</v>
      </c>
      <c r="I4" s="27">
        <f>H4/G4</f>
        <v>131.80000000000001</v>
      </c>
      <c r="J4" s="22"/>
    </row>
    <row r="5" spans="1:10" ht="20.149999999999999" customHeight="1">
      <c r="A5" s="23" t="s">
        <v>12</v>
      </c>
      <c r="B5" s="53">
        <v>25</v>
      </c>
      <c r="C5" s="69">
        <v>15352</v>
      </c>
      <c r="D5" s="29">
        <f t="shared" ref="D5:D16" si="1">C5/B5</f>
        <v>614.08000000000004</v>
      </c>
      <c r="E5" s="25">
        <v>14542</v>
      </c>
      <c r="F5" s="26">
        <f t="shared" ref="F5:F16" si="2">E5/B5</f>
        <v>581.67999999999995</v>
      </c>
      <c r="G5" s="59">
        <f t="shared" si="0"/>
        <v>25</v>
      </c>
      <c r="H5" s="24">
        <v>2555</v>
      </c>
      <c r="I5" s="27">
        <f t="shared" ref="I5:I16" si="3">H5/G5</f>
        <v>102.2</v>
      </c>
      <c r="J5" s="28"/>
    </row>
    <row r="6" spans="1:10" ht="20.149999999999999" customHeight="1">
      <c r="A6" s="23" t="s">
        <v>13</v>
      </c>
      <c r="B6" s="53">
        <v>25</v>
      </c>
      <c r="C6" s="69">
        <v>15476</v>
      </c>
      <c r="D6" s="29">
        <f t="shared" si="1"/>
        <v>619.04</v>
      </c>
      <c r="E6" s="25">
        <v>14578</v>
      </c>
      <c r="F6" s="26">
        <f t="shared" si="2"/>
        <v>583.12</v>
      </c>
      <c r="G6" s="59">
        <f t="shared" si="0"/>
        <v>25</v>
      </c>
      <c r="H6" s="24">
        <v>2799</v>
      </c>
      <c r="I6" s="27">
        <f t="shared" si="3"/>
        <v>111.96</v>
      </c>
      <c r="J6" s="28"/>
    </row>
    <row r="7" spans="1:10" ht="20.149999999999999" customHeight="1">
      <c r="A7" s="23" t="s">
        <v>14</v>
      </c>
      <c r="B7" s="53">
        <v>26</v>
      </c>
      <c r="C7" s="69">
        <v>17481</v>
      </c>
      <c r="D7" s="29">
        <f t="shared" si="1"/>
        <v>672.34615384615381</v>
      </c>
      <c r="E7" s="25">
        <v>17191</v>
      </c>
      <c r="F7" s="26">
        <f t="shared" si="2"/>
        <v>661.19230769230774</v>
      </c>
      <c r="G7" s="59">
        <f t="shared" si="0"/>
        <v>26</v>
      </c>
      <c r="H7" s="24">
        <v>4773</v>
      </c>
      <c r="I7" s="27">
        <f t="shared" si="3"/>
        <v>183.57692307692307</v>
      </c>
      <c r="J7" s="28"/>
    </row>
    <row r="8" spans="1:10" ht="20.149999999999999" customHeight="1">
      <c r="A8" s="23" t="s">
        <v>15</v>
      </c>
      <c r="B8" s="53">
        <v>24</v>
      </c>
      <c r="C8" s="69">
        <v>19506</v>
      </c>
      <c r="D8" s="29">
        <f t="shared" si="1"/>
        <v>812.75</v>
      </c>
      <c r="E8" s="25">
        <v>16036</v>
      </c>
      <c r="F8" s="26">
        <f t="shared" si="2"/>
        <v>668.16666666666663</v>
      </c>
      <c r="G8" s="59">
        <f t="shared" si="0"/>
        <v>24</v>
      </c>
      <c r="H8" s="24">
        <v>5160</v>
      </c>
      <c r="I8" s="27">
        <f t="shared" si="3"/>
        <v>215</v>
      </c>
      <c r="J8" s="28"/>
    </row>
    <row r="9" spans="1:10" ht="20.149999999999999" customHeight="1">
      <c r="A9" s="23" t="s">
        <v>16</v>
      </c>
      <c r="B9" s="53">
        <v>25</v>
      </c>
      <c r="C9" s="69">
        <v>17707</v>
      </c>
      <c r="D9" s="29">
        <f t="shared" si="1"/>
        <v>708.28</v>
      </c>
      <c r="E9" s="25">
        <v>14723</v>
      </c>
      <c r="F9" s="26">
        <f t="shared" si="2"/>
        <v>588.91999999999996</v>
      </c>
      <c r="G9" s="59">
        <f t="shared" si="0"/>
        <v>25</v>
      </c>
      <c r="H9" s="24">
        <v>4184</v>
      </c>
      <c r="I9" s="27">
        <f t="shared" si="3"/>
        <v>167.36</v>
      </c>
      <c r="J9" s="28"/>
    </row>
    <row r="10" spans="1:10" ht="20.149999999999999" customHeight="1">
      <c r="A10" s="23" t="s">
        <v>17</v>
      </c>
      <c r="B10" s="53">
        <v>25</v>
      </c>
      <c r="C10" s="69">
        <v>14942</v>
      </c>
      <c r="D10" s="29">
        <f t="shared" si="1"/>
        <v>597.67999999999995</v>
      </c>
      <c r="E10" s="25">
        <v>13192</v>
      </c>
      <c r="F10" s="26">
        <f t="shared" si="2"/>
        <v>527.67999999999995</v>
      </c>
      <c r="G10" s="59">
        <f t="shared" si="0"/>
        <v>25</v>
      </c>
      <c r="H10" s="24">
        <v>3022</v>
      </c>
      <c r="I10" s="27">
        <f t="shared" si="3"/>
        <v>120.88</v>
      </c>
      <c r="J10" s="28"/>
    </row>
    <row r="11" spans="1:10" ht="20.149999999999999" customHeight="1">
      <c r="A11" s="23" t="s">
        <v>34</v>
      </c>
      <c r="B11" s="53">
        <v>25</v>
      </c>
      <c r="C11" s="69">
        <v>13706</v>
      </c>
      <c r="D11" s="29">
        <f t="shared" si="1"/>
        <v>548.24</v>
      </c>
      <c r="E11" s="25">
        <v>13678</v>
      </c>
      <c r="F11" s="26">
        <f t="shared" si="2"/>
        <v>547.12</v>
      </c>
      <c r="G11" s="59">
        <f t="shared" si="0"/>
        <v>25</v>
      </c>
      <c r="H11" s="24">
        <v>2526</v>
      </c>
      <c r="I11" s="27">
        <f t="shared" si="3"/>
        <v>101.04</v>
      </c>
      <c r="J11" s="28"/>
    </row>
    <row r="12" spans="1:10" ht="20.149999999999999" customHeight="1">
      <c r="A12" s="23" t="s">
        <v>33</v>
      </c>
      <c r="B12" s="53">
        <v>23</v>
      </c>
      <c r="C12" s="69">
        <v>11934</v>
      </c>
      <c r="D12" s="29">
        <f t="shared" si="1"/>
        <v>518.86956521739125</v>
      </c>
      <c r="E12" s="25">
        <v>11984</v>
      </c>
      <c r="F12" s="26">
        <f t="shared" si="2"/>
        <v>521.04347826086962</v>
      </c>
      <c r="G12" s="59">
        <f t="shared" si="0"/>
        <v>23</v>
      </c>
      <c r="H12" s="24">
        <v>2202</v>
      </c>
      <c r="I12" s="27">
        <f t="shared" si="3"/>
        <v>95.739130434782609</v>
      </c>
      <c r="J12" s="28"/>
    </row>
    <row r="13" spans="1:10" ht="20.149999999999999" customHeight="1">
      <c r="A13" s="30" t="s">
        <v>36</v>
      </c>
      <c r="B13" s="53">
        <v>23</v>
      </c>
      <c r="C13" s="69">
        <v>12356</v>
      </c>
      <c r="D13" s="29">
        <f t="shared" si="1"/>
        <v>537.21739130434787</v>
      </c>
      <c r="E13" s="25">
        <v>14418</v>
      </c>
      <c r="F13" s="26">
        <f t="shared" si="2"/>
        <v>626.86956521739125</v>
      </c>
      <c r="G13" s="59">
        <f t="shared" si="0"/>
        <v>23</v>
      </c>
      <c r="H13" s="24">
        <v>2031</v>
      </c>
      <c r="I13" s="27">
        <f t="shared" si="3"/>
        <v>88.304347826086953</v>
      </c>
      <c r="J13" s="28"/>
    </row>
    <row r="14" spans="1:10" ht="20.149999999999999" customHeight="1">
      <c r="A14" s="23" t="s">
        <v>18</v>
      </c>
      <c r="B14" s="53">
        <v>17</v>
      </c>
      <c r="C14" s="69">
        <v>9878</v>
      </c>
      <c r="D14" s="29">
        <f t="shared" si="1"/>
        <v>581.05882352941171</v>
      </c>
      <c r="E14" s="25">
        <v>11067</v>
      </c>
      <c r="F14" s="26">
        <f t="shared" si="2"/>
        <v>651</v>
      </c>
      <c r="G14" s="59">
        <f t="shared" si="0"/>
        <v>17</v>
      </c>
      <c r="H14" s="24">
        <v>1588</v>
      </c>
      <c r="I14" s="27">
        <f t="shared" si="3"/>
        <v>93.411764705882348</v>
      </c>
      <c r="J14" s="28"/>
    </row>
    <row r="15" spans="1:10" ht="20.149999999999999" customHeight="1" thickBot="1">
      <c r="A15" s="31" t="s">
        <v>19</v>
      </c>
      <c r="B15" s="54">
        <v>23</v>
      </c>
      <c r="C15" s="70">
        <v>15204</v>
      </c>
      <c r="D15" s="57">
        <f t="shared" si="1"/>
        <v>661.04347826086962</v>
      </c>
      <c r="E15" s="33">
        <v>17008</v>
      </c>
      <c r="F15" s="34">
        <f t="shared" si="2"/>
        <v>739.47826086956525</v>
      </c>
      <c r="G15" s="60">
        <f t="shared" si="0"/>
        <v>23</v>
      </c>
      <c r="H15" s="32">
        <v>4353</v>
      </c>
      <c r="I15" s="35">
        <f t="shared" si="3"/>
        <v>189.2608695652174</v>
      </c>
      <c r="J15" s="36"/>
    </row>
    <row r="16" spans="1:10" ht="20.149999999999999" customHeight="1" thickBot="1">
      <c r="A16" s="37" t="s">
        <v>2</v>
      </c>
      <c r="B16" s="56">
        <f>SUM(B4:B15)</f>
        <v>286</v>
      </c>
      <c r="C16" s="40">
        <f>SUM(C4:C15)</f>
        <v>179054</v>
      </c>
      <c r="D16" s="39">
        <f t="shared" si="1"/>
        <v>626.06293706293707</v>
      </c>
      <c r="E16" s="40">
        <f>SUM(E4:E15)</f>
        <v>173971</v>
      </c>
      <c r="F16" s="41">
        <f t="shared" si="2"/>
        <v>608.29020979020981</v>
      </c>
      <c r="G16" s="42">
        <f>SUM(G4:G15)</f>
        <v>286</v>
      </c>
      <c r="H16" s="38">
        <f>SUM(H4:H15)</f>
        <v>38488</v>
      </c>
      <c r="I16" s="43">
        <f t="shared" si="3"/>
        <v>134.57342657342659</v>
      </c>
      <c r="J16" s="44"/>
    </row>
    <row r="17" spans="1:8" ht="21" customHeight="1">
      <c r="B17" s="82"/>
      <c r="C17" s="82"/>
      <c r="E17" s="6"/>
    </row>
    <row r="18" spans="1:8" ht="20.25" customHeight="1" thickBot="1">
      <c r="A18" s="73" t="s">
        <v>21</v>
      </c>
      <c r="B18" s="73"/>
      <c r="C18" s="73"/>
      <c r="D18" s="73"/>
      <c r="E18" s="73"/>
      <c r="F18" s="73"/>
      <c r="G18" s="73"/>
      <c r="H18" s="73"/>
    </row>
    <row r="19" spans="1:8" ht="30.75" customHeight="1">
      <c r="A19" s="64"/>
      <c r="B19" s="45" t="s">
        <v>37</v>
      </c>
      <c r="C19" s="46"/>
    </row>
    <row r="20" spans="1:8" ht="20.25" customHeight="1">
      <c r="A20" s="9" t="s">
        <v>20</v>
      </c>
      <c r="B20" s="10">
        <v>49148</v>
      </c>
      <c r="C20" s="67"/>
      <c r="D20" s="47"/>
    </row>
    <row r="21" spans="1:8" ht="20.25" customHeight="1">
      <c r="A21" s="63" t="s">
        <v>22</v>
      </c>
      <c r="B21" s="3">
        <v>28008</v>
      </c>
      <c r="C21" s="67"/>
      <c r="D21" s="47"/>
    </row>
    <row r="22" spans="1:8" ht="20.25" customHeight="1">
      <c r="A22" s="63" t="s">
        <v>23</v>
      </c>
      <c r="B22" s="3">
        <v>94958</v>
      </c>
      <c r="C22" s="67"/>
      <c r="D22" s="47"/>
    </row>
    <row r="23" spans="1:8" ht="20.25" customHeight="1">
      <c r="A23" s="63" t="s">
        <v>24</v>
      </c>
      <c r="B23" s="3">
        <v>167361</v>
      </c>
      <c r="C23" s="67"/>
      <c r="D23" s="47"/>
    </row>
    <row r="24" spans="1:8" ht="20.25" customHeight="1">
      <c r="A24" s="63" t="s">
        <v>25</v>
      </c>
      <c r="B24" s="3">
        <v>63398</v>
      </c>
      <c r="C24" s="67"/>
      <c r="D24" s="47"/>
    </row>
    <row r="25" spans="1:8" ht="20.25" customHeight="1">
      <c r="A25" s="63" t="s">
        <v>28</v>
      </c>
      <c r="B25" s="3">
        <v>49928</v>
      </c>
      <c r="C25" s="67"/>
      <c r="D25" s="47"/>
    </row>
    <row r="26" spans="1:8" ht="20.25" customHeight="1">
      <c r="A26" s="63" t="s">
        <v>26</v>
      </c>
      <c r="B26" s="3">
        <v>49013</v>
      </c>
      <c r="C26" s="67"/>
      <c r="D26" s="47"/>
    </row>
    <row r="27" spans="1:8" ht="20.25" customHeight="1">
      <c r="A27" s="63" t="s">
        <v>27</v>
      </c>
      <c r="B27" s="3">
        <v>59321</v>
      </c>
      <c r="C27" s="67"/>
      <c r="D27" s="47"/>
    </row>
    <row r="28" spans="1:8" ht="20.25" customHeight="1">
      <c r="A28" s="63" t="s">
        <v>29</v>
      </c>
      <c r="B28" s="3">
        <v>11536</v>
      </c>
      <c r="C28" s="67"/>
      <c r="D28" s="47"/>
    </row>
    <row r="29" spans="1:8" ht="20.25" customHeight="1">
      <c r="A29" s="63" t="s">
        <v>30</v>
      </c>
      <c r="B29" s="3">
        <v>181372</v>
      </c>
      <c r="C29" s="67"/>
      <c r="D29" s="47"/>
    </row>
    <row r="30" spans="1:8" ht="20.25" customHeight="1" thickBot="1">
      <c r="A30" s="7" t="s">
        <v>0</v>
      </c>
      <c r="B30" s="1">
        <v>157908</v>
      </c>
      <c r="C30" s="67"/>
      <c r="D30" s="47"/>
    </row>
    <row r="31" spans="1:8" ht="20.25" customHeight="1" thickBot="1">
      <c r="A31" s="8" t="s">
        <v>31</v>
      </c>
      <c r="B31" s="48">
        <v>911951</v>
      </c>
      <c r="C31" s="49"/>
      <c r="D31" s="47"/>
    </row>
    <row r="32" spans="1:8" ht="20.25" customHeight="1" thickBot="1">
      <c r="A32" s="50" t="s">
        <v>1</v>
      </c>
      <c r="B32" s="4">
        <v>228118</v>
      </c>
      <c r="C32" s="49"/>
    </row>
    <row r="33" spans="1:9" ht="20.25" customHeight="1" thickBot="1">
      <c r="A33" s="11" t="s">
        <v>2</v>
      </c>
      <c r="B33" s="12">
        <f>B31+B32</f>
        <v>1140069</v>
      </c>
    </row>
    <row r="34" spans="1:9" ht="4.5" customHeight="1"/>
    <row r="35" spans="1:9" ht="15" customHeight="1">
      <c r="A35" s="74" t="s">
        <v>32</v>
      </c>
      <c r="B35" s="74"/>
      <c r="C35" s="74"/>
    </row>
    <row r="36" spans="1:9" ht="15" customHeight="1">
      <c r="A36" s="72" t="s">
        <v>38</v>
      </c>
      <c r="B36" s="72"/>
      <c r="C36" s="72"/>
      <c r="D36" s="72"/>
      <c r="E36" s="71"/>
    </row>
    <row r="37" spans="1:9" ht="25.5" customHeight="1">
      <c r="A37" s="51"/>
      <c r="B37" s="62"/>
      <c r="C37" s="61"/>
      <c r="D37" s="5"/>
      <c r="E37" s="5"/>
      <c r="F37" s="5"/>
      <c r="G37" s="5"/>
      <c r="H37" s="5"/>
      <c r="I37" s="5"/>
    </row>
    <row r="38" spans="1:9" ht="11.25" customHeight="1">
      <c r="A38" s="5"/>
    </row>
    <row r="39" spans="1:9" ht="22.5" customHeight="1">
      <c r="B39" s="2" t="e">
        <f>+#REF!-#REF!</f>
        <v>#REF!</v>
      </c>
    </row>
    <row r="40" spans="1:9" ht="22.5" customHeight="1">
      <c r="B40" s="6" t="e">
        <f>+B39-B33</f>
        <v>#REF!</v>
      </c>
    </row>
  </sheetData>
  <mergeCells count="7">
    <mergeCell ref="A18:H18"/>
    <mergeCell ref="A35:C35"/>
    <mergeCell ref="A1:E1"/>
    <mergeCell ref="A2:A3"/>
    <mergeCell ref="B2:F2"/>
    <mergeCell ref="G2:I2"/>
    <mergeCell ref="B17:C17"/>
  </mergeCells>
  <phoneticPr fontId="6"/>
  <pageMargins left="0.74803149606299213" right="0.74803149606299213" top="0.98425196850393704" bottom="0.98425196850393704" header="0.51181102362204722" footer="0.51181102362204722"/>
  <pageSetup paperSize="9" scale="91" orientation="portrait" cellComments="asDisplayed" r:id="rId1"/>
  <headerFooter alignWithMargins="0">
    <oddHeader xml:space="preserve">&amp;C
</oddHeader>
    <oddFooter>&amp;C-44-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2,9月別o (2)</vt:lpstr>
      <vt:lpstr>'2,9月別o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1585076</cp:lastModifiedBy>
  <cp:lastPrinted>2024-10-06T01:29:34Z</cp:lastPrinted>
  <dcterms:created xsi:type="dcterms:W3CDTF">2021-10-18T05:21:42Z</dcterms:created>
  <dcterms:modified xsi:type="dcterms:W3CDTF">2024-10-06T02:42:43Z</dcterms:modified>
</cp:coreProperties>
</file>