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2"/>
  <workbookPr defaultThemeVersion="124226"/>
  <mc:AlternateContent xmlns:mc="http://schemas.openxmlformats.org/markup-compatibility/2006">
    <mc:Choice Requires="x15">
      <x15ac:absPath xmlns:x15ac="http://schemas.microsoft.com/office/spreadsheetml/2010/11/ac" url="C:\Users\0009_r04\Desktop\"/>
    </mc:Choice>
  </mc:AlternateContent>
  <xr:revisionPtr revIDLastSave="0" documentId="8_{B3B45672-2269-481A-B4BA-F7278E1218D1}" xr6:coauthVersionLast="36" xr6:coauthVersionMax="36" xr10:uidLastSave="{00000000-0000-0000-0000-000000000000}"/>
  <workbookProtection workbookPassword="B501" lockStructure="1"/>
  <bookViews>
    <workbookView xWindow="0" yWindow="0" windowWidth="19337" windowHeight="8511" xr2:uid="{00000000-000D-0000-FFFF-FFFF00000000}"/>
  </bookViews>
  <sheets>
    <sheet name="法非適用_下水道事業" sheetId="4" r:id="rId1"/>
    <sheet name="データ" sheetId="5" state="hidden" r:id="rId2"/>
  </sheets>
  <calcPr calcId="191029"/>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AT8" i="4" s="1"/>
  <c r="R6" i="5"/>
  <c r="AL8" i="4" s="1"/>
  <c r="Q6" i="5"/>
  <c r="AD10" i="4" s="1"/>
  <c r="P6" i="5"/>
  <c r="W10" i="4" s="1"/>
  <c r="O6" i="5"/>
  <c r="N6" i="5"/>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P10" i="4"/>
  <c r="I10" i="4"/>
  <c r="P8"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<sst xmlns="http://schemas.openxmlformats.org/spreadsheetml/2006/main" count="221" uniqueCount="110">
  <si>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</si>
  <si>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</si>
  <si>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</si>
  <si>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</si>
  <si>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</si>
  <si>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</si>
  <si>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</si>
  <si>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</si>
  <si>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</si>
  <si>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</si>
  <si>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</si>
  <si>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</si>
  <si>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</si>
  <si>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</si>
  <si>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</si>
  <si>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</si>
  <si>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</si>
  <si>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</si>
  <si>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</si>
  <si>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</si>
  <si>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</si>
  <si>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</si>
  <si>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</si>
  <si>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</si>
  <si>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</si>
  <si>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</si>
  <si>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</si>
  <si>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</si>
  <si>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</si>
  <si>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</si>
  <si>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</si>
  <si>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</si>
  <si>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</si>
  <si>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</si>
  <si>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</si>
  <si>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</si>
  <si>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</si>
  <si>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</si>
  <si>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</si>
  <si>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</si>
  <si>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</si>
  <si>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</si>
  <si>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</si>
  <si>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</si>
  <si>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</si>
  <si>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</si>
  <si>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</si>
  <si>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</si>
  <si>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</si>
  <si>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</si>
  <si>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</si>
  <si>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</si>
  <si>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</si>
  <si>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</si>
  <si>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</si>
  <si>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</si>
  <si>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</si>
  <si>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</si>
  <si>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</si>
  <si>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</si>
  <si>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</si>
  <si>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</si>
  <si>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</si>
  <si>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</si>
  <si>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</si>
  <si>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</si>
  <si>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</si>
  <si>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</si>
  <si>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</si>
  <si>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</si>
  <si>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</si>
  <si>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</si>
  <si>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</si>
  <si>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</si>
  <si>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</si>
  <si>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</si>
  <si>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</si>
  <si>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</si>
  <si>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</si>
  <si>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</si>
  <si>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</si>
  <si>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</si>
  <si>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</si>
  <si>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</si>
  <si>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</si>
  <si>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</si>
  <si>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</si>
  <si>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</si>
  <si>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</si>
  <si>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</si>
  <si>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</si>
  <si>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</si>
  <si>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</si>
  <si>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</si>
  <si>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</si>
  <si>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東近江市</t>
  </si>
  <si>
    <t>法非適用</t>
  </si>
  <si>
    <t>下水道事業</t>
  </si>
  <si>
    <t>公共下水道</t>
  </si>
  <si>
    <t>Bd2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</si>
  <si>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</si>
  <si>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</si>
  <si>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</si>
  <si>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</si>
  <si>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</si>
  <si>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</si>
  <si>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</si>
  <si>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100％未満であるため、毎年度の決算が赤字であることを示しています。当市の使用料単価は滋賀県内で高い水準にあり、収入の確保に努めてはおりますが、それ以上に下水道事業にかかった借金の返済が増加する一方でありますので、グラフは今後も右肩下がりとなることが予想されます。借金の返済は、市の一般会計に頼らざるを得ません。　　　　　　　　　　　　　　　　　　　　　　　　　　　　　　　　　　　　　　　　　　　　　　　　　　　　　　　　　　　　　　④類似団体平均値と比較すると当該値は下回っており、今後借金の残高は減少していきますので、数年は右肩下がりとなることが予想されます。　　　　　　　　　⑤類似団体平均値と比較して当該値は上回っており、料金水準は適正であるといえます。今後、費用の節減を図る一方で、収入を確保するため、水洗化の向上に努めていく必要があります。　　　　　　　　　　　　　　　　　　　　　　　　　　　　　　　　　　　　　　　　　　　　　　　⑥類似団体平均値と比較すると当該値は下回っております。今後もより一層の費用を抑制していく必要があります。　　　　　　　　　　　　　　　　　　　　　　　　　　　　　　　　　　　　　　　　　　　　　　⑧水洗化率は、年々上がってきており、類似団体平均値と比較しても当該値はかなり上回っております。下水道管の布設整備は完了しているため、今後ますます水洗化を促進していき、収入の確保に努めていく必要があります。</t>
    <phoneticPr fontId="4"/>
  </si>
  <si>
    <t>平成元年から下水道の使用が開始され、管渠は布設後３０年が経過しようとしており、今後は修繕・改築を行いつつ、施設の長寿命化を図る必要があります。</t>
    <phoneticPr fontId="4"/>
  </si>
  <si>
    <t>使用料単価については県内では高い水準にあり、収入の確保に努めてはおりますが、人口減少により使用料収入の伸びが期待できない状況となってきつつあります。また、借金の返済が支出の３分の２を占める状態で、今後も安心して下水道を使用していただくため、施設の老朽化による更新や防災・減災対策等の借入も必要となってきますので、非常に厳しい経営状況を強いられます。今後も引き続き、水洗化率の向上や借金返済による将来世代の負担の増大を考慮にいれながら、健全経営を行う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</si>
</sst>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xr:uid="{00000000-0005-0000-0000-000001000000}"/>
    <cellStyle name="桁区切り 3" xfId="3" xr:uid="{00000000-0005-0000-0000-000002000000}"/>
    <cellStyle name="桁区切り 3 2" xfId="4" xr:uid="{00000000-0005-0000-0000-000003000000}"/>
    <cellStyle name="通貨 2" xfId="5" xr:uid="{00000000-0005-0000-0000-000004000000}"/>
    <cellStyle name="標準" xfId="0" builtinId="0"/>
    <cellStyle name="標準 2" xfId="6" xr:uid="{00000000-0005-0000-0000-000006000000}"/>
    <cellStyle name="標準 2 2" xfId="7" xr:uid="{00000000-0005-0000-0000-000007000000}"/>
    <cellStyle name="標準 2 3" xfId="8" xr:uid="{00000000-0005-0000-0000-000008000000}"/>
    <cellStyle name="標準 2 3 2" xfId="9" xr:uid="{00000000-0005-0000-0000-000009000000}"/>
    <cellStyle name="標準 2 4" xfId="10" xr:uid="{00000000-0005-0000-0000-00000A000000}"/>
    <cellStyle name="標準 2_【重要】（県）指数表_書式まとめ" xfId="11" xr:uid="{00000000-0005-0000-0000-00000B000000}"/>
    <cellStyle name="標準 3" xfId="12" xr:uid="{00000000-0005-0000-0000-00000C000000}"/>
    <cellStyle name="標準 3 2" xfId="13" xr:uid="{00000000-0005-0000-0000-00000D000000}"/>
    <cellStyle name="標準 3 2 2" xfId="14" xr:uid="{00000000-0005-0000-0000-00000E000000}"/>
    <cellStyle name="標準 3 3" xfId="15" xr:uid="{00000000-0005-0000-0000-00000F000000}"/>
    <cellStyle name="標準 4" xfId="16" xr:uid="{00000000-0005-0000-0000-000010000000}"/>
    <cellStyle name="標準 5" xfId="17" xr:uid="{00000000-0005-0000-0000-000011000000}"/>
    <cellStyle name="標準 6" xfId="18" xr:uid="{00000000-0005-0000-0000-000012000000}"/>
    <cellStyle name="標準 7" xfId="19" xr:uid="{00000000-0005-0000-0000-00001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11-4A24-AEA8-CFC9D9ACAAB5}"/>
            </c:ext>
          </c:extLst>
        </c:ser>
        <c:dLbls>
          <c:showLegendKey val="0"/>
          <c:showVal val="0"/>
          <c:showCatName val="0"/>
          <c:showSerName val="0"/>
          <c:showPercent val="0"/>
          <c:showBubbleSize val="0"/>
        </c:dLbls>
        <c:gapWidth val="150"/>
        <c:axId val="230332048"/>
        <c:axId val="23038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0.05</c:v>
                </c:pt>
                <c:pt idx="2">
                  <c:v>0.04</c:v>
                </c:pt>
                <c:pt idx="3">
                  <c:v>0.06</c:v>
                </c:pt>
                <c:pt idx="4">
                  <c:v>0.04</c:v>
                </c:pt>
              </c:numCache>
            </c:numRef>
          </c:val>
          <c:smooth val="0"/>
          <c:extLst>
            <c:ext xmlns:c16="http://schemas.microsoft.com/office/drawing/2014/chart" uri="{C3380CC4-5D6E-409C-BE32-E72D297353CC}">
              <c16:uniqueId val="{00000001-9511-4A24-AEA8-CFC9D9ACAAB5}"/>
            </c:ext>
          </c:extLst>
        </c:ser>
        <c:dLbls>
          <c:showLegendKey val="0"/>
          <c:showVal val="0"/>
          <c:showCatName val="0"/>
          <c:showSerName val="0"/>
          <c:showPercent val="0"/>
          <c:showBubbleSize val="0"/>
        </c:dLbls>
        <c:marker val="1"/>
        <c:smooth val="0"/>
        <c:axId val="230332048"/>
        <c:axId val="230383984"/>
      </c:lineChart>
      <c:dateAx>
        <c:axId val="230332048"/>
        <c:scaling>
          <c:orientation val="minMax"/>
        </c:scaling>
        <c:delete val="1"/>
        <c:axPos val="b"/>
        <c:numFmt formatCode="ge" sourceLinked="1"/>
        <c:majorTickMark val="none"/>
        <c:minorTickMark val="none"/>
        <c:tickLblPos val="none"/>
        <c:crossAx val="230383984"/>
        <c:crosses val="autoZero"/>
        <c:auto val="1"/>
        <c:lblOffset val="100"/>
        <c:baseTimeUnit val="years"/>
      </c:dateAx>
      <c:valAx>
        <c:axId val="23038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33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94.62</c:v>
                </c:pt>
                <c:pt idx="1">
                  <c:v>86.44</c:v>
                </c:pt>
                <c:pt idx="2">
                  <c:v>86.96</c:v>
                </c:pt>
                <c:pt idx="3">
                  <c:v>87.99</c:v>
                </c:pt>
                <c:pt idx="4">
                  <c:v>97.31</c:v>
                </c:pt>
              </c:numCache>
            </c:numRef>
          </c:val>
          <c:extLst>
            <c:ext xmlns:c16="http://schemas.microsoft.com/office/drawing/2014/chart" uri="{C3380CC4-5D6E-409C-BE32-E72D297353CC}">
              <c16:uniqueId val="{00000000-BF13-4E79-B74F-EE74CA8E580B}"/>
            </c:ext>
          </c:extLst>
        </c:ser>
        <c:dLbls>
          <c:showLegendKey val="0"/>
          <c:showVal val="0"/>
          <c:showCatName val="0"/>
          <c:showSerName val="0"/>
          <c:showPercent val="0"/>
          <c:showBubbleSize val="0"/>
        </c:dLbls>
        <c:gapWidth val="150"/>
        <c:axId val="231258016"/>
        <c:axId val="231258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60.04</c:v>
                </c:pt>
                <c:pt idx="1">
                  <c:v>63.88</c:v>
                </c:pt>
                <c:pt idx="2">
                  <c:v>65.31</c:v>
                </c:pt>
                <c:pt idx="3">
                  <c:v>62.09</c:v>
                </c:pt>
                <c:pt idx="4">
                  <c:v>62.23</c:v>
                </c:pt>
              </c:numCache>
            </c:numRef>
          </c:val>
          <c:smooth val="0"/>
          <c:extLst>
            <c:ext xmlns:c16="http://schemas.microsoft.com/office/drawing/2014/chart" uri="{C3380CC4-5D6E-409C-BE32-E72D297353CC}">
              <c16:uniqueId val="{00000001-BF13-4E79-B74F-EE74CA8E580B}"/>
            </c:ext>
          </c:extLst>
        </c:ser>
        <c:dLbls>
          <c:showLegendKey val="0"/>
          <c:showVal val="0"/>
          <c:showCatName val="0"/>
          <c:showSerName val="0"/>
          <c:showPercent val="0"/>
          <c:showBubbleSize val="0"/>
        </c:dLbls>
        <c:marker val="1"/>
        <c:smooth val="0"/>
        <c:axId val="231258016"/>
        <c:axId val="231258408"/>
      </c:lineChart>
      <c:dateAx>
        <c:axId val="231258016"/>
        <c:scaling>
          <c:orientation val="minMax"/>
        </c:scaling>
        <c:delete val="1"/>
        <c:axPos val="b"/>
        <c:numFmt formatCode="ge" sourceLinked="1"/>
        <c:majorTickMark val="none"/>
        <c:minorTickMark val="none"/>
        <c:tickLblPos val="none"/>
        <c:crossAx val="231258408"/>
        <c:crosses val="autoZero"/>
        <c:auto val="1"/>
        <c:lblOffset val="100"/>
        <c:baseTimeUnit val="years"/>
      </c:dateAx>
      <c:valAx>
        <c:axId val="231258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25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85.13</c:v>
                </c:pt>
                <c:pt idx="1">
                  <c:v>84.89</c:v>
                </c:pt>
                <c:pt idx="2">
                  <c:v>87.39</c:v>
                </c:pt>
                <c:pt idx="3">
                  <c:v>88.94</c:v>
                </c:pt>
                <c:pt idx="4">
                  <c:v>92.67</c:v>
                </c:pt>
              </c:numCache>
            </c:numRef>
          </c:val>
          <c:extLst>
            <c:ext xmlns:c16="http://schemas.microsoft.com/office/drawing/2014/chart" uri="{C3380CC4-5D6E-409C-BE32-E72D297353CC}">
              <c16:uniqueId val="{00000000-83D7-4E03-9425-C73E25B61332}"/>
            </c:ext>
          </c:extLst>
        </c:ser>
        <c:dLbls>
          <c:showLegendKey val="0"/>
          <c:showVal val="0"/>
          <c:showCatName val="0"/>
          <c:showSerName val="0"/>
          <c:showPercent val="0"/>
          <c:showBubbleSize val="0"/>
        </c:dLbls>
        <c:gapWidth val="150"/>
        <c:axId val="231259584"/>
        <c:axId val="231259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87.18</c:v>
                </c:pt>
                <c:pt idx="1">
                  <c:v>86.62</c:v>
                </c:pt>
                <c:pt idx="2">
                  <c:v>87.07</c:v>
                </c:pt>
                <c:pt idx="3">
                  <c:v>86.88</c:v>
                </c:pt>
                <c:pt idx="4">
                  <c:v>86.56</c:v>
                </c:pt>
              </c:numCache>
            </c:numRef>
          </c:val>
          <c:smooth val="0"/>
          <c:extLst>
            <c:ext xmlns:c16="http://schemas.microsoft.com/office/drawing/2014/chart" uri="{C3380CC4-5D6E-409C-BE32-E72D297353CC}">
              <c16:uniqueId val="{00000001-83D7-4E03-9425-C73E25B61332}"/>
            </c:ext>
          </c:extLst>
        </c:ser>
        <c:dLbls>
          <c:showLegendKey val="0"/>
          <c:showVal val="0"/>
          <c:showCatName val="0"/>
          <c:showSerName val="0"/>
          <c:showPercent val="0"/>
          <c:showBubbleSize val="0"/>
        </c:dLbls>
        <c:marker val="1"/>
        <c:smooth val="0"/>
        <c:axId val="231259584"/>
        <c:axId val="231259976"/>
      </c:lineChart>
      <c:dateAx>
        <c:axId val="231259584"/>
        <c:scaling>
          <c:orientation val="minMax"/>
        </c:scaling>
        <c:delete val="1"/>
        <c:axPos val="b"/>
        <c:numFmt formatCode="ge" sourceLinked="1"/>
        <c:majorTickMark val="none"/>
        <c:minorTickMark val="none"/>
        <c:tickLblPos val="none"/>
        <c:crossAx val="231259976"/>
        <c:crosses val="autoZero"/>
        <c:auto val="1"/>
        <c:lblOffset val="100"/>
        <c:baseTimeUnit val="years"/>
      </c:dateAx>
      <c:valAx>
        <c:axId val="231259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25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70.12</c:v>
                </c:pt>
                <c:pt idx="1">
                  <c:v>72.78</c:v>
                </c:pt>
                <c:pt idx="2">
                  <c:v>75.86</c:v>
                </c:pt>
                <c:pt idx="3">
                  <c:v>73.92</c:v>
                </c:pt>
                <c:pt idx="4">
                  <c:v>72.56</c:v>
                </c:pt>
              </c:numCache>
            </c:numRef>
          </c:val>
          <c:extLst>
            <c:ext xmlns:c16="http://schemas.microsoft.com/office/drawing/2014/chart" uri="{C3380CC4-5D6E-409C-BE32-E72D297353CC}">
              <c16:uniqueId val="{00000000-CBF4-4F92-B831-09A758E756B3}"/>
            </c:ext>
          </c:extLst>
        </c:ser>
        <c:dLbls>
          <c:showLegendKey val="0"/>
          <c:showVal val="0"/>
          <c:showCatName val="0"/>
          <c:showSerName val="0"/>
          <c:showPercent val="0"/>
          <c:showBubbleSize val="0"/>
        </c:dLbls>
        <c:gapWidth val="150"/>
        <c:axId val="230886432"/>
        <c:axId val="23088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F4-4F92-B831-09A758E756B3}"/>
            </c:ext>
          </c:extLst>
        </c:ser>
        <c:dLbls>
          <c:showLegendKey val="0"/>
          <c:showVal val="0"/>
          <c:showCatName val="0"/>
          <c:showSerName val="0"/>
          <c:showPercent val="0"/>
          <c:showBubbleSize val="0"/>
        </c:dLbls>
        <c:marker val="1"/>
        <c:smooth val="0"/>
        <c:axId val="230886432"/>
        <c:axId val="230886816"/>
      </c:lineChart>
      <c:dateAx>
        <c:axId val="230886432"/>
        <c:scaling>
          <c:orientation val="minMax"/>
        </c:scaling>
        <c:delete val="1"/>
        <c:axPos val="b"/>
        <c:numFmt formatCode="ge" sourceLinked="1"/>
        <c:majorTickMark val="none"/>
        <c:minorTickMark val="none"/>
        <c:tickLblPos val="none"/>
        <c:crossAx val="230886816"/>
        <c:crosses val="autoZero"/>
        <c:auto val="1"/>
        <c:lblOffset val="100"/>
        <c:baseTimeUnit val="years"/>
      </c:dateAx>
      <c:valAx>
        <c:axId val="23088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88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63-448C-B6BC-B385DA361414}"/>
            </c:ext>
          </c:extLst>
        </c:ser>
        <c:dLbls>
          <c:showLegendKey val="0"/>
          <c:showVal val="0"/>
          <c:showCatName val="0"/>
          <c:showSerName val="0"/>
          <c:showPercent val="0"/>
          <c:showBubbleSize val="0"/>
        </c:dLbls>
        <c:gapWidth val="150"/>
        <c:axId val="230922872"/>
        <c:axId val="230927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63-448C-B6BC-B385DA361414}"/>
            </c:ext>
          </c:extLst>
        </c:ser>
        <c:dLbls>
          <c:showLegendKey val="0"/>
          <c:showVal val="0"/>
          <c:showCatName val="0"/>
          <c:showSerName val="0"/>
          <c:showPercent val="0"/>
          <c:showBubbleSize val="0"/>
        </c:dLbls>
        <c:marker val="1"/>
        <c:smooth val="0"/>
        <c:axId val="230922872"/>
        <c:axId val="230927352"/>
      </c:lineChart>
      <c:dateAx>
        <c:axId val="230922872"/>
        <c:scaling>
          <c:orientation val="minMax"/>
        </c:scaling>
        <c:delete val="1"/>
        <c:axPos val="b"/>
        <c:numFmt formatCode="ge" sourceLinked="1"/>
        <c:majorTickMark val="none"/>
        <c:minorTickMark val="none"/>
        <c:tickLblPos val="none"/>
        <c:crossAx val="230927352"/>
        <c:crosses val="autoZero"/>
        <c:auto val="1"/>
        <c:lblOffset val="100"/>
        <c:baseTimeUnit val="years"/>
      </c:dateAx>
      <c:valAx>
        <c:axId val="230927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922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17-467A-BD20-0A57FA586593}"/>
            </c:ext>
          </c:extLst>
        </c:ser>
        <c:dLbls>
          <c:showLegendKey val="0"/>
          <c:showVal val="0"/>
          <c:showCatName val="0"/>
          <c:showSerName val="0"/>
          <c:showPercent val="0"/>
          <c:showBubbleSize val="0"/>
        </c:dLbls>
        <c:gapWidth val="150"/>
        <c:axId val="230944536"/>
        <c:axId val="23094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17-467A-BD20-0A57FA586593}"/>
            </c:ext>
          </c:extLst>
        </c:ser>
        <c:dLbls>
          <c:showLegendKey val="0"/>
          <c:showVal val="0"/>
          <c:showCatName val="0"/>
          <c:showSerName val="0"/>
          <c:showPercent val="0"/>
          <c:showBubbleSize val="0"/>
        </c:dLbls>
        <c:marker val="1"/>
        <c:smooth val="0"/>
        <c:axId val="230944536"/>
        <c:axId val="230944928"/>
      </c:lineChart>
      <c:dateAx>
        <c:axId val="230944536"/>
        <c:scaling>
          <c:orientation val="minMax"/>
        </c:scaling>
        <c:delete val="1"/>
        <c:axPos val="b"/>
        <c:numFmt formatCode="ge" sourceLinked="1"/>
        <c:majorTickMark val="none"/>
        <c:minorTickMark val="none"/>
        <c:tickLblPos val="none"/>
        <c:crossAx val="230944928"/>
        <c:crosses val="autoZero"/>
        <c:auto val="1"/>
        <c:lblOffset val="100"/>
        <c:baseTimeUnit val="years"/>
      </c:dateAx>
      <c:valAx>
        <c:axId val="23094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944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E3-4912-80EC-FF0DCE4F2EB4}"/>
            </c:ext>
          </c:extLst>
        </c:ser>
        <c:dLbls>
          <c:showLegendKey val="0"/>
          <c:showVal val="0"/>
          <c:showCatName val="0"/>
          <c:showSerName val="0"/>
          <c:showPercent val="0"/>
          <c:showBubbleSize val="0"/>
        </c:dLbls>
        <c:gapWidth val="150"/>
        <c:axId val="230946104"/>
        <c:axId val="23094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E3-4912-80EC-FF0DCE4F2EB4}"/>
            </c:ext>
          </c:extLst>
        </c:ser>
        <c:dLbls>
          <c:showLegendKey val="0"/>
          <c:showVal val="0"/>
          <c:showCatName val="0"/>
          <c:showSerName val="0"/>
          <c:showPercent val="0"/>
          <c:showBubbleSize val="0"/>
        </c:dLbls>
        <c:marker val="1"/>
        <c:smooth val="0"/>
        <c:axId val="230946104"/>
        <c:axId val="230946496"/>
      </c:lineChart>
      <c:dateAx>
        <c:axId val="230946104"/>
        <c:scaling>
          <c:orientation val="minMax"/>
        </c:scaling>
        <c:delete val="1"/>
        <c:axPos val="b"/>
        <c:numFmt formatCode="ge" sourceLinked="1"/>
        <c:majorTickMark val="none"/>
        <c:minorTickMark val="none"/>
        <c:tickLblPos val="none"/>
        <c:crossAx val="230946496"/>
        <c:crosses val="autoZero"/>
        <c:auto val="1"/>
        <c:lblOffset val="100"/>
        <c:baseTimeUnit val="years"/>
      </c:dateAx>
      <c:valAx>
        <c:axId val="23094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946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C9-44E9-8784-4CBBE77B4DDF}"/>
            </c:ext>
          </c:extLst>
        </c:ser>
        <c:dLbls>
          <c:showLegendKey val="0"/>
          <c:showVal val="0"/>
          <c:showCatName val="0"/>
          <c:showSerName val="0"/>
          <c:showPercent val="0"/>
          <c:showBubbleSize val="0"/>
        </c:dLbls>
        <c:gapWidth val="150"/>
        <c:axId val="230947672"/>
        <c:axId val="23110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C9-44E9-8784-4CBBE77B4DDF}"/>
            </c:ext>
          </c:extLst>
        </c:ser>
        <c:dLbls>
          <c:showLegendKey val="0"/>
          <c:showVal val="0"/>
          <c:showCatName val="0"/>
          <c:showSerName val="0"/>
          <c:showPercent val="0"/>
          <c:showBubbleSize val="0"/>
        </c:dLbls>
        <c:marker val="1"/>
        <c:smooth val="0"/>
        <c:axId val="230947672"/>
        <c:axId val="231108128"/>
      </c:lineChart>
      <c:dateAx>
        <c:axId val="230947672"/>
        <c:scaling>
          <c:orientation val="minMax"/>
        </c:scaling>
        <c:delete val="1"/>
        <c:axPos val="b"/>
        <c:numFmt formatCode="ge" sourceLinked="1"/>
        <c:majorTickMark val="none"/>
        <c:minorTickMark val="none"/>
        <c:tickLblPos val="none"/>
        <c:crossAx val="231108128"/>
        <c:crosses val="autoZero"/>
        <c:auto val="1"/>
        <c:lblOffset val="100"/>
        <c:baseTimeUnit val="years"/>
      </c:dateAx>
      <c:valAx>
        <c:axId val="23110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947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1223.94</c:v>
                </c:pt>
                <c:pt idx="1">
                  <c:v>1054.1099999999999</c:v>
                </c:pt>
                <c:pt idx="2">
                  <c:v>933.7</c:v>
                </c:pt>
                <c:pt idx="3">
                  <c:v>915.35</c:v>
                </c:pt>
                <c:pt idx="4">
                  <c:v>812.19</c:v>
                </c:pt>
              </c:numCache>
            </c:numRef>
          </c:val>
          <c:extLst>
            <c:ext xmlns:c16="http://schemas.microsoft.com/office/drawing/2014/chart" uri="{C3380CC4-5D6E-409C-BE32-E72D297353CC}">
              <c16:uniqueId val="{00000000-174C-46A2-B5F1-C1A5AA6DDD0C}"/>
            </c:ext>
          </c:extLst>
        </c:ser>
        <c:dLbls>
          <c:showLegendKey val="0"/>
          <c:showVal val="0"/>
          <c:showCatName val="0"/>
          <c:showSerName val="0"/>
          <c:showPercent val="0"/>
          <c:showBubbleSize val="0"/>
        </c:dLbls>
        <c:gapWidth val="150"/>
        <c:axId val="231109304"/>
        <c:axId val="23110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1206.54</c:v>
                </c:pt>
                <c:pt idx="1">
                  <c:v>1247.2</c:v>
                </c:pt>
                <c:pt idx="2">
                  <c:v>1189.0999999999999</c:v>
                </c:pt>
                <c:pt idx="3">
                  <c:v>1115.1099999999999</c:v>
                </c:pt>
                <c:pt idx="4">
                  <c:v>1010.51</c:v>
                </c:pt>
              </c:numCache>
            </c:numRef>
          </c:val>
          <c:smooth val="0"/>
          <c:extLst>
            <c:ext xmlns:c16="http://schemas.microsoft.com/office/drawing/2014/chart" uri="{C3380CC4-5D6E-409C-BE32-E72D297353CC}">
              <c16:uniqueId val="{00000001-174C-46A2-B5F1-C1A5AA6DDD0C}"/>
            </c:ext>
          </c:extLst>
        </c:ser>
        <c:dLbls>
          <c:showLegendKey val="0"/>
          <c:showVal val="0"/>
          <c:showCatName val="0"/>
          <c:showSerName val="0"/>
          <c:showPercent val="0"/>
          <c:showBubbleSize val="0"/>
        </c:dLbls>
        <c:marker val="1"/>
        <c:smooth val="0"/>
        <c:axId val="231109304"/>
        <c:axId val="231109696"/>
      </c:lineChart>
      <c:dateAx>
        <c:axId val="231109304"/>
        <c:scaling>
          <c:orientation val="minMax"/>
        </c:scaling>
        <c:delete val="1"/>
        <c:axPos val="b"/>
        <c:numFmt formatCode="ge" sourceLinked="1"/>
        <c:majorTickMark val="none"/>
        <c:minorTickMark val="none"/>
        <c:tickLblPos val="none"/>
        <c:crossAx val="231109696"/>
        <c:crosses val="autoZero"/>
        <c:auto val="1"/>
        <c:lblOffset val="100"/>
        <c:baseTimeUnit val="years"/>
      </c:dateAx>
      <c:valAx>
        <c:axId val="23110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109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82.48</c:v>
                </c:pt>
                <c:pt idx="1">
                  <c:v>78.760000000000005</c:v>
                </c:pt>
                <c:pt idx="2">
                  <c:v>90.2</c:v>
                </c:pt>
                <c:pt idx="3">
                  <c:v>102.85</c:v>
                </c:pt>
                <c:pt idx="4">
                  <c:v>91.83</c:v>
                </c:pt>
              </c:numCache>
            </c:numRef>
          </c:val>
          <c:extLst>
            <c:ext xmlns:c16="http://schemas.microsoft.com/office/drawing/2014/chart" uri="{C3380CC4-5D6E-409C-BE32-E72D297353CC}">
              <c16:uniqueId val="{00000000-4224-4DD1-A91A-FF1A427A4D5E}"/>
            </c:ext>
          </c:extLst>
        </c:ser>
        <c:dLbls>
          <c:showLegendKey val="0"/>
          <c:showVal val="0"/>
          <c:showCatName val="0"/>
          <c:showSerName val="0"/>
          <c:showPercent val="0"/>
          <c:showBubbleSize val="0"/>
        </c:dLbls>
        <c:gapWidth val="150"/>
        <c:axId val="230944144"/>
        <c:axId val="231110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77.739999999999995</c:v>
                </c:pt>
                <c:pt idx="1">
                  <c:v>77.489999999999995</c:v>
                </c:pt>
                <c:pt idx="2">
                  <c:v>78.78</c:v>
                </c:pt>
                <c:pt idx="3">
                  <c:v>79.540000000000006</c:v>
                </c:pt>
                <c:pt idx="4">
                  <c:v>83</c:v>
                </c:pt>
              </c:numCache>
            </c:numRef>
          </c:val>
          <c:smooth val="0"/>
          <c:extLst>
            <c:ext xmlns:c16="http://schemas.microsoft.com/office/drawing/2014/chart" uri="{C3380CC4-5D6E-409C-BE32-E72D297353CC}">
              <c16:uniqueId val="{00000001-4224-4DD1-A91A-FF1A427A4D5E}"/>
            </c:ext>
          </c:extLst>
        </c:ser>
        <c:dLbls>
          <c:showLegendKey val="0"/>
          <c:showVal val="0"/>
          <c:showCatName val="0"/>
          <c:showSerName val="0"/>
          <c:showPercent val="0"/>
          <c:showBubbleSize val="0"/>
        </c:dLbls>
        <c:marker val="1"/>
        <c:smooth val="0"/>
        <c:axId val="230944144"/>
        <c:axId val="231110872"/>
      </c:lineChart>
      <c:dateAx>
        <c:axId val="230944144"/>
        <c:scaling>
          <c:orientation val="minMax"/>
        </c:scaling>
        <c:delete val="1"/>
        <c:axPos val="b"/>
        <c:numFmt formatCode="ge" sourceLinked="1"/>
        <c:majorTickMark val="none"/>
        <c:minorTickMark val="none"/>
        <c:tickLblPos val="none"/>
        <c:crossAx val="231110872"/>
        <c:crosses val="autoZero"/>
        <c:auto val="1"/>
        <c:lblOffset val="100"/>
        <c:baseTimeUnit val="years"/>
      </c:dateAx>
      <c:valAx>
        <c:axId val="231110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94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166.04</c:v>
                </c:pt>
                <c:pt idx="1">
                  <c:v>201.86</c:v>
                </c:pt>
                <c:pt idx="2">
                  <c:v>178.99</c:v>
                </c:pt>
                <c:pt idx="3">
                  <c:v>156.38999999999999</c:v>
                </c:pt>
                <c:pt idx="4">
                  <c:v>179.91</c:v>
                </c:pt>
              </c:numCache>
            </c:numRef>
          </c:val>
          <c:extLst>
            <c:ext xmlns:c16="http://schemas.microsoft.com/office/drawing/2014/chart" uri="{C3380CC4-5D6E-409C-BE32-E72D297353CC}">
              <c16:uniqueId val="{00000000-13B4-413B-BF4B-CB2D86FBFCAB}"/>
            </c:ext>
          </c:extLst>
        </c:ser>
        <c:dLbls>
          <c:showLegendKey val="0"/>
          <c:showVal val="0"/>
          <c:showCatName val="0"/>
          <c:showSerName val="0"/>
          <c:showPercent val="0"/>
          <c:showBubbleSize val="0"/>
        </c:dLbls>
        <c:gapWidth val="150"/>
        <c:axId val="228783192"/>
        <c:axId val="22878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199.72</c:v>
                </c:pt>
                <c:pt idx="1">
                  <c:v>201.25</c:v>
                </c:pt>
                <c:pt idx="2">
                  <c:v>199.32</c:v>
                </c:pt>
                <c:pt idx="3">
                  <c:v>199.36</c:v>
                </c:pt>
                <c:pt idx="4">
                  <c:v>193.74</c:v>
                </c:pt>
              </c:numCache>
            </c:numRef>
          </c:val>
          <c:smooth val="0"/>
          <c:extLst>
            <c:ext xmlns:c16="http://schemas.microsoft.com/office/drawing/2014/chart" uri="{C3380CC4-5D6E-409C-BE32-E72D297353CC}">
              <c16:uniqueId val="{00000001-13B4-413B-BF4B-CB2D86FBFCAB}"/>
            </c:ext>
          </c:extLst>
        </c:ser>
        <c:dLbls>
          <c:showLegendKey val="0"/>
          <c:showVal val="0"/>
          <c:showCatName val="0"/>
          <c:showSerName val="0"/>
          <c:showPercent val="0"/>
          <c:showBubbleSize val="0"/>
        </c:dLbls>
        <c:marker val="1"/>
        <c:smooth val="0"/>
        <c:axId val="228783192"/>
        <c:axId val="228782800"/>
      </c:lineChart>
      <c:dateAx>
        <c:axId val="228783192"/>
        <c:scaling>
          <c:orientation val="minMax"/>
        </c:scaling>
        <c:delete val="1"/>
        <c:axPos val="b"/>
        <c:numFmt formatCode="ge" sourceLinked="1"/>
        <c:majorTickMark val="none"/>
        <c:minorTickMark val="none"/>
        <c:tickLblPos val="none"/>
        <c:crossAx val="228782800"/>
        <c:crosses val="autoZero"/>
        <c:auto val="1"/>
        <c:lblOffset val="100"/>
        <c:baseTimeUnit val="years"/>
      </c:dateAx>
      <c:valAx>
        <c:axId val="22878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783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4"/>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2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2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72" t="str">
        <f>データ!H6</f>
        <v>滋賀県　東近江市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25">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Bd2</v>
      </c>
      <c r="X8" s="70"/>
      <c r="Y8" s="70"/>
      <c r="Z8" s="70"/>
      <c r="AA8" s="70"/>
      <c r="AB8" s="70"/>
      <c r="AC8" s="70"/>
      <c r="AD8" s="3"/>
      <c r="AE8" s="3"/>
      <c r="AF8" s="3"/>
      <c r="AG8" s="3"/>
      <c r="AH8" s="3"/>
      <c r="AI8" s="3"/>
      <c r="AJ8" s="3"/>
      <c r="AK8" s="3"/>
      <c r="AL8" s="64">
        <f>データ!R6</f>
        <v>115704</v>
      </c>
      <c r="AM8" s="64"/>
      <c r="AN8" s="64"/>
      <c r="AO8" s="64"/>
      <c r="AP8" s="64"/>
      <c r="AQ8" s="64"/>
      <c r="AR8" s="64"/>
      <c r="AS8" s="64"/>
      <c r="AT8" s="63">
        <f>データ!S6</f>
        <v>388.37</v>
      </c>
      <c r="AU8" s="63"/>
      <c r="AV8" s="63"/>
      <c r="AW8" s="63"/>
      <c r="AX8" s="63"/>
      <c r="AY8" s="63"/>
      <c r="AZ8" s="63"/>
      <c r="BA8" s="63"/>
      <c r="BB8" s="63">
        <f>データ!T6</f>
        <v>297.92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2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25">
      <c r="A10" s="2"/>
      <c r="B10" s="63" t="str">
        <f>データ!M6</f>
        <v>-</v>
      </c>
      <c r="C10" s="63"/>
      <c r="D10" s="63"/>
      <c r="E10" s="63"/>
      <c r="F10" s="63"/>
      <c r="G10" s="63"/>
      <c r="H10" s="63"/>
      <c r="I10" s="63" t="str">
        <f>データ!N6</f>
        <v>該当数値なし</v>
      </c>
      <c r="J10" s="63"/>
      <c r="K10" s="63"/>
      <c r="L10" s="63"/>
      <c r="M10" s="63"/>
      <c r="N10" s="63"/>
      <c r="O10" s="63"/>
      <c r="P10" s="63">
        <f>データ!O6</f>
        <v>50.53</v>
      </c>
      <c r="Q10" s="63"/>
      <c r="R10" s="63"/>
      <c r="S10" s="63"/>
      <c r="T10" s="63"/>
      <c r="U10" s="63"/>
      <c r="V10" s="63"/>
      <c r="W10" s="63">
        <f>データ!P6</f>
        <v>92.72</v>
      </c>
      <c r="X10" s="63"/>
      <c r="Y10" s="63"/>
      <c r="Z10" s="63"/>
      <c r="AA10" s="63"/>
      <c r="AB10" s="63"/>
      <c r="AC10" s="63"/>
      <c r="AD10" s="64">
        <f>データ!Q6</f>
        <v>2860</v>
      </c>
      <c r="AE10" s="64"/>
      <c r="AF10" s="64"/>
      <c r="AG10" s="64"/>
      <c r="AH10" s="64"/>
      <c r="AI10" s="64"/>
      <c r="AJ10" s="64"/>
      <c r="AK10" s="2"/>
      <c r="AL10" s="64">
        <f>データ!U6</f>
        <v>58379</v>
      </c>
      <c r="AM10" s="64"/>
      <c r="AN10" s="64"/>
      <c r="AO10" s="64"/>
      <c r="AP10" s="64"/>
      <c r="AQ10" s="64"/>
      <c r="AR10" s="64"/>
      <c r="AS10" s="64"/>
      <c r="AT10" s="63">
        <f>データ!V6</f>
        <v>16.53</v>
      </c>
      <c r="AU10" s="63"/>
      <c r="AV10" s="63"/>
      <c r="AW10" s="63"/>
      <c r="AX10" s="63"/>
      <c r="AY10" s="63"/>
      <c r="AZ10" s="63"/>
      <c r="BA10" s="63"/>
      <c r="BB10" s="63">
        <f>データ!W6</f>
        <v>3531.7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2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2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x14ac:dyDescent="0.2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2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2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2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2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2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2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2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2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2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2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2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2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2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2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2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2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2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2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2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2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2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2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2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2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2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2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2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2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2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2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2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2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2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2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2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2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2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2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2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2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2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2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2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2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2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2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2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2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2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2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2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2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2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2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2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2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2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2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2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2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2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2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2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2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2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25">
      <c r="C83" s="2" t="s">
        <v>40</v>
      </c>
    </row>
    <row r="84" spans="1:78" x14ac:dyDescent="0.25">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3" x14ac:dyDescent="0.25"/>
  <cols>
    <col min="2" max="143" width="11.84375" customWidth="1"/>
  </cols>
  <sheetData>
    <row r="1" spans="1:144" x14ac:dyDescent="0.2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25">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x14ac:dyDescent="0.25">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x14ac:dyDescent="0.25">
      <c r="A6" s="26" t="s">
        <v>94</v>
      </c>
      <c r="B6" s="31">
        <f>B7</f>
        <v>2014</v>
      </c>
      <c r="C6" s="31">
        <f t="shared" ref="C6:W6" si="3">C7</f>
        <v>252131</v>
      </c>
      <c r="D6" s="31">
        <f t="shared" si="3"/>
        <v>47</v>
      </c>
      <c r="E6" s="31">
        <f t="shared" si="3"/>
        <v>17</v>
      </c>
      <c r="F6" s="31">
        <f t="shared" si="3"/>
        <v>1</v>
      </c>
      <c r="G6" s="31">
        <f t="shared" si="3"/>
        <v>0</v>
      </c>
      <c r="H6" s="31" t="str">
        <f t="shared" si="3"/>
        <v>滋賀県　東近江市</v>
      </c>
      <c r="I6" s="31" t="str">
        <f t="shared" si="3"/>
        <v>法非適用</v>
      </c>
      <c r="J6" s="31" t="str">
        <f t="shared" si="3"/>
        <v>下水道事業</v>
      </c>
      <c r="K6" s="31" t="str">
        <f t="shared" si="3"/>
        <v>公共下水道</v>
      </c>
      <c r="L6" s="31" t="str">
        <f t="shared" si="3"/>
        <v>Bd2</v>
      </c>
      <c r="M6" s="32" t="str">
        <f t="shared" si="3"/>
        <v>-</v>
      </c>
      <c r="N6" s="32" t="str">
        <f t="shared" si="3"/>
        <v>該当数値なし</v>
      </c>
      <c r="O6" s="32">
        <f t="shared" si="3"/>
        <v>50.53</v>
      </c>
      <c r="P6" s="32">
        <f t="shared" si="3"/>
        <v>92.72</v>
      </c>
      <c r="Q6" s="32">
        <f t="shared" si="3"/>
        <v>2860</v>
      </c>
      <c r="R6" s="32">
        <f t="shared" si="3"/>
        <v>115704</v>
      </c>
      <c r="S6" s="32">
        <f t="shared" si="3"/>
        <v>388.37</v>
      </c>
      <c r="T6" s="32">
        <f t="shared" si="3"/>
        <v>297.92</v>
      </c>
      <c r="U6" s="32">
        <f t="shared" si="3"/>
        <v>58379</v>
      </c>
      <c r="V6" s="32">
        <f t="shared" si="3"/>
        <v>16.53</v>
      </c>
      <c r="W6" s="32">
        <f t="shared" si="3"/>
        <v>3531.7</v>
      </c>
      <c r="X6" s="33">
        <f>IF(X7="",NA(),X7)</f>
        <v>70.12</v>
      </c>
      <c r="Y6" s="33">
        <f t="shared" ref="Y6:AG6" si="4">IF(Y7="",NA(),Y7)</f>
        <v>72.78</v>
      </c>
      <c r="Z6" s="33">
        <f t="shared" si="4"/>
        <v>75.86</v>
      </c>
      <c r="AA6" s="33">
        <f t="shared" si="4"/>
        <v>73.92</v>
      </c>
      <c r="AB6" s="33">
        <f t="shared" si="4"/>
        <v>72.56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1223.94</v>
      </c>
      <c r="BF6" s="33">
        <f t="shared" ref="BF6:BN6" si="7">IF(BF7="",NA(),BF7)</f>
        <v>1054.1099999999999</v>
      </c>
      <c r="BG6" s="33">
        <f t="shared" si="7"/>
        <v>933.7</v>
      </c>
      <c r="BH6" s="33">
        <f t="shared" si="7"/>
        <v>915.35</v>
      </c>
      <c r="BI6" s="33">
        <f t="shared" si="7"/>
        <v>812.19</v>
      </c>
      <c r="BJ6" s="33">
        <f t="shared" si="7"/>
        <v>1206.54</v>
      </c>
      <c r="BK6" s="33">
        <f t="shared" si="7"/>
        <v>1247.2</v>
      </c>
      <c r="BL6" s="33">
        <f t="shared" si="7"/>
        <v>1189.0999999999999</v>
      </c>
      <c r="BM6" s="33">
        <f t="shared" si="7"/>
        <v>1115.1099999999999</v>
      </c>
      <c r="BN6" s="33">
        <f t="shared" si="7"/>
        <v>1010.51</v>
      </c>
      <c r="BO6" s="32" t="str">
        <f>IF(BO7="","",IF(BO7="-","【-】","【"&amp;SUBSTITUTE(TEXT(BO7,"#,##0.00"),"-","△")&amp;"】"))</f>
        <v>【776.35】</v>
      </c>
      <c r="BP6" s="33">
        <f>IF(BP7="",NA(),BP7)</f>
        <v>82.48</v>
      </c>
      <c r="BQ6" s="33">
        <f t="shared" ref="BQ6:BY6" si="8">IF(BQ7="",NA(),BQ7)</f>
        <v>78.760000000000005</v>
      </c>
      <c r="BR6" s="33">
        <f t="shared" si="8"/>
        <v>90.2</v>
      </c>
      <c r="BS6" s="33">
        <f t="shared" si="8"/>
        <v>102.85</v>
      </c>
      <c r="BT6" s="33">
        <f t="shared" si="8"/>
        <v>91.83</v>
      </c>
      <c r="BU6" s="33">
        <f t="shared" si="8"/>
        <v>77.739999999999995</v>
      </c>
      <c r="BV6" s="33">
        <f t="shared" si="8"/>
        <v>77.489999999999995</v>
      </c>
      <c r="BW6" s="33">
        <f t="shared" si="8"/>
        <v>78.78</v>
      </c>
      <c r="BX6" s="33">
        <f t="shared" si="8"/>
        <v>79.540000000000006</v>
      </c>
      <c r="BY6" s="33">
        <f t="shared" si="8"/>
        <v>83</v>
      </c>
      <c r="BZ6" s="32" t="str">
        <f>IF(BZ7="","",IF(BZ7="-","【-】","【"&amp;SUBSTITUTE(TEXT(BZ7,"#,##0.00"),"-","△")&amp;"】"))</f>
        <v>【96.57】</v>
      </c>
      <c r="CA6" s="33">
        <f>IF(CA7="",NA(),CA7)</f>
        <v>166.04</v>
      </c>
      <c r="CB6" s="33">
        <f t="shared" ref="CB6:CJ6" si="9">IF(CB7="",NA(),CB7)</f>
        <v>201.86</v>
      </c>
      <c r="CC6" s="33">
        <f t="shared" si="9"/>
        <v>178.99</v>
      </c>
      <c r="CD6" s="33">
        <f t="shared" si="9"/>
        <v>156.38999999999999</v>
      </c>
      <c r="CE6" s="33">
        <f t="shared" si="9"/>
        <v>179.91</v>
      </c>
      <c r="CF6" s="33">
        <f t="shared" si="9"/>
        <v>199.72</v>
      </c>
      <c r="CG6" s="33">
        <f t="shared" si="9"/>
        <v>201.25</v>
      </c>
      <c r="CH6" s="33">
        <f t="shared" si="9"/>
        <v>199.32</v>
      </c>
      <c r="CI6" s="33">
        <f t="shared" si="9"/>
        <v>199.36</v>
      </c>
      <c r="CJ6" s="33">
        <f t="shared" si="9"/>
        <v>193.74</v>
      </c>
      <c r="CK6" s="32" t="str">
        <f>IF(CK7="","",IF(CK7="-","【-】","【"&amp;SUBSTITUTE(TEXT(CK7,"#,##0.00"),"-","△")&amp;"】"))</f>
        <v>【142.28】</v>
      </c>
      <c r="CL6" s="33">
        <f>IF(CL7="",NA(),CL7)</f>
        <v>94.62</v>
      </c>
      <c r="CM6" s="33">
        <f t="shared" ref="CM6:CU6" si="10">IF(CM7="",NA(),CM7)</f>
        <v>86.44</v>
      </c>
      <c r="CN6" s="33">
        <f t="shared" si="10"/>
        <v>86.96</v>
      </c>
      <c r="CO6" s="33">
        <f t="shared" si="10"/>
        <v>87.99</v>
      </c>
      <c r="CP6" s="33">
        <f t="shared" si="10"/>
        <v>97.31</v>
      </c>
      <c r="CQ6" s="33">
        <f t="shared" si="10"/>
        <v>60.04</v>
      </c>
      <c r="CR6" s="33">
        <f t="shared" si="10"/>
        <v>63.88</v>
      </c>
      <c r="CS6" s="33">
        <f t="shared" si="10"/>
        <v>65.31</v>
      </c>
      <c r="CT6" s="33">
        <f t="shared" si="10"/>
        <v>62.09</v>
      </c>
      <c r="CU6" s="33">
        <f t="shared" si="10"/>
        <v>62.23</v>
      </c>
      <c r="CV6" s="32" t="str">
        <f>IF(CV7="","",IF(CV7="-","【-】","【"&amp;SUBSTITUTE(TEXT(CV7,"#,##0.00"),"-","△")&amp;"】"))</f>
        <v>【60.35】</v>
      </c>
      <c r="CW6" s="33">
        <f>IF(CW7="",NA(),CW7)</f>
        <v>85.13</v>
      </c>
      <c r="CX6" s="33">
        <f t="shared" ref="CX6:DF6" si="11">IF(CX7="",NA(),CX7)</f>
        <v>84.89</v>
      </c>
      <c r="CY6" s="33">
        <f t="shared" si="11"/>
        <v>87.39</v>
      </c>
      <c r="CZ6" s="33">
        <f t="shared" si="11"/>
        <v>88.94</v>
      </c>
      <c r="DA6" s="33">
        <f t="shared" si="11"/>
        <v>92.67</v>
      </c>
      <c r="DB6" s="33">
        <f t="shared" si="11"/>
        <v>87.18</v>
      </c>
      <c r="DC6" s="33">
        <f t="shared" si="11"/>
        <v>86.62</v>
      </c>
      <c r="DD6" s="33">
        <f t="shared" si="11"/>
        <v>87.07</v>
      </c>
      <c r="DE6" s="33">
        <f t="shared" si="11"/>
        <v>86.88</v>
      </c>
      <c r="DF6" s="33">
        <f t="shared" si="11"/>
        <v>86.56</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0.13</v>
      </c>
      <c r="EJ6" s="33">
        <f t="shared" si="14"/>
        <v>0.05</v>
      </c>
      <c r="EK6" s="33">
        <f t="shared" si="14"/>
        <v>0.04</v>
      </c>
      <c r="EL6" s="33">
        <f t="shared" si="14"/>
        <v>0.06</v>
      </c>
      <c r="EM6" s="33">
        <f t="shared" si="14"/>
        <v>0.04</v>
      </c>
      <c r="EN6" s="32" t="str">
        <f>IF(EN7="","",IF(EN7="-","【-】","【"&amp;SUBSTITUTE(TEXT(EN7,"#,##0.00"),"-","△")&amp;"】"))</f>
        <v>【0.17】</v>
      </c>
    </row>
    <row r="7" spans="1:144" s="34" customFormat="1" x14ac:dyDescent="0.25">
      <c r="A7" s="26"/>
      <c r="B7" s="35">
        <v>2014</v>
      </c>
      <c r="C7" s="35">
        <v>252131</v>
      </c>
      <c r="D7" s="35">
        <v>47</v>
      </c>
      <c r="E7" s="35">
        <v>17</v>
      </c>
      <c r="F7" s="35">
        <v>1</v>
      </c>
      <c r="G7" s="35">
        <v>0</v>
      </c>
      <c r="H7" s="35" t="s">
        <v>95</v>
      </c>
      <c r="I7" s="35" t="s">
        <v>96</v>
      </c>
      <c r="J7" s="35" t="s">
        <v>97</v>
      </c>
      <c r="K7" s="35" t="s">
        <v>98</v>
      </c>
      <c r="L7" s="35" t="s">
        <v>99</v>
      </c>
      <c r="M7" s="36" t="s">
        <v>100</v>
      </c>
      <c r="N7" s="36" t="s">
        <v>101</v>
      </c>
      <c r="O7" s="36">
        <v>50.53</v>
      </c>
      <c r="P7" s="36">
        <v>92.72</v>
      </c>
      <c r="Q7" s="36">
        <v>2860</v>
      </c>
      <c r="R7" s="36">
        <v>115704</v>
      </c>
      <c r="S7" s="36">
        <v>388.37</v>
      </c>
      <c r="T7" s="36">
        <v>297.92</v>
      </c>
      <c r="U7" s="36">
        <v>58379</v>
      </c>
      <c r="V7" s="36">
        <v>16.53</v>
      </c>
      <c r="W7" s="36">
        <v>3531.7</v>
      </c>
      <c r="X7" s="36">
        <v>70.12</v>
      </c>
      <c r="Y7" s="36">
        <v>72.78</v>
      </c>
      <c r="Z7" s="36">
        <v>75.86</v>
      </c>
      <c r="AA7" s="36">
        <v>73.92</v>
      </c>
      <c r="AB7" s="36">
        <v>72.56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1223.94</v>
      </c>
      <c r="BF7" s="36">
        <v>1054.1099999999999</v>
      </c>
      <c r="BG7" s="36">
        <v>933.7</v>
      </c>
      <c r="BH7" s="36">
        <v>915.35</v>
      </c>
      <c r="BI7" s="36">
        <v>812.19</v>
      </c>
      <c r="BJ7" s="36">
        <v>1206.54</v>
      </c>
      <c r="BK7" s="36">
        <v>1247.2</v>
      </c>
      <c r="BL7" s="36">
        <v>1189.0999999999999</v>
      </c>
      <c r="BM7" s="36">
        <v>1115.1099999999999</v>
      </c>
      <c r="BN7" s="36">
        <v>1010.51</v>
      </c>
      <c r="BO7" s="36">
        <v>776.35</v>
      </c>
      <c r="BP7" s="36">
        <v>82.48</v>
      </c>
      <c r="BQ7" s="36">
        <v>78.760000000000005</v>
      </c>
      <c r="BR7" s="36">
        <v>90.2</v>
      </c>
      <c r="BS7" s="36">
        <v>102.85</v>
      </c>
      <c r="BT7" s="36">
        <v>91.83</v>
      </c>
      <c r="BU7" s="36">
        <v>77.739999999999995</v>
      </c>
      <c r="BV7" s="36">
        <v>77.489999999999995</v>
      </c>
      <c r="BW7" s="36">
        <v>78.78</v>
      </c>
      <c r="BX7" s="36">
        <v>79.540000000000006</v>
      </c>
      <c r="BY7" s="36">
        <v>83</v>
      </c>
      <c r="BZ7" s="36">
        <v>96.57</v>
      </c>
      <c r="CA7" s="36">
        <v>166.04</v>
      </c>
      <c r="CB7" s="36">
        <v>201.86</v>
      </c>
      <c r="CC7" s="36">
        <v>178.99</v>
      </c>
      <c r="CD7" s="36">
        <v>156.38999999999999</v>
      </c>
      <c r="CE7" s="36">
        <v>179.91</v>
      </c>
      <c r="CF7" s="36">
        <v>199.72</v>
      </c>
      <c r="CG7" s="36">
        <v>201.25</v>
      </c>
      <c r="CH7" s="36">
        <v>199.32</v>
      </c>
      <c r="CI7" s="36">
        <v>199.36</v>
      </c>
      <c r="CJ7" s="36">
        <v>193.74</v>
      </c>
      <c r="CK7" s="36">
        <v>142.28</v>
      </c>
      <c r="CL7" s="36">
        <v>94.62</v>
      </c>
      <c r="CM7" s="36">
        <v>86.44</v>
      </c>
      <c r="CN7" s="36">
        <v>86.96</v>
      </c>
      <c r="CO7" s="36">
        <v>87.99</v>
      </c>
      <c r="CP7" s="36">
        <v>97.31</v>
      </c>
      <c r="CQ7" s="36">
        <v>60.04</v>
      </c>
      <c r="CR7" s="36">
        <v>63.88</v>
      </c>
      <c r="CS7" s="36">
        <v>65.31</v>
      </c>
      <c r="CT7" s="36">
        <v>62.09</v>
      </c>
      <c r="CU7" s="36">
        <v>62.23</v>
      </c>
      <c r="CV7" s="36">
        <v>60.35</v>
      </c>
      <c r="CW7" s="36">
        <v>85.13</v>
      </c>
      <c r="CX7" s="36">
        <v>84.89</v>
      </c>
      <c r="CY7" s="36">
        <v>87.39</v>
      </c>
      <c r="CZ7" s="36">
        <v>88.94</v>
      </c>
      <c r="DA7" s="36">
        <v>92.67</v>
      </c>
      <c r="DB7" s="36">
        <v>87.18</v>
      </c>
      <c r="DC7" s="36">
        <v>86.62</v>
      </c>
      <c r="DD7" s="36">
        <v>87.07</v>
      </c>
      <c r="DE7" s="36">
        <v>86.88</v>
      </c>
      <c r="DF7" s="36">
        <v>86.56</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0.13</v>
      </c>
      <c r="EJ7" s="36">
        <v>0.05</v>
      </c>
      <c r="EK7" s="36">
        <v>0.04</v>
      </c>
      <c r="EL7" s="36">
        <v>0.06</v>
      </c>
      <c r="EM7" s="36">
        <v>0.04</v>
      </c>
      <c r="EN7" s="36">
        <v>0.17</v>
      </c>
    </row>
    <row r="8" spans="1:144" x14ac:dyDescent="0.2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5">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0009_r04</cp:lastModifiedBy>
  <cp:lastPrinted>2016-02-25T02:55:49Z</cp:lastPrinted>
  <dcterms:created xsi:type="dcterms:W3CDTF">2016-02-03T08:54:06Z</dcterms:created>
  <dcterms:modified xsi:type="dcterms:W3CDTF">2022-12-20T04:26:21Z</dcterms:modified>
</cp:coreProperties>
</file>