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172.21.9.51\fzra\xen010700_情報推進課\Upload\"/>
    </mc:Choice>
  </mc:AlternateContent>
  <xr:revisionPtr revIDLastSave="0" documentId="8_{14B71D55-4B76-466A-8715-F69E5C867463}" xr6:coauthVersionLast="36" xr6:coauthVersionMax="36" xr10:uidLastSave="{00000000-0000-0000-0000-000000000000}"/>
  <workbookProtection workbookAlgorithmName="SHA-512" workbookHashValue="hc8YqRVCNaFyiv+T+MrfTdSOc6lX5R9KDt0bburzxEfMwGiTqUbu5Afug22bLpqiGYVgyQe+DLtl2W6sbic5dA==" workbookSaltValue="Pe7YSCscqlpjOmJu0mbpsA==" workbookSpinCount="100000" lockStructure="1"/>
  <bookViews>
    <workbookView xWindow="0" yWindow="0" windowWidth="19337" windowHeight="8511"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<sst xmlns="http://schemas.openxmlformats.org/spreadsheetml/2006/main" count="235" uniqueCount="116">
  <si>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</si>
  <si>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</si>
  <si>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</si>
  <si>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</si>
  <si>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</si>
  <si>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</si>
  <si>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</si>
  <si>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</si>
  <si>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</si>
  <si>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</si>
  <si>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</si>
  <si>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</si>
  <si>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</si>
  <si>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</si>
  <si>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</si>
  <si>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</si>
  <si>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</si>
  <si>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</si>
  <si>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</si>
  <si>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</si>
  <si>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</si>
  <si>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</si>
  <si>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</si>
  <si>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</si>
  <si>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</si>
  <si>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</si>
  <si>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</si>
  <si>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</si>
  <si>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</si>
  <si>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</si>
  <si>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</si>
  <si>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</si>
  <si>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</si>
  <si>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</si>
  <si>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</si>
  <si>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</si>
  <si>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</si>
  <si>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</si>
  <si>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</si>
  <si>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</si>
  <si>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</si>
  <si>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</si>
  <si>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</si>
  <si>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</si>
  <si>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</si>
  <si>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</si>
  <si>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</si>
  <si>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</si>
  <si>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</si>
  <si>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</si>
  <si>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</si>
  <si>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</si>
  <si>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</si>
  <si>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</si>
  <si>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</si>
  <si>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</si>
  <si>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</si>
  <si>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</si>
  <si>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</si>
  <si>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</si>
  <si>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</si>
  <si>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</si>
  <si>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</si>
  <si>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</si>
  <si>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</si>
  <si>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</si>
  <si>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</si>
  <si>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</si>
  <si>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</si>
  <si>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</si>
  <si>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</si>
  <si>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</si>
  <si>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</si>
  <si>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</si>
  <si>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</si>
  <si>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</si>
  <si>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</si>
  <si>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</si>
  <si>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</si>
  <si>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</si>
  <si>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</si>
  <si>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</si>
  <si>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</si>
  <si>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</si>
  <si>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</si>
  <si>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</si>
  <si>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</si>
  <si>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</si>
  <si>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</si>
  <si>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</si>
  <si>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</si>
  <si>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</si>
  <si>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</si>
  <si>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</si>
  <si>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</si>
  <si>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</si>
  <si>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</si>
  <si>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</si>
  <si>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</si>
  <si>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</si>
  <si>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</si>
  <si>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</si>
  <si>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</si>
  <si>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</si>
  <si>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</si>
  <si>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</si>
  <si>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</si>
  <si>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</si>
  <si>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</si>
  <si>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</si>
  <si>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</si>
  <si>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</si>
  <si>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</si>
  <si>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平成元年の供用開始から32年が経過していますが、耐用年数（50年）を経過した管渠はありません。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</si>
  <si>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⑧水洗化率は、類似団体平均値を下回っています。まずは、類似団体平均値を目指して、より一層の水洗化を促進し、経営の安定に努めていきます。</t>
    <rPh sb="2" eb="4">
      <t>ケイジョウ</t>
    </rPh>
    <rPh sb="4" eb="6">
      <t>シュウシ</t>
    </rPh>
    <rPh sb="6" eb="8">
      <t>ヒリツ</t>
    </rPh>
    <rPh sb="10" eb="12">
      <t>オスイ</t>
    </rPh>
    <rPh sb="12" eb="14">
      <t>ショリ</t>
    </rPh>
    <rPh sb="14" eb="16">
      <t>ケイヒ</t>
    </rPh>
    <rPh sb="17" eb="20">
      <t>ゲスイドウ</t>
    </rPh>
    <rPh sb="20" eb="23">
      <t>シヨウリョウ</t>
    </rPh>
    <rPh sb="23" eb="25">
      <t>シュウニュウ</t>
    </rPh>
    <rPh sb="25" eb="26">
      <t>オヨ</t>
    </rPh>
    <rPh sb="27" eb="29">
      <t>イッパン</t>
    </rPh>
    <rPh sb="29" eb="31">
      <t>カイケイ</t>
    </rPh>
    <rPh sb="34" eb="36">
      <t>クリイレ</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カリイレ</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81" eb="183">
      <t>ルイジ</t>
    </rPh>
    <rPh sb="183" eb="185">
      <t>ダンタイ</t>
    </rPh>
    <rPh sb="185" eb="187">
      <t>ヘイキン</t>
    </rPh>
    <rPh sb="189" eb="191">
      <t>ヒリツ</t>
    </rPh>
    <rPh sb="192" eb="193">
      <t>ヒク</t>
    </rPh>
    <rPh sb="197" eb="199">
      <t>シヒョウ</t>
    </rPh>
    <rPh sb="207" eb="208">
      <t>ワル</t>
    </rPh>
    <rPh sb="209" eb="211">
      <t>スイジュン</t>
    </rPh>
    <rPh sb="220" eb="222">
      <t>コンゴ</t>
    </rPh>
    <rPh sb="224" eb="226">
      <t>トウシ</t>
    </rPh>
    <rPh sb="227" eb="230">
      <t>ヘイジュンカ</t>
    </rPh>
    <rPh sb="231" eb="232">
      <t>ハカ</t>
    </rPh>
    <rPh sb="237" eb="240">
      <t>ケイカクテキ</t>
    </rPh>
    <rPh sb="241" eb="243">
      <t>カリイレ</t>
    </rPh>
    <rPh sb="245" eb="246">
      <t>ツト</t>
    </rPh>
    <rPh sb="253" eb="255">
      <t>ケイヒ</t>
    </rPh>
    <rPh sb="255" eb="257">
      <t>カイシュウ</t>
    </rPh>
    <rPh sb="257" eb="258">
      <t>リツ</t>
    </rPh>
    <rPh sb="265" eb="267">
      <t>ウワマワ</t>
    </rPh>
    <rPh sb="269" eb="271">
      <t>リョウコウ</t>
    </rPh>
    <rPh sb="272" eb="274">
      <t>ジョウキョウ</t>
    </rPh>
    <rPh sb="281" eb="283">
      <t>コンゴ</t>
    </rPh>
    <rPh sb="286" eb="288">
      <t>イッソウ</t>
    </rPh>
    <rPh sb="289" eb="291">
      <t>ケイヒ</t>
    </rPh>
    <rPh sb="291" eb="293">
      <t>サクゲン</t>
    </rPh>
    <rPh sb="294" eb="297">
      <t>スイセンカ</t>
    </rPh>
    <rPh sb="297" eb="299">
      <t>ソクシン</t>
    </rPh>
    <rPh sb="302" eb="305">
      <t>シヨウリョウ</t>
    </rPh>
    <rPh sb="305" eb="307">
      <t>シュウニュウ</t>
    </rPh>
    <rPh sb="308" eb="310">
      <t>ゾウカ</t>
    </rPh>
    <rPh sb="311" eb="312">
      <t>ツト</t>
    </rPh>
    <rPh sb="319" eb="321">
      <t>オスイ</t>
    </rPh>
    <rPh sb="321" eb="323">
      <t>ショリ</t>
    </rPh>
    <rPh sb="323" eb="325">
      <t>ゲンカ</t>
    </rPh>
    <rPh sb="327" eb="329">
      <t>ユウシュウ</t>
    </rPh>
    <rPh sb="329" eb="331">
      <t>スイリョウ</t>
    </rPh>
    <rPh sb="332" eb="334">
      <t>リッポウ</t>
    </rPh>
    <rPh sb="338" eb="339">
      <t>ア</t>
    </rPh>
    <rPh sb="342" eb="344">
      <t>オスイ</t>
    </rPh>
    <rPh sb="344" eb="346">
      <t>ショリ</t>
    </rPh>
    <rPh sb="347" eb="348">
      <t>ヨウ</t>
    </rPh>
    <rPh sb="354" eb="355">
      <t>アラワ</t>
    </rPh>
    <rPh sb="359" eb="361">
      <t>ルイジ</t>
    </rPh>
    <rPh sb="361" eb="363">
      <t>ダンタイ</t>
    </rPh>
    <rPh sb="366" eb="368">
      <t>シタマワ</t>
    </rPh>
    <rPh sb="375" eb="377">
      <t>コンゴ</t>
    </rPh>
    <rPh sb="378" eb="380">
      <t>シセツ</t>
    </rPh>
    <rPh sb="381" eb="384">
      <t>ロウキュウカ</t>
    </rPh>
    <rPh sb="385" eb="386">
      <t>トモナ</t>
    </rPh>
    <rPh sb="388" eb="390">
      <t>イジ</t>
    </rPh>
    <rPh sb="390" eb="392">
      <t>カンリ</t>
    </rPh>
    <rPh sb="392" eb="394">
      <t>ヒヨウ</t>
    </rPh>
    <rPh sb="395" eb="397">
      <t>ゾウカ</t>
    </rPh>
    <rPh sb="398" eb="400">
      <t>ミコ</t>
    </rPh>
    <rPh sb="406" eb="409">
      <t>スイセンカ</t>
    </rPh>
    <rPh sb="410" eb="412">
      <t>ソクシン</t>
    </rPh>
    <rPh sb="414" eb="416">
      <t>ユウシュウ</t>
    </rPh>
    <rPh sb="416" eb="418">
      <t>スイリョウ</t>
    </rPh>
    <rPh sb="419" eb="421">
      <t>ゾウカ</t>
    </rPh>
    <rPh sb="422" eb="423">
      <t>ツト</t>
    </rPh>
    <rPh sb="430" eb="432">
      <t>シセツ</t>
    </rPh>
    <rPh sb="432" eb="434">
      <t>リヨウ</t>
    </rPh>
    <rPh sb="434" eb="435">
      <t>リツ</t>
    </rPh>
    <rPh sb="437" eb="439">
      <t>ヘイセイ</t>
    </rPh>
    <rPh sb="441" eb="443">
      <t>ネンド</t>
    </rPh>
    <rPh sb="445" eb="447">
      <t>リュウイキ</t>
    </rPh>
    <rPh sb="447" eb="450">
      <t>ゲスイドウ</t>
    </rPh>
    <rPh sb="451" eb="453">
      <t>ショリ</t>
    </rPh>
    <rPh sb="453" eb="455">
      <t>スイリョウ</t>
    </rPh>
    <rPh sb="462" eb="464">
      <t>キサイ</t>
    </rPh>
    <rPh sb="474" eb="477">
      <t>スイセンカ</t>
    </rPh>
    <rPh sb="477" eb="478">
      <t>リツ</t>
    </rPh>
    <rPh sb="480" eb="482">
      <t>ルイジ</t>
    </rPh>
    <rPh sb="482" eb="484">
      <t>ダンタイ</t>
    </rPh>
    <rPh sb="484" eb="487">
      <t>ヘイキンチ</t>
    </rPh>
    <rPh sb="488" eb="490">
      <t>シタマワ</t>
    </rPh>
    <rPh sb="500" eb="502">
      <t>ルイジ</t>
    </rPh>
    <rPh sb="502" eb="504">
      <t>ダンタイ</t>
    </rPh>
    <rPh sb="504" eb="507">
      <t>ヘイキンチ</t>
    </rPh>
    <rPh sb="508" eb="510">
      <t>メザ</t>
    </rPh>
    <rPh sb="515" eb="517">
      <t>イッソウ</t>
    </rPh>
    <rPh sb="518" eb="521">
      <t>スイセンカ</t>
    </rPh>
    <rPh sb="522" eb="524">
      <t>ソクシン</t>
    </rPh>
    <rPh sb="526" eb="528">
      <t>ケイエイ</t>
    </rPh>
    <rPh sb="529" eb="531">
      <t>アンテイ</t>
    </rPh>
    <rPh sb="532" eb="533">
      <t>ツト</t>
    </rPh>
    <phoneticPr fontId="4"/>
  </si>
  <si>
    <t>　人口減少にある中、より一層の水洗化促進により使用料収入を確保していく必要があります。
　一方、これまで整備のために借入れをした企業債の元利償還金は、令和２年度をピークに緩やかに減少していくものの、いまだ経営上の大きな負担となっており、今後は更に、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8" eb="69">
      <t>ガン</t>
    </rPh>
    <rPh sb="69" eb="70">
      <t>リ</t>
    </rPh>
    <rPh sb="70" eb="72">
      <t>ショウカン</t>
    </rPh>
    <rPh sb="72" eb="73">
      <t>キン</t>
    </rPh>
    <rPh sb="75" eb="77">
      <t>レイワ</t>
    </rPh>
    <rPh sb="78" eb="80">
      <t>ネンド</t>
    </rPh>
    <rPh sb="85" eb="86">
      <t>ユル</t>
    </rPh>
    <rPh sb="89" eb="91">
      <t>ゲンショウ</t>
    </rPh>
    <rPh sb="102" eb="104">
      <t>ケイエイ</t>
    </rPh>
    <rPh sb="104" eb="105">
      <t>ジョウ</t>
    </rPh>
    <rPh sb="106" eb="107">
      <t>オオ</t>
    </rPh>
    <rPh sb="109" eb="111">
      <t>フタン</t>
    </rPh>
    <rPh sb="118" eb="120">
      <t>コンゴ</t>
    </rPh>
    <rPh sb="121" eb="122">
      <t>サラ</t>
    </rPh>
    <rPh sb="124" eb="126">
      <t>シセツ</t>
    </rPh>
    <rPh sb="127" eb="129">
      <t>イジ</t>
    </rPh>
    <rPh sb="129" eb="131">
      <t>カンリ</t>
    </rPh>
    <rPh sb="132" eb="135">
      <t>ロウキュウカ</t>
    </rPh>
    <rPh sb="138" eb="140">
      <t>コウシン</t>
    </rPh>
    <rPh sb="140" eb="142">
      <t>ヒヨウ</t>
    </rPh>
    <rPh sb="145" eb="147">
      <t>ボウサイ</t>
    </rPh>
    <rPh sb="148" eb="150">
      <t>ゲンサイ</t>
    </rPh>
    <rPh sb="150" eb="152">
      <t>タイサク</t>
    </rPh>
    <rPh sb="155" eb="157">
      <t>ヒヨウ</t>
    </rPh>
    <rPh sb="157" eb="159">
      <t>ゾウカ</t>
    </rPh>
    <rPh sb="160" eb="162">
      <t>ミコ</t>
    </rPh>
    <rPh sb="165" eb="166">
      <t>ヒ</t>
    </rPh>
    <rPh sb="167" eb="168">
      <t>ツヅ</t>
    </rPh>
    <rPh sb="169" eb="170">
      <t>キビ</t>
    </rPh>
    <rPh sb="172" eb="174">
      <t>ケイエイ</t>
    </rPh>
    <rPh sb="174" eb="176">
      <t>ジョウキョウ</t>
    </rPh>
    <rPh sb="177" eb="178">
      <t>シ</t>
    </rPh>
    <rPh sb="183" eb="184">
      <t>カンガ</t>
    </rPh>
    <rPh sb="194" eb="196">
      <t>コンゴ</t>
    </rPh>
    <rPh sb="198" eb="200">
      <t>ケイエイ</t>
    </rPh>
    <rPh sb="200" eb="202">
      <t>センリャク</t>
    </rPh>
    <rPh sb="213" eb="215">
      <t>ケイカク</t>
    </rPh>
    <rPh sb="216" eb="217">
      <t>モト</t>
    </rPh>
    <rPh sb="220" eb="223">
      <t>ジゾクテキ</t>
    </rPh>
    <rPh sb="224" eb="226">
      <t>アンテイ</t>
    </rPh>
    <rPh sb="226" eb="227">
      <t>テキ</t>
    </rPh>
    <rPh sb="228" eb="231">
      <t>ゲスイドウ</t>
    </rPh>
    <rPh sb="236" eb="238">
      <t>テイキョウ</t>
    </rPh>
    <rPh sb="239" eb="240">
      <t>ツト</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</si>
</sst>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D-4C70-85FD-EDACD4D8D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FDAD-4C70-85FD-EDACD4D8D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9FD2-48F6-B739-319D585640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9FD2-48F6-B739-319D585640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92.09</c:v>
                </c:pt>
                <c:pt idx="1">
                  <c:v>91.8</c:v>
                </c:pt>
                <c:pt idx="2">
                  <c:v>91.08</c:v>
                </c:pt>
                <c:pt idx="3">
                  <c:v>90.92</c:v>
                </c:pt>
                <c:pt idx="4">
                  <c:v>90.62</c:v>
                </c:pt>
              </c:numCache>
            </c:numRef>
          </c:val>
          <c:extLst>
            <c:ext xmlns:c16="http://schemas.microsoft.com/office/drawing/2014/chart" uri="{C3380CC4-5D6E-409C-BE32-E72D297353CC}">
              <c16:uniqueId val="{00000000-FC25-4FF2-B683-FBEAFCC1B6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FC25-4FF2-B683-FBEAFCC1B6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103.47</c:v>
                </c:pt>
                <c:pt idx="1">
                  <c:v>104.66</c:v>
                </c:pt>
                <c:pt idx="2">
                  <c:v>99.74</c:v>
                </c:pt>
                <c:pt idx="3">
                  <c:v>101.78</c:v>
                </c:pt>
                <c:pt idx="4">
                  <c:v>101.85</c:v>
                </c:pt>
              </c:numCache>
            </c:numRef>
          </c:val>
          <c:extLst>
            <c:ext xmlns:c16="http://schemas.microsoft.com/office/drawing/2014/chart" uri="{C3380CC4-5D6E-409C-BE32-E72D297353CC}">
              <c16:uniqueId val="{00000000-C91E-414A-8E22-9F5BEF495C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C91E-414A-8E22-9F5BEF495C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5.72</c:v>
                </c:pt>
                <c:pt idx="2">
                  <c:v>8.36</c:v>
                </c:pt>
                <c:pt idx="3">
                  <c:v>9.6</c:v>
                </c:pt>
                <c:pt idx="4">
                  <c:v>11.71</c:v>
                </c:pt>
              </c:numCache>
            </c:numRef>
          </c:val>
          <c:extLst>
            <c:ext xmlns:c16="http://schemas.microsoft.com/office/drawing/2014/chart" uri="{C3380CC4-5D6E-409C-BE32-E72D297353CC}">
              <c16:uniqueId val="{00000000-923A-46D6-957F-60E7FEED20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923A-46D6-957F-60E7FEED20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A-4FE7-82F3-54C6BD98DA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85FA-4FE7-82F3-54C6BD98DA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9-4D8E-B612-2E76296217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4AE9-4D8E-B612-2E76296217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37.11</c:v>
                </c:pt>
                <c:pt idx="1">
                  <c:v>39.06</c:v>
                </c:pt>
                <c:pt idx="2">
                  <c:v>31.94</c:v>
                </c:pt>
                <c:pt idx="3">
                  <c:v>40.409999999999997</c:v>
                </c:pt>
                <c:pt idx="4">
                  <c:v>25.54</c:v>
                </c:pt>
              </c:numCache>
            </c:numRef>
          </c:val>
          <c:extLst>
            <c:ext xmlns:c16="http://schemas.microsoft.com/office/drawing/2014/chart" uri="{C3380CC4-5D6E-409C-BE32-E72D297353CC}">
              <c16:uniqueId val="{00000000-6298-454F-A2AD-7C617D1732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6298-454F-A2AD-7C617D1732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816.02</c:v>
                </c:pt>
                <c:pt idx="1">
                  <c:v>823.79</c:v>
                </c:pt>
                <c:pt idx="2">
                  <c:v>709.93</c:v>
                </c:pt>
                <c:pt idx="3">
                  <c:v>808.83</c:v>
                </c:pt>
                <c:pt idx="4">
                  <c:v>778.64</c:v>
                </c:pt>
              </c:numCache>
            </c:numRef>
          </c:val>
          <c:extLst>
            <c:ext xmlns:c16="http://schemas.microsoft.com/office/drawing/2014/chart" uri="{C3380CC4-5D6E-409C-BE32-E72D297353CC}">
              <c16:uniqueId val="{00000000-811D-4B69-8DF8-F101B3D9FC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811D-4B69-8DF8-F101B3D9FC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105.79</c:v>
                </c:pt>
                <c:pt idx="1">
                  <c:v>106.68</c:v>
                </c:pt>
                <c:pt idx="2">
                  <c:v>99.43</c:v>
                </c:pt>
                <c:pt idx="3">
                  <c:v>99.01</c:v>
                </c:pt>
                <c:pt idx="4">
                  <c:v>102.58</c:v>
                </c:pt>
              </c:numCache>
            </c:numRef>
          </c:val>
          <c:extLst>
            <c:ext xmlns:c16="http://schemas.microsoft.com/office/drawing/2014/chart" uri="{C3380CC4-5D6E-409C-BE32-E72D297353CC}">
              <c16:uniqueId val="{00000000-CD24-491B-817A-546A7F12AD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CD24-491B-817A-546A7F12AD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145.5</c:v>
                </c:pt>
                <c:pt idx="1">
                  <c:v>143.72999999999999</c:v>
                </c:pt>
                <c:pt idx="2">
                  <c:v>154.22</c:v>
                </c:pt>
                <c:pt idx="3">
                  <c:v>155.31</c:v>
                </c:pt>
                <c:pt idx="4">
                  <c:v>150.44</c:v>
                </c:pt>
              </c:numCache>
            </c:numRef>
          </c:val>
          <c:extLst>
            <c:ext xmlns:c16="http://schemas.microsoft.com/office/drawing/2014/chart" uri="{C3380CC4-5D6E-409C-BE32-E72D297353CC}">
              <c16:uniqueId val="{00000000-E1BC-4060-9359-A67E454866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E1BC-4060-9359-A67E454866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47" sqref="BL47:BZ63"/>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滋賀県　東近江市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113012</v>
      </c>
      <c r="AM8" s="42"/>
      <c r="AN8" s="42"/>
      <c r="AO8" s="42"/>
      <c r="AP8" s="42"/>
      <c r="AQ8" s="42"/>
      <c r="AR8" s="42"/>
      <c r="AS8" s="42"/>
      <c r="AT8" s="35">
        <f>データ!T6</f>
        <v>388.37</v>
      </c>
      <c r="AU8" s="35"/>
      <c r="AV8" s="35"/>
      <c r="AW8" s="35"/>
      <c r="AX8" s="35"/>
      <c r="AY8" s="35"/>
      <c r="AZ8" s="35"/>
      <c r="BA8" s="35"/>
      <c r="BB8" s="35">
        <f>データ!U6</f>
        <v>290.99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58.56</v>
      </c>
      <c r="J10" s="35"/>
      <c r="K10" s="35"/>
      <c r="L10" s="35"/>
      <c r="M10" s="35"/>
      <c r="N10" s="35"/>
      <c r="O10" s="35"/>
      <c r="P10" s="35">
        <f>データ!P6</f>
        <v>53.15</v>
      </c>
      <c r="Q10" s="35"/>
      <c r="R10" s="35"/>
      <c r="S10" s="35"/>
      <c r="T10" s="35"/>
      <c r="U10" s="35"/>
      <c r="V10" s="35"/>
      <c r="W10" s="35">
        <f>データ!Q6</f>
        <v>87.3</v>
      </c>
      <c r="X10" s="35"/>
      <c r="Y10" s="35"/>
      <c r="Z10" s="35"/>
      <c r="AA10" s="35"/>
      <c r="AB10" s="35"/>
      <c r="AC10" s="35"/>
      <c r="AD10" s="42">
        <f>データ!R6</f>
        <v>2910</v>
      </c>
      <c r="AE10" s="42"/>
      <c r="AF10" s="42"/>
      <c r="AG10" s="42"/>
      <c r="AH10" s="42"/>
      <c r="AI10" s="42"/>
      <c r="AJ10" s="42"/>
      <c r="AK10" s="2"/>
      <c r="AL10" s="42">
        <f>データ!V6</f>
        <v>59862</v>
      </c>
      <c r="AM10" s="42"/>
      <c r="AN10" s="42"/>
      <c r="AO10" s="42"/>
      <c r="AP10" s="42"/>
      <c r="AQ10" s="42"/>
      <c r="AR10" s="42"/>
      <c r="AS10" s="42"/>
      <c r="AT10" s="35">
        <f>データ!W6</f>
        <v>16.63</v>
      </c>
      <c r="AU10" s="35"/>
      <c r="AV10" s="35"/>
      <c r="AW10" s="35"/>
      <c r="AX10" s="35"/>
      <c r="AY10" s="35"/>
      <c r="AZ10" s="35"/>
      <c r="BA10" s="35"/>
      <c r="BB10" s="35">
        <f>データ!X6</f>
        <v>3599.64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8BmpFe6wIfnMTH4zCfv8wIlGz6NsELFWiZIU9xexMiD0bPH6nkJBGEaxoAPCZl5rLse6IrhSSOGTANgnzNAQ==" saltValue="eyDj3O1CE+0u28/HYgy6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252131</v>
      </c>
      <c r="D6" s="19">
        <f t="shared" si="3"/>
        <v>46</v>
      </c>
      <c r="E6" s="19">
        <f t="shared" si="3"/>
        <v>17</v>
      </c>
      <c r="F6" s="19">
        <f t="shared" si="3"/>
        <v>1</v>
      </c>
      <c r="G6" s="19">
        <f t="shared" si="3"/>
        <v>0</v>
      </c>
      <c r="H6" s="19" t="str">
        <f t="shared" si="3"/>
        <v>滋賀県　東近江市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58.56</v>
      </c>
      <c r="P6" s="20">
        <f t="shared" si="3"/>
        <v>53.15</v>
      </c>
      <c r="Q6" s="20">
        <f t="shared" si="3"/>
        <v>87.3</v>
      </c>
      <c r="R6" s="20">
        <f t="shared" si="3"/>
        <v>2910</v>
      </c>
      <c r="S6" s="20">
        <f t="shared" si="3"/>
        <v>113012</v>
      </c>
      <c r="T6" s="20">
        <f t="shared" si="3"/>
        <v>388.37</v>
      </c>
      <c r="U6" s="20">
        <f t="shared" si="3"/>
        <v>290.99</v>
      </c>
      <c r="V6" s="20">
        <f t="shared" si="3"/>
        <v>59862</v>
      </c>
      <c r="W6" s="20">
        <f t="shared" si="3"/>
        <v>16.63</v>
      </c>
      <c r="X6" s="20">
        <f t="shared" si="3"/>
        <v>3599.64</v>
      </c>
      <c r="Y6" s="21">
        <f>IF(Y7="",NA(),Y7)</f>
        <v>103.47</v>
      </c>
      <c r="Z6" s="21">
        <f t="shared" ref="Z6:AH6" si="4">IF(Z7="",NA(),Z7)</f>
        <v>104.66</v>
      </c>
      <c r="AA6" s="21">
        <f t="shared" si="4"/>
        <v>99.74</v>
      </c>
      <c r="AB6" s="21">
        <f t="shared" si="4"/>
        <v>101.78</v>
      </c>
      <c r="AC6" s="21">
        <f t="shared" si="4"/>
        <v>101.85</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37.11</v>
      </c>
      <c r="AV6" s="21">
        <f t="shared" ref="AV6:BD6" si="6">IF(AV7="",NA(),AV7)</f>
        <v>39.06</v>
      </c>
      <c r="AW6" s="21">
        <f t="shared" si="6"/>
        <v>31.94</v>
      </c>
      <c r="AX6" s="21">
        <f t="shared" si="6"/>
        <v>40.409999999999997</v>
      </c>
      <c r="AY6" s="21">
        <f t="shared" si="6"/>
        <v>25.54</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816.02</v>
      </c>
      <c r="BG6" s="21">
        <f t="shared" ref="BG6:BO6" si="7">IF(BG7="",NA(),BG7)</f>
        <v>823.79</v>
      </c>
      <c r="BH6" s="21">
        <f t="shared" si="7"/>
        <v>709.93</v>
      </c>
      <c r="BI6" s="21">
        <f t="shared" si="7"/>
        <v>808.83</v>
      </c>
      <c r="BJ6" s="21">
        <f t="shared" si="7"/>
        <v>778.64</v>
      </c>
      <c r="BK6" s="21">
        <f t="shared" si="7"/>
        <v>1046.25</v>
      </c>
      <c r="BL6" s="21">
        <f t="shared" si="7"/>
        <v>1000.94</v>
      </c>
      <c r="BM6" s="21">
        <f t="shared" si="7"/>
        <v>847.44</v>
      </c>
      <c r="BN6" s="21">
        <f t="shared" si="7"/>
        <v>857.88</v>
      </c>
      <c r="BO6" s="21">
        <f t="shared" si="7"/>
        <v>825.1</v>
      </c>
      <c r="BP6" s="20" t="str">
        <f>IF(BP7="","",IF(BP7="-","【-】","【"&amp;SUBSTITUTE(TEXT(BP7,"#,##0.00"),"-","△")&amp;"】"))</f>
        <v>【669.12】</v>
      </c>
      <c r="BQ6" s="21">
        <f>IF(BQ7="",NA(),BQ7)</f>
        <v>105.79</v>
      </c>
      <c r="BR6" s="21">
        <f t="shared" ref="BR6:BZ6" si="8">IF(BR7="",NA(),BR7)</f>
        <v>106.68</v>
      </c>
      <c r="BS6" s="21">
        <f t="shared" si="8"/>
        <v>99.43</v>
      </c>
      <c r="BT6" s="21">
        <f t="shared" si="8"/>
        <v>99.01</v>
      </c>
      <c r="BU6" s="21">
        <f t="shared" si="8"/>
        <v>102.58</v>
      </c>
      <c r="BV6" s="21">
        <f t="shared" si="8"/>
        <v>88.37</v>
      </c>
      <c r="BW6" s="21">
        <f t="shared" si="8"/>
        <v>93.77</v>
      </c>
      <c r="BX6" s="21">
        <f t="shared" si="8"/>
        <v>94.69</v>
      </c>
      <c r="BY6" s="21">
        <f t="shared" si="8"/>
        <v>94.97</v>
      </c>
      <c r="BZ6" s="21">
        <f t="shared" si="8"/>
        <v>97.07</v>
      </c>
      <c r="CA6" s="20" t="str">
        <f>IF(CA7="","",IF(CA7="-","【-】","【"&amp;SUBSTITUTE(TEXT(CA7,"#,##0.00"),"-","△")&amp;"】"))</f>
        <v>【99.73】</v>
      </c>
      <c r="CB6" s="21">
        <f>IF(CB7="",NA(),CB7)</f>
        <v>145.5</v>
      </c>
      <c r="CC6" s="21">
        <f t="shared" ref="CC6:CK6" si="9">IF(CC7="",NA(),CC7)</f>
        <v>143.72999999999999</v>
      </c>
      <c r="CD6" s="21">
        <f t="shared" si="9"/>
        <v>154.22</v>
      </c>
      <c r="CE6" s="21">
        <f t="shared" si="9"/>
        <v>155.31</v>
      </c>
      <c r="CF6" s="21">
        <f t="shared" si="9"/>
        <v>150.44</v>
      </c>
      <c r="CG6" s="21">
        <f t="shared" si="9"/>
        <v>178.11</v>
      </c>
      <c r="CH6" s="21">
        <f t="shared" si="9"/>
        <v>165.57</v>
      </c>
      <c r="CI6" s="21">
        <f t="shared" si="9"/>
        <v>159.78</v>
      </c>
      <c r="CJ6" s="21">
        <f t="shared" si="9"/>
        <v>159.49</v>
      </c>
      <c r="CK6" s="21">
        <f t="shared" si="9"/>
        <v>157.81</v>
      </c>
      <c r="CL6" s="20" t="str">
        <f>IF(CL7="","",IF(CL7="-","【-】","【"&amp;SUBSTITUTE(TEXT(CL7,"#,##0.00"),"-","△")&amp;"】"))</f>
        <v>【134.98】</v>
      </c>
      <c r="CM6" s="21">
        <f>IF(CM7="",NA(),CM7)</f>
        <v>91.44</v>
      </c>
      <c r="CN6" s="21" t="str">
        <f t="shared" ref="CN6:CV6" si="10">IF(CN7="",NA(),CN7)</f>
        <v>-</v>
      </c>
      <c r="CO6" s="21" t="str">
        <f t="shared" si="10"/>
        <v>-</v>
      </c>
      <c r="CP6" s="21" t="str">
        <f t="shared" si="10"/>
        <v>-</v>
      </c>
      <c r="CQ6" s="21" t="str">
        <f t="shared" si="10"/>
        <v>-</v>
      </c>
      <c r="CR6" s="21">
        <f t="shared" si="10"/>
        <v>59.55</v>
      </c>
      <c r="CS6" s="21">
        <f t="shared" si="10"/>
        <v>59.19</v>
      </c>
      <c r="CT6" s="21">
        <f t="shared" si="10"/>
        <v>68.31</v>
      </c>
      <c r="CU6" s="21">
        <f t="shared" si="10"/>
        <v>65.28</v>
      </c>
      <c r="CV6" s="21">
        <f t="shared" si="10"/>
        <v>64.92</v>
      </c>
      <c r="CW6" s="20" t="str">
        <f>IF(CW7="","",IF(CW7="-","【-】","【"&amp;SUBSTITUTE(TEXT(CW7,"#,##0.00"),"-","△")&amp;"】"))</f>
        <v>【59.99】</v>
      </c>
      <c r="CX6" s="21">
        <f>IF(CX7="",NA(),CX7)</f>
        <v>92.09</v>
      </c>
      <c r="CY6" s="21">
        <f t="shared" ref="CY6:DG6" si="11">IF(CY7="",NA(),CY7)</f>
        <v>91.8</v>
      </c>
      <c r="CZ6" s="21">
        <f t="shared" si="11"/>
        <v>91.08</v>
      </c>
      <c r="DA6" s="21">
        <f t="shared" si="11"/>
        <v>90.92</v>
      </c>
      <c r="DB6" s="21">
        <f t="shared" si="11"/>
        <v>90.62</v>
      </c>
      <c r="DC6" s="21">
        <f t="shared" si="11"/>
        <v>87.14</v>
      </c>
      <c r="DD6" s="21">
        <f t="shared" si="11"/>
        <v>86.66</v>
      </c>
      <c r="DE6" s="21">
        <f t="shared" si="11"/>
        <v>92.62</v>
      </c>
      <c r="DF6" s="21">
        <f t="shared" si="11"/>
        <v>92.72</v>
      </c>
      <c r="DG6" s="21">
        <f t="shared" si="11"/>
        <v>92.88</v>
      </c>
      <c r="DH6" s="20" t="str">
        <f>IF(DH7="","",IF(DH7="-","【-】","【"&amp;SUBSTITUTE(TEXT(DH7,"#,##0.00"),"-","△")&amp;"】"))</f>
        <v>【95.72】</v>
      </c>
      <c r="DI6" s="21">
        <f>IF(DI7="",NA(),DI7)</f>
        <v>2.88</v>
      </c>
      <c r="DJ6" s="21">
        <f t="shared" ref="DJ6:DR6" si="12">IF(DJ7="",NA(),DJ7)</f>
        <v>5.72</v>
      </c>
      <c r="DK6" s="21">
        <f t="shared" si="12"/>
        <v>8.36</v>
      </c>
      <c r="DL6" s="21">
        <f t="shared" si="12"/>
        <v>9.6</v>
      </c>
      <c r="DM6" s="21">
        <f t="shared" si="12"/>
        <v>11.71</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25">
      <c r="A7" s="14"/>
      <c r="B7" s="23">
        <v>2021</v>
      </c>
      <c r="C7" s="23">
        <v>252131</v>
      </c>
      <c r="D7" s="23">
        <v>46</v>
      </c>
      <c r="E7" s="23">
        <v>17</v>
      </c>
      <c r="F7" s="23">
        <v>1</v>
      </c>
      <c r="G7" s="23">
        <v>0</v>
      </c>
      <c r="H7" s="23" t="s">
        <v>96</v>
      </c>
      <c r="I7" s="23" t="s">
        <v>97</v>
      </c>
      <c r="J7" s="23" t="s">
        <v>98</v>
      </c>
      <c r="K7" s="23" t="s">
        <v>99</v>
      </c>
      <c r="L7" s="23" t="s">
        <v>100</v>
      </c>
      <c r="M7" s="23" t="s">
        <v>101</v>
      </c>
      <c r="N7" s="24" t="s">
        <v>102</v>
      </c>
      <c r="O7" s="24">
        <v>58.56</v>
      </c>
      <c r="P7" s="24">
        <v>53.15</v>
      </c>
      <c r="Q7" s="24">
        <v>87.3</v>
      </c>
      <c r="R7" s="24">
        <v>2910</v>
      </c>
      <c r="S7" s="24">
        <v>113012</v>
      </c>
      <c r="T7" s="24">
        <v>388.37</v>
      </c>
      <c r="U7" s="24">
        <v>290.99</v>
      </c>
      <c r="V7" s="24">
        <v>59862</v>
      </c>
      <c r="W7" s="24">
        <v>16.63</v>
      </c>
      <c r="X7" s="24">
        <v>3599.64</v>
      </c>
      <c r="Y7" s="24">
        <v>103.47</v>
      </c>
      <c r="Z7" s="24">
        <v>104.66</v>
      </c>
      <c r="AA7" s="24">
        <v>99.74</v>
      </c>
      <c r="AB7" s="24">
        <v>101.78</v>
      </c>
      <c r="AC7" s="24">
        <v>101.85</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37.11</v>
      </c>
      <c r="AV7" s="24">
        <v>39.06</v>
      </c>
      <c r="AW7" s="24">
        <v>31.94</v>
      </c>
      <c r="AX7" s="24">
        <v>40.409999999999997</v>
      </c>
      <c r="AY7" s="24">
        <v>25.54</v>
      </c>
      <c r="AZ7" s="24">
        <v>57.48</v>
      </c>
      <c r="BA7" s="24">
        <v>54.32</v>
      </c>
      <c r="BB7" s="24">
        <v>68.180000000000007</v>
      </c>
      <c r="BC7" s="24">
        <v>67.930000000000007</v>
      </c>
      <c r="BD7" s="24">
        <v>68.53</v>
      </c>
      <c r="BE7" s="24">
        <v>71.39</v>
      </c>
      <c r="BF7" s="24">
        <v>816.02</v>
      </c>
      <c r="BG7" s="24">
        <v>823.79</v>
      </c>
      <c r="BH7" s="24">
        <v>709.93</v>
      </c>
      <c r="BI7" s="24">
        <v>808.83</v>
      </c>
      <c r="BJ7" s="24">
        <v>778.64</v>
      </c>
      <c r="BK7" s="24">
        <v>1046.25</v>
      </c>
      <c r="BL7" s="24">
        <v>1000.94</v>
      </c>
      <c r="BM7" s="24">
        <v>847.44</v>
      </c>
      <c r="BN7" s="24">
        <v>857.88</v>
      </c>
      <c r="BO7" s="24">
        <v>825.1</v>
      </c>
      <c r="BP7" s="24">
        <v>669.12</v>
      </c>
      <c r="BQ7" s="24">
        <v>105.79</v>
      </c>
      <c r="BR7" s="24">
        <v>106.68</v>
      </c>
      <c r="BS7" s="24">
        <v>99.43</v>
      </c>
      <c r="BT7" s="24">
        <v>99.01</v>
      </c>
      <c r="BU7" s="24">
        <v>102.58</v>
      </c>
      <c r="BV7" s="24">
        <v>88.37</v>
      </c>
      <c r="BW7" s="24">
        <v>93.77</v>
      </c>
      <c r="BX7" s="24">
        <v>94.69</v>
      </c>
      <c r="BY7" s="24">
        <v>94.97</v>
      </c>
      <c r="BZ7" s="24">
        <v>97.07</v>
      </c>
      <c r="CA7" s="24">
        <v>99.73</v>
      </c>
      <c r="CB7" s="24">
        <v>145.5</v>
      </c>
      <c r="CC7" s="24">
        <v>143.72999999999999</v>
      </c>
      <c r="CD7" s="24">
        <v>154.22</v>
      </c>
      <c r="CE7" s="24">
        <v>155.31</v>
      </c>
      <c r="CF7" s="24">
        <v>150.44</v>
      </c>
      <c r="CG7" s="24">
        <v>178.11</v>
      </c>
      <c r="CH7" s="24">
        <v>165.57</v>
      </c>
      <c r="CI7" s="24">
        <v>159.78</v>
      </c>
      <c r="CJ7" s="24">
        <v>159.49</v>
      </c>
      <c r="CK7" s="24">
        <v>157.81</v>
      </c>
      <c r="CL7" s="24">
        <v>134.97999999999999</v>
      </c>
      <c r="CM7" s="24">
        <v>91.44</v>
      </c>
      <c r="CN7" s="24" t="s">
        <v>102</v>
      </c>
      <c r="CO7" s="24" t="s">
        <v>102</v>
      </c>
      <c r="CP7" s="24" t="s">
        <v>102</v>
      </c>
      <c r="CQ7" s="24" t="s">
        <v>102</v>
      </c>
      <c r="CR7" s="24">
        <v>59.55</v>
      </c>
      <c r="CS7" s="24">
        <v>59.19</v>
      </c>
      <c r="CT7" s="24">
        <v>68.31</v>
      </c>
      <c r="CU7" s="24">
        <v>65.28</v>
      </c>
      <c r="CV7" s="24">
        <v>64.92</v>
      </c>
      <c r="CW7" s="24">
        <v>59.99</v>
      </c>
      <c r="CX7" s="24">
        <v>92.09</v>
      </c>
      <c r="CY7" s="24">
        <v>91.8</v>
      </c>
      <c r="CZ7" s="24">
        <v>91.08</v>
      </c>
      <c r="DA7" s="24">
        <v>90.92</v>
      </c>
      <c r="DB7" s="24">
        <v>90.62</v>
      </c>
      <c r="DC7" s="24">
        <v>87.14</v>
      </c>
      <c r="DD7" s="24">
        <v>86.66</v>
      </c>
      <c r="DE7" s="24">
        <v>92.62</v>
      </c>
      <c r="DF7" s="24">
        <v>92.72</v>
      </c>
      <c r="DG7" s="24">
        <v>92.88</v>
      </c>
      <c r="DH7" s="24">
        <v>95.72</v>
      </c>
      <c r="DI7" s="24">
        <v>2.88</v>
      </c>
      <c r="DJ7" s="24">
        <v>5.72</v>
      </c>
      <c r="DK7" s="24">
        <v>8.36</v>
      </c>
      <c r="DL7" s="24">
        <v>9.6</v>
      </c>
      <c r="DM7" s="24">
        <v>11.71</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v>
      </c>
      <c r="EF7" s="24">
        <v>0</v>
      </c>
      <c r="EG7" s="24">
        <v>0</v>
      </c>
      <c r="EH7" s="24">
        <v>0</v>
      </c>
      <c r="EI7" s="24">
        <v>0</v>
      </c>
      <c r="EJ7" s="24">
        <v>0.11</v>
      </c>
      <c r="EK7" s="24">
        <v>0.09</v>
      </c>
      <c r="EL7" s="24">
        <v>0.09</v>
      </c>
      <c r="EM7" s="24">
        <v>0.09</v>
      </c>
      <c r="EN7" s="24">
        <v>0.17</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2023-01-13T01:13:31Z</cp:lastPrinted>
  <dcterms:created xsi:type="dcterms:W3CDTF">2022-12-01T01:19:57Z</dcterms:created>
  <dcterms:modified xsi:type="dcterms:W3CDTF">2023-03-13T06:45:44Z</dcterms:modified>
  <cp:category/>
</cp:coreProperties>
</file>