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0009_r04\Desktop\新しいフォルダー\"/>
    </mc:Choice>
  </mc:AlternateContent>
  <xr:revisionPtr revIDLastSave="0" documentId="13_ncr:1_{6A45CBFF-36E8-412A-9379-98E94202428E}" xr6:coauthVersionLast="36" xr6:coauthVersionMax="36" xr10:uidLastSave="{00000000-0000-0000-0000-000000000000}"/>
  <workbookProtection workbookAlgorithmName="SHA-512" workbookHashValue="U4LlXaNc7fvbKCMvgDvkfDZky5yzkRSYm2RCsM4/gLvmRtbOC1Ex2LtB3dnTZZ7g0ISrhzekiGPaFOthD72IWw==" workbookSaltValue="L6zpu3fZY+yr0BTNncjA+g==" workbookSpinCount="100000" lockStructure="1"/>
  <bookViews>
    <workbookView xWindow="0" yWindow="0" windowWidth="20494" windowHeight="745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L8" i="4"/>
  <c r="AD8" i="4"/>
  <c r="W8" i="4"/>
  <c r="P8" i="4"/>
  <c r="I8" i="4"/>
  <c r="B8" i="4"/>
  <c r="B6" i="4"/>
</calcChain>
</file>

<file path=xl/sharedStrings.xml><?xml version="1.0" encoding="utf-8"?>
<sst xmlns="http://schemas.openxmlformats.org/spreadsheetml/2006/main" count="256" uniqueCount="116">
  <si>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</si>
  <si>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</si>
  <si>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</si>
  <si>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</si>
  <si>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</si>
  <si>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</si>
  <si>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</si>
  <si>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</si>
  <si>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</si>
  <si>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</si>
  <si>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</si>
  <si>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</si>
  <si>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</si>
  <si>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</si>
  <si>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</si>
  <si>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</si>
  <si>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</si>
  <si>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</si>
  <si>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</si>
  <si>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</si>
  <si>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</si>
  <si>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</si>
  <si>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</si>
  <si>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</si>
  <si>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</si>
  <si>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</si>
  <si>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</si>
  <si>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</si>
  <si>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</si>
  <si>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</si>
  <si>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</si>
  <si>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</si>
  <si>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</si>
  <si>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</si>
  <si>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</si>
  <si>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</si>
  <si>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</si>
  <si>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</si>
  <si>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</si>
  <si>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</si>
  <si>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</si>
  <si>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</si>
  <si>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</si>
  <si>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</si>
  <si>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</si>
  <si>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</si>
  <si>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</si>
  <si>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</si>
  <si>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</si>
  <si>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</si>
  <si>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</si>
  <si>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</si>
  <si>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</si>
  <si>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</si>
  <si>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</si>
  <si>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</si>
  <si>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</si>
  <si>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</si>
  <si>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</si>
  <si>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</si>
  <si>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</si>
  <si>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</si>
  <si>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</si>
  <si>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</si>
  <si>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</si>
  <si>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</si>
  <si>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</si>
  <si>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</si>
  <si>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</si>
  <si>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</si>
  <si>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</si>
  <si>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</si>
  <si>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</si>
  <si>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</si>
  <si>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</si>
  <si>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</si>
  <si>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</si>
  <si>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</si>
  <si>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</si>
  <si>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</si>
  <si>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</si>
  <si>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</si>
  <si>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</si>
  <si>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</si>
  <si>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</si>
  <si>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</si>
  <si>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</si>
  <si>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</si>
  <si>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</si>
  <si>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</si>
  <si>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</si>
  <si>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</si>
  <si>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</si>
  <si>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</si>
  <si>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</si>
  <si>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</si>
  <si>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</si>
  <si>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</si>
  <si>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</si>
  <si>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</si>
  <si>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</si>
  <si>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</si>
  <si>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</si>
  <si>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</si>
  <si>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</si>
  <si>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</si>
  <si>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</si>
  <si>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</si>
  <si>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</si>
  <si>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</si>
  <si>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</si>
  <si>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</si>
  <si>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</si>
  <si>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平成29年度から地方公営企業法の全部適用をしたことにより、同年度以降のグラフとなっています。
　①経常収支比率は、汚水処理経費を下水道使用料収入及び一般会計からの繰入金で賄い、100％を超え、②累積欠損も生じていません。
　③流動比率は、下水道整備のために借入れをした企業債残高が高水準にあるため、翌年度償還予定の企業債が比率を大幅に引き下げています。
　④企業債残高対事業規模比率は、使用料収入に対する企業債残高の割合であり、企業債残高の規模を表します。類似団体平均より比率が低いため、指標としてはそれほど悪い水準ではありませんが、今後とも投資の平準化を図りながら、計画的な借入れに努めます。
　⑤経費回収率は、100％を下回りましたが、より一層の経費削減と水洗化促進による使用料収入の増加に努めます。
　⑥汚水処理原価は、有収水量１立方メートル当たりの汚水処理に要するコストを表します。類似団体平均を下回っていますが、今後は施設の老朽化に伴い、維持管理費用の増加が見込まれるため、水洗化を促進し、有収水量の増加に努めます。
　⑦施設利用率は、平成30年度から流域下水道の処理水量となったため、記載はありません。
　⑧水洗化率は、100％を下回っています。100％を目指して、より一層の水洗化を促進し、経営の安定に努めていきます。</t>
    <rPh sb="1" eb="3">
      <t>ヘイセイ</t>
    </rPh>
    <rPh sb="5" eb="7">
      <t>ネンド</t>
    </rPh>
    <rPh sb="9" eb="11">
      <t>チホウ</t>
    </rPh>
    <rPh sb="11" eb="13">
      <t>コウエイ</t>
    </rPh>
    <rPh sb="13" eb="15">
      <t>キギョウ</t>
    </rPh>
    <rPh sb="15" eb="16">
      <t>ホウ</t>
    </rPh>
    <rPh sb="17" eb="19">
      <t>ゼンブ</t>
    </rPh>
    <rPh sb="19" eb="21">
      <t>テキヨウ</t>
    </rPh>
    <rPh sb="30" eb="33">
      <t>ドウネンド</t>
    </rPh>
    <rPh sb="33" eb="35">
      <t>イコウ</t>
    </rPh>
    <rPh sb="52" eb="54">
      <t>ケイジョウ</t>
    </rPh>
    <rPh sb="54" eb="56">
      <t>シュウシ</t>
    </rPh>
    <rPh sb="56" eb="58">
      <t>ヒリツ</t>
    </rPh>
    <rPh sb="60" eb="62">
      <t>オスイ</t>
    </rPh>
    <rPh sb="62" eb="64">
      <t>ショリ</t>
    </rPh>
    <rPh sb="64" eb="66">
      <t>ケイヒ</t>
    </rPh>
    <rPh sb="67" eb="70">
      <t>ゲスイドウ</t>
    </rPh>
    <rPh sb="70" eb="73">
      <t>シヨウリョウ</t>
    </rPh>
    <rPh sb="73" eb="75">
      <t>シュウニュウ</t>
    </rPh>
    <rPh sb="75" eb="76">
      <t>オヨ</t>
    </rPh>
    <rPh sb="77" eb="79">
      <t>イッパン</t>
    </rPh>
    <rPh sb="79" eb="81">
      <t>カイケイ</t>
    </rPh>
    <rPh sb="84" eb="86">
      <t>クリイレ</t>
    </rPh>
    <rPh sb="86" eb="87">
      <t>キン</t>
    </rPh>
    <rPh sb="88" eb="89">
      <t>マカナ</t>
    </rPh>
    <rPh sb="96" eb="97">
      <t>コ</t>
    </rPh>
    <rPh sb="100" eb="102">
      <t>ルイセキ</t>
    </rPh>
    <rPh sb="102" eb="104">
      <t>ケッソン</t>
    </rPh>
    <rPh sb="105" eb="106">
      <t>ショウ</t>
    </rPh>
    <rPh sb="116" eb="118">
      <t>リュウドウ</t>
    </rPh>
    <rPh sb="118" eb="120">
      <t>ヒリツ</t>
    </rPh>
    <rPh sb="122" eb="125">
      <t>ゲスイドウ</t>
    </rPh>
    <rPh sb="125" eb="127">
      <t>セイビ</t>
    </rPh>
    <rPh sb="131" eb="133">
      <t>カリイレ</t>
    </rPh>
    <rPh sb="137" eb="139">
      <t>キギョウ</t>
    </rPh>
    <rPh sb="139" eb="140">
      <t>サイ</t>
    </rPh>
    <rPh sb="140" eb="142">
      <t>ザンダカ</t>
    </rPh>
    <rPh sb="143" eb="146">
      <t>コウスイジュン</t>
    </rPh>
    <rPh sb="152" eb="155">
      <t>ヨクネンド</t>
    </rPh>
    <rPh sb="155" eb="157">
      <t>ショウカン</t>
    </rPh>
    <rPh sb="157" eb="159">
      <t>ヨテイ</t>
    </rPh>
    <rPh sb="160" eb="162">
      <t>キギョウ</t>
    </rPh>
    <rPh sb="162" eb="163">
      <t>サイ</t>
    </rPh>
    <rPh sb="164" eb="166">
      <t>ヒリツ</t>
    </rPh>
    <rPh sb="167" eb="169">
      <t>オオハバ</t>
    </rPh>
    <rPh sb="170" eb="171">
      <t>ヒ</t>
    </rPh>
    <rPh sb="172" eb="173">
      <t>サ</t>
    </rPh>
    <rPh sb="182" eb="184">
      <t>キギョウ</t>
    </rPh>
    <rPh sb="184" eb="185">
      <t>サイ</t>
    </rPh>
    <rPh sb="185" eb="187">
      <t>ザンダカ</t>
    </rPh>
    <rPh sb="187" eb="188">
      <t>タイ</t>
    </rPh>
    <rPh sb="188" eb="190">
      <t>ジギョウ</t>
    </rPh>
    <rPh sb="190" eb="192">
      <t>キボ</t>
    </rPh>
    <rPh sb="192" eb="194">
      <t>ヒリツ</t>
    </rPh>
    <rPh sb="196" eb="199">
      <t>シヨウリョウ</t>
    </rPh>
    <rPh sb="199" eb="201">
      <t>シュウニュウ</t>
    </rPh>
    <rPh sb="202" eb="203">
      <t>タイ</t>
    </rPh>
    <rPh sb="205" eb="207">
      <t>キギョウ</t>
    </rPh>
    <rPh sb="207" eb="208">
      <t>サイ</t>
    </rPh>
    <rPh sb="208" eb="210">
      <t>ザンダカ</t>
    </rPh>
    <rPh sb="211" eb="213">
      <t>ワリアイ</t>
    </rPh>
    <rPh sb="217" eb="219">
      <t>キギョウ</t>
    </rPh>
    <rPh sb="219" eb="220">
      <t>サイ</t>
    </rPh>
    <rPh sb="220" eb="222">
      <t>ザンダカ</t>
    </rPh>
    <rPh sb="223" eb="225">
      <t>キボ</t>
    </rPh>
    <rPh sb="226" eb="227">
      <t>アラワ</t>
    </rPh>
    <rPh sb="231" eb="233">
      <t>ルイジ</t>
    </rPh>
    <rPh sb="233" eb="235">
      <t>ダンタイ</t>
    </rPh>
    <rPh sb="235" eb="237">
      <t>ヘイキン</t>
    </rPh>
    <rPh sb="239" eb="241">
      <t>ヒリツ</t>
    </rPh>
    <rPh sb="242" eb="243">
      <t>ヒク</t>
    </rPh>
    <rPh sb="247" eb="249">
      <t>シヒョウ</t>
    </rPh>
    <rPh sb="257" eb="258">
      <t>ワル</t>
    </rPh>
    <rPh sb="259" eb="261">
      <t>スイジュン</t>
    </rPh>
    <rPh sb="270" eb="272">
      <t>コンゴ</t>
    </rPh>
    <rPh sb="274" eb="276">
      <t>トウシ</t>
    </rPh>
    <rPh sb="277" eb="280">
      <t>ヘイジュンカ</t>
    </rPh>
    <rPh sb="281" eb="282">
      <t>ハカ</t>
    </rPh>
    <rPh sb="287" eb="290">
      <t>ケイカクテキ</t>
    </rPh>
    <rPh sb="291" eb="293">
      <t>カリイレ</t>
    </rPh>
    <rPh sb="295" eb="296">
      <t>ツト</t>
    </rPh>
    <rPh sb="303" eb="305">
      <t>ケイヒ</t>
    </rPh>
    <rPh sb="305" eb="307">
      <t>カイシュウ</t>
    </rPh>
    <rPh sb="307" eb="308">
      <t>リツ</t>
    </rPh>
    <rPh sb="315" eb="317">
      <t>シタマワ</t>
    </rPh>
    <rPh sb="325" eb="327">
      <t>イッソウ</t>
    </rPh>
    <rPh sb="328" eb="330">
      <t>ケイヒ</t>
    </rPh>
    <rPh sb="330" eb="332">
      <t>サクゲン</t>
    </rPh>
    <rPh sb="333" eb="336">
      <t>スイセンカ</t>
    </rPh>
    <rPh sb="336" eb="338">
      <t>ソクシン</t>
    </rPh>
    <rPh sb="341" eb="344">
      <t>シヨウリョウ</t>
    </rPh>
    <rPh sb="344" eb="346">
      <t>シュウニュウ</t>
    </rPh>
    <rPh sb="347" eb="349">
      <t>ゾウカ</t>
    </rPh>
    <rPh sb="350" eb="351">
      <t>ツト</t>
    </rPh>
    <rPh sb="358" eb="360">
      <t>オスイ</t>
    </rPh>
    <rPh sb="360" eb="362">
      <t>ショリ</t>
    </rPh>
    <rPh sb="362" eb="364">
      <t>ゲンカ</t>
    </rPh>
    <rPh sb="366" eb="368">
      <t>ユウシュウ</t>
    </rPh>
    <rPh sb="368" eb="370">
      <t>スイリョウ</t>
    </rPh>
    <rPh sb="371" eb="373">
      <t>リッポウ</t>
    </rPh>
    <rPh sb="377" eb="378">
      <t>ア</t>
    </rPh>
    <rPh sb="381" eb="383">
      <t>オスイ</t>
    </rPh>
    <rPh sb="383" eb="385">
      <t>ショリ</t>
    </rPh>
    <rPh sb="386" eb="387">
      <t>ヨウ</t>
    </rPh>
    <rPh sb="393" eb="394">
      <t>アラワ</t>
    </rPh>
    <rPh sb="398" eb="400">
      <t>ルイジ</t>
    </rPh>
    <rPh sb="400" eb="402">
      <t>ダンタイ</t>
    </rPh>
    <rPh sb="405" eb="407">
      <t>シタマワ</t>
    </rPh>
    <rPh sb="414" eb="416">
      <t>コンゴ</t>
    </rPh>
    <rPh sb="417" eb="419">
      <t>シセツ</t>
    </rPh>
    <rPh sb="420" eb="423">
      <t>ロウキュウカ</t>
    </rPh>
    <rPh sb="424" eb="425">
      <t>トモナ</t>
    </rPh>
    <rPh sb="427" eb="429">
      <t>イジ</t>
    </rPh>
    <rPh sb="429" eb="431">
      <t>カンリ</t>
    </rPh>
    <rPh sb="431" eb="433">
      <t>ヒヨウ</t>
    </rPh>
    <rPh sb="434" eb="436">
      <t>ゾウカ</t>
    </rPh>
    <rPh sb="437" eb="439">
      <t>ミコ</t>
    </rPh>
    <rPh sb="445" eb="448">
      <t>スイセンカ</t>
    </rPh>
    <rPh sb="449" eb="451">
      <t>ソクシン</t>
    </rPh>
    <rPh sb="453" eb="455">
      <t>ユウシュウ</t>
    </rPh>
    <rPh sb="455" eb="457">
      <t>スイリョウ</t>
    </rPh>
    <rPh sb="458" eb="460">
      <t>ゾウカ</t>
    </rPh>
    <rPh sb="461" eb="462">
      <t>ツト</t>
    </rPh>
    <rPh sb="469" eb="471">
      <t>シセツ</t>
    </rPh>
    <rPh sb="471" eb="473">
      <t>リヨウ</t>
    </rPh>
    <rPh sb="473" eb="474">
      <t>リツ</t>
    </rPh>
    <rPh sb="476" eb="478">
      <t>ヘイセイ</t>
    </rPh>
    <rPh sb="480" eb="482">
      <t>ネンド</t>
    </rPh>
    <rPh sb="484" eb="486">
      <t>リュウイキ</t>
    </rPh>
    <rPh sb="486" eb="489">
      <t>ゲスイドウ</t>
    </rPh>
    <rPh sb="490" eb="492">
      <t>ショリ</t>
    </rPh>
    <rPh sb="492" eb="494">
      <t>スイリョウ</t>
    </rPh>
    <rPh sb="501" eb="503">
      <t>キサイ</t>
    </rPh>
    <rPh sb="513" eb="516">
      <t>スイセンカ</t>
    </rPh>
    <rPh sb="516" eb="517">
      <t>リツ</t>
    </rPh>
    <rPh sb="524" eb="526">
      <t>シタマワ</t>
    </rPh>
    <rPh sb="537" eb="539">
      <t>メザ</t>
    </rPh>
    <rPh sb="544" eb="546">
      <t>イッソウ</t>
    </rPh>
    <rPh sb="547" eb="550">
      <t>スイセンカ</t>
    </rPh>
    <rPh sb="551" eb="553">
      <t>ソクシン</t>
    </rPh>
    <rPh sb="555" eb="557">
      <t>ケイエイ</t>
    </rPh>
    <rPh sb="558" eb="560">
      <t>アンテイ</t>
    </rPh>
    <rPh sb="561" eb="562">
      <t>ツト</t>
    </rPh>
    <phoneticPr fontId="4"/>
  </si>
  <si>
    <t>　平成元年の供用開始から31年が経過していますが、耐用年数（50年）を経過した管渠はありません。
　①有形固定資産減価償却率は、類似団体平均を大きく下回っており、それほど老朽化が進んでいないことが分かります。
　②管渠老朽化率及び③管渠改善率は、耐用年数を経過した管渠がないことから、ゼロとなっています。
　管渠更新は、現時点では発生しておりませんが、今後、急速に整備した施設の老朽化が懸念されることから、施設の機能維持に関する中長期的な方針であるストックマネジメント計画に沿って、適切な修繕や改築を通じて、施設維持を図ります。</t>
    <rPh sb="1" eb="3">
      <t>ヘイセイ</t>
    </rPh>
    <rPh sb="3" eb="5">
      <t>ガンネン</t>
    </rPh>
    <rPh sb="6" eb="8">
      <t>キョウヨウ</t>
    </rPh>
    <rPh sb="8" eb="10">
      <t>カイシ</t>
    </rPh>
    <rPh sb="14" eb="15">
      <t>ネン</t>
    </rPh>
    <rPh sb="16" eb="18">
      <t>ケイカ</t>
    </rPh>
    <rPh sb="25" eb="27">
      <t>タイヨウ</t>
    </rPh>
    <rPh sb="27" eb="29">
      <t>ネンスウ</t>
    </rPh>
    <rPh sb="32" eb="33">
      <t>ネン</t>
    </rPh>
    <rPh sb="35" eb="37">
      <t>ケイカ</t>
    </rPh>
    <rPh sb="39" eb="41">
      <t>カンキョ</t>
    </rPh>
    <rPh sb="51" eb="53">
      <t>ユウケイ</t>
    </rPh>
    <rPh sb="53" eb="55">
      <t>コテイ</t>
    </rPh>
    <rPh sb="55" eb="57">
      <t>シサン</t>
    </rPh>
    <rPh sb="57" eb="59">
      <t>ゲンカ</t>
    </rPh>
    <rPh sb="59" eb="61">
      <t>ショウキャク</t>
    </rPh>
    <rPh sb="61" eb="62">
      <t>リツ</t>
    </rPh>
    <rPh sb="64" eb="66">
      <t>ルイジ</t>
    </rPh>
    <rPh sb="66" eb="68">
      <t>ダンタイ</t>
    </rPh>
    <rPh sb="71" eb="72">
      <t>オオ</t>
    </rPh>
    <rPh sb="74" eb="76">
      <t>シタマワ</t>
    </rPh>
    <rPh sb="85" eb="88">
      <t>ロウキュウカ</t>
    </rPh>
    <rPh sb="89" eb="90">
      <t>スス</t>
    </rPh>
    <rPh sb="98" eb="99">
      <t>ワ</t>
    </rPh>
    <rPh sb="107" eb="109">
      <t>カンキョ</t>
    </rPh>
    <rPh sb="109" eb="112">
      <t>ロウキュウカ</t>
    </rPh>
    <rPh sb="112" eb="113">
      <t>リツ</t>
    </rPh>
    <rPh sb="113" eb="114">
      <t>オヨ</t>
    </rPh>
    <rPh sb="116" eb="118">
      <t>カンキョ</t>
    </rPh>
    <rPh sb="118" eb="120">
      <t>カイゼン</t>
    </rPh>
    <rPh sb="120" eb="121">
      <t>リツ</t>
    </rPh>
    <rPh sb="123" eb="125">
      <t>タイヨウ</t>
    </rPh>
    <rPh sb="125" eb="127">
      <t>ネンスウ</t>
    </rPh>
    <rPh sb="128" eb="130">
      <t>ケイカ</t>
    </rPh>
    <rPh sb="132" eb="134">
      <t>カンキョ</t>
    </rPh>
    <rPh sb="154" eb="156">
      <t>カンキョ</t>
    </rPh>
    <rPh sb="156" eb="158">
      <t>コウシン</t>
    </rPh>
    <rPh sb="160" eb="163">
      <t>ゲンジテン</t>
    </rPh>
    <rPh sb="165" eb="167">
      <t>ハッセイ</t>
    </rPh>
    <rPh sb="176" eb="178">
      <t>コンゴ</t>
    </rPh>
    <rPh sb="179" eb="181">
      <t>キュウソク</t>
    </rPh>
    <rPh sb="182" eb="184">
      <t>セイビ</t>
    </rPh>
    <rPh sb="186" eb="188">
      <t>シセツ</t>
    </rPh>
    <rPh sb="189" eb="192">
      <t>ロウキュウカ</t>
    </rPh>
    <rPh sb="193" eb="195">
      <t>ケネン</t>
    </rPh>
    <rPh sb="203" eb="205">
      <t>シセツ</t>
    </rPh>
    <rPh sb="206" eb="208">
      <t>キノウ</t>
    </rPh>
    <rPh sb="208" eb="210">
      <t>イジ</t>
    </rPh>
    <rPh sb="211" eb="212">
      <t>カン</t>
    </rPh>
    <rPh sb="214" eb="218">
      <t>チュウチョウキテキ</t>
    </rPh>
    <rPh sb="219" eb="221">
      <t>ホウシン</t>
    </rPh>
    <rPh sb="234" eb="236">
      <t>ケイカク</t>
    </rPh>
    <rPh sb="237" eb="238">
      <t>ソ</t>
    </rPh>
    <rPh sb="241" eb="243">
      <t>テキセツ</t>
    </rPh>
    <rPh sb="244" eb="246">
      <t>シュウゼン</t>
    </rPh>
    <rPh sb="247" eb="249">
      <t>カイチク</t>
    </rPh>
    <rPh sb="250" eb="251">
      <t>ツウ</t>
    </rPh>
    <rPh sb="254" eb="256">
      <t>シセツ</t>
    </rPh>
    <rPh sb="256" eb="258">
      <t>イジ</t>
    </rPh>
    <rPh sb="259" eb="260">
      <t>ハカ</t>
    </rPh>
    <phoneticPr fontId="4"/>
  </si>
  <si>
    <t>　人口減少にある中、より一層の水洗化促進により使用料収入を確保していく必要があります。
　一方、これまで整備のために借入れをした企業債残高は、元利合わせた金額について、令和２年度をピークに緩やかに減少していくものの、施設の維持管理や老朽化による更新費用、また防災・減災対策などの費用増加が見込まれ、引き続き厳しい経営状況を強いられると考えています。
　今後とも経営戦略やストックマネジメント計画に基づき、持続的・安定的な下水道サービスの提供に努める必要があります。</t>
    <rPh sb="1" eb="3">
      <t>ジンコウ</t>
    </rPh>
    <rPh sb="3" eb="5">
      <t>ゲンショウ</t>
    </rPh>
    <rPh sb="8" eb="9">
      <t>ナカ</t>
    </rPh>
    <rPh sb="12" eb="14">
      <t>イッソウ</t>
    </rPh>
    <rPh sb="15" eb="18">
      <t>スイセンカ</t>
    </rPh>
    <rPh sb="18" eb="20">
      <t>ソクシン</t>
    </rPh>
    <rPh sb="23" eb="26">
      <t>シヨウリョウ</t>
    </rPh>
    <rPh sb="26" eb="28">
      <t>シュウニュウ</t>
    </rPh>
    <rPh sb="29" eb="31">
      <t>カクホ</t>
    </rPh>
    <rPh sb="35" eb="37">
      <t>ヒツヨウ</t>
    </rPh>
    <rPh sb="45" eb="47">
      <t>イッポウ</t>
    </rPh>
    <rPh sb="52" eb="54">
      <t>セイビ</t>
    </rPh>
    <rPh sb="58" eb="60">
      <t>カリイレ</t>
    </rPh>
    <rPh sb="64" eb="66">
      <t>キギョウ</t>
    </rPh>
    <rPh sb="66" eb="67">
      <t>サイ</t>
    </rPh>
    <rPh sb="67" eb="69">
      <t>ザンダカ</t>
    </rPh>
    <rPh sb="71" eb="73">
      <t>ガンリ</t>
    </rPh>
    <rPh sb="73" eb="74">
      <t>ア</t>
    </rPh>
    <rPh sb="77" eb="79">
      <t>キンガク</t>
    </rPh>
    <rPh sb="84" eb="86">
      <t>レイワ</t>
    </rPh>
    <rPh sb="87" eb="89">
      <t>ネンド</t>
    </rPh>
    <rPh sb="94" eb="95">
      <t>ユル</t>
    </rPh>
    <rPh sb="98" eb="100">
      <t>ゲンショウ</t>
    </rPh>
    <rPh sb="108" eb="110">
      <t>シセツ</t>
    </rPh>
    <rPh sb="111" eb="113">
      <t>イジ</t>
    </rPh>
    <rPh sb="113" eb="115">
      <t>カンリ</t>
    </rPh>
    <rPh sb="116" eb="119">
      <t>ロウキュウカ</t>
    </rPh>
    <rPh sb="122" eb="124">
      <t>コウシン</t>
    </rPh>
    <rPh sb="124" eb="126">
      <t>ヒヨウ</t>
    </rPh>
    <rPh sb="129" eb="131">
      <t>ボウサイ</t>
    </rPh>
    <rPh sb="132" eb="134">
      <t>ゲンサイ</t>
    </rPh>
    <rPh sb="134" eb="136">
      <t>タイサク</t>
    </rPh>
    <rPh sb="139" eb="141">
      <t>ヒヨウ</t>
    </rPh>
    <rPh sb="141" eb="143">
      <t>ゾウカ</t>
    </rPh>
    <rPh sb="144" eb="146">
      <t>ミコ</t>
    </rPh>
    <rPh sb="149" eb="150">
      <t>ヒ</t>
    </rPh>
    <rPh sb="151" eb="152">
      <t>ツヅ</t>
    </rPh>
    <rPh sb="153" eb="154">
      <t>キビ</t>
    </rPh>
    <rPh sb="156" eb="158">
      <t>ケイエイ</t>
    </rPh>
    <rPh sb="158" eb="160">
      <t>ジョウキョウ</t>
    </rPh>
    <rPh sb="161" eb="162">
      <t>シ</t>
    </rPh>
    <rPh sb="167" eb="168">
      <t>カンガ</t>
    </rPh>
    <rPh sb="178" eb="180">
      <t>コンゴ</t>
    </rPh>
    <rPh sb="182" eb="184">
      <t>ケイエイ</t>
    </rPh>
    <rPh sb="184" eb="186">
      <t>センリャク</t>
    </rPh>
    <rPh sb="197" eb="199">
      <t>ケイカク</t>
    </rPh>
    <rPh sb="200" eb="201">
      <t>モト</t>
    </rPh>
    <rPh sb="204" eb="207">
      <t>ジゾクテキ</t>
    </rPh>
    <rPh sb="208" eb="210">
      <t>アンテイ</t>
    </rPh>
    <rPh sb="210" eb="211">
      <t>テキ</t>
    </rPh>
    <rPh sb="212" eb="215">
      <t>ゲスイドウ</t>
    </rPh>
    <rPh sb="220" eb="222">
      <t>テイキョウ</t>
    </rPh>
    <rPh sb="223" eb="224">
      <t>ツト</t>
    </rPh>
    <rPh sb="226" eb="2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</si>
</sst>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D0A-4999-9BD5-6F72CEED256A}"/>
            </c:ext>
          </c:extLst>
        </c:ser>
        <c:dLbls>
          <c:showLegendKey val="0"/>
          <c:showVal val="0"/>
          <c:showCatName val="0"/>
          <c:showSerName val="0"/>
          <c:showPercent val="0"/>
          <c:showBubbleSize val="0"/>
        </c:dLbls>
        <c:gapWidth val="150"/>
        <c:axId val="116888576"/>
        <c:axId val="9295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0.11</c:v>
                </c:pt>
                <c:pt idx="2">
                  <c:v>0.09</c:v>
                </c:pt>
                <c:pt idx="3">
                  <c:v>0.09</c:v>
                </c:pt>
                <c:pt idx="4">
                  <c:v>0.09</c:v>
                </c:pt>
              </c:numCache>
            </c:numRef>
          </c:val>
          <c:smooth val="0"/>
          <c:extLst>
            <c:ext xmlns:c16="http://schemas.microsoft.com/office/drawing/2014/chart" uri="{C3380CC4-5D6E-409C-BE32-E72D297353CC}">
              <c16:uniqueId val="{00000001-DD0A-4999-9BD5-6F72CEED256A}"/>
            </c:ext>
          </c:extLst>
        </c:ser>
        <c:dLbls>
          <c:showLegendKey val="0"/>
          <c:showVal val="0"/>
          <c:showCatName val="0"/>
          <c:showSerName val="0"/>
          <c:showPercent val="0"/>
          <c:showBubbleSize val="0"/>
        </c:dLbls>
        <c:marker val="1"/>
        <c:smooth val="0"/>
        <c:axId val="116888576"/>
        <c:axId val="92956928"/>
      </c:lineChart>
      <c:dateAx>
        <c:axId val="116888576"/>
        <c:scaling>
          <c:orientation val="minMax"/>
        </c:scaling>
        <c:delete val="1"/>
        <c:axPos val="b"/>
        <c:numFmt formatCode="&quot;H&quot;yy" sourceLinked="1"/>
        <c:majorTickMark val="none"/>
        <c:minorTickMark val="none"/>
        <c:tickLblPos val="none"/>
        <c:crossAx val="92956928"/>
        <c:crosses val="autoZero"/>
        <c:auto val="1"/>
        <c:lblOffset val="100"/>
        <c:baseTimeUnit val="years"/>
      </c:dateAx>
      <c:valAx>
        <c:axId val="929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8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91.44</c:v>
                </c:pt>
                <c:pt idx="2">
                  <c:v>0</c:v>
                </c:pt>
                <c:pt idx="3">
                  <c:v>0</c:v>
                </c:pt>
                <c:pt idx="4">
                  <c:v>0</c:v>
                </c:pt>
              </c:numCache>
            </c:numRef>
          </c:val>
          <c:extLst>
            <c:ext xmlns:c16="http://schemas.microsoft.com/office/drawing/2014/chart" uri="{C3380CC4-5D6E-409C-BE32-E72D297353CC}">
              <c16:uniqueId val="{00000000-AB4B-4E96-B4FF-0B9742E8A023}"/>
            </c:ext>
          </c:extLst>
        </c:ser>
        <c:dLbls>
          <c:showLegendKey val="0"/>
          <c:showVal val="0"/>
          <c:showCatName val="0"/>
          <c:showSerName val="0"/>
          <c:showPercent val="0"/>
          <c:showBubbleSize val="0"/>
        </c:dLbls>
        <c:gapWidth val="150"/>
        <c:axId val="119348736"/>
        <c:axId val="11940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59.55</c:v>
                </c:pt>
                <c:pt idx="2">
                  <c:v>59.19</c:v>
                </c:pt>
                <c:pt idx="3">
                  <c:v>68.31</c:v>
                </c:pt>
                <c:pt idx="4">
                  <c:v>65.28</c:v>
                </c:pt>
              </c:numCache>
            </c:numRef>
          </c:val>
          <c:smooth val="0"/>
          <c:extLst>
            <c:ext xmlns:c16="http://schemas.microsoft.com/office/drawing/2014/chart" uri="{C3380CC4-5D6E-409C-BE32-E72D297353CC}">
              <c16:uniqueId val="{00000001-AB4B-4E96-B4FF-0B9742E8A023}"/>
            </c:ext>
          </c:extLst>
        </c:ser>
        <c:dLbls>
          <c:showLegendKey val="0"/>
          <c:showVal val="0"/>
          <c:showCatName val="0"/>
          <c:showSerName val="0"/>
          <c:showPercent val="0"/>
          <c:showBubbleSize val="0"/>
        </c:dLbls>
        <c:marker val="1"/>
        <c:smooth val="0"/>
        <c:axId val="119348736"/>
        <c:axId val="119408320"/>
      </c:lineChart>
      <c:dateAx>
        <c:axId val="119348736"/>
        <c:scaling>
          <c:orientation val="minMax"/>
        </c:scaling>
        <c:delete val="1"/>
        <c:axPos val="b"/>
        <c:numFmt formatCode="&quot;H&quot;yy" sourceLinked="1"/>
        <c:majorTickMark val="none"/>
        <c:minorTickMark val="none"/>
        <c:tickLblPos val="none"/>
        <c:crossAx val="119408320"/>
        <c:crosses val="autoZero"/>
        <c:auto val="1"/>
        <c:lblOffset val="100"/>
        <c:baseTimeUnit val="years"/>
      </c:dateAx>
      <c:valAx>
        <c:axId val="1194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92.09</c:v>
                </c:pt>
                <c:pt idx="2">
                  <c:v>91.8</c:v>
                </c:pt>
                <c:pt idx="3">
                  <c:v>91.08</c:v>
                </c:pt>
                <c:pt idx="4">
                  <c:v>90.92</c:v>
                </c:pt>
              </c:numCache>
            </c:numRef>
          </c:val>
          <c:extLst>
            <c:ext xmlns:c16="http://schemas.microsoft.com/office/drawing/2014/chart" uri="{C3380CC4-5D6E-409C-BE32-E72D297353CC}">
              <c16:uniqueId val="{00000000-E384-4640-9534-FE7DC5E83496}"/>
            </c:ext>
          </c:extLst>
        </c:ser>
        <c:dLbls>
          <c:showLegendKey val="0"/>
          <c:showVal val="0"/>
          <c:showCatName val="0"/>
          <c:showSerName val="0"/>
          <c:showPercent val="0"/>
          <c:showBubbleSize val="0"/>
        </c:dLbls>
        <c:gapWidth val="150"/>
        <c:axId val="120063488"/>
        <c:axId val="11941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87.14</c:v>
                </c:pt>
                <c:pt idx="2">
                  <c:v>86.66</c:v>
                </c:pt>
                <c:pt idx="3">
                  <c:v>92.62</c:v>
                </c:pt>
                <c:pt idx="4">
                  <c:v>92.72</c:v>
                </c:pt>
              </c:numCache>
            </c:numRef>
          </c:val>
          <c:smooth val="0"/>
          <c:extLst>
            <c:ext xmlns:c16="http://schemas.microsoft.com/office/drawing/2014/chart" uri="{C3380CC4-5D6E-409C-BE32-E72D297353CC}">
              <c16:uniqueId val="{00000001-E384-4640-9534-FE7DC5E83496}"/>
            </c:ext>
          </c:extLst>
        </c:ser>
        <c:dLbls>
          <c:showLegendKey val="0"/>
          <c:showVal val="0"/>
          <c:showCatName val="0"/>
          <c:showSerName val="0"/>
          <c:showPercent val="0"/>
          <c:showBubbleSize val="0"/>
        </c:dLbls>
        <c:marker val="1"/>
        <c:smooth val="0"/>
        <c:axId val="120063488"/>
        <c:axId val="119410048"/>
      </c:lineChart>
      <c:dateAx>
        <c:axId val="120063488"/>
        <c:scaling>
          <c:orientation val="minMax"/>
        </c:scaling>
        <c:delete val="1"/>
        <c:axPos val="b"/>
        <c:numFmt formatCode="&quot;H&quot;yy" sourceLinked="1"/>
        <c:majorTickMark val="none"/>
        <c:minorTickMark val="none"/>
        <c:tickLblPos val="none"/>
        <c:crossAx val="119410048"/>
        <c:crosses val="autoZero"/>
        <c:auto val="1"/>
        <c:lblOffset val="100"/>
        <c:baseTimeUnit val="years"/>
      </c:dateAx>
      <c:valAx>
        <c:axId val="11941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103.47</c:v>
                </c:pt>
                <c:pt idx="2">
                  <c:v>104.66</c:v>
                </c:pt>
                <c:pt idx="3">
                  <c:v>99.74</c:v>
                </c:pt>
                <c:pt idx="4">
                  <c:v>101.78</c:v>
                </c:pt>
              </c:numCache>
            </c:numRef>
          </c:val>
          <c:extLst>
            <c:ext xmlns:c16="http://schemas.microsoft.com/office/drawing/2014/chart" uri="{C3380CC4-5D6E-409C-BE32-E72D297353CC}">
              <c16:uniqueId val="{00000000-A3F2-4134-B51E-D9E20E62E1CB}"/>
            </c:ext>
          </c:extLst>
        </c:ser>
        <c:dLbls>
          <c:showLegendKey val="0"/>
          <c:showVal val="0"/>
          <c:showCatName val="0"/>
          <c:showSerName val="0"/>
          <c:showPercent val="0"/>
          <c:showBubbleSize val="0"/>
        </c:dLbls>
        <c:gapWidth val="150"/>
        <c:axId val="116891136"/>
        <c:axId val="9295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108.38</c:v>
                </c:pt>
                <c:pt idx="2">
                  <c:v>108.43</c:v>
                </c:pt>
                <c:pt idx="3">
                  <c:v>106.99</c:v>
                </c:pt>
                <c:pt idx="4">
                  <c:v>107.85</c:v>
                </c:pt>
              </c:numCache>
            </c:numRef>
          </c:val>
          <c:smooth val="0"/>
          <c:extLst>
            <c:ext xmlns:c16="http://schemas.microsoft.com/office/drawing/2014/chart" uri="{C3380CC4-5D6E-409C-BE32-E72D297353CC}">
              <c16:uniqueId val="{00000001-A3F2-4134-B51E-D9E20E62E1CB}"/>
            </c:ext>
          </c:extLst>
        </c:ser>
        <c:dLbls>
          <c:showLegendKey val="0"/>
          <c:showVal val="0"/>
          <c:showCatName val="0"/>
          <c:showSerName val="0"/>
          <c:showPercent val="0"/>
          <c:showBubbleSize val="0"/>
        </c:dLbls>
        <c:marker val="1"/>
        <c:smooth val="0"/>
        <c:axId val="116891136"/>
        <c:axId val="92958656"/>
      </c:lineChart>
      <c:dateAx>
        <c:axId val="116891136"/>
        <c:scaling>
          <c:orientation val="minMax"/>
        </c:scaling>
        <c:delete val="1"/>
        <c:axPos val="b"/>
        <c:numFmt formatCode="&quot;H&quot;yy" sourceLinked="1"/>
        <c:majorTickMark val="none"/>
        <c:minorTickMark val="none"/>
        <c:tickLblPos val="none"/>
        <c:crossAx val="92958656"/>
        <c:crosses val="autoZero"/>
        <c:auto val="1"/>
        <c:lblOffset val="100"/>
        <c:baseTimeUnit val="years"/>
      </c:dateAx>
      <c:valAx>
        <c:axId val="9295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89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2.88</c:v>
                </c:pt>
                <c:pt idx="2">
                  <c:v>5.72</c:v>
                </c:pt>
                <c:pt idx="3">
                  <c:v>8.36</c:v>
                </c:pt>
                <c:pt idx="4">
                  <c:v>9.6</c:v>
                </c:pt>
              </c:numCache>
            </c:numRef>
          </c:val>
          <c:extLst>
            <c:ext xmlns:c16="http://schemas.microsoft.com/office/drawing/2014/chart" uri="{C3380CC4-5D6E-409C-BE32-E72D297353CC}">
              <c16:uniqueId val="{00000000-E313-415B-A1C7-B69A565A4530}"/>
            </c:ext>
          </c:extLst>
        </c:ser>
        <c:dLbls>
          <c:showLegendKey val="0"/>
          <c:showVal val="0"/>
          <c:showCatName val="0"/>
          <c:showSerName val="0"/>
          <c:showPercent val="0"/>
          <c:showBubbleSize val="0"/>
        </c:dLbls>
        <c:gapWidth val="150"/>
        <c:axId val="117102080"/>
        <c:axId val="9296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15.21</c:v>
                </c:pt>
                <c:pt idx="2">
                  <c:v>17.350000000000001</c:v>
                </c:pt>
                <c:pt idx="3">
                  <c:v>26.36</c:v>
                </c:pt>
                <c:pt idx="4">
                  <c:v>23.79</c:v>
                </c:pt>
              </c:numCache>
            </c:numRef>
          </c:val>
          <c:smooth val="0"/>
          <c:extLst>
            <c:ext xmlns:c16="http://schemas.microsoft.com/office/drawing/2014/chart" uri="{C3380CC4-5D6E-409C-BE32-E72D297353CC}">
              <c16:uniqueId val="{00000001-E313-415B-A1C7-B69A565A4530}"/>
            </c:ext>
          </c:extLst>
        </c:ser>
        <c:dLbls>
          <c:showLegendKey val="0"/>
          <c:showVal val="0"/>
          <c:showCatName val="0"/>
          <c:showSerName val="0"/>
          <c:showPercent val="0"/>
          <c:showBubbleSize val="0"/>
        </c:dLbls>
        <c:marker val="1"/>
        <c:smooth val="0"/>
        <c:axId val="117102080"/>
        <c:axId val="92960384"/>
      </c:lineChart>
      <c:dateAx>
        <c:axId val="117102080"/>
        <c:scaling>
          <c:orientation val="minMax"/>
        </c:scaling>
        <c:delete val="1"/>
        <c:axPos val="b"/>
        <c:numFmt formatCode="&quot;H&quot;yy" sourceLinked="1"/>
        <c:majorTickMark val="none"/>
        <c:minorTickMark val="none"/>
        <c:tickLblPos val="none"/>
        <c:crossAx val="92960384"/>
        <c:crosses val="autoZero"/>
        <c:auto val="1"/>
        <c:lblOffset val="100"/>
        <c:baseTimeUnit val="years"/>
      </c:dateAx>
      <c:valAx>
        <c:axId val="929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10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D17-4E05-A421-707330709674}"/>
            </c:ext>
          </c:extLst>
        </c:ser>
        <c:dLbls>
          <c:showLegendKey val="0"/>
          <c:showVal val="0"/>
          <c:showCatName val="0"/>
          <c:showSerName val="0"/>
          <c:showPercent val="0"/>
          <c:showBubbleSize val="0"/>
        </c:dLbls>
        <c:gapWidth val="150"/>
        <c:axId val="117104128"/>
        <c:axId val="9296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1.43</c:v>
                </c:pt>
                <c:pt idx="4">
                  <c:v>1.22</c:v>
                </c:pt>
              </c:numCache>
            </c:numRef>
          </c:val>
          <c:smooth val="0"/>
          <c:extLst>
            <c:ext xmlns:c16="http://schemas.microsoft.com/office/drawing/2014/chart" uri="{C3380CC4-5D6E-409C-BE32-E72D297353CC}">
              <c16:uniqueId val="{00000001-BD17-4E05-A421-707330709674}"/>
            </c:ext>
          </c:extLst>
        </c:ser>
        <c:dLbls>
          <c:showLegendKey val="0"/>
          <c:showVal val="0"/>
          <c:showCatName val="0"/>
          <c:showSerName val="0"/>
          <c:showPercent val="0"/>
          <c:showBubbleSize val="0"/>
        </c:dLbls>
        <c:marker val="1"/>
        <c:smooth val="0"/>
        <c:axId val="117104128"/>
        <c:axId val="92962112"/>
      </c:lineChart>
      <c:dateAx>
        <c:axId val="117104128"/>
        <c:scaling>
          <c:orientation val="minMax"/>
        </c:scaling>
        <c:delete val="1"/>
        <c:axPos val="b"/>
        <c:numFmt formatCode="&quot;H&quot;yy" sourceLinked="1"/>
        <c:majorTickMark val="none"/>
        <c:minorTickMark val="none"/>
        <c:tickLblPos val="none"/>
        <c:crossAx val="92962112"/>
        <c:crosses val="autoZero"/>
        <c:auto val="1"/>
        <c:lblOffset val="100"/>
        <c:baseTimeUnit val="years"/>
      </c:dateAx>
      <c:valAx>
        <c:axId val="929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10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207-4DB0-A77E-1739012A25A5}"/>
            </c:ext>
          </c:extLst>
        </c:ser>
        <c:dLbls>
          <c:showLegendKey val="0"/>
          <c:showVal val="0"/>
          <c:showCatName val="0"/>
          <c:showSerName val="0"/>
          <c:showPercent val="0"/>
          <c:showBubbleSize val="0"/>
        </c:dLbls>
        <c:gapWidth val="150"/>
        <c:axId val="119117312"/>
        <c:axId val="11921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12.78</c:v>
                </c:pt>
                <c:pt idx="2">
                  <c:v>12.89</c:v>
                </c:pt>
                <c:pt idx="3">
                  <c:v>7.42</c:v>
                </c:pt>
                <c:pt idx="4">
                  <c:v>4.72</c:v>
                </c:pt>
              </c:numCache>
            </c:numRef>
          </c:val>
          <c:smooth val="0"/>
          <c:extLst>
            <c:ext xmlns:c16="http://schemas.microsoft.com/office/drawing/2014/chart" uri="{C3380CC4-5D6E-409C-BE32-E72D297353CC}">
              <c16:uniqueId val="{00000001-1207-4DB0-A77E-1739012A25A5}"/>
            </c:ext>
          </c:extLst>
        </c:ser>
        <c:dLbls>
          <c:showLegendKey val="0"/>
          <c:showVal val="0"/>
          <c:showCatName val="0"/>
          <c:showSerName val="0"/>
          <c:showPercent val="0"/>
          <c:showBubbleSize val="0"/>
        </c:dLbls>
        <c:marker val="1"/>
        <c:smooth val="0"/>
        <c:axId val="119117312"/>
        <c:axId val="119211136"/>
      </c:lineChart>
      <c:dateAx>
        <c:axId val="119117312"/>
        <c:scaling>
          <c:orientation val="minMax"/>
        </c:scaling>
        <c:delete val="1"/>
        <c:axPos val="b"/>
        <c:numFmt formatCode="&quot;H&quot;yy" sourceLinked="1"/>
        <c:majorTickMark val="none"/>
        <c:minorTickMark val="none"/>
        <c:tickLblPos val="none"/>
        <c:crossAx val="119211136"/>
        <c:crosses val="autoZero"/>
        <c:auto val="1"/>
        <c:lblOffset val="100"/>
        <c:baseTimeUnit val="years"/>
      </c:dateAx>
      <c:valAx>
        <c:axId val="11921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1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37.11</c:v>
                </c:pt>
                <c:pt idx="2">
                  <c:v>39.06</c:v>
                </c:pt>
                <c:pt idx="3">
                  <c:v>31.94</c:v>
                </c:pt>
                <c:pt idx="4">
                  <c:v>40.409999999999997</c:v>
                </c:pt>
              </c:numCache>
            </c:numRef>
          </c:val>
          <c:extLst>
            <c:ext xmlns:c16="http://schemas.microsoft.com/office/drawing/2014/chart" uri="{C3380CC4-5D6E-409C-BE32-E72D297353CC}">
              <c16:uniqueId val="{00000000-FFB7-4054-B855-C86A0C4C205D}"/>
            </c:ext>
          </c:extLst>
        </c:ser>
        <c:dLbls>
          <c:showLegendKey val="0"/>
          <c:showVal val="0"/>
          <c:showCatName val="0"/>
          <c:showSerName val="0"/>
          <c:showPercent val="0"/>
          <c:showBubbleSize val="0"/>
        </c:dLbls>
        <c:gapWidth val="150"/>
        <c:axId val="119119360"/>
        <c:axId val="11921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57.48</c:v>
                </c:pt>
                <c:pt idx="2">
                  <c:v>54.32</c:v>
                </c:pt>
                <c:pt idx="3">
                  <c:v>68.180000000000007</c:v>
                </c:pt>
                <c:pt idx="4">
                  <c:v>67.930000000000007</c:v>
                </c:pt>
              </c:numCache>
            </c:numRef>
          </c:val>
          <c:smooth val="0"/>
          <c:extLst>
            <c:ext xmlns:c16="http://schemas.microsoft.com/office/drawing/2014/chart" uri="{C3380CC4-5D6E-409C-BE32-E72D297353CC}">
              <c16:uniqueId val="{00000001-FFB7-4054-B855-C86A0C4C205D}"/>
            </c:ext>
          </c:extLst>
        </c:ser>
        <c:dLbls>
          <c:showLegendKey val="0"/>
          <c:showVal val="0"/>
          <c:showCatName val="0"/>
          <c:showSerName val="0"/>
          <c:showPercent val="0"/>
          <c:showBubbleSize val="0"/>
        </c:dLbls>
        <c:marker val="1"/>
        <c:smooth val="0"/>
        <c:axId val="119119360"/>
        <c:axId val="119212864"/>
      </c:lineChart>
      <c:dateAx>
        <c:axId val="119119360"/>
        <c:scaling>
          <c:orientation val="minMax"/>
        </c:scaling>
        <c:delete val="1"/>
        <c:axPos val="b"/>
        <c:numFmt formatCode="&quot;H&quot;yy" sourceLinked="1"/>
        <c:majorTickMark val="none"/>
        <c:minorTickMark val="none"/>
        <c:tickLblPos val="none"/>
        <c:crossAx val="119212864"/>
        <c:crosses val="autoZero"/>
        <c:auto val="1"/>
        <c:lblOffset val="100"/>
        <c:baseTimeUnit val="years"/>
      </c:dateAx>
      <c:valAx>
        <c:axId val="1192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816.02</c:v>
                </c:pt>
                <c:pt idx="2">
                  <c:v>823.79</c:v>
                </c:pt>
                <c:pt idx="3">
                  <c:v>709.93</c:v>
                </c:pt>
                <c:pt idx="4">
                  <c:v>808.83</c:v>
                </c:pt>
              </c:numCache>
            </c:numRef>
          </c:val>
          <c:extLst>
            <c:ext xmlns:c16="http://schemas.microsoft.com/office/drawing/2014/chart" uri="{C3380CC4-5D6E-409C-BE32-E72D297353CC}">
              <c16:uniqueId val="{00000000-3BC4-40E9-951C-7A31AA576559}"/>
            </c:ext>
          </c:extLst>
        </c:ser>
        <c:dLbls>
          <c:showLegendKey val="0"/>
          <c:showVal val="0"/>
          <c:showCatName val="0"/>
          <c:showSerName val="0"/>
          <c:showPercent val="0"/>
          <c:showBubbleSize val="0"/>
        </c:dLbls>
        <c:gapWidth val="150"/>
        <c:axId val="119637504"/>
        <c:axId val="11921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1046.25</c:v>
                </c:pt>
                <c:pt idx="2">
                  <c:v>1000.94</c:v>
                </c:pt>
                <c:pt idx="3">
                  <c:v>847.44</c:v>
                </c:pt>
                <c:pt idx="4">
                  <c:v>857.88</c:v>
                </c:pt>
              </c:numCache>
            </c:numRef>
          </c:val>
          <c:smooth val="0"/>
          <c:extLst>
            <c:ext xmlns:c16="http://schemas.microsoft.com/office/drawing/2014/chart" uri="{C3380CC4-5D6E-409C-BE32-E72D297353CC}">
              <c16:uniqueId val="{00000001-3BC4-40E9-951C-7A31AA576559}"/>
            </c:ext>
          </c:extLst>
        </c:ser>
        <c:dLbls>
          <c:showLegendKey val="0"/>
          <c:showVal val="0"/>
          <c:showCatName val="0"/>
          <c:showSerName val="0"/>
          <c:showPercent val="0"/>
          <c:showBubbleSize val="0"/>
        </c:dLbls>
        <c:marker val="1"/>
        <c:smooth val="0"/>
        <c:axId val="119637504"/>
        <c:axId val="119214592"/>
      </c:lineChart>
      <c:dateAx>
        <c:axId val="119637504"/>
        <c:scaling>
          <c:orientation val="minMax"/>
        </c:scaling>
        <c:delete val="1"/>
        <c:axPos val="b"/>
        <c:numFmt formatCode="&quot;H&quot;yy" sourceLinked="1"/>
        <c:majorTickMark val="none"/>
        <c:minorTickMark val="none"/>
        <c:tickLblPos val="none"/>
        <c:crossAx val="119214592"/>
        <c:crosses val="autoZero"/>
        <c:auto val="1"/>
        <c:lblOffset val="100"/>
        <c:baseTimeUnit val="years"/>
      </c:dateAx>
      <c:valAx>
        <c:axId val="1192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3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105.79</c:v>
                </c:pt>
                <c:pt idx="2">
                  <c:v>106.68</c:v>
                </c:pt>
                <c:pt idx="3">
                  <c:v>99.43</c:v>
                </c:pt>
                <c:pt idx="4">
                  <c:v>99.01</c:v>
                </c:pt>
              </c:numCache>
            </c:numRef>
          </c:val>
          <c:extLst>
            <c:ext xmlns:c16="http://schemas.microsoft.com/office/drawing/2014/chart" uri="{C3380CC4-5D6E-409C-BE32-E72D297353CC}">
              <c16:uniqueId val="{00000000-DC8A-4ABA-9C74-9F3F664EB95C}"/>
            </c:ext>
          </c:extLst>
        </c:ser>
        <c:dLbls>
          <c:showLegendKey val="0"/>
          <c:showVal val="0"/>
          <c:showCatName val="0"/>
          <c:showSerName val="0"/>
          <c:showPercent val="0"/>
          <c:showBubbleSize val="0"/>
        </c:dLbls>
        <c:gapWidth val="150"/>
        <c:axId val="116890624"/>
        <c:axId val="11921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88.37</c:v>
                </c:pt>
                <c:pt idx="2">
                  <c:v>93.77</c:v>
                </c:pt>
                <c:pt idx="3">
                  <c:v>94.69</c:v>
                </c:pt>
                <c:pt idx="4">
                  <c:v>94.97</c:v>
                </c:pt>
              </c:numCache>
            </c:numRef>
          </c:val>
          <c:smooth val="0"/>
          <c:extLst>
            <c:ext xmlns:c16="http://schemas.microsoft.com/office/drawing/2014/chart" uri="{C3380CC4-5D6E-409C-BE32-E72D297353CC}">
              <c16:uniqueId val="{00000001-DC8A-4ABA-9C74-9F3F664EB95C}"/>
            </c:ext>
          </c:extLst>
        </c:ser>
        <c:dLbls>
          <c:showLegendKey val="0"/>
          <c:showVal val="0"/>
          <c:showCatName val="0"/>
          <c:showSerName val="0"/>
          <c:showPercent val="0"/>
          <c:showBubbleSize val="0"/>
        </c:dLbls>
        <c:marker val="1"/>
        <c:smooth val="0"/>
        <c:axId val="116890624"/>
        <c:axId val="119216320"/>
      </c:lineChart>
      <c:dateAx>
        <c:axId val="116890624"/>
        <c:scaling>
          <c:orientation val="minMax"/>
        </c:scaling>
        <c:delete val="1"/>
        <c:axPos val="b"/>
        <c:numFmt formatCode="&quot;H&quot;yy" sourceLinked="1"/>
        <c:majorTickMark val="none"/>
        <c:minorTickMark val="none"/>
        <c:tickLblPos val="none"/>
        <c:crossAx val="119216320"/>
        <c:crosses val="autoZero"/>
        <c:auto val="1"/>
        <c:lblOffset val="100"/>
        <c:baseTimeUnit val="years"/>
      </c:dateAx>
      <c:valAx>
        <c:axId val="1192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89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145.5</c:v>
                </c:pt>
                <c:pt idx="2">
                  <c:v>143.72999999999999</c:v>
                </c:pt>
                <c:pt idx="3">
                  <c:v>154.22</c:v>
                </c:pt>
                <c:pt idx="4">
                  <c:v>155.31</c:v>
                </c:pt>
              </c:numCache>
            </c:numRef>
          </c:val>
          <c:extLst>
            <c:ext xmlns:c16="http://schemas.microsoft.com/office/drawing/2014/chart" uri="{C3380CC4-5D6E-409C-BE32-E72D297353CC}">
              <c16:uniqueId val="{00000000-2413-447E-B837-9E421CB350AA}"/>
            </c:ext>
          </c:extLst>
        </c:ser>
        <c:dLbls>
          <c:showLegendKey val="0"/>
          <c:showVal val="0"/>
          <c:showCatName val="0"/>
          <c:showSerName val="0"/>
          <c:showPercent val="0"/>
          <c:showBubbleSize val="0"/>
        </c:dLbls>
        <c:gapWidth val="150"/>
        <c:axId val="119346688"/>
        <c:axId val="11940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178.11</c:v>
                </c:pt>
                <c:pt idx="2">
                  <c:v>165.57</c:v>
                </c:pt>
                <c:pt idx="3">
                  <c:v>159.78</c:v>
                </c:pt>
                <c:pt idx="4">
                  <c:v>159.49</c:v>
                </c:pt>
              </c:numCache>
            </c:numRef>
          </c:val>
          <c:smooth val="0"/>
          <c:extLst>
            <c:ext xmlns:c16="http://schemas.microsoft.com/office/drawing/2014/chart" uri="{C3380CC4-5D6E-409C-BE32-E72D297353CC}">
              <c16:uniqueId val="{00000001-2413-447E-B837-9E421CB350AA}"/>
            </c:ext>
          </c:extLst>
        </c:ser>
        <c:dLbls>
          <c:showLegendKey val="0"/>
          <c:showVal val="0"/>
          <c:showCatName val="0"/>
          <c:showSerName val="0"/>
          <c:showPercent val="0"/>
          <c:showBubbleSize val="0"/>
        </c:dLbls>
        <c:marker val="1"/>
        <c:smooth val="0"/>
        <c:axId val="119346688"/>
        <c:axId val="119406592"/>
      </c:lineChart>
      <c:dateAx>
        <c:axId val="119346688"/>
        <c:scaling>
          <c:orientation val="minMax"/>
        </c:scaling>
        <c:delete val="1"/>
        <c:axPos val="b"/>
        <c:numFmt formatCode="&quot;H&quot;yy" sourceLinked="1"/>
        <c:majorTickMark val="none"/>
        <c:minorTickMark val="none"/>
        <c:tickLblPos val="none"/>
        <c:crossAx val="119406592"/>
        <c:crosses val="autoZero"/>
        <c:auto val="1"/>
        <c:lblOffset val="100"/>
        <c:baseTimeUnit val="years"/>
      </c:dateAx>
      <c:valAx>
        <c:axId val="11940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5" t="str">
        <f>データ!H6</f>
        <v>滋賀県　東近江市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113642</v>
      </c>
      <c r="AM8" s="69"/>
      <c r="AN8" s="69"/>
      <c r="AO8" s="69"/>
      <c r="AP8" s="69"/>
      <c r="AQ8" s="69"/>
      <c r="AR8" s="69"/>
      <c r="AS8" s="69"/>
      <c r="AT8" s="68">
        <f>データ!T6</f>
        <v>388.37</v>
      </c>
      <c r="AU8" s="68"/>
      <c r="AV8" s="68"/>
      <c r="AW8" s="68"/>
      <c r="AX8" s="68"/>
      <c r="AY8" s="68"/>
      <c r="AZ8" s="68"/>
      <c r="BA8" s="68"/>
      <c r="BB8" s="68">
        <f>データ!U6</f>
        <v>292.61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5">
      <c r="A10" s="2"/>
      <c r="B10" s="68" t="str">
        <f>データ!N6</f>
        <v>-</v>
      </c>
      <c r="C10" s="68"/>
      <c r="D10" s="68"/>
      <c r="E10" s="68"/>
      <c r="F10" s="68"/>
      <c r="G10" s="68"/>
      <c r="H10" s="68"/>
      <c r="I10" s="68">
        <f>データ!O6</f>
        <v>57.15</v>
      </c>
      <c r="J10" s="68"/>
      <c r="K10" s="68"/>
      <c r="L10" s="68"/>
      <c r="M10" s="68"/>
      <c r="N10" s="68"/>
      <c r="O10" s="68"/>
      <c r="P10" s="68">
        <f>データ!P6</f>
        <v>53.1</v>
      </c>
      <c r="Q10" s="68"/>
      <c r="R10" s="68"/>
      <c r="S10" s="68"/>
      <c r="T10" s="68"/>
      <c r="U10" s="68"/>
      <c r="V10" s="68"/>
      <c r="W10" s="68">
        <f>データ!Q6</f>
        <v>88.89</v>
      </c>
      <c r="X10" s="68"/>
      <c r="Y10" s="68"/>
      <c r="Z10" s="68"/>
      <c r="AA10" s="68"/>
      <c r="AB10" s="68"/>
      <c r="AC10" s="68"/>
      <c r="AD10" s="69">
        <f>データ!R6</f>
        <v>2910</v>
      </c>
      <c r="AE10" s="69"/>
      <c r="AF10" s="69"/>
      <c r="AG10" s="69"/>
      <c r="AH10" s="69"/>
      <c r="AI10" s="69"/>
      <c r="AJ10" s="69"/>
      <c r="AK10" s="2"/>
      <c r="AL10" s="69">
        <f>データ!V6</f>
        <v>60270</v>
      </c>
      <c r="AM10" s="69"/>
      <c r="AN10" s="69"/>
      <c r="AO10" s="69"/>
      <c r="AP10" s="69"/>
      <c r="AQ10" s="69"/>
      <c r="AR10" s="69"/>
      <c r="AS10" s="69"/>
      <c r="AT10" s="68">
        <f>データ!W6</f>
        <v>16.63</v>
      </c>
      <c r="AU10" s="68"/>
      <c r="AV10" s="68"/>
      <c r="AW10" s="68"/>
      <c r="AX10" s="68"/>
      <c r="AY10" s="68"/>
      <c r="AZ10" s="68"/>
      <c r="BA10" s="68"/>
      <c r="BB10" s="68">
        <f>データ!X6</f>
        <v>3624.17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5">
      <c r="C83" s="2" t="s">
        <v>30</v>
      </c>
    </row>
    <row r="84" spans="1:78" hidden="1" x14ac:dyDescent="0.2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vJlRYMr724Wrqxo2f4IpdeT6jdUKPolif56bRNq6PvNywCvDzVPf6j+nlxH+od9jPdAX+uvZRzbnWz1PQTOu4A==" saltValue="WB2ApuLMfQeeizjHJMgZ5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2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25">
      <c r="A6" s="28" t="s">
        <v>94</v>
      </c>
      <c r="B6" s="33">
        <f>B7</f>
        <v>2020</v>
      </c>
      <c r="C6" s="33">
        <f t="shared" ref="C6:X6" si="3">C7</f>
        <v>252131</v>
      </c>
      <c r="D6" s="33">
        <f t="shared" si="3"/>
        <v>46</v>
      </c>
      <c r="E6" s="33">
        <f t="shared" si="3"/>
        <v>17</v>
      </c>
      <c r="F6" s="33">
        <f t="shared" si="3"/>
        <v>1</v>
      </c>
      <c r="G6" s="33">
        <f t="shared" si="3"/>
        <v>0</v>
      </c>
      <c r="H6" s="33" t="str">
        <f t="shared" si="3"/>
        <v>滋賀県　東近江市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57.15</v>
      </c>
      <c r="P6" s="34">
        <f t="shared" si="3"/>
        <v>53.1</v>
      </c>
      <c r="Q6" s="34">
        <f t="shared" si="3"/>
        <v>88.89</v>
      </c>
      <c r="R6" s="34">
        <f t="shared" si="3"/>
        <v>2910</v>
      </c>
      <c r="S6" s="34">
        <f t="shared" si="3"/>
        <v>113642</v>
      </c>
      <c r="T6" s="34">
        <f t="shared" si="3"/>
        <v>388.37</v>
      </c>
      <c r="U6" s="34">
        <f t="shared" si="3"/>
        <v>292.61</v>
      </c>
      <c r="V6" s="34">
        <f t="shared" si="3"/>
        <v>60270</v>
      </c>
      <c r="W6" s="34">
        <f t="shared" si="3"/>
        <v>16.63</v>
      </c>
      <c r="X6" s="34">
        <f t="shared" si="3"/>
        <v>3624.17</v>
      </c>
      <c r="Y6" s="35" t="str">
        <f>IF(Y7="",NA(),Y7)</f>
        <v>-</v>
      </c>
      <c r="Z6" s="35">
        <f t="shared" ref="Z6:AH6" si="4">IF(Z7="",NA(),Z7)</f>
        <v>103.47</v>
      </c>
      <c r="AA6" s="35">
        <f t="shared" si="4"/>
        <v>104.66</v>
      </c>
      <c r="AB6" s="35">
        <f t="shared" si="4"/>
        <v>99.74</v>
      </c>
      <c r="AC6" s="35">
        <f t="shared" si="4"/>
        <v>101.78</v>
      </c>
      <c r="AD6" s="35" t="str">
        <f t="shared" si="4"/>
        <v>-</v>
      </c>
      <c r="AE6" s="35">
        <f t="shared" si="4"/>
        <v>108.38</v>
      </c>
      <c r="AF6" s="35">
        <f t="shared" si="4"/>
        <v>108.43</v>
      </c>
      <c r="AG6" s="35">
        <f t="shared" si="4"/>
        <v>106.99</v>
      </c>
      <c r="AH6" s="35">
        <f t="shared" si="4"/>
        <v>107.85</v>
      </c>
      <c r="AI6" s="34" t="str">
        <f>IF(AI7="","",IF(AI7="-","【-】","【"&amp;SUBSTITUTE(TEXT(AI7,"#,##0.00"),"-","△")&amp;"】"))</f>
        <v>【106.67】</v>
      </c>
      <c r="AJ6" s="35" t="str">
        <f>IF(AJ7="",NA(),AJ7)</f>
        <v>-</v>
      </c>
      <c r="AK6" s="34">
        <f t="shared" ref="AK6:AS6" si="5">IF(AK7="",NA(),AK7)</f>
        <v>0</v>
      </c>
      <c r="AL6" s="34">
        <f t="shared" si="5"/>
        <v>0</v>
      </c>
      <c r="AM6" s="34">
        <f t="shared" si="5"/>
        <v>0</v>
      </c>
      <c r="AN6" s="34">
        <f t="shared" si="5"/>
        <v>0</v>
      </c>
      <c r="AO6" s="35" t="str">
        <f t="shared" si="5"/>
        <v>-</v>
      </c>
      <c r="AP6" s="35">
        <f t="shared" si="5"/>
        <v>12.78</v>
      </c>
      <c r="AQ6" s="35">
        <f t="shared" si="5"/>
        <v>12.89</v>
      </c>
      <c r="AR6" s="35">
        <f t="shared" si="5"/>
        <v>7.42</v>
      </c>
      <c r="AS6" s="35">
        <f t="shared" si="5"/>
        <v>4.72</v>
      </c>
      <c r="AT6" s="34" t="str">
        <f>IF(AT7="","",IF(AT7="-","【-】","【"&amp;SUBSTITUTE(TEXT(AT7,"#,##0.00"),"-","△")&amp;"】"))</f>
        <v>【3.64】</v>
      </c>
      <c r="AU6" s="35" t="str">
        <f>IF(AU7="",NA(),AU7)</f>
        <v>-</v>
      </c>
      <c r="AV6" s="35">
        <f t="shared" ref="AV6:BD6" si="6">IF(AV7="",NA(),AV7)</f>
        <v>37.11</v>
      </c>
      <c r="AW6" s="35">
        <f t="shared" si="6"/>
        <v>39.06</v>
      </c>
      <c r="AX6" s="35">
        <f t="shared" si="6"/>
        <v>31.94</v>
      </c>
      <c r="AY6" s="35">
        <f t="shared" si="6"/>
        <v>40.409999999999997</v>
      </c>
      <c r="AZ6" s="35" t="str">
        <f t="shared" si="6"/>
        <v>-</v>
      </c>
      <c r="BA6" s="35">
        <f t="shared" si="6"/>
        <v>57.48</v>
      </c>
      <c r="BB6" s="35">
        <f t="shared" si="6"/>
        <v>54.32</v>
      </c>
      <c r="BC6" s="35">
        <f t="shared" si="6"/>
        <v>68.180000000000007</v>
      </c>
      <c r="BD6" s="35">
        <f t="shared" si="6"/>
        <v>67.930000000000007</v>
      </c>
      <c r="BE6" s="34" t="str">
        <f>IF(BE7="","",IF(BE7="-","【-】","【"&amp;SUBSTITUTE(TEXT(BE7,"#,##0.00"),"-","△")&amp;"】"))</f>
        <v>【67.52】</v>
      </c>
      <c r="BF6" s="35" t="str">
        <f>IF(BF7="",NA(),BF7)</f>
        <v>-</v>
      </c>
      <c r="BG6" s="35">
        <f t="shared" ref="BG6:BO6" si="7">IF(BG7="",NA(),BG7)</f>
        <v>816.02</v>
      </c>
      <c r="BH6" s="35">
        <f t="shared" si="7"/>
        <v>823.79</v>
      </c>
      <c r="BI6" s="35">
        <f t="shared" si="7"/>
        <v>709.93</v>
      </c>
      <c r="BJ6" s="35">
        <f t="shared" si="7"/>
        <v>808.83</v>
      </c>
      <c r="BK6" s="35" t="str">
        <f t="shared" si="7"/>
        <v>-</v>
      </c>
      <c r="BL6" s="35">
        <f t="shared" si="7"/>
        <v>1046.25</v>
      </c>
      <c r="BM6" s="35">
        <f t="shared" si="7"/>
        <v>1000.94</v>
      </c>
      <c r="BN6" s="35">
        <f t="shared" si="7"/>
        <v>847.44</v>
      </c>
      <c r="BO6" s="35">
        <f t="shared" si="7"/>
        <v>857.88</v>
      </c>
      <c r="BP6" s="34" t="str">
        <f>IF(BP7="","",IF(BP7="-","【-】","【"&amp;SUBSTITUTE(TEXT(BP7,"#,##0.00"),"-","△")&amp;"】"))</f>
        <v>【705.21】</v>
      </c>
      <c r="BQ6" s="35" t="str">
        <f>IF(BQ7="",NA(),BQ7)</f>
        <v>-</v>
      </c>
      <c r="BR6" s="35">
        <f t="shared" ref="BR6:BZ6" si="8">IF(BR7="",NA(),BR7)</f>
        <v>105.79</v>
      </c>
      <c r="BS6" s="35">
        <f t="shared" si="8"/>
        <v>106.68</v>
      </c>
      <c r="BT6" s="35">
        <f t="shared" si="8"/>
        <v>99.43</v>
      </c>
      <c r="BU6" s="35">
        <f t="shared" si="8"/>
        <v>99.01</v>
      </c>
      <c r="BV6" s="35" t="str">
        <f t="shared" si="8"/>
        <v>-</v>
      </c>
      <c r="BW6" s="35">
        <f t="shared" si="8"/>
        <v>88.37</v>
      </c>
      <c r="BX6" s="35">
        <f t="shared" si="8"/>
        <v>93.77</v>
      </c>
      <c r="BY6" s="35">
        <f t="shared" si="8"/>
        <v>94.69</v>
      </c>
      <c r="BZ6" s="35">
        <f t="shared" si="8"/>
        <v>94.97</v>
      </c>
      <c r="CA6" s="34" t="str">
        <f>IF(CA7="","",IF(CA7="-","【-】","【"&amp;SUBSTITUTE(TEXT(CA7,"#,##0.00"),"-","△")&amp;"】"))</f>
        <v>【98.96】</v>
      </c>
      <c r="CB6" s="35" t="str">
        <f>IF(CB7="",NA(),CB7)</f>
        <v>-</v>
      </c>
      <c r="CC6" s="35">
        <f t="shared" ref="CC6:CK6" si="9">IF(CC7="",NA(),CC7)</f>
        <v>145.5</v>
      </c>
      <c r="CD6" s="35">
        <f t="shared" si="9"/>
        <v>143.72999999999999</v>
      </c>
      <c r="CE6" s="35">
        <f t="shared" si="9"/>
        <v>154.22</v>
      </c>
      <c r="CF6" s="35">
        <f t="shared" si="9"/>
        <v>155.31</v>
      </c>
      <c r="CG6" s="35" t="str">
        <f t="shared" si="9"/>
        <v>-</v>
      </c>
      <c r="CH6" s="35">
        <f t="shared" si="9"/>
        <v>178.11</v>
      </c>
      <c r="CI6" s="35">
        <f t="shared" si="9"/>
        <v>165.57</v>
      </c>
      <c r="CJ6" s="35">
        <f t="shared" si="9"/>
        <v>159.78</v>
      </c>
      <c r="CK6" s="35">
        <f t="shared" si="9"/>
        <v>159.49</v>
      </c>
      <c r="CL6" s="34" t="str">
        <f>IF(CL7="","",IF(CL7="-","【-】","【"&amp;SUBSTITUTE(TEXT(CL7,"#,##0.00"),"-","△")&amp;"】"))</f>
        <v>【134.52】</v>
      </c>
      <c r="CM6" s="35" t="str">
        <f>IF(CM7="",NA(),CM7)</f>
        <v>-</v>
      </c>
      <c r="CN6" s="35">
        <f t="shared" ref="CN6:CV6" si="10">IF(CN7="",NA(),CN7)</f>
        <v>91.44</v>
      </c>
      <c r="CO6" s="35" t="str">
        <f t="shared" si="10"/>
        <v>-</v>
      </c>
      <c r="CP6" s="35" t="str">
        <f t="shared" si="10"/>
        <v>-</v>
      </c>
      <c r="CQ6" s="35" t="str">
        <f t="shared" si="10"/>
        <v>-</v>
      </c>
      <c r="CR6" s="35" t="str">
        <f t="shared" si="10"/>
        <v>-</v>
      </c>
      <c r="CS6" s="35">
        <f t="shared" si="10"/>
        <v>59.55</v>
      </c>
      <c r="CT6" s="35">
        <f t="shared" si="10"/>
        <v>59.19</v>
      </c>
      <c r="CU6" s="35">
        <f t="shared" si="10"/>
        <v>68.31</v>
      </c>
      <c r="CV6" s="35">
        <f t="shared" si="10"/>
        <v>65.28</v>
      </c>
      <c r="CW6" s="34" t="str">
        <f>IF(CW7="","",IF(CW7="-","【-】","【"&amp;SUBSTITUTE(TEXT(CW7,"#,##0.00"),"-","△")&amp;"】"))</f>
        <v>【59.57】</v>
      </c>
      <c r="CX6" s="35" t="str">
        <f>IF(CX7="",NA(),CX7)</f>
        <v>-</v>
      </c>
      <c r="CY6" s="35">
        <f t="shared" ref="CY6:DG6" si="11">IF(CY7="",NA(),CY7)</f>
        <v>92.09</v>
      </c>
      <c r="CZ6" s="35">
        <f t="shared" si="11"/>
        <v>91.8</v>
      </c>
      <c r="DA6" s="35">
        <f t="shared" si="11"/>
        <v>91.08</v>
      </c>
      <c r="DB6" s="35">
        <f t="shared" si="11"/>
        <v>90.92</v>
      </c>
      <c r="DC6" s="35" t="str">
        <f t="shared" si="11"/>
        <v>-</v>
      </c>
      <c r="DD6" s="35">
        <f t="shared" si="11"/>
        <v>87.14</v>
      </c>
      <c r="DE6" s="35">
        <f t="shared" si="11"/>
        <v>86.66</v>
      </c>
      <c r="DF6" s="35">
        <f t="shared" si="11"/>
        <v>92.62</v>
      </c>
      <c r="DG6" s="35">
        <f t="shared" si="11"/>
        <v>92.72</v>
      </c>
      <c r="DH6" s="34" t="str">
        <f>IF(DH7="","",IF(DH7="-","【-】","【"&amp;SUBSTITUTE(TEXT(DH7,"#,##0.00"),"-","△")&amp;"】"))</f>
        <v>【95.57】</v>
      </c>
      <c r="DI6" s="35" t="str">
        <f>IF(DI7="",NA(),DI7)</f>
        <v>-</v>
      </c>
      <c r="DJ6" s="35">
        <f t="shared" ref="DJ6:DR6" si="12">IF(DJ7="",NA(),DJ7)</f>
        <v>2.88</v>
      </c>
      <c r="DK6" s="35">
        <f t="shared" si="12"/>
        <v>5.72</v>
      </c>
      <c r="DL6" s="35">
        <f t="shared" si="12"/>
        <v>8.36</v>
      </c>
      <c r="DM6" s="35">
        <f t="shared" si="12"/>
        <v>9.6</v>
      </c>
      <c r="DN6" s="35" t="str">
        <f t="shared" si="12"/>
        <v>-</v>
      </c>
      <c r="DO6" s="35">
        <f t="shared" si="12"/>
        <v>15.21</v>
      </c>
      <c r="DP6" s="35">
        <f t="shared" si="12"/>
        <v>17.350000000000001</v>
      </c>
      <c r="DQ6" s="35">
        <f t="shared" si="12"/>
        <v>26.36</v>
      </c>
      <c r="DR6" s="35">
        <f t="shared" si="12"/>
        <v>23.79</v>
      </c>
      <c r="DS6" s="34" t="str">
        <f>IF(DS7="","",IF(DS7="-","【-】","【"&amp;SUBSTITUTE(TEXT(DS7,"#,##0.00"),"-","△")&amp;"】"))</f>
        <v>【36.52】</v>
      </c>
      <c r="DT6" s="35" t="str">
        <f>IF(DT7="",NA(),DT7)</f>
        <v>-</v>
      </c>
      <c r="DU6" s="34">
        <f t="shared" ref="DU6:EC6" si="13">IF(DU7="",NA(),DU7)</f>
        <v>0</v>
      </c>
      <c r="DV6" s="34">
        <f t="shared" si="13"/>
        <v>0</v>
      </c>
      <c r="DW6" s="34">
        <f t="shared" si="13"/>
        <v>0</v>
      </c>
      <c r="DX6" s="34">
        <f t="shared" si="13"/>
        <v>0</v>
      </c>
      <c r="DY6" s="35" t="str">
        <f t="shared" si="13"/>
        <v>-</v>
      </c>
      <c r="DZ6" s="35">
        <f t="shared" si="13"/>
        <v>0.01</v>
      </c>
      <c r="EA6" s="35">
        <f t="shared" si="13"/>
        <v>0.01</v>
      </c>
      <c r="EB6" s="35">
        <f t="shared" si="13"/>
        <v>1.43</v>
      </c>
      <c r="EC6" s="35">
        <f t="shared" si="13"/>
        <v>1.22</v>
      </c>
      <c r="ED6" s="34" t="str">
        <f>IF(ED7="","",IF(ED7="-","【-】","【"&amp;SUBSTITUTE(TEXT(ED7,"#,##0.00"),"-","△")&amp;"】"))</f>
        <v>【5.72】</v>
      </c>
      <c r="EE6" s="35" t="str">
        <f>IF(EE7="",NA(),EE7)</f>
        <v>-</v>
      </c>
      <c r="EF6" s="34">
        <f t="shared" ref="EF6:EN6" si="14">IF(EF7="",NA(),EF7)</f>
        <v>0</v>
      </c>
      <c r="EG6" s="34">
        <f t="shared" si="14"/>
        <v>0</v>
      </c>
      <c r="EH6" s="34">
        <f t="shared" si="14"/>
        <v>0</v>
      </c>
      <c r="EI6" s="34">
        <f t="shared" si="14"/>
        <v>0</v>
      </c>
      <c r="EJ6" s="35" t="str">
        <f t="shared" si="14"/>
        <v>-</v>
      </c>
      <c r="EK6" s="35">
        <f t="shared" si="14"/>
        <v>0.11</v>
      </c>
      <c r="EL6" s="35">
        <f t="shared" si="14"/>
        <v>0.09</v>
      </c>
      <c r="EM6" s="35">
        <f t="shared" si="14"/>
        <v>0.09</v>
      </c>
      <c r="EN6" s="35">
        <f t="shared" si="14"/>
        <v>0.09</v>
      </c>
      <c r="EO6" s="34" t="str">
        <f>IF(EO7="","",IF(EO7="-","【-】","【"&amp;SUBSTITUTE(TEXT(EO7,"#,##0.00"),"-","△")&amp;"】"))</f>
        <v>【0.30】</v>
      </c>
    </row>
    <row r="7" spans="1:148" s="36" customFormat="1" x14ac:dyDescent="0.25">
      <c r="A7" s="28"/>
      <c r="B7" s="37">
        <v>2020</v>
      </c>
      <c r="C7" s="37">
        <v>252131</v>
      </c>
      <c r="D7" s="37">
        <v>46</v>
      </c>
      <c r="E7" s="37">
        <v>17</v>
      </c>
      <c r="F7" s="37">
        <v>1</v>
      </c>
      <c r="G7" s="37">
        <v>0</v>
      </c>
      <c r="H7" s="37" t="s">
        <v>95</v>
      </c>
      <c r="I7" s="37" t="s">
        <v>96</v>
      </c>
      <c r="J7" s="37" t="s">
        <v>97</v>
      </c>
      <c r="K7" s="37" t="s">
        <v>98</v>
      </c>
      <c r="L7" s="37" t="s">
        <v>99</v>
      </c>
      <c r="M7" s="37" t="s">
        <v>100</v>
      </c>
      <c r="N7" s="38" t="s">
        <v>101</v>
      </c>
      <c r="O7" s="38">
        <v>57.15</v>
      </c>
      <c r="P7" s="38">
        <v>53.1</v>
      </c>
      <c r="Q7" s="38">
        <v>88.89</v>
      </c>
      <c r="R7" s="38">
        <v>2910</v>
      </c>
      <c r="S7" s="38">
        <v>113642</v>
      </c>
      <c r="T7" s="38">
        <v>388.37</v>
      </c>
      <c r="U7" s="38">
        <v>292.61</v>
      </c>
      <c r="V7" s="38">
        <v>60270</v>
      </c>
      <c r="W7" s="38">
        <v>16.63</v>
      </c>
      <c r="X7" s="38">
        <v>3624.17</v>
      </c>
      <c r="Y7" s="38" t="s">
        <v>101</v>
      </c>
      <c r="Z7" s="38">
        <v>103.47</v>
      </c>
      <c r="AA7" s="38">
        <v>104.66</v>
      </c>
      <c r="AB7" s="38">
        <v>99.74</v>
      </c>
      <c r="AC7" s="38">
        <v>101.78</v>
      </c>
      <c r="AD7" s="38" t="s">
        <v>101</v>
      </c>
      <c r="AE7" s="38">
        <v>108.38</v>
      </c>
      <c r="AF7" s="38">
        <v>108.43</v>
      </c>
      <c r="AG7" s="38">
        <v>106.99</v>
      </c>
      <c r="AH7" s="38">
        <v>107.85</v>
      </c>
      <c r="AI7" s="38">
        <v>106.67</v>
      </c>
      <c r="AJ7" s="38" t="s">
        <v>101</v>
      </c>
      <c r="AK7" s="38">
        <v>0</v>
      </c>
      <c r="AL7" s="38">
        <v>0</v>
      </c>
      <c r="AM7" s="38">
        <v>0</v>
      </c>
      <c r="AN7" s="38">
        <v>0</v>
      </c>
      <c r="AO7" s="38" t="s">
        <v>101</v>
      </c>
      <c r="AP7" s="38">
        <v>12.78</v>
      </c>
      <c r="AQ7" s="38">
        <v>12.89</v>
      </c>
      <c r="AR7" s="38">
        <v>7.42</v>
      </c>
      <c r="AS7" s="38">
        <v>4.72</v>
      </c>
      <c r="AT7" s="38">
        <v>3.64</v>
      </c>
      <c r="AU7" s="38" t="s">
        <v>101</v>
      </c>
      <c r="AV7" s="38">
        <v>37.11</v>
      </c>
      <c r="AW7" s="38">
        <v>39.06</v>
      </c>
      <c r="AX7" s="38">
        <v>31.94</v>
      </c>
      <c r="AY7" s="38">
        <v>40.409999999999997</v>
      </c>
      <c r="AZ7" s="38" t="s">
        <v>101</v>
      </c>
      <c r="BA7" s="38">
        <v>57.48</v>
      </c>
      <c r="BB7" s="38">
        <v>54.32</v>
      </c>
      <c r="BC7" s="38">
        <v>68.180000000000007</v>
      </c>
      <c r="BD7" s="38">
        <v>67.930000000000007</v>
      </c>
      <c r="BE7" s="38">
        <v>67.52</v>
      </c>
      <c r="BF7" s="38" t="s">
        <v>101</v>
      </c>
      <c r="BG7" s="38">
        <v>816.02</v>
      </c>
      <c r="BH7" s="38">
        <v>823.79</v>
      </c>
      <c r="BI7" s="38">
        <v>709.93</v>
      </c>
      <c r="BJ7" s="38">
        <v>808.83</v>
      </c>
      <c r="BK7" s="38" t="s">
        <v>101</v>
      </c>
      <c r="BL7" s="38">
        <v>1046.25</v>
      </c>
      <c r="BM7" s="38">
        <v>1000.94</v>
      </c>
      <c r="BN7" s="38">
        <v>847.44</v>
      </c>
      <c r="BO7" s="38">
        <v>857.88</v>
      </c>
      <c r="BP7" s="38">
        <v>705.21</v>
      </c>
      <c r="BQ7" s="38" t="s">
        <v>101</v>
      </c>
      <c r="BR7" s="38">
        <v>105.79</v>
      </c>
      <c r="BS7" s="38">
        <v>106.68</v>
      </c>
      <c r="BT7" s="38">
        <v>99.43</v>
      </c>
      <c r="BU7" s="38">
        <v>99.01</v>
      </c>
      <c r="BV7" s="38" t="s">
        <v>101</v>
      </c>
      <c r="BW7" s="38">
        <v>88.37</v>
      </c>
      <c r="BX7" s="38">
        <v>93.77</v>
      </c>
      <c r="BY7" s="38">
        <v>94.69</v>
      </c>
      <c r="BZ7" s="38">
        <v>94.97</v>
      </c>
      <c r="CA7" s="38">
        <v>98.96</v>
      </c>
      <c r="CB7" s="38" t="s">
        <v>101</v>
      </c>
      <c r="CC7" s="38">
        <v>145.5</v>
      </c>
      <c r="CD7" s="38">
        <v>143.72999999999999</v>
      </c>
      <c r="CE7" s="38">
        <v>154.22</v>
      </c>
      <c r="CF7" s="38">
        <v>155.31</v>
      </c>
      <c r="CG7" s="38" t="s">
        <v>101</v>
      </c>
      <c r="CH7" s="38">
        <v>178.11</v>
      </c>
      <c r="CI7" s="38">
        <v>165.57</v>
      </c>
      <c r="CJ7" s="38">
        <v>159.78</v>
      </c>
      <c r="CK7" s="38">
        <v>159.49</v>
      </c>
      <c r="CL7" s="38">
        <v>134.52000000000001</v>
      </c>
      <c r="CM7" s="38" t="s">
        <v>101</v>
      </c>
      <c r="CN7" s="38">
        <v>91.44</v>
      </c>
      <c r="CO7" s="38" t="s">
        <v>101</v>
      </c>
      <c r="CP7" s="38" t="s">
        <v>101</v>
      </c>
      <c r="CQ7" s="38" t="s">
        <v>101</v>
      </c>
      <c r="CR7" s="38" t="s">
        <v>101</v>
      </c>
      <c r="CS7" s="38">
        <v>59.55</v>
      </c>
      <c r="CT7" s="38">
        <v>59.19</v>
      </c>
      <c r="CU7" s="38">
        <v>68.31</v>
      </c>
      <c r="CV7" s="38">
        <v>65.28</v>
      </c>
      <c r="CW7" s="38">
        <v>59.57</v>
      </c>
      <c r="CX7" s="38" t="s">
        <v>101</v>
      </c>
      <c r="CY7" s="38">
        <v>92.09</v>
      </c>
      <c r="CZ7" s="38">
        <v>91.8</v>
      </c>
      <c r="DA7" s="38">
        <v>91.08</v>
      </c>
      <c r="DB7" s="38">
        <v>90.92</v>
      </c>
      <c r="DC7" s="38" t="s">
        <v>101</v>
      </c>
      <c r="DD7" s="38">
        <v>87.14</v>
      </c>
      <c r="DE7" s="38">
        <v>86.66</v>
      </c>
      <c r="DF7" s="38">
        <v>92.62</v>
      </c>
      <c r="DG7" s="38">
        <v>92.72</v>
      </c>
      <c r="DH7" s="38">
        <v>95.57</v>
      </c>
      <c r="DI7" s="38" t="s">
        <v>101</v>
      </c>
      <c r="DJ7" s="38">
        <v>2.88</v>
      </c>
      <c r="DK7" s="38">
        <v>5.72</v>
      </c>
      <c r="DL7" s="38">
        <v>8.36</v>
      </c>
      <c r="DM7" s="38">
        <v>9.6</v>
      </c>
      <c r="DN7" s="38" t="s">
        <v>101</v>
      </c>
      <c r="DO7" s="38">
        <v>15.21</v>
      </c>
      <c r="DP7" s="38">
        <v>17.350000000000001</v>
      </c>
      <c r="DQ7" s="38">
        <v>26.36</v>
      </c>
      <c r="DR7" s="38">
        <v>23.79</v>
      </c>
      <c r="DS7" s="38">
        <v>36.520000000000003</v>
      </c>
      <c r="DT7" s="38" t="s">
        <v>101</v>
      </c>
      <c r="DU7" s="38">
        <v>0</v>
      </c>
      <c r="DV7" s="38">
        <v>0</v>
      </c>
      <c r="DW7" s="38">
        <v>0</v>
      </c>
      <c r="DX7" s="38">
        <v>0</v>
      </c>
      <c r="DY7" s="38" t="s">
        <v>101</v>
      </c>
      <c r="DZ7" s="38">
        <v>0.01</v>
      </c>
      <c r="EA7" s="38">
        <v>0.01</v>
      </c>
      <c r="EB7" s="38">
        <v>1.43</v>
      </c>
      <c r="EC7" s="38">
        <v>1.22</v>
      </c>
      <c r="ED7" s="38">
        <v>5.72</v>
      </c>
      <c r="EE7" s="38" t="s">
        <v>101</v>
      </c>
      <c r="EF7" s="38">
        <v>0</v>
      </c>
      <c r="EG7" s="38">
        <v>0</v>
      </c>
      <c r="EH7" s="38">
        <v>0</v>
      </c>
      <c r="EI7" s="38">
        <v>0</v>
      </c>
      <c r="EJ7" s="38" t="s">
        <v>101</v>
      </c>
      <c r="EK7" s="38">
        <v>0.11</v>
      </c>
      <c r="EL7" s="38">
        <v>0.09</v>
      </c>
      <c r="EM7" s="38">
        <v>0.09</v>
      </c>
      <c r="EN7" s="38">
        <v>0.09</v>
      </c>
      <c r="EO7" s="38">
        <v>0.3</v>
      </c>
    </row>
    <row r="8" spans="1:148" x14ac:dyDescent="0.2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5">
      <c r="B11">
        <v>4</v>
      </c>
      <c r="C11">
        <v>3</v>
      </c>
      <c r="D11">
        <v>2</v>
      </c>
      <c r="E11">
        <v>1</v>
      </c>
      <c r="F11">
        <v>0</v>
      </c>
      <c r="G11" t="s">
        <v>107</v>
      </c>
    </row>
    <row r="12" spans="1:148" x14ac:dyDescent="0.25">
      <c r="B12">
        <v>1</v>
      </c>
      <c r="C12">
        <v>1</v>
      </c>
      <c r="D12">
        <v>1</v>
      </c>
      <c r="E12">
        <v>1</v>
      </c>
      <c r="F12">
        <v>2</v>
      </c>
      <c r="G12" t="s">
        <v>108</v>
      </c>
    </row>
    <row r="13" spans="1:148" x14ac:dyDescent="0.25">
      <c r="B13" t="s">
        <v>109</v>
      </c>
      <c r="C13" t="s">
        <v>110</v>
      </c>
      <c r="D13" t="s">
        <v>109</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0009_r04</cp:lastModifiedBy>
  <cp:lastPrinted>2022-01-20T00:09:19Z</cp:lastPrinted>
  <dcterms:created xsi:type="dcterms:W3CDTF">2021-12-03T07:14:48Z</dcterms:created>
  <dcterms:modified xsi:type="dcterms:W3CDTF">2022-12-20T07:02:27Z</dcterms:modified>
  <cp:category/>
</cp:coreProperties>
</file>