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defaultThemeVersion="124226"/>
  <mc:AlternateContent xmlns:mc="http://schemas.openxmlformats.org/markup-compatibility/2006">
    <mc:Choice Requires="x15">
      <x15ac:absPath xmlns:x15ac="http://schemas.microsoft.com/office/spreadsheetml/2010/11/ac" url="C:\Users\0009_r04\Desktop\新しいフォルダー\"/>
    </mc:Choice>
  </mc:AlternateContent>
  <xr:revisionPtr revIDLastSave="0" documentId="13_ncr:1_{CD6EBCDA-C9F6-4AF9-ACE6-A1502BCFDD5B}" xr6:coauthVersionLast="36" xr6:coauthVersionMax="36" xr10:uidLastSave="{00000000-0000-0000-0000-000000000000}"/>
  <workbookProtection workbookPassword="8649" lockStructure="1"/>
  <bookViews>
    <workbookView xWindow="10183" yWindow="-17" windowWidth="10234" windowHeight="10080" xr2:uid="{00000000-000D-0000-FFFF-FFFF00000000}"/>
  </bookViews>
  <sheets>
    <sheet name="法非適用_下水道事業" sheetId="4" r:id="rId1"/>
    <sheet name="データ" sheetId="5" state="hidden" r:id="rId2"/>
  </sheets>
  <calcPr calcId="191029"/>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Q6" i="5"/>
  <c r="P6" i="5"/>
  <c r="O6" i="5"/>
  <c r="P10" i="4" s="1"/>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I10" i="4"/>
  <c r="B10" i="4"/>
  <c r="BB8" i="4"/>
  <c r="AL8" i="4"/>
  <c r="W8" i="4"/>
  <c r="P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<sst xmlns="http://schemas.openxmlformats.org/spreadsheetml/2006/main" count="221" uniqueCount="111">
  <si>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</si>
  <si>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</si>
  <si>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</si>
  <si>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</si>
  <si>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</si>
  <si>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</si>
  <si>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</si>
  <si>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</si>
  <si>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</si>
  <si>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</si>
  <si>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</si>
  <si>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</si>
  <si>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</si>
  <si>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</si>
  <si>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</si>
  <si>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</si>
  <si>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</si>
  <si>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</si>
  <si>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</si>
  <si>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</si>
  <si>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</si>
  <si>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</si>
  <si>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</si>
  <si>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</si>
  <si>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</si>
  <si>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</si>
  <si>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</si>
  <si>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</si>
  <si>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</si>
  <si>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</si>
  <si>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</si>
  <si>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</si>
  <si>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</si>
  <si>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</si>
  <si>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</si>
  <si>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</si>
  <si>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</si>
  <si>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</si>
  <si>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</si>
  <si>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</si>
  <si>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</si>
  <si>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</si>
  <si>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</si>
  <si>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</si>
  <si>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</si>
  <si>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</si>
  <si>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</si>
  <si>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</si>
  <si>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</si>
  <si>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</si>
  <si>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</si>
  <si>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</si>
  <si>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</si>
  <si>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</si>
  <si>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</si>
  <si>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</si>
  <si>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</si>
  <si>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</si>
  <si>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</si>
  <si>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</si>
  <si>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</si>
  <si>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</si>
  <si>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</si>
  <si>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</si>
  <si>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</si>
  <si>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</si>
  <si>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</si>
  <si>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</si>
  <si>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</si>
  <si>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</si>
  <si>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</si>
  <si>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</si>
  <si>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</si>
  <si>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</si>
  <si>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</si>
  <si>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</si>
  <si>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</si>
  <si>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</si>
  <si>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</si>
  <si>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</si>
  <si>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</si>
  <si>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</si>
  <si>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</si>
  <si>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</si>
  <si>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</si>
  <si>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</si>
  <si>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</si>
  <si>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</si>
  <si>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</si>
  <si>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</si>
  <si>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</si>
  <si>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</si>
  <si>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</si>
  <si>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</si>
  <si>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</si>
  <si>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</si>
  <si>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東近江市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</si>
  <si>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</si>
  <si>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</si>
  <si>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</si>
  <si>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</si>
  <si>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</si>
  <si>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</si>
  <si>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</si>
  <si>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</si>
  <si>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</si>
  <si>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</si>
  <si>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</si>
  <si>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使用料単価は県内では高い水準にあり、収入の確保に努めておりますが、人口減少により使用料収入の伸びが期待できない状況です。
　また、これまでの整備のために発行した企業債の返済に追われる中で、今後も安心して下水道を利用いただくために、施設の老朽化による更新や防災・減災のための借入も必要となるなど、非常に厳しい経営状況を強いられることになります。
　今後も引き続き水洗化率の向上や投資の平準化を図ることで持続的に安定したサービスの提供を行う必要があります。</t>
    <rPh sb="1" eb="4">
      <t>シヨウリョウ</t>
    </rPh>
    <rPh sb="4" eb="6">
      <t>タンカ</t>
    </rPh>
    <rPh sb="7" eb="9">
      <t>ケンナイ</t>
    </rPh>
    <rPh sb="11" eb="12">
      <t>タカ</t>
    </rPh>
    <rPh sb="13" eb="15">
      <t>スイジュン</t>
    </rPh>
    <rPh sb="19" eb="21">
      <t>シュウニュウ</t>
    </rPh>
    <rPh sb="22" eb="24">
      <t>カクホ</t>
    </rPh>
    <rPh sb="25" eb="26">
      <t>ツト</t>
    </rPh>
    <rPh sb="34" eb="36">
      <t>ジンコウ</t>
    </rPh>
    <rPh sb="36" eb="38">
      <t>ゲンショウ</t>
    </rPh>
    <rPh sb="41" eb="44">
      <t>シヨウリョウ</t>
    </rPh>
    <rPh sb="44" eb="46">
      <t>シュウニュウ</t>
    </rPh>
    <rPh sb="47" eb="48">
      <t>ノ</t>
    </rPh>
    <rPh sb="50" eb="52">
      <t>キタイ</t>
    </rPh>
    <rPh sb="56" eb="58">
      <t>ジョウキョウ</t>
    </rPh>
    <rPh sb="71" eb="73">
      <t>セイビ</t>
    </rPh>
    <rPh sb="77" eb="79">
      <t>ハッコウ</t>
    </rPh>
    <rPh sb="81" eb="83">
      <t>キギョウ</t>
    </rPh>
    <rPh sb="83" eb="84">
      <t>サイ</t>
    </rPh>
    <rPh sb="85" eb="87">
      <t>ヘンサイ</t>
    </rPh>
    <rPh sb="88" eb="89">
      <t>オ</t>
    </rPh>
    <rPh sb="92" eb="93">
      <t>ナカ</t>
    </rPh>
    <rPh sb="95" eb="97">
      <t>コンゴ</t>
    </rPh>
    <rPh sb="98" eb="100">
      <t>アンシン</t>
    </rPh>
    <rPh sb="102" eb="105">
      <t>ゲスイドウ</t>
    </rPh>
    <rPh sb="106" eb="108">
      <t>リヨウ</t>
    </rPh>
    <rPh sb="116" eb="118">
      <t>シセツ</t>
    </rPh>
    <rPh sb="119" eb="122">
      <t>ロウキュウカ</t>
    </rPh>
    <rPh sb="125" eb="127">
      <t>コウシン</t>
    </rPh>
    <rPh sb="128" eb="130">
      <t>ボウサイ</t>
    </rPh>
    <rPh sb="131" eb="133">
      <t>ゲンサイ</t>
    </rPh>
    <rPh sb="137" eb="139">
      <t>カリイレ</t>
    </rPh>
    <rPh sb="140" eb="142">
      <t>ヒツヨウ</t>
    </rPh>
    <rPh sb="148" eb="150">
      <t>ヒジョウ</t>
    </rPh>
    <rPh sb="151" eb="152">
      <t>キビ</t>
    </rPh>
    <rPh sb="154" eb="156">
      <t>ケイエイ</t>
    </rPh>
    <rPh sb="156" eb="158">
      <t>ジョウキョウ</t>
    </rPh>
    <rPh sb="159" eb="160">
      <t>シ</t>
    </rPh>
    <rPh sb="174" eb="176">
      <t>コンゴ</t>
    </rPh>
    <rPh sb="177" eb="178">
      <t>ヒ</t>
    </rPh>
    <rPh sb="179" eb="180">
      <t>ツヅ</t>
    </rPh>
    <rPh sb="181" eb="184">
      <t>スイセンカ</t>
    </rPh>
    <rPh sb="184" eb="185">
      <t>リツ</t>
    </rPh>
    <rPh sb="186" eb="188">
      <t>コウジョウ</t>
    </rPh>
    <rPh sb="189" eb="191">
      <t>トウシ</t>
    </rPh>
    <rPh sb="192" eb="195">
      <t>ヘイジュンカ</t>
    </rPh>
    <rPh sb="196" eb="197">
      <t>ハカ</t>
    </rPh>
    <rPh sb="201" eb="203">
      <t>ジゾク</t>
    </rPh>
    <rPh sb="203" eb="204">
      <t>テキ</t>
    </rPh>
    <rPh sb="205" eb="207">
      <t>アンテイ</t>
    </rPh>
    <rPh sb="214" eb="216">
      <t>テイキョウ</t>
    </rPh>
    <rPh sb="217" eb="218">
      <t>オコナ</t>
    </rPh>
    <rPh sb="219" eb="221">
      <t>ヒツヨウ</t>
    </rPh>
    <phoneticPr fontId="2"/>
  </si>
  <si>
    <t>①収益的収支比率
　100％未満であるため、料金収入を中心とした営業収益で経費を回収できていないことを示しています。本市の料金単価は県内でも高い水準にあるものの、それ以上に事業のために借り入れた企業債の償還に追われており、返済の一部は一般会計に依存している状況です。今後、財源確保に努めるとともに、投資の平準化を図る必要があります。
④企業債残高対事業規模比率
　類似団体平均値と比較すると当該値は下回っており、減少傾向にもあります。今後も投資の平準化を図ることにより、返済よりも新規借入は上回らないように留意します。
⑤経費回収率
　類似団体平均値と比較して当該値は上回っており、料金水準は適正であると言えます。とはいえ100％を下回っていることから、今後、費用の節減を図る一方で、収入を確保するため、水洗化率の向上に努めていく必要があります。
⑥汚水処理原価
　類似団体と比較すると当該値は下回っており、今後もより一層、費用を抑制していく必要があります。
⑧水洗化率
　水洗化率は、類似団体平均値と比較すると大きく上回っております。今後、より一層の水洗化を促進し、収入の確保に努めていく必要があります。</t>
    <rPh sb="1" eb="4">
      <t>シュウエキテキ</t>
    </rPh>
    <rPh sb="4" eb="6">
      <t>シュウシ</t>
    </rPh>
    <rPh sb="6" eb="8">
      <t>ヒリツ</t>
    </rPh>
    <rPh sb="14" eb="16">
      <t>ミマン</t>
    </rPh>
    <rPh sb="22" eb="24">
      <t>リョウキン</t>
    </rPh>
    <rPh sb="24" eb="26">
      <t>シュウニュウ</t>
    </rPh>
    <rPh sb="27" eb="29">
      <t>チュウシン</t>
    </rPh>
    <rPh sb="32" eb="34">
      <t>エイギョウ</t>
    </rPh>
    <rPh sb="34" eb="36">
      <t>シュウエキ</t>
    </rPh>
    <rPh sb="37" eb="39">
      <t>ケイヒ</t>
    </rPh>
    <rPh sb="40" eb="42">
      <t>カイシュウ</t>
    </rPh>
    <rPh sb="51" eb="52">
      <t>シメ</t>
    </rPh>
    <rPh sb="58" eb="59">
      <t>ホン</t>
    </rPh>
    <rPh sb="59" eb="60">
      <t>シ</t>
    </rPh>
    <rPh sb="61" eb="63">
      <t>リョウキン</t>
    </rPh>
    <rPh sb="63" eb="65">
      <t>タンカ</t>
    </rPh>
    <rPh sb="66" eb="68">
      <t>ケンナイ</t>
    </rPh>
    <rPh sb="70" eb="71">
      <t>タカ</t>
    </rPh>
    <rPh sb="72" eb="74">
      <t>スイジュン</t>
    </rPh>
    <rPh sb="83" eb="85">
      <t>イジョウ</t>
    </rPh>
    <rPh sb="86" eb="88">
      <t>ジギョウ</t>
    </rPh>
    <rPh sb="92" eb="93">
      <t>カ</t>
    </rPh>
    <rPh sb="94" eb="95">
      <t>イ</t>
    </rPh>
    <rPh sb="97" eb="99">
      <t>キギョウ</t>
    </rPh>
    <rPh sb="99" eb="100">
      <t>サイ</t>
    </rPh>
    <rPh sb="101" eb="103">
      <t>ショウカン</t>
    </rPh>
    <rPh sb="104" eb="105">
      <t>オ</t>
    </rPh>
    <rPh sb="111" eb="113">
      <t>ヘンサイ</t>
    </rPh>
    <rPh sb="114" eb="116">
      <t>イチブ</t>
    </rPh>
    <rPh sb="117" eb="119">
      <t>イッパン</t>
    </rPh>
    <rPh sb="119" eb="121">
      <t>カイケイ</t>
    </rPh>
    <rPh sb="122" eb="124">
      <t>イゾン</t>
    </rPh>
    <rPh sb="128" eb="130">
      <t>ジョウキョウ</t>
    </rPh>
    <rPh sb="133" eb="135">
      <t>コンゴ</t>
    </rPh>
    <rPh sb="136" eb="138">
      <t>ザイゲン</t>
    </rPh>
    <rPh sb="138" eb="140">
      <t>カクホ</t>
    </rPh>
    <rPh sb="141" eb="142">
      <t>ツト</t>
    </rPh>
    <rPh sb="149" eb="151">
      <t>トウシ</t>
    </rPh>
    <rPh sb="152" eb="155">
      <t>ヘイジュンカ</t>
    </rPh>
    <rPh sb="156" eb="157">
      <t>ハカ</t>
    </rPh>
    <rPh sb="158" eb="160">
      <t>ヒツヨウ</t>
    </rPh>
    <rPh sb="168" eb="170">
      <t>キギョウ</t>
    </rPh>
    <rPh sb="170" eb="171">
      <t>サイ</t>
    </rPh>
    <rPh sb="171" eb="173">
      <t>ザンダカ</t>
    </rPh>
    <rPh sb="173" eb="174">
      <t>タイ</t>
    </rPh>
    <rPh sb="174" eb="176">
      <t>ジギョウ</t>
    </rPh>
    <rPh sb="176" eb="178">
      <t>キボ</t>
    </rPh>
    <rPh sb="178" eb="180">
      <t>ヒリツ</t>
    </rPh>
    <rPh sb="182" eb="184">
      <t>ルイジ</t>
    </rPh>
    <rPh sb="184" eb="186">
      <t>ダンタイ</t>
    </rPh>
    <rPh sb="186" eb="188">
      <t>ヘイキン</t>
    </rPh>
    <rPh sb="188" eb="189">
      <t>チ</t>
    </rPh>
    <rPh sb="190" eb="192">
      <t>ヒカク</t>
    </rPh>
    <rPh sb="195" eb="197">
      <t>トウガイ</t>
    </rPh>
    <rPh sb="197" eb="198">
      <t>アタイ</t>
    </rPh>
    <rPh sb="199" eb="201">
      <t>シタマワ</t>
    </rPh>
    <rPh sb="206" eb="208">
      <t>ゲンショウ</t>
    </rPh>
    <rPh sb="208" eb="210">
      <t>ケイコウ</t>
    </rPh>
    <rPh sb="217" eb="219">
      <t>コンゴ</t>
    </rPh>
    <rPh sb="220" eb="222">
      <t>トウシ</t>
    </rPh>
    <rPh sb="223" eb="226">
      <t>ヘイジュンカ</t>
    </rPh>
    <rPh sb="227" eb="228">
      <t>ハカ</t>
    </rPh>
    <rPh sb="235" eb="237">
      <t>ヘンサイ</t>
    </rPh>
    <rPh sb="240" eb="242">
      <t>シンキ</t>
    </rPh>
    <rPh sb="242" eb="244">
      <t>カリイレ</t>
    </rPh>
    <rPh sb="245" eb="247">
      <t>ウワマワ</t>
    </rPh>
    <rPh sb="253" eb="255">
      <t>リュウイ</t>
    </rPh>
    <rPh sb="261" eb="263">
      <t>ケイヒ</t>
    </rPh>
    <rPh sb="263" eb="265">
      <t>カイシュウ</t>
    </rPh>
    <rPh sb="265" eb="266">
      <t>リツ</t>
    </rPh>
    <rPh sb="268" eb="270">
      <t>ルイジ</t>
    </rPh>
    <rPh sb="270" eb="272">
      <t>ダンタイ</t>
    </rPh>
    <rPh sb="272" eb="274">
      <t>ヘイキン</t>
    </rPh>
    <rPh sb="274" eb="275">
      <t>チ</t>
    </rPh>
    <rPh sb="276" eb="278">
      <t>ヒカク</t>
    </rPh>
    <rPh sb="280" eb="282">
      <t>トウガイ</t>
    </rPh>
    <rPh sb="282" eb="283">
      <t>アタイ</t>
    </rPh>
    <rPh sb="284" eb="286">
      <t>ウワマワ</t>
    </rPh>
    <rPh sb="291" eb="293">
      <t>リョウキン</t>
    </rPh>
    <rPh sb="293" eb="295">
      <t>スイジュン</t>
    </rPh>
    <rPh sb="296" eb="298">
      <t>テキセイ</t>
    </rPh>
    <rPh sb="302" eb="303">
      <t>イ</t>
    </rPh>
    <rPh sb="316" eb="318">
      <t>シタマワ</t>
    </rPh>
    <rPh sb="327" eb="329">
      <t>コンゴ</t>
    </rPh>
    <rPh sb="330" eb="332">
      <t>ヒヨウ</t>
    </rPh>
    <rPh sb="333" eb="335">
      <t>セツゲン</t>
    </rPh>
    <rPh sb="336" eb="337">
      <t>ハカ</t>
    </rPh>
    <rPh sb="338" eb="340">
      <t>イッポウ</t>
    </rPh>
    <rPh sb="342" eb="344">
      <t>シュウニュウ</t>
    </rPh>
    <rPh sb="345" eb="347">
      <t>カクホ</t>
    </rPh>
    <rPh sb="352" eb="355">
      <t>スイセンカ</t>
    </rPh>
    <rPh sb="355" eb="356">
      <t>リツ</t>
    </rPh>
    <rPh sb="357" eb="359">
      <t>コウジョウ</t>
    </rPh>
    <rPh sb="360" eb="361">
      <t>ツト</t>
    </rPh>
    <rPh sb="365" eb="367">
      <t>ヒツヨウ</t>
    </rPh>
    <rPh sb="375" eb="377">
      <t>オスイ</t>
    </rPh>
    <rPh sb="377" eb="379">
      <t>ショリ</t>
    </rPh>
    <rPh sb="379" eb="381">
      <t>ゲンカ</t>
    </rPh>
    <rPh sb="383" eb="385">
      <t>ルイジ</t>
    </rPh>
    <rPh sb="385" eb="387">
      <t>ダンタイ</t>
    </rPh>
    <rPh sb="388" eb="390">
      <t>ヒカク</t>
    </rPh>
    <rPh sb="393" eb="395">
      <t>トウガイ</t>
    </rPh>
    <rPh sb="395" eb="396">
      <t>アタイ</t>
    </rPh>
    <rPh sb="397" eb="399">
      <t>シタマワ</t>
    </rPh>
    <rPh sb="404" eb="406">
      <t>コンゴ</t>
    </rPh>
    <rPh sb="409" eb="411">
      <t>イッソウ</t>
    </rPh>
    <rPh sb="412" eb="414">
      <t>ヒヨウ</t>
    </rPh>
    <rPh sb="415" eb="417">
      <t>ヨクセイ</t>
    </rPh>
    <rPh sb="421" eb="423">
      <t>ヒツヨウ</t>
    </rPh>
    <rPh sb="431" eb="434">
      <t>スイセンカ</t>
    </rPh>
    <rPh sb="434" eb="435">
      <t>リツ</t>
    </rPh>
    <rPh sb="437" eb="440">
      <t>スイセンカ</t>
    </rPh>
    <rPh sb="440" eb="441">
      <t>リツ</t>
    </rPh>
    <rPh sb="443" eb="445">
      <t>ルイジ</t>
    </rPh>
    <rPh sb="445" eb="447">
      <t>ダンタイ</t>
    </rPh>
    <rPh sb="447" eb="449">
      <t>ヘイキン</t>
    </rPh>
    <rPh sb="449" eb="450">
      <t>チ</t>
    </rPh>
    <rPh sb="451" eb="453">
      <t>ヒカク</t>
    </rPh>
    <rPh sb="456" eb="457">
      <t>オオ</t>
    </rPh>
    <rPh sb="459" eb="461">
      <t>ウワマワ</t>
    </rPh>
    <rPh sb="468" eb="470">
      <t>コンゴ</t>
    </rPh>
    <rPh sb="473" eb="475">
      <t>イッソウ</t>
    </rPh>
    <rPh sb="476" eb="479">
      <t>スイセンカ</t>
    </rPh>
    <rPh sb="480" eb="482">
      <t>ソクシン</t>
    </rPh>
    <rPh sb="484" eb="486">
      <t>シュウニュウ</t>
    </rPh>
    <rPh sb="487" eb="489">
      <t>カクホ</t>
    </rPh>
    <rPh sb="490" eb="491">
      <t>ツト</t>
    </rPh>
    <rPh sb="495" eb="497">
      <t>ヒツヨウ</t>
    </rPh>
    <phoneticPr fontId="2"/>
  </si>
  <si>
    <t>　現在のところ更新は発生していませんが、平成元年からの供用開始後、約３０年が経過しようとしており、長期間の使用や流下する汚水の性状によって徐々に劣化が進行しており、今後は修繕や改築を行いつつ、施設の長寿命化を図る必要があります。</t>
    <rPh sb="1" eb="3">
      <t>ゲンザイ</t>
    </rPh>
    <rPh sb="7" eb="9">
      <t>コウシン</t>
    </rPh>
    <rPh sb="10" eb="12">
      <t>ハッセイ</t>
    </rPh>
    <rPh sb="20" eb="22">
      <t>ヘイセイ</t>
    </rPh>
    <rPh sb="22" eb="24">
      <t>ガンネン</t>
    </rPh>
    <rPh sb="27" eb="29">
      <t>キョウヨウ</t>
    </rPh>
    <rPh sb="29" eb="31">
      <t>カイシ</t>
    </rPh>
    <rPh sb="31" eb="32">
      <t>ゴ</t>
    </rPh>
    <rPh sb="33" eb="34">
      <t>ヤク</t>
    </rPh>
    <rPh sb="36" eb="37">
      <t>ネン</t>
    </rPh>
    <rPh sb="38" eb="40">
      <t>ケイカ</t>
    </rPh>
    <rPh sb="49" eb="52">
      <t>チョウキカン</t>
    </rPh>
    <rPh sb="53" eb="55">
      <t>シヨウ</t>
    </rPh>
    <rPh sb="56" eb="58">
      <t>リュウカ</t>
    </rPh>
    <rPh sb="60" eb="62">
      <t>オスイ</t>
    </rPh>
    <rPh sb="63" eb="65">
      <t>セイジョウ</t>
    </rPh>
    <rPh sb="69" eb="71">
      <t>ジョジョ</t>
    </rPh>
    <rPh sb="72" eb="74">
      <t>レッカ</t>
    </rPh>
    <rPh sb="75" eb="77">
      <t>シンコウ</t>
    </rPh>
    <rPh sb="82" eb="84">
      <t>コンゴ</t>
    </rPh>
    <rPh sb="85" eb="87">
      <t>シュウゼン</t>
    </rPh>
    <rPh sb="88" eb="90">
      <t>カイチク</t>
    </rPh>
    <rPh sb="91" eb="92">
      <t>オコナ</t>
    </rPh>
    <rPh sb="96" eb="98">
      <t>シセツ</t>
    </rPh>
    <rPh sb="99" eb="100">
      <t>チョウ</t>
    </rPh>
    <rPh sb="100" eb="103">
      <t>ジュミョウカ</t>
    </rPh>
    <rPh sb="104" eb="105">
      <t>ハカ</t>
    </rPh>
    <rPh sb="106" eb="108">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</si>
</sst>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xr:uid="{00000000-0005-0000-0000-000001000000}"/>
    <cellStyle name="桁区切り 3" xfId="3" xr:uid="{00000000-0005-0000-0000-000002000000}"/>
    <cellStyle name="桁区切り 3 2" xfId="4" xr:uid="{00000000-0005-0000-0000-000003000000}"/>
    <cellStyle name="通貨 2" xfId="5" xr:uid="{00000000-0005-0000-0000-000004000000}"/>
    <cellStyle name="標準" xfId="0" builtinId="0"/>
    <cellStyle name="標準 2" xfId="6" xr:uid="{00000000-0005-0000-0000-000006000000}"/>
    <cellStyle name="標準 2 2" xfId="7" xr:uid="{00000000-0005-0000-0000-000007000000}"/>
    <cellStyle name="標準 2 3" xfId="8" xr:uid="{00000000-0005-0000-0000-000008000000}"/>
    <cellStyle name="標準 2 3 2" xfId="9" xr:uid="{00000000-0005-0000-0000-000009000000}"/>
    <cellStyle name="標準 2 4" xfId="10" xr:uid="{00000000-0005-0000-0000-00000A000000}"/>
    <cellStyle name="標準 2_【重要】（県）指数表_書式まとめ" xfId="11" xr:uid="{00000000-0005-0000-0000-00000B000000}"/>
    <cellStyle name="標準 3" xfId="12" xr:uid="{00000000-0005-0000-0000-00000C000000}"/>
    <cellStyle name="標準 3 2" xfId="13" xr:uid="{00000000-0005-0000-0000-00000D000000}"/>
    <cellStyle name="標準 3 2 2" xfId="14" xr:uid="{00000000-0005-0000-0000-00000E000000}"/>
    <cellStyle name="標準 3 3" xfId="15" xr:uid="{00000000-0005-0000-0000-00000F000000}"/>
    <cellStyle name="標準 4" xfId="16" xr:uid="{00000000-0005-0000-0000-000010000000}"/>
    <cellStyle name="標準 5" xfId="17" xr:uid="{00000000-0005-0000-0000-000011000000}"/>
    <cellStyle name="標準 6" xfId="18" xr:uid="{00000000-0005-0000-0000-000012000000}"/>
    <cellStyle name="標準 7" xfId="19"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29-48E9-A15C-65609E2DA3AC}"/>
            </c:ext>
          </c:extLst>
        </c:ser>
        <c:dLbls>
          <c:showLegendKey val="0"/>
          <c:showVal val="0"/>
          <c:showCatName val="0"/>
          <c:showSerName val="0"/>
          <c:showPercent val="0"/>
          <c:showBubbleSize val="0"/>
        </c:dLbls>
        <c:gapWidth val="150"/>
        <c:axId val="97516160"/>
        <c:axId val="563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extLst>
            <c:ext xmlns:c16="http://schemas.microsoft.com/office/drawing/2014/chart" uri="{C3380CC4-5D6E-409C-BE32-E72D297353CC}">
              <c16:uniqueId val="{00000001-1E29-48E9-A15C-65609E2DA3AC}"/>
            </c:ext>
          </c:extLst>
        </c:ser>
        <c:dLbls>
          <c:showLegendKey val="0"/>
          <c:showVal val="0"/>
          <c:showCatName val="0"/>
          <c:showSerName val="0"/>
          <c:showPercent val="0"/>
          <c:showBubbleSize val="0"/>
        </c:dLbls>
        <c:marker val="1"/>
        <c:smooth val="0"/>
        <c:axId val="97516160"/>
        <c:axId val="56385920"/>
      </c:lineChart>
      <c:dateAx>
        <c:axId val="97516160"/>
        <c:scaling>
          <c:orientation val="minMax"/>
        </c:scaling>
        <c:delete val="1"/>
        <c:axPos val="b"/>
        <c:numFmt formatCode="ge" sourceLinked="1"/>
        <c:majorTickMark val="none"/>
        <c:minorTickMark val="none"/>
        <c:tickLblPos val="none"/>
        <c:crossAx val="56385920"/>
        <c:crosses val="autoZero"/>
        <c:auto val="1"/>
        <c:lblOffset val="100"/>
        <c:baseTimeUnit val="years"/>
      </c:dateAx>
      <c:valAx>
        <c:axId val="563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86.44</c:v>
                </c:pt>
                <c:pt idx="1">
                  <c:v>86.96</c:v>
                </c:pt>
                <c:pt idx="2">
                  <c:v>87.99</c:v>
                </c:pt>
                <c:pt idx="3">
                  <c:v>97.31</c:v>
                </c:pt>
                <c:pt idx="4">
                  <c:v>97.31</c:v>
                </c:pt>
              </c:numCache>
            </c:numRef>
          </c:val>
          <c:extLst>
            <c:ext xmlns:c16="http://schemas.microsoft.com/office/drawing/2014/chart" uri="{C3380CC4-5D6E-409C-BE32-E72D297353CC}">
              <c16:uniqueId val="{00000000-FFB6-43E5-84F8-CFEAF878C0AE}"/>
            </c:ext>
          </c:extLst>
        </c:ser>
        <c:dLbls>
          <c:showLegendKey val="0"/>
          <c:showVal val="0"/>
          <c:showCatName val="0"/>
          <c:showSerName val="0"/>
          <c:showPercent val="0"/>
          <c:showBubbleSize val="0"/>
        </c:dLbls>
        <c:gapWidth val="150"/>
        <c:axId val="56850688"/>
        <c:axId val="568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extLst>
            <c:ext xmlns:c16="http://schemas.microsoft.com/office/drawing/2014/chart" uri="{C3380CC4-5D6E-409C-BE32-E72D297353CC}">
              <c16:uniqueId val="{00000001-FFB6-43E5-84F8-CFEAF878C0AE}"/>
            </c:ext>
          </c:extLst>
        </c:ser>
        <c:dLbls>
          <c:showLegendKey val="0"/>
          <c:showVal val="0"/>
          <c:showCatName val="0"/>
          <c:showSerName val="0"/>
          <c:showPercent val="0"/>
          <c:showBubbleSize val="0"/>
        </c:dLbls>
        <c:marker val="1"/>
        <c:smooth val="0"/>
        <c:axId val="56850688"/>
        <c:axId val="56877440"/>
      </c:lineChart>
      <c:dateAx>
        <c:axId val="56850688"/>
        <c:scaling>
          <c:orientation val="minMax"/>
        </c:scaling>
        <c:delete val="1"/>
        <c:axPos val="b"/>
        <c:numFmt formatCode="ge" sourceLinked="1"/>
        <c:majorTickMark val="none"/>
        <c:minorTickMark val="none"/>
        <c:tickLblPos val="none"/>
        <c:crossAx val="56877440"/>
        <c:crosses val="autoZero"/>
        <c:auto val="1"/>
        <c:lblOffset val="100"/>
        <c:baseTimeUnit val="years"/>
      </c:dateAx>
      <c:valAx>
        <c:axId val="568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84.89</c:v>
                </c:pt>
                <c:pt idx="1">
                  <c:v>87.39</c:v>
                </c:pt>
                <c:pt idx="2">
                  <c:v>88.94</c:v>
                </c:pt>
                <c:pt idx="3">
                  <c:v>92.67</c:v>
                </c:pt>
                <c:pt idx="4">
                  <c:v>92.67</c:v>
                </c:pt>
              </c:numCache>
            </c:numRef>
          </c:val>
          <c:extLst>
            <c:ext xmlns:c16="http://schemas.microsoft.com/office/drawing/2014/chart" uri="{C3380CC4-5D6E-409C-BE32-E72D297353CC}">
              <c16:uniqueId val="{00000000-D4A5-4544-903A-7845A2D9077C}"/>
            </c:ext>
          </c:extLst>
        </c:ser>
        <c:dLbls>
          <c:showLegendKey val="0"/>
          <c:showVal val="0"/>
          <c:showCatName val="0"/>
          <c:showSerName val="0"/>
          <c:showPercent val="0"/>
          <c:showBubbleSize val="0"/>
        </c:dLbls>
        <c:gapWidth val="150"/>
        <c:axId val="97666944"/>
        <c:axId val="976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extLst>
            <c:ext xmlns:c16="http://schemas.microsoft.com/office/drawing/2014/chart" uri="{C3380CC4-5D6E-409C-BE32-E72D297353CC}">
              <c16:uniqueId val="{00000001-D4A5-4544-903A-7845A2D9077C}"/>
            </c:ext>
          </c:extLst>
        </c:ser>
        <c:dLbls>
          <c:showLegendKey val="0"/>
          <c:showVal val="0"/>
          <c:showCatName val="0"/>
          <c:showSerName val="0"/>
          <c:showPercent val="0"/>
          <c:showBubbleSize val="0"/>
        </c:dLbls>
        <c:marker val="1"/>
        <c:smooth val="0"/>
        <c:axId val="97666944"/>
        <c:axId val="97669120"/>
      </c:lineChart>
      <c:dateAx>
        <c:axId val="97666944"/>
        <c:scaling>
          <c:orientation val="minMax"/>
        </c:scaling>
        <c:delete val="1"/>
        <c:axPos val="b"/>
        <c:numFmt formatCode="ge" sourceLinked="1"/>
        <c:majorTickMark val="none"/>
        <c:minorTickMark val="none"/>
        <c:tickLblPos val="none"/>
        <c:crossAx val="97669120"/>
        <c:crosses val="autoZero"/>
        <c:auto val="1"/>
        <c:lblOffset val="100"/>
        <c:baseTimeUnit val="years"/>
      </c:dateAx>
      <c:valAx>
        <c:axId val="976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72.78</c:v>
                </c:pt>
                <c:pt idx="1">
                  <c:v>75.86</c:v>
                </c:pt>
                <c:pt idx="2">
                  <c:v>73.92</c:v>
                </c:pt>
                <c:pt idx="3">
                  <c:v>72.56</c:v>
                </c:pt>
                <c:pt idx="4">
                  <c:v>75.739999999999995</c:v>
                </c:pt>
              </c:numCache>
            </c:numRef>
          </c:val>
          <c:extLst>
            <c:ext xmlns:c16="http://schemas.microsoft.com/office/drawing/2014/chart" uri="{C3380CC4-5D6E-409C-BE32-E72D297353CC}">
              <c16:uniqueId val="{00000000-1548-41C9-99C8-1AD13B58A58B}"/>
            </c:ext>
          </c:extLst>
        </c:ser>
        <c:dLbls>
          <c:showLegendKey val="0"/>
          <c:showVal val="0"/>
          <c:showCatName val="0"/>
          <c:showSerName val="0"/>
          <c:showPercent val="0"/>
          <c:showBubbleSize val="0"/>
        </c:dLbls>
        <c:gapWidth val="150"/>
        <c:axId val="56419840"/>
        <c:axId val="564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48-41C9-99C8-1AD13B58A58B}"/>
            </c:ext>
          </c:extLst>
        </c:ser>
        <c:dLbls>
          <c:showLegendKey val="0"/>
          <c:showVal val="0"/>
          <c:showCatName val="0"/>
          <c:showSerName val="0"/>
          <c:showPercent val="0"/>
          <c:showBubbleSize val="0"/>
        </c:dLbls>
        <c:marker val="1"/>
        <c:smooth val="0"/>
        <c:axId val="56419840"/>
        <c:axId val="56421760"/>
      </c:lineChart>
      <c:dateAx>
        <c:axId val="56419840"/>
        <c:scaling>
          <c:orientation val="minMax"/>
        </c:scaling>
        <c:delete val="1"/>
        <c:axPos val="b"/>
        <c:numFmt formatCode="ge" sourceLinked="1"/>
        <c:majorTickMark val="none"/>
        <c:minorTickMark val="none"/>
        <c:tickLblPos val="none"/>
        <c:crossAx val="56421760"/>
        <c:crosses val="autoZero"/>
        <c:auto val="1"/>
        <c:lblOffset val="100"/>
        <c:baseTimeUnit val="years"/>
      </c:dateAx>
      <c:valAx>
        <c:axId val="564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BA-4BCD-B1F9-388479B1BC85}"/>
            </c:ext>
          </c:extLst>
        </c:ser>
        <c:dLbls>
          <c:showLegendKey val="0"/>
          <c:showVal val="0"/>
          <c:showCatName val="0"/>
          <c:showSerName val="0"/>
          <c:showPercent val="0"/>
          <c:showBubbleSize val="0"/>
        </c:dLbls>
        <c:gapWidth val="150"/>
        <c:axId val="56521856"/>
        <c:axId val="565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BA-4BCD-B1F9-388479B1BC85}"/>
            </c:ext>
          </c:extLst>
        </c:ser>
        <c:dLbls>
          <c:showLegendKey val="0"/>
          <c:showVal val="0"/>
          <c:showCatName val="0"/>
          <c:showSerName val="0"/>
          <c:showPercent val="0"/>
          <c:showBubbleSize val="0"/>
        </c:dLbls>
        <c:marker val="1"/>
        <c:smooth val="0"/>
        <c:axId val="56521856"/>
        <c:axId val="56523776"/>
      </c:lineChart>
      <c:dateAx>
        <c:axId val="56521856"/>
        <c:scaling>
          <c:orientation val="minMax"/>
        </c:scaling>
        <c:delete val="1"/>
        <c:axPos val="b"/>
        <c:numFmt formatCode="ge" sourceLinked="1"/>
        <c:majorTickMark val="none"/>
        <c:minorTickMark val="none"/>
        <c:tickLblPos val="none"/>
        <c:crossAx val="56523776"/>
        <c:crosses val="autoZero"/>
        <c:auto val="1"/>
        <c:lblOffset val="100"/>
        <c:baseTimeUnit val="years"/>
      </c:dateAx>
      <c:valAx>
        <c:axId val="565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8D-4220-9D65-4C9F5AF3CF1B}"/>
            </c:ext>
          </c:extLst>
        </c:ser>
        <c:dLbls>
          <c:showLegendKey val="0"/>
          <c:showVal val="0"/>
          <c:showCatName val="0"/>
          <c:showSerName val="0"/>
          <c:showPercent val="0"/>
          <c:showBubbleSize val="0"/>
        </c:dLbls>
        <c:gapWidth val="150"/>
        <c:axId val="56554240"/>
        <c:axId val="565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8D-4220-9D65-4C9F5AF3CF1B}"/>
            </c:ext>
          </c:extLst>
        </c:ser>
        <c:dLbls>
          <c:showLegendKey val="0"/>
          <c:showVal val="0"/>
          <c:showCatName val="0"/>
          <c:showSerName val="0"/>
          <c:showPercent val="0"/>
          <c:showBubbleSize val="0"/>
        </c:dLbls>
        <c:marker val="1"/>
        <c:smooth val="0"/>
        <c:axId val="56554240"/>
        <c:axId val="56556160"/>
      </c:lineChart>
      <c:dateAx>
        <c:axId val="56554240"/>
        <c:scaling>
          <c:orientation val="minMax"/>
        </c:scaling>
        <c:delete val="1"/>
        <c:axPos val="b"/>
        <c:numFmt formatCode="ge" sourceLinked="1"/>
        <c:majorTickMark val="none"/>
        <c:minorTickMark val="none"/>
        <c:tickLblPos val="none"/>
        <c:crossAx val="56556160"/>
        <c:crosses val="autoZero"/>
        <c:auto val="1"/>
        <c:lblOffset val="100"/>
        <c:baseTimeUnit val="years"/>
      </c:dateAx>
      <c:valAx>
        <c:axId val="565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4A-452C-96C0-016095F5601E}"/>
            </c:ext>
          </c:extLst>
        </c:ser>
        <c:dLbls>
          <c:showLegendKey val="0"/>
          <c:showVal val="0"/>
          <c:showCatName val="0"/>
          <c:showSerName val="0"/>
          <c:showPercent val="0"/>
          <c:showBubbleSize val="0"/>
        </c:dLbls>
        <c:gapWidth val="150"/>
        <c:axId val="56600832"/>
        <c:axId val="566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4A-452C-96C0-016095F5601E}"/>
            </c:ext>
          </c:extLst>
        </c:ser>
        <c:dLbls>
          <c:showLegendKey val="0"/>
          <c:showVal val="0"/>
          <c:showCatName val="0"/>
          <c:showSerName val="0"/>
          <c:showPercent val="0"/>
          <c:showBubbleSize val="0"/>
        </c:dLbls>
        <c:marker val="1"/>
        <c:smooth val="0"/>
        <c:axId val="56600832"/>
        <c:axId val="56611200"/>
      </c:lineChart>
      <c:dateAx>
        <c:axId val="56600832"/>
        <c:scaling>
          <c:orientation val="minMax"/>
        </c:scaling>
        <c:delete val="1"/>
        <c:axPos val="b"/>
        <c:numFmt formatCode="ge" sourceLinked="1"/>
        <c:majorTickMark val="none"/>
        <c:minorTickMark val="none"/>
        <c:tickLblPos val="none"/>
        <c:crossAx val="56611200"/>
        <c:crosses val="autoZero"/>
        <c:auto val="1"/>
        <c:lblOffset val="100"/>
        <c:baseTimeUnit val="years"/>
      </c:dateAx>
      <c:valAx>
        <c:axId val="566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5F-42FE-A533-A7C14D00FD98}"/>
            </c:ext>
          </c:extLst>
        </c:ser>
        <c:dLbls>
          <c:showLegendKey val="0"/>
          <c:showVal val="0"/>
          <c:showCatName val="0"/>
          <c:showSerName val="0"/>
          <c:showPercent val="0"/>
          <c:showBubbleSize val="0"/>
        </c:dLbls>
        <c:gapWidth val="150"/>
        <c:axId val="56654080"/>
        <c:axId val="5666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5F-42FE-A533-A7C14D00FD98}"/>
            </c:ext>
          </c:extLst>
        </c:ser>
        <c:dLbls>
          <c:showLegendKey val="0"/>
          <c:showVal val="0"/>
          <c:showCatName val="0"/>
          <c:showSerName val="0"/>
          <c:showPercent val="0"/>
          <c:showBubbleSize val="0"/>
        </c:dLbls>
        <c:marker val="1"/>
        <c:smooth val="0"/>
        <c:axId val="56654080"/>
        <c:axId val="56664448"/>
      </c:lineChart>
      <c:dateAx>
        <c:axId val="56654080"/>
        <c:scaling>
          <c:orientation val="minMax"/>
        </c:scaling>
        <c:delete val="1"/>
        <c:axPos val="b"/>
        <c:numFmt formatCode="ge" sourceLinked="1"/>
        <c:majorTickMark val="none"/>
        <c:minorTickMark val="none"/>
        <c:tickLblPos val="none"/>
        <c:crossAx val="56664448"/>
        <c:crosses val="autoZero"/>
        <c:auto val="1"/>
        <c:lblOffset val="100"/>
        <c:baseTimeUnit val="years"/>
      </c:dateAx>
      <c:valAx>
        <c:axId val="5666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1054.1099999999999</c:v>
                </c:pt>
                <c:pt idx="1">
                  <c:v>933.7</c:v>
                </c:pt>
                <c:pt idx="2">
                  <c:v>915.35</c:v>
                </c:pt>
                <c:pt idx="3">
                  <c:v>812.19</c:v>
                </c:pt>
                <c:pt idx="4">
                  <c:v>774.68</c:v>
                </c:pt>
              </c:numCache>
            </c:numRef>
          </c:val>
          <c:extLst>
            <c:ext xmlns:c16="http://schemas.microsoft.com/office/drawing/2014/chart" uri="{C3380CC4-5D6E-409C-BE32-E72D297353CC}">
              <c16:uniqueId val="{00000000-E3EB-4558-9061-0F5889CFAEED}"/>
            </c:ext>
          </c:extLst>
        </c:ser>
        <c:dLbls>
          <c:showLegendKey val="0"/>
          <c:showVal val="0"/>
          <c:showCatName val="0"/>
          <c:showSerName val="0"/>
          <c:showPercent val="0"/>
          <c:showBubbleSize val="0"/>
        </c:dLbls>
        <c:gapWidth val="150"/>
        <c:axId val="56754560"/>
        <c:axId val="5675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extLst>
            <c:ext xmlns:c16="http://schemas.microsoft.com/office/drawing/2014/chart" uri="{C3380CC4-5D6E-409C-BE32-E72D297353CC}">
              <c16:uniqueId val="{00000001-E3EB-4558-9061-0F5889CFAEED}"/>
            </c:ext>
          </c:extLst>
        </c:ser>
        <c:dLbls>
          <c:showLegendKey val="0"/>
          <c:showVal val="0"/>
          <c:showCatName val="0"/>
          <c:showSerName val="0"/>
          <c:showPercent val="0"/>
          <c:showBubbleSize val="0"/>
        </c:dLbls>
        <c:marker val="1"/>
        <c:smooth val="0"/>
        <c:axId val="56754560"/>
        <c:axId val="56756480"/>
      </c:lineChart>
      <c:dateAx>
        <c:axId val="56754560"/>
        <c:scaling>
          <c:orientation val="minMax"/>
        </c:scaling>
        <c:delete val="1"/>
        <c:axPos val="b"/>
        <c:numFmt formatCode="ge" sourceLinked="1"/>
        <c:majorTickMark val="none"/>
        <c:minorTickMark val="none"/>
        <c:tickLblPos val="none"/>
        <c:crossAx val="56756480"/>
        <c:crosses val="autoZero"/>
        <c:auto val="1"/>
        <c:lblOffset val="100"/>
        <c:baseTimeUnit val="years"/>
      </c:dateAx>
      <c:valAx>
        <c:axId val="567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78.760000000000005</c:v>
                </c:pt>
                <c:pt idx="1">
                  <c:v>90.2</c:v>
                </c:pt>
                <c:pt idx="2">
                  <c:v>102.85</c:v>
                </c:pt>
                <c:pt idx="3">
                  <c:v>91.83</c:v>
                </c:pt>
                <c:pt idx="4">
                  <c:v>88.05</c:v>
                </c:pt>
              </c:numCache>
            </c:numRef>
          </c:val>
          <c:extLst>
            <c:ext xmlns:c16="http://schemas.microsoft.com/office/drawing/2014/chart" uri="{C3380CC4-5D6E-409C-BE32-E72D297353CC}">
              <c16:uniqueId val="{00000000-911E-440B-987E-505C77B5E4BD}"/>
            </c:ext>
          </c:extLst>
        </c:ser>
        <c:dLbls>
          <c:showLegendKey val="0"/>
          <c:showVal val="0"/>
          <c:showCatName val="0"/>
          <c:showSerName val="0"/>
          <c:showPercent val="0"/>
          <c:showBubbleSize val="0"/>
        </c:dLbls>
        <c:gapWidth val="150"/>
        <c:axId val="56795136"/>
        <c:axId val="567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extLst>
            <c:ext xmlns:c16="http://schemas.microsoft.com/office/drawing/2014/chart" uri="{C3380CC4-5D6E-409C-BE32-E72D297353CC}">
              <c16:uniqueId val="{00000001-911E-440B-987E-505C77B5E4BD}"/>
            </c:ext>
          </c:extLst>
        </c:ser>
        <c:dLbls>
          <c:showLegendKey val="0"/>
          <c:showVal val="0"/>
          <c:showCatName val="0"/>
          <c:showSerName val="0"/>
          <c:showPercent val="0"/>
          <c:showBubbleSize val="0"/>
        </c:dLbls>
        <c:marker val="1"/>
        <c:smooth val="0"/>
        <c:axId val="56795136"/>
        <c:axId val="56797056"/>
      </c:lineChart>
      <c:dateAx>
        <c:axId val="56795136"/>
        <c:scaling>
          <c:orientation val="minMax"/>
        </c:scaling>
        <c:delete val="1"/>
        <c:axPos val="b"/>
        <c:numFmt formatCode="ge" sourceLinked="1"/>
        <c:majorTickMark val="none"/>
        <c:minorTickMark val="none"/>
        <c:tickLblPos val="none"/>
        <c:crossAx val="56797056"/>
        <c:crosses val="autoZero"/>
        <c:auto val="1"/>
        <c:lblOffset val="100"/>
        <c:baseTimeUnit val="years"/>
      </c:dateAx>
      <c:valAx>
        <c:axId val="567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201.86</c:v>
                </c:pt>
                <c:pt idx="1">
                  <c:v>178.99</c:v>
                </c:pt>
                <c:pt idx="2">
                  <c:v>156.38999999999999</c:v>
                </c:pt>
                <c:pt idx="3">
                  <c:v>179.91</c:v>
                </c:pt>
                <c:pt idx="4">
                  <c:v>187.82</c:v>
                </c:pt>
              </c:numCache>
            </c:numRef>
          </c:val>
          <c:extLst>
            <c:ext xmlns:c16="http://schemas.microsoft.com/office/drawing/2014/chart" uri="{C3380CC4-5D6E-409C-BE32-E72D297353CC}">
              <c16:uniqueId val="{00000000-8FF8-4711-9CBB-DB8235E1F28E}"/>
            </c:ext>
          </c:extLst>
        </c:ser>
        <c:dLbls>
          <c:showLegendKey val="0"/>
          <c:showVal val="0"/>
          <c:showCatName val="0"/>
          <c:showSerName val="0"/>
          <c:showPercent val="0"/>
          <c:showBubbleSize val="0"/>
        </c:dLbls>
        <c:gapWidth val="150"/>
        <c:axId val="56830592"/>
        <c:axId val="568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extLst>
            <c:ext xmlns:c16="http://schemas.microsoft.com/office/drawing/2014/chart" uri="{C3380CC4-5D6E-409C-BE32-E72D297353CC}">
              <c16:uniqueId val="{00000001-8FF8-4711-9CBB-DB8235E1F28E}"/>
            </c:ext>
          </c:extLst>
        </c:ser>
        <c:dLbls>
          <c:showLegendKey val="0"/>
          <c:showVal val="0"/>
          <c:showCatName val="0"/>
          <c:showSerName val="0"/>
          <c:showPercent val="0"/>
          <c:showBubbleSize val="0"/>
        </c:dLbls>
        <c:marker val="1"/>
        <c:smooth val="0"/>
        <c:axId val="56830592"/>
        <c:axId val="56832768"/>
      </c:lineChart>
      <c:dateAx>
        <c:axId val="56830592"/>
        <c:scaling>
          <c:orientation val="minMax"/>
        </c:scaling>
        <c:delete val="1"/>
        <c:axPos val="b"/>
        <c:numFmt formatCode="ge" sourceLinked="1"/>
        <c:majorTickMark val="none"/>
        <c:minorTickMark val="none"/>
        <c:tickLblPos val="none"/>
        <c:crossAx val="56832768"/>
        <c:crosses val="autoZero"/>
        <c:auto val="1"/>
        <c:lblOffset val="100"/>
        <c:baseTimeUnit val="years"/>
      </c:dateAx>
      <c:valAx>
        <c:axId val="568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4"/>
  <sheetViews>
    <sheetView showGridLines="0" tabSelected="1" view="pageBreakPreview" zoomScale="80" zoomScaleNormal="100" zoomScaleSheetLayoutView="8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2" t="str">
        <f>データ!H6</f>
        <v>滋賀県　東近江市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115304</v>
      </c>
      <c r="AM8" s="64"/>
      <c r="AN8" s="64"/>
      <c r="AO8" s="64"/>
      <c r="AP8" s="64"/>
      <c r="AQ8" s="64"/>
      <c r="AR8" s="64"/>
      <c r="AS8" s="64"/>
      <c r="AT8" s="63">
        <f>データ!S6</f>
        <v>388.37</v>
      </c>
      <c r="AU8" s="63"/>
      <c r="AV8" s="63"/>
      <c r="AW8" s="63"/>
      <c r="AX8" s="63"/>
      <c r="AY8" s="63"/>
      <c r="AZ8" s="63"/>
      <c r="BA8" s="63"/>
      <c r="BB8" s="63">
        <f>データ!T6</f>
        <v>296.89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5">
      <c r="A10" s="2"/>
      <c r="B10" s="63" t="str">
        <f>データ!M6</f>
        <v>-</v>
      </c>
      <c r="C10" s="63"/>
      <c r="D10" s="63"/>
      <c r="E10" s="63"/>
      <c r="F10" s="63"/>
      <c r="G10" s="63"/>
      <c r="H10" s="63"/>
      <c r="I10" s="63" t="str">
        <f>データ!N6</f>
        <v>該当数値なし</v>
      </c>
      <c r="J10" s="63"/>
      <c r="K10" s="63"/>
      <c r="L10" s="63"/>
      <c r="M10" s="63"/>
      <c r="N10" s="63"/>
      <c r="O10" s="63"/>
      <c r="P10" s="63">
        <f>データ!O6</f>
        <v>50.67</v>
      </c>
      <c r="Q10" s="63"/>
      <c r="R10" s="63"/>
      <c r="S10" s="63"/>
      <c r="T10" s="63"/>
      <c r="U10" s="63"/>
      <c r="V10" s="63"/>
      <c r="W10" s="63">
        <f>データ!P6</f>
        <v>88.98</v>
      </c>
      <c r="X10" s="63"/>
      <c r="Y10" s="63"/>
      <c r="Z10" s="63"/>
      <c r="AA10" s="63"/>
      <c r="AB10" s="63"/>
      <c r="AC10" s="63"/>
      <c r="AD10" s="64">
        <f>データ!Q6</f>
        <v>2860</v>
      </c>
      <c r="AE10" s="64"/>
      <c r="AF10" s="64"/>
      <c r="AG10" s="64"/>
      <c r="AH10" s="64"/>
      <c r="AI10" s="64"/>
      <c r="AJ10" s="64"/>
      <c r="AK10" s="2"/>
      <c r="AL10" s="64">
        <f>データ!U6</f>
        <v>58379</v>
      </c>
      <c r="AM10" s="64"/>
      <c r="AN10" s="64"/>
      <c r="AO10" s="64"/>
      <c r="AP10" s="64"/>
      <c r="AQ10" s="64"/>
      <c r="AR10" s="64"/>
      <c r="AS10" s="64"/>
      <c r="AT10" s="63">
        <f>データ!V6</f>
        <v>16.53</v>
      </c>
      <c r="AU10" s="63"/>
      <c r="AV10" s="63"/>
      <c r="AW10" s="63"/>
      <c r="AX10" s="63"/>
      <c r="AY10" s="63"/>
      <c r="AZ10" s="63"/>
      <c r="BA10" s="63"/>
      <c r="BB10" s="63">
        <f>データ!W6</f>
        <v>3531.7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5">
      <c r="C83" s="2" t="s">
        <v>40</v>
      </c>
    </row>
    <row r="84" spans="1:78" x14ac:dyDescent="0.2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3" width="11.84375" customWidth="1"/>
  </cols>
  <sheetData>
    <row r="1" spans="1:144" x14ac:dyDescent="0.2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5">
      <c r="A6" s="26" t="s">
        <v>95</v>
      </c>
      <c r="B6" s="31">
        <f>B7</f>
        <v>2015</v>
      </c>
      <c r="C6" s="31">
        <f t="shared" ref="C6:W6" si="3">C7</f>
        <v>252131</v>
      </c>
      <c r="D6" s="31">
        <f t="shared" si="3"/>
        <v>47</v>
      </c>
      <c r="E6" s="31">
        <f t="shared" si="3"/>
        <v>17</v>
      </c>
      <c r="F6" s="31">
        <f t="shared" si="3"/>
        <v>1</v>
      </c>
      <c r="G6" s="31">
        <f t="shared" si="3"/>
        <v>0</v>
      </c>
      <c r="H6" s="31" t="str">
        <f t="shared" si="3"/>
        <v>滋賀県　東近江市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50.67</v>
      </c>
      <c r="P6" s="32">
        <f t="shared" si="3"/>
        <v>88.98</v>
      </c>
      <c r="Q6" s="32">
        <f t="shared" si="3"/>
        <v>2860</v>
      </c>
      <c r="R6" s="32">
        <f t="shared" si="3"/>
        <v>115304</v>
      </c>
      <c r="S6" s="32">
        <f t="shared" si="3"/>
        <v>388.37</v>
      </c>
      <c r="T6" s="32">
        <f t="shared" si="3"/>
        <v>296.89</v>
      </c>
      <c r="U6" s="32">
        <f t="shared" si="3"/>
        <v>58379</v>
      </c>
      <c r="V6" s="32">
        <f t="shared" si="3"/>
        <v>16.53</v>
      </c>
      <c r="W6" s="32">
        <f t="shared" si="3"/>
        <v>3531.7</v>
      </c>
      <c r="X6" s="33">
        <f>IF(X7="",NA(),X7)</f>
        <v>72.78</v>
      </c>
      <c r="Y6" s="33">
        <f t="shared" ref="Y6:AG6" si="4">IF(Y7="",NA(),Y7)</f>
        <v>75.86</v>
      </c>
      <c r="Z6" s="33">
        <f t="shared" si="4"/>
        <v>73.92</v>
      </c>
      <c r="AA6" s="33">
        <f t="shared" si="4"/>
        <v>72.56</v>
      </c>
      <c r="AB6" s="33">
        <f t="shared" si="4"/>
        <v>75.739999999999995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1054.1099999999999</v>
      </c>
      <c r="BF6" s="33">
        <f t="shared" ref="BF6:BN6" si="7">IF(BF7="",NA(),BF7)</f>
        <v>933.7</v>
      </c>
      <c r="BG6" s="33">
        <f t="shared" si="7"/>
        <v>915.35</v>
      </c>
      <c r="BH6" s="33">
        <f t="shared" si="7"/>
        <v>812.19</v>
      </c>
      <c r="BI6" s="33">
        <f t="shared" si="7"/>
        <v>774.68</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78.760000000000005</v>
      </c>
      <c r="BQ6" s="33">
        <f t="shared" ref="BQ6:BY6" si="8">IF(BQ7="",NA(),BQ7)</f>
        <v>90.2</v>
      </c>
      <c r="BR6" s="33">
        <f t="shared" si="8"/>
        <v>102.85</v>
      </c>
      <c r="BS6" s="33">
        <f t="shared" si="8"/>
        <v>91.83</v>
      </c>
      <c r="BT6" s="33">
        <f t="shared" si="8"/>
        <v>88.05</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201.86</v>
      </c>
      <c r="CB6" s="33">
        <f t="shared" ref="CB6:CJ6" si="9">IF(CB7="",NA(),CB7)</f>
        <v>178.99</v>
      </c>
      <c r="CC6" s="33">
        <f t="shared" si="9"/>
        <v>156.38999999999999</v>
      </c>
      <c r="CD6" s="33">
        <f t="shared" si="9"/>
        <v>179.91</v>
      </c>
      <c r="CE6" s="33">
        <f t="shared" si="9"/>
        <v>187.82</v>
      </c>
      <c r="CF6" s="33">
        <f t="shared" si="9"/>
        <v>201.25</v>
      </c>
      <c r="CG6" s="33">
        <f t="shared" si="9"/>
        <v>199.32</v>
      </c>
      <c r="CH6" s="33">
        <f t="shared" si="9"/>
        <v>199.36</v>
      </c>
      <c r="CI6" s="33">
        <f t="shared" si="9"/>
        <v>193.74</v>
      </c>
      <c r="CJ6" s="33">
        <f t="shared" si="9"/>
        <v>188.12</v>
      </c>
      <c r="CK6" s="32" t="str">
        <f>IF(CK7="","",IF(CK7="-","【-】","【"&amp;SUBSTITUTE(TEXT(CK7,"#,##0.00"),"-","△")&amp;"】"))</f>
        <v>【139.70】</v>
      </c>
      <c r="CL6" s="33">
        <f>IF(CL7="",NA(),CL7)</f>
        <v>86.44</v>
      </c>
      <c r="CM6" s="33">
        <f t="shared" ref="CM6:CU6" si="10">IF(CM7="",NA(),CM7)</f>
        <v>86.96</v>
      </c>
      <c r="CN6" s="33">
        <f t="shared" si="10"/>
        <v>87.99</v>
      </c>
      <c r="CO6" s="33">
        <f t="shared" si="10"/>
        <v>97.31</v>
      </c>
      <c r="CP6" s="33">
        <f t="shared" si="10"/>
        <v>97.31</v>
      </c>
      <c r="CQ6" s="33">
        <f t="shared" si="10"/>
        <v>63.88</v>
      </c>
      <c r="CR6" s="33">
        <f t="shared" si="10"/>
        <v>65.31</v>
      </c>
      <c r="CS6" s="33">
        <f t="shared" si="10"/>
        <v>62.09</v>
      </c>
      <c r="CT6" s="33">
        <f t="shared" si="10"/>
        <v>62.23</v>
      </c>
      <c r="CU6" s="33">
        <f t="shared" si="10"/>
        <v>60</v>
      </c>
      <c r="CV6" s="32" t="str">
        <f>IF(CV7="","",IF(CV7="-","【-】","【"&amp;SUBSTITUTE(TEXT(CV7,"#,##0.00"),"-","△")&amp;"】"))</f>
        <v>【60.01】</v>
      </c>
      <c r="CW6" s="33">
        <f>IF(CW7="",NA(),CW7)</f>
        <v>84.89</v>
      </c>
      <c r="CX6" s="33">
        <f t="shared" ref="CX6:DF6" si="11">IF(CX7="",NA(),CX7)</f>
        <v>87.39</v>
      </c>
      <c r="CY6" s="33">
        <f t="shared" si="11"/>
        <v>88.94</v>
      </c>
      <c r="CZ6" s="33">
        <f t="shared" si="11"/>
        <v>92.67</v>
      </c>
      <c r="DA6" s="33">
        <f t="shared" si="11"/>
        <v>92.67</v>
      </c>
      <c r="DB6" s="33">
        <f t="shared" si="11"/>
        <v>86.62</v>
      </c>
      <c r="DC6" s="33">
        <f t="shared" si="11"/>
        <v>87.07</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4" s="34" customFormat="1" x14ac:dyDescent="0.25">
      <c r="A7" s="26"/>
      <c r="B7" s="35">
        <v>2015</v>
      </c>
      <c r="C7" s="35">
        <v>252131</v>
      </c>
      <c r="D7" s="35">
        <v>47</v>
      </c>
      <c r="E7" s="35">
        <v>17</v>
      </c>
      <c r="F7" s="35">
        <v>1</v>
      </c>
      <c r="G7" s="35">
        <v>0</v>
      </c>
      <c r="H7" s="35" t="s">
        <v>96</v>
      </c>
      <c r="I7" s="35" t="s">
        <v>97</v>
      </c>
      <c r="J7" s="35" t="s">
        <v>98</v>
      </c>
      <c r="K7" s="35" t="s">
        <v>99</v>
      </c>
      <c r="L7" s="35" t="s">
        <v>100</v>
      </c>
      <c r="M7" s="36" t="s">
        <v>101</v>
      </c>
      <c r="N7" s="36" t="s">
        <v>102</v>
      </c>
      <c r="O7" s="36">
        <v>50.67</v>
      </c>
      <c r="P7" s="36">
        <v>88.98</v>
      </c>
      <c r="Q7" s="36">
        <v>2860</v>
      </c>
      <c r="R7" s="36">
        <v>115304</v>
      </c>
      <c r="S7" s="36">
        <v>388.37</v>
      </c>
      <c r="T7" s="36">
        <v>296.89</v>
      </c>
      <c r="U7" s="36">
        <v>58379</v>
      </c>
      <c r="V7" s="36">
        <v>16.53</v>
      </c>
      <c r="W7" s="36">
        <v>3531.7</v>
      </c>
      <c r="X7" s="36">
        <v>72.78</v>
      </c>
      <c r="Y7" s="36">
        <v>75.86</v>
      </c>
      <c r="Z7" s="36">
        <v>73.92</v>
      </c>
      <c r="AA7" s="36">
        <v>72.56</v>
      </c>
      <c r="AB7" s="36">
        <v>75.739999999999995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1054.1099999999999</v>
      </c>
      <c r="BF7" s="36">
        <v>933.7</v>
      </c>
      <c r="BG7" s="36">
        <v>915.35</v>
      </c>
      <c r="BH7" s="36">
        <v>812.19</v>
      </c>
      <c r="BI7" s="36">
        <v>774.68</v>
      </c>
      <c r="BJ7" s="36">
        <v>1247.2</v>
      </c>
      <c r="BK7" s="36">
        <v>1189.0999999999999</v>
      </c>
      <c r="BL7" s="36">
        <v>1115.1099999999999</v>
      </c>
      <c r="BM7" s="36">
        <v>1010.51</v>
      </c>
      <c r="BN7" s="36">
        <v>1031.56</v>
      </c>
      <c r="BO7" s="36">
        <v>763.62</v>
      </c>
      <c r="BP7" s="36">
        <v>78.760000000000005</v>
      </c>
      <c r="BQ7" s="36">
        <v>90.2</v>
      </c>
      <c r="BR7" s="36">
        <v>102.85</v>
      </c>
      <c r="BS7" s="36">
        <v>91.83</v>
      </c>
      <c r="BT7" s="36">
        <v>88.05</v>
      </c>
      <c r="BU7" s="36">
        <v>77.489999999999995</v>
      </c>
      <c r="BV7" s="36">
        <v>78.78</v>
      </c>
      <c r="BW7" s="36">
        <v>79.540000000000006</v>
      </c>
      <c r="BX7" s="36">
        <v>83</v>
      </c>
      <c r="BY7" s="36">
        <v>84.32</v>
      </c>
      <c r="BZ7" s="36">
        <v>98.53</v>
      </c>
      <c r="CA7" s="36">
        <v>201.86</v>
      </c>
      <c r="CB7" s="36">
        <v>178.99</v>
      </c>
      <c r="CC7" s="36">
        <v>156.38999999999999</v>
      </c>
      <c r="CD7" s="36">
        <v>179.91</v>
      </c>
      <c r="CE7" s="36">
        <v>187.82</v>
      </c>
      <c r="CF7" s="36">
        <v>201.25</v>
      </c>
      <c r="CG7" s="36">
        <v>199.32</v>
      </c>
      <c r="CH7" s="36">
        <v>199.36</v>
      </c>
      <c r="CI7" s="36">
        <v>193.74</v>
      </c>
      <c r="CJ7" s="36">
        <v>188.12</v>
      </c>
      <c r="CK7" s="36">
        <v>139.69999999999999</v>
      </c>
      <c r="CL7" s="36">
        <v>86.44</v>
      </c>
      <c r="CM7" s="36">
        <v>86.96</v>
      </c>
      <c r="CN7" s="36">
        <v>87.99</v>
      </c>
      <c r="CO7" s="36">
        <v>97.31</v>
      </c>
      <c r="CP7" s="36">
        <v>97.31</v>
      </c>
      <c r="CQ7" s="36">
        <v>63.88</v>
      </c>
      <c r="CR7" s="36">
        <v>65.31</v>
      </c>
      <c r="CS7" s="36">
        <v>62.09</v>
      </c>
      <c r="CT7" s="36">
        <v>62.23</v>
      </c>
      <c r="CU7" s="36">
        <v>60</v>
      </c>
      <c r="CV7" s="36">
        <v>60.01</v>
      </c>
      <c r="CW7" s="36">
        <v>84.89</v>
      </c>
      <c r="CX7" s="36">
        <v>87.39</v>
      </c>
      <c r="CY7" s="36">
        <v>88.94</v>
      </c>
      <c r="CZ7" s="36">
        <v>92.67</v>
      </c>
      <c r="DA7" s="36">
        <v>92.67</v>
      </c>
      <c r="DB7" s="36">
        <v>86.62</v>
      </c>
      <c r="DC7" s="36">
        <v>87.07</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0.06</v>
      </c>
      <c r="EL7" s="36">
        <v>0.04</v>
      </c>
      <c r="EM7" s="36">
        <v>0.38</v>
      </c>
      <c r="EN7" s="36">
        <v>0.23</v>
      </c>
    </row>
    <row r="8" spans="1:144" x14ac:dyDescent="0.2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0009_r04</cp:lastModifiedBy>
  <dcterms:created xsi:type="dcterms:W3CDTF">2017-02-08T02:51:43Z</dcterms:created>
  <dcterms:modified xsi:type="dcterms:W3CDTF">2022-12-20T07:01:21Z</dcterms:modified>
  <cp:category/>
</cp:coreProperties>
</file>