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D:\各課専用\自治振興課\06税財政担当（財政）\06 決算統計\15 財政比較分析表／歳出比較分析表→資料集へ\３０年度決算\02 ②５月公表分←総務省が遅れ９月公表に（さらに決算担当者がメールを認識したのが１０月８日となり、大幅に遅れた）\05 最終版【ＨＰアップ】\"/>
    </mc:Choice>
  </mc:AlternateContent>
  <xr:revisionPtr revIDLastSave="0" documentId="13_ncr:1_{D4DBA55A-19FC-4651-BFF4-DE86A880C4F3}" xr6:coauthVersionLast="36" xr6:coauthVersionMax="36" xr10:uidLastSave="{00000000-0000-0000-0000-000000000000}"/>
  <bookViews>
    <workbookView xWindow="-120" yWindow="-120" windowWidth="19440" windowHeight="117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BE37" i="10"/>
  <c r="AM37" i="10"/>
  <c r="C37" i="10"/>
  <c r="CO36" i="10"/>
  <c r="BE36" i="10"/>
  <c r="AM36" i="10"/>
  <c r="C36" i="10"/>
  <c r="CO35" i="10"/>
  <c r="AM35" i="10"/>
  <c r="AM34" i="10"/>
  <c r="C34" i="10"/>
  <c r="C35" i="10" s="1"/>
  <c r="U34" i="10" l="1"/>
  <c r="U35" i="10" s="1"/>
  <c r="U36" i="10" s="1"/>
  <c r="U37" i="10" s="1"/>
  <c r="U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l="1"/>
  <c r="BW34" i="10"/>
  <c r="BW35" i="10" s="1"/>
  <c r="BW36" i="10" s="1"/>
  <c r="BW37" i="10" s="1"/>
  <c r="BW38" i="10" s="1"/>
  <c r="BW39" i="10" s="1"/>
  <c r="BW40" i="10" s="1"/>
  <c r="BW41" i="10" s="1"/>
  <c r="BW42" i="10" s="1"/>
  <c r="BW43" i="10" s="1"/>
  <c r="CO34" i="10" l="1"/>
</calcChain>
</file>

<file path=xl/sharedStrings.xml><?xml version="1.0" encoding="utf-8"?>
<sst xmlns="http://schemas.openxmlformats.org/spreadsheetml/2006/main" count="1170" uniqueCount="605">
  <si>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</si>
  <si>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</si>
  <si>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</si>
  <si>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</si>
  <si>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</si>
  <si>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</si>
  <si>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</si>
  <si>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</si>
  <si>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</si>
  <si>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</si>
  <si>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</si>
  <si>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</si>
  <si>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</si>
  <si>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</si>
  <si>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</si>
  <si>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</si>
  <si>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</si>
  <si>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</si>
  <si>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</si>
  <si>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</si>
  <si>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</si>
  <si>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</si>
  <si>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</si>
  <si>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</si>
  <si>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</si>
  <si>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</si>
  <si>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</si>
  <si>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</si>
  <si>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</si>
  <si>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</si>
  <si>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</si>
  <si>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</si>
  <si>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</si>
  <si>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</si>
  <si>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</si>
  <si>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</si>
  <si>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</si>
  <si>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</si>
  <si>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</si>
  <si>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</si>
  <si>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</si>
  <si>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</si>
  <si>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</si>
  <si>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</si>
  <si>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</si>
  <si>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</si>
  <si>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</si>
  <si>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</si>
  <si>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</si>
  <si>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</si>
  <si>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</si>
  <si>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</si>
  <si>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</si>
  <si>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</si>
  <si>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</si>
  <si>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</si>
  <si>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</si>
  <si>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</si>
  <si>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</si>
  <si>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</si>
  <si>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</si>
  <si>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</si>
  <si>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</si>
  <si>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</si>
  <si>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</si>
  <si>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</si>
  <si>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</si>
  <si>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</si>
  <si>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</si>
  <si>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</si>
  <si>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</si>
  <si>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</si>
  <si>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</si>
  <si>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</si>
  <si>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</si>
  <si>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</si>
  <si>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</si>
  <si>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</si>
  <si>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</si>
  <si>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</si>
  <si>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</si>
  <si>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</si>
  <si>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</si>
  <si>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</si>
  <si>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</si>
  <si>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Ⅰ－０</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</si>
  <si>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</si>
  <si>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</si>
  <si>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</si>
  <si>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</si>
  <si>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</si>
  <si>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</si>
  <si>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</si>
  <si>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</si>
  <si>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</si>
  <si>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</si>
  <si>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</si>
  <si>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</si>
  <si>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伊根町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</si>
  <si>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</si>
  <si>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</si>
  <si>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</si>
  <si>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</si>
  <si>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</si>
  <si>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</si>
  <si>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</si>
  <si>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</si>
  <si>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</si>
  <si>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</si>
  <si>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</si>
  <si>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</si>
  <si>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</si>
  <si>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</si>
  <si>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</si>
  <si>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</si>
  <si>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</si>
  <si>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</si>
  <si>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</si>
  <si>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</si>
  <si>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</si>
  <si>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</si>
  <si>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</si>
  <si>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</si>
  <si>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-12.4</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</si>
  <si>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</si>
  <si>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</si>
  <si>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</si>
  <si>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</si>
  <si>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</si>
  <si>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</si>
  <si>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</si>
  <si>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</si>
  <si>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</si>
  <si>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</si>
  <si>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</si>
  <si>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</si>
  <si>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</si>
  <si>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</si>
  <si>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</si>
  <si>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</si>
  <si>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</si>
  <si>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</si>
  <si>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</si>
  <si>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</si>
  <si>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</si>
  <si>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</si>
  <si>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</si>
  <si>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</si>
  <si>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</si>
  <si>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</si>
  <si>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</si>
  <si>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4"/>
  </si>
  <si>
    <t>うち日本人(％)</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</si>
  <si>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</si>
  <si>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</si>
  <si>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</si>
  <si>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</si>
  <si>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</si>
  <si>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</si>
  <si>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</si>
  <si>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</si>
  <si>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</si>
  <si>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</si>
  <si>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</si>
  <si>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</si>
  <si>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</si>
  <si>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</si>
  <si>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</si>
  <si>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</si>
  <si>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</si>
  <si>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</si>
  <si>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</si>
  <si>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</si>
  <si>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</si>
  <si>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</si>
  <si>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</si>
  <si>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</si>
  <si>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</si>
  <si>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</si>
  <si>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</si>
  <si>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</si>
  <si>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</si>
  <si>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</si>
  <si>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</si>
  <si>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</si>
  <si>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</si>
  <si>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</si>
  <si>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</si>
  <si>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</si>
  <si>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</si>
  <si>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</si>
  <si>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</si>
  <si>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</si>
  <si>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</si>
  <si>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</si>
  <si>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</si>
  <si>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</si>
  <si>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</si>
  <si>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</si>
  <si>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</si>
  <si>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</si>
  <si>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</si>
  <si>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</si>
  <si>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</si>
  <si>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</si>
  <si>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</si>
  <si>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</si>
  <si>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</si>
  <si>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</si>
  <si>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</si>
  <si>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京都府伊根町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</si>
  <si>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</si>
  <si>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</si>
  <si>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</si>
  <si>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</si>
  <si>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</si>
  <si>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</si>
  <si>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</si>
  <si>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</si>
  <si>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</si>
  <si>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</si>
  <si>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</si>
  <si>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</si>
  <si>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</si>
  <si>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</si>
  <si>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</si>
  <si>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</si>
  <si>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</si>
  <si>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</si>
  <si>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</si>
  <si>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</si>
  <si>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</si>
  <si>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</si>
  <si>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</si>
  <si>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</si>
  <si>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</si>
  <si>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</si>
  <si>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</si>
  <si>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</si>
  <si>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</si>
  <si>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</si>
  <si>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</si>
  <si>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</si>
  <si>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</si>
  <si>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</si>
  <si>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</si>
  <si>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</si>
  <si>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</si>
  <si>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</si>
  <si>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</si>
  <si>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</si>
  <si>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</si>
  <si>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</si>
  <si>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</si>
  <si>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</si>
  <si>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</si>
  <si>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</si>
  <si>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</si>
  <si>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</si>
  <si>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</si>
  <si>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</si>
  <si>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</si>
  <si>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</si>
  <si>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</si>
  <si>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</si>
  <si>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</si>
  <si>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</si>
  <si>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</si>
  <si>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</si>
  <si>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</si>
  <si>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</si>
  <si>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</si>
  <si>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</si>
  <si>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</si>
  <si>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</si>
  <si>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</si>
  <si>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</si>
  <si>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</si>
  <si>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</si>
  <si>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</si>
  <si>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</si>
  <si>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</si>
  <si>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</si>
  <si>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</si>
  <si>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</si>
  <si>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</si>
  <si>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</si>
  <si>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</si>
  <si>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</si>
  <si>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</si>
  <si>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</si>
  <si>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</si>
  <si>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</si>
  <si>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</si>
  <si>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</si>
  <si>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</si>
  <si>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</si>
  <si>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</si>
  <si>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</si>
  <si>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</si>
  <si>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</si>
  <si>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</si>
  <si>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</si>
  <si>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</si>
  <si>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</si>
  <si>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</si>
  <si>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</si>
  <si>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</si>
  <si>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</si>
  <si>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</si>
  <si>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</si>
  <si>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</si>
  <si>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</si>
  <si>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</si>
  <si>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</si>
  <si>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</si>
  <si>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</si>
  <si>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</si>
  <si>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</si>
  <si>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</si>
  <si>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</si>
  <si>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</si>
  <si>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</si>
  <si>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</si>
  <si>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</si>
  <si>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</si>
  <si>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簡易水道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</si>
  <si>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</si>
  <si>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</si>
  <si>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</si>
  <si>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</si>
  <si>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</si>
  <si>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</si>
  <si>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</si>
  <si>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</si>
  <si>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</si>
  <si>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</si>
  <si>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</si>
  <si>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</si>
  <si>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</si>
  <si>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</si>
  <si>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</si>
  <si>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</si>
  <si>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</si>
  <si>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</si>
  <si>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</si>
  <si>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</si>
  <si>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</si>
  <si>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</si>
  <si>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</si>
  <si>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</si>
  <si>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</si>
  <si>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</si>
  <si>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</si>
  <si>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</si>
  <si>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</si>
  <si>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</si>
  <si>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</si>
  <si>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</si>
  <si>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</si>
  <si>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京都府伊根町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</si>
  <si>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</si>
  <si>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</si>
  <si>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</si>
  <si>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</si>
  <si>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</si>
  <si>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</si>
  <si>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</si>
  <si>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</si>
  <si>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</si>
  <si>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</si>
  <si>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</si>
  <si>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</si>
  <si>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</si>
  <si>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</si>
  <si>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</si>
  <si>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</si>
  <si>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</si>
  <si>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</si>
  <si>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</si>
  <si>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</si>
  <si>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訪問看護事業特別会計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</si>
  <si>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</si>
  <si>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</si>
  <si>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</si>
  <si>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</si>
  <si>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</si>
  <si>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</si>
  <si>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</si>
  <si>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</si>
  <si>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</si>
  <si>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</si>
  <si>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</si>
  <si>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</si>
  <si>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</si>
  <si>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</si>
  <si>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国民健康保険特別会計（直診勘定）</t>
    <phoneticPr fontId="5"/>
  </si>
  <si>
    <t>介護保険特別会計（保険事業勘定）</t>
    <phoneticPr fontId="5"/>
  </si>
  <si>
    <t>後期高齢者医療特別会計</t>
    <phoneticPr fontId="5"/>
  </si>
  <si>
    <t>介護保険特別会計（介護サービス事業勘定）</t>
    <phoneticPr fontId="5"/>
  </si>
  <si>
    <t>簡易水道特別会計</t>
    <phoneticPr fontId="5"/>
  </si>
  <si>
    <t>法非適用企業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</si>
  <si>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</si>
  <si>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</si>
  <si>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</si>
  <si>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</si>
  <si>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</si>
  <si>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</si>
  <si>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</si>
  <si>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</si>
  <si>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</si>
  <si>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</si>
  <si>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</si>
  <si>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</si>
  <si>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</si>
  <si>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</si>
  <si>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</si>
  <si>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</si>
  <si>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</si>
  <si>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</si>
  <si>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</si>
  <si>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</si>
  <si>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</si>
  <si>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</si>
  <si>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</si>
  <si>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</si>
  <si>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</si>
  <si>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</si>
  <si>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</si>
  <si>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</si>
  <si>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</si>
  <si>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</si>
  <si>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</si>
  <si>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</si>
  <si>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</si>
  <si>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</si>
  <si>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</si>
  <si>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</si>
  <si>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</si>
  <si>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</si>
  <si>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</si>
  <si>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</si>
  <si>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</si>
  <si>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</si>
  <si>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</si>
  <si>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</si>
  <si>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</si>
  <si>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</si>
  <si>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</si>
  <si>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</si>
  <si>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</si>
  <si>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</si>
  <si>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</si>
  <si>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</si>
  <si>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</si>
  <si>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</si>
  <si>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</si>
  <si>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</si>
  <si>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</si>
  <si>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</si>
  <si>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</si>
  <si>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</si>
  <si>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</si>
  <si>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</si>
  <si>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</si>
  <si>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</si>
  <si>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</si>
  <si>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</si>
  <si>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</si>
  <si>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国民健康保険特別会計（直診勘定）</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</si>
  <si>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</si>
  <si>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</si>
  <si>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</si>
  <si>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</si>
  <si>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</si>
  <si>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</si>
  <si>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</si>
  <si>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</si>
  <si>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</si>
  <si>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</si>
  <si>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</si>
  <si>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</si>
  <si>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</si>
  <si>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</si>
  <si>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</si>
  <si>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</si>
  <si>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</si>
  <si>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</si>
  <si>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</si>
  <si>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</si>
  <si>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</si>
  <si>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</si>
  <si>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</si>
  <si>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</si>
  <si>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</si>
  <si>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</si>
  <si>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</si>
  <si>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</si>
  <si>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</si>
  <si>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</si>
  <si>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</si>
  <si>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</si>
  <si>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</si>
  <si>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</si>
  <si>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</si>
  <si>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</si>
  <si>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</si>
  <si>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</si>
  <si>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</si>
  <si>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</si>
  <si>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</si>
  <si>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</si>
  <si>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</si>
  <si>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</si>
  <si>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</si>
  <si>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</si>
  <si>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</si>
  <si>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</si>
  <si>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</si>
  <si>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</si>
  <si>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</si>
  <si>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</si>
  <si>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</si>
  <si>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</si>
  <si>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</si>
  <si>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</si>
  <si>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</si>
  <si>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</si>
  <si>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</si>
  <si>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</si>
  <si>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</si>
  <si>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</si>
  <si>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</si>
  <si>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</si>
  <si>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</si>
  <si>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</si>
  <si>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</si>
  <si>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</si>
  <si>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</si>
  <si>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</si>
  <si>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</si>
  <si>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</si>
  <si>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</si>
  <si>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</si>
  <si>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</si>
  <si>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</si>
  <si>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</si>
  <si>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</si>
  <si>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</si>
  <si>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</si>
  <si>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</si>
  <si>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</si>
  <si>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</si>
  <si>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</si>
  <si>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</si>
  <si>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30.69</t>
  </si>
  <si>
    <t>▲ 7.89</t>
  </si>
  <si>
    <t>一般会計</t>
  </si>
  <si>
    <t>介護保険特別会計（保険事業勘定）</t>
  </si>
  <si>
    <t>国民健康保険特別会計（事業勘定）</t>
  </si>
  <si>
    <t>訪問看護事業特別会計</t>
  </si>
  <si>
    <t>国民健康保険特別会計（直診勘定）</t>
  </si>
  <si>
    <t>介護保険特別会計（介護サービス事業勘定）</t>
  </si>
  <si>
    <t>簡易水道特別会計</t>
  </si>
  <si>
    <t>下水道事業特別会計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</si>
  <si>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</si>
  <si>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</si>
  <si>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</si>
  <si>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</si>
  <si>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</si>
  <si>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</si>
  <si>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</si>
  <si>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</si>
  <si>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</si>
  <si>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</si>
  <si>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京都府市町村議会議員公務災害補償等組合（一般会計）</t>
    <rPh sb="20" eb="22">
      <t>イッパン</t>
    </rPh>
    <rPh sb="22" eb="24">
      <t>カイケイ</t>
    </rPh>
    <phoneticPr fontId="24"/>
  </si>
  <si>
    <t>京都府市町村職員退職手当組合（一般会計）</t>
    <rPh sb="15" eb="17">
      <t>イッパン</t>
    </rPh>
    <rPh sb="17" eb="19">
      <t>カイケイ</t>
    </rPh>
    <phoneticPr fontId="24"/>
  </si>
  <si>
    <t>京都府住宅新築資金等貸付事業管理組合（一般会計）</t>
    <rPh sb="19" eb="21">
      <t>イッパン</t>
    </rPh>
    <rPh sb="21" eb="23">
      <t>カイケイ</t>
    </rPh>
    <phoneticPr fontId="24"/>
  </si>
  <si>
    <t>京都府住宅新築資金等貸付事業管理組合（特別会計）</t>
    <rPh sb="19" eb="21">
      <t>トクベツ</t>
    </rPh>
    <rPh sb="21" eb="23">
      <t>カイケイ</t>
    </rPh>
    <phoneticPr fontId="24"/>
  </si>
  <si>
    <t>京都府自治会館管理組合（一般会計）</t>
    <rPh sb="12" eb="14">
      <t>イッパン</t>
    </rPh>
    <rPh sb="14" eb="16">
      <t>カイケイ</t>
    </rPh>
    <phoneticPr fontId="24"/>
  </si>
  <si>
    <t>宮津与謝消防組合（一般会計）</t>
    <rPh sb="9" eb="11">
      <t>イッパン</t>
    </rPh>
    <rPh sb="11" eb="13">
      <t>カイケイ</t>
    </rPh>
    <phoneticPr fontId="24"/>
  </si>
  <si>
    <t>京都府後期高齢者医療広域連合（一般会計）</t>
    <rPh sb="15" eb="17">
      <t>イッパン</t>
    </rPh>
    <rPh sb="17" eb="19">
      <t>カイケイ</t>
    </rPh>
    <phoneticPr fontId="24"/>
  </si>
  <si>
    <t>京都府後期高齢者医療広域連合（特別会計）</t>
    <rPh sb="15" eb="17">
      <t>トクベツ</t>
    </rPh>
    <rPh sb="17" eb="19">
      <t>カイケイ</t>
    </rPh>
    <phoneticPr fontId="24"/>
  </si>
  <si>
    <t>京都地方税機構（一般会計）</t>
    <rPh sb="8" eb="10">
      <t>イッパン</t>
    </rPh>
    <rPh sb="10" eb="12">
      <t>カイケイ</t>
    </rPh>
    <phoneticPr fontId="24"/>
  </si>
  <si>
    <t>宮津与謝環境組合（一般会計）</t>
    <rPh sb="0" eb="2">
      <t>ミヤヅ</t>
    </rPh>
    <rPh sb="2" eb="4">
      <t>ヨサ</t>
    </rPh>
    <rPh sb="4" eb="6">
      <t>カンキョウ</t>
    </rPh>
    <rPh sb="6" eb="8">
      <t>クミアイ</t>
    </rPh>
    <phoneticPr fontId="2"/>
  </si>
  <si>
    <t>-</t>
    <phoneticPr fontId="2"/>
  </si>
  <si>
    <t>伊根町ふるさと振興公社</t>
    <phoneticPr fontId="2"/>
  </si>
  <si>
    <t>奨学基金</t>
    <rPh sb="0" eb="2">
      <t>ショウガク</t>
    </rPh>
    <rPh sb="2" eb="4">
      <t>キキン</t>
    </rPh>
    <phoneticPr fontId="11"/>
  </si>
  <si>
    <t>地域福祉基金</t>
    <rPh sb="0" eb="2">
      <t>チイキ</t>
    </rPh>
    <rPh sb="2" eb="4">
      <t>フクシ</t>
    </rPh>
    <rPh sb="4" eb="6">
      <t>キキン</t>
    </rPh>
    <phoneticPr fontId="11"/>
  </si>
  <si>
    <t>ふるさと応援基金</t>
    <rPh sb="4" eb="6">
      <t>オウエン</t>
    </rPh>
    <rPh sb="6" eb="8">
      <t>キキン</t>
    </rPh>
    <phoneticPr fontId="11"/>
  </si>
  <si>
    <t>公共残土処分場使用料管理基金</t>
    <phoneticPr fontId="2"/>
  </si>
  <si>
    <t>住宅基金</t>
    <rPh sb="0" eb="2">
      <t>ジュウタク</t>
    </rPh>
    <rPh sb="2" eb="4">
      <t>キキン</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</si>
  <si>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</si>
  <si>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</si>
  <si>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</si>
  <si>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</si>
  <si>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平成２８年度に策定した公共施設等総合管理計画において、施設の維持管理及び修繕については予防保全型維持管理の導入を推進するとともに、利用見込みのない施設は統廃合及び取り壊しの対象とすることとしている。また、令和2年度中に各施設の長寿命化計画を策定し施設の長寿命化を行う。</t>
    <rPh sb="0" eb="2">
      <t>ヘイセイ</t>
    </rPh>
    <rPh sb="4" eb="6">
      <t>ネンド</t>
    </rPh>
    <rPh sb="7" eb="9">
      <t>サクテイ</t>
    </rPh>
    <rPh sb="11" eb="13">
      <t>コウキョウ</t>
    </rPh>
    <rPh sb="13" eb="15">
      <t>シセツ</t>
    </rPh>
    <rPh sb="15" eb="16">
      <t>トウ</t>
    </rPh>
    <rPh sb="16" eb="18">
      <t>ソウゴウ</t>
    </rPh>
    <rPh sb="18" eb="20">
      <t>カンリ</t>
    </rPh>
    <rPh sb="20" eb="22">
      <t>ケイカク</t>
    </rPh>
    <rPh sb="27" eb="29">
      <t>シセツ</t>
    </rPh>
    <rPh sb="30" eb="32">
      <t>イジ</t>
    </rPh>
    <rPh sb="32" eb="34">
      <t>カンリ</t>
    </rPh>
    <rPh sb="34" eb="35">
      <t>オヨ</t>
    </rPh>
    <rPh sb="36" eb="38">
      <t>シュウゼン</t>
    </rPh>
    <rPh sb="43" eb="45">
      <t>ヨボウ</t>
    </rPh>
    <rPh sb="45" eb="48">
      <t>ホゼンガタ</t>
    </rPh>
    <rPh sb="48" eb="50">
      <t>イジ</t>
    </rPh>
    <rPh sb="50" eb="52">
      <t>カンリ</t>
    </rPh>
    <rPh sb="53" eb="55">
      <t>ドウニュウ</t>
    </rPh>
    <rPh sb="56" eb="58">
      <t>スイシン</t>
    </rPh>
    <rPh sb="65" eb="67">
      <t>リヨウ</t>
    </rPh>
    <rPh sb="67" eb="69">
      <t>ミコ</t>
    </rPh>
    <rPh sb="73" eb="75">
      <t>シセツ</t>
    </rPh>
    <rPh sb="76" eb="79">
      <t>トウハイゴウ</t>
    </rPh>
    <rPh sb="79" eb="80">
      <t>オヨ</t>
    </rPh>
    <rPh sb="81" eb="82">
      <t>ト</t>
    </rPh>
    <rPh sb="83" eb="84">
      <t>コワ</t>
    </rPh>
    <rPh sb="86" eb="88">
      <t>タイショウ</t>
    </rPh>
    <rPh sb="102" eb="103">
      <t>レイ</t>
    </rPh>
    <rPh sb="103" eb="104">
      <t>ワ</t>
    </rPh>
    <rPh sb="105" eb="107">
      <t>ネンド</t>
    </rPh>
    <rPh sb="107" eb="108">
      <t>チュウ</t>
    </rPh>
    <rPh sb="109" eb="112">
      <t>カクシセツ</t>
    </rPh>
    <rPh sb="113" eb="114">
      <t>チョウ</t>
    </rPh>
    <rPh sb="114" eb="117">
      <t>ジュミョウカ</t>
    </rPh>
    <rPh sb="117" eb="119">
      <t>ケイカク</t>
    </rPh>
    <rPh sb="120" eb="122">
      <t>サクテイ</t>
    </rPh>
    <rPh sb="123" eb="125">
      <t>シセツ</t>
    </rPh>
    <rPh sb="126" eb="127">
      <t>チョウ</t>
    </rPh>
    <rPh sb="127" eb="130">
      <t>ジュミョウカ</t>
    </rPh>
    <rPh sb="131" eb="132">
      <t>オコナ</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</si>
  <si>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</si>
  <si>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</si>
  <si>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</si>
  <si>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</si>
  <si>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</si>
  <si>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</si>
  <si>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起債の発行にあたっては、当年度元金償還額を発行額が上回らないことを基準とし、公債費の総額抑制に努めた。しかし、平成25年度以降中学校改築事業などの普通建設事業の実施により、起債も多く発行したことから元金償還が始まる本年度から公債費が増加し、実質公債費比率も上昇する見込み。減債基金を活用した繰上償還を実施するなど、将来負担の軽減を図る。</t>
    <rPh sb="165" eb="166">
      <t>ハカ</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</si>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</sst>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4CD69E1E-D97C-4C72-9328-CA4B472059C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333013</c:v>
                </c:pt>
                <c:pt idx="1">
                  <c:v>280458</c:v>
                </c:pt>
                <c:pt idx="2">
                  <c:v>291945</c:v>
                </c:pt>
                <c:pt idx="3">
                  <c:v>291173</c:v>
                </c:pt>
                <c:pt idx="4">
                  <c:v>271581</c:v>
                </c:pt>
              </c:numCache>
            </c:numRef>
          </c:val>
          <c:smooth val="0"/>
          <c:extLst>
            <c:ext xmlns:c16="http://schemas.microsoft.com/office/drawing/2014/chart" uri="{C3380CC4-5D6E-409C-BE32-E72D297353CC}">
              <c16:uniqueId val="{00000000-67DC-4508-BB41-D1151C01DB9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662133</c:v>
                </c:pt>
                <c:pt idx="1">
                  <c:v>470187</c:v>
                </c:pt>
                <c:pt idx="2">
                  <c:v>494200</c:v>
                </c:pt>
                <c:pt idx="3">
                  <c:v>451676</c:v>
                </c:pt>
                <c:pt idx="4">
                  <c:v>320018</c:v>
                </c:pt>
              </c:numCache>
            </c:numRef>
          </c:val>
          <c:smooth val="0"/>
          <c:extLst>
            <c:ext xmlns:c16="http://schemas.microsoft.com/office/drawing/2014/chart" uri="{C3380CC4-5D6E-409C-BE32-E72D297353CC}">
              <c16:uniqueId val="{00000001-67DC-4508-BB41-D1151C01DB9C}"/>
            </c:ext>
          </c:extLst>
        </c:ser>
        <c:dLbls>
          <c:showLegendKey val="0"/>
          <c:showVal val="0"/>
          <c:showCatName val="0"/>
          <c:showSerName val="0"/>
          <c:showPercent val="0"/>
          <c:showBubbleSize val="0"/>
        </c:dLbls>
        <c:marker val="1"/>
        <c:smooth val="0"/>
        <c:axId val="221432832"/>
        <c:axId val="221443200"/>
      </c:lineChart>
      <c:catAx>
        <c:axId val="22143283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443200"/>
        <c:crosses val="autoZero"/>
        <c:auto val="1"/>
        <c:lblAlgn val="ctr"/>
        <c:lblOffset val="100"/>
        <c:tickLblSkip val="1"/>
        <c:tickMarkSkip val="1"/>
        <c:noMultiLvlLbl val="0"/>
      </c:catAx>
      <c:valAx>
        <c:axId val="221443200"/>
        <c:scaling>
          <c:orientation val="minMax"/>
          <c:max val="8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2143283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8.07</c:v>
                </c:pt>
                <c:pt idx="1">
                  <c:v>7.96</c:v>
                </c:pt>
                <c:pt idx="2">
                  <c:v>8.0399999999999991</c:v>
                </c:pt>
                <c:pt idx="3">
                  <c:v>11.63</c:v>
                </c:pt>
                <c:pt idx="4">
                  <c:v>7.81</c:v>
                </c:pt>
              </c:numCache>
            </c:numRef>
          </c:val>
          <c:extLst>
            <c:ext xmlns:c16="http://schemas.microsoft.com/office/drawing/2014/chart" uri="{C3380CC4-5D6E-409C-BE32-E72D297353CC}">
              <c16:uniqueId val="{00000000-99BB-4F11-9769-9D2AC8D099B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62.33</c:v>
                </c:pt>
                <c:pt idx="1">
                  <c:v>58.58</c:v>
                </c:pt>
                <c:pt idx="2">
                  <c:v>60.77</c:v>
                </c:pt>
                <c:pt idx="3">
                  <c:v>29.93</c:v>
                </c:pt>
                <c:pt idx="4">
                  <c:v>25.91</c:v>
                </c:pt>
              </c:numCache>
            </c:numRef>
          </c:val>
          <c:extLst>
            <c:ext xmlns:c16="http://schemas.microsoft.com/office/drawing/2014/chart" uri="{C3380CC4-5D6E-409C-BE32-E72D297353CC}">
              <c16:uniqueId val="{00000001-99BB-4F11-9769-9D2AC8D099BD}"/>
            </c:ext>
          </c:extLst>
        </c:ser>
        <c:dLbls>
          <c:showLegendKey val="0"/>
          <c:showVal val="0"/>
          <c:showCatName val="0"/>
          <c:showSerName val="0"/>
          <c:showPercent val="0"/>
          <c:showBubbleSize val="0"/>
        </c:dLbls>
        <c:gapWidth val="250"/>
        <c:overlap val="100"/>
        <c:axId val="230830080"/>
        <c:axId val="23083200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6.72</c:v>
                </c:pt>
                <c:pt idx="1">
                  <c:v>0.3</c:v>
                </c:pt>
                <c:pt idx="2">
                  <c:v>0.02</c:v>
                </c:pt>
                <c:pt idx="3">
                  <c:v>-30.69</c:v>
                </c:pt>
                <c:pt idx="4">
                  <c:v>-7.89</c:v>
                </c:pt>
              </c:numCache>
            </c:numRef>
          </c:val>
          <c:smooth val="0"/>
          <c:extLst>
            <c:ext xmlns:c16="http://schemas.microsoft.com/office/drawing/2014/chart" uri="{C3380CC4-5D6E-409C-BE32-E72D297353CC}">
              <c16:uniqueId val="{00000002-99BB-4F11-9769-9D2AC8D099BD}"/>
            </c:ext>
          </c:extLst>
        </c:ser>
        <c:dLbls>
          <c:showLegendKey val="0"/>
          <c:showVal val="0"/>
          <c:showCatName val="0"/>
          <c:showSerName val="0"/>
          <c:showPercent val="0"/>
          <c:showBubbleSize val="0"/>
        </c:dLbls>
        <c:marker val="1"/>
        <c:smooth val="0"/>
        <c:axId val="230830080"/>
        <c:axId val="230832000"/>
      </c:lineChart>
      <c:catAx>
        <c:axId val="2308300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30832000"/>
        <c:crosses val="autoZero"/>
        <c:auto val="1"/>
        <c:lblAlgn val="ctr"/>
        <c:lblOffset val="100"/>
        <c:tickLblSkip val="1"/>
        <c:tickMarkSkip val="1"/>
        <c:noMultiLvlLbl val="0"/>
      </c:catAx>
      <c:valAx>
        <c:axId val="2308320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08300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FB9E-41F6-BA07-E825897916B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B9E-41F6-BA07-E825897916B2}"/>
            </c:ext>
          </c:extLst>
        </c:ser>
        <c:ser>
          <c:idx val="2"/>
          <c:order val="2"/>
          <c:tx>
            <c:strRef>
              <c:f>データシート!$A$29</c:f>
              <c:strCache>
                <c:ptCount val="1"/>
                <c:pt idx="0">
                  <c:v>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FB9E-41F6-BA07-E825897916B2}"/>
            </c:ext>
          </c:extLst>
        </c:ser>
        <c:ser>
          <c:idx val="3"/>
          <c:order val="3"/>
          <c:tx>
            <c:strRef>
              <c:f>データシート!$A$30</c:f>
              <c:strCache>
                <c:ptCount val="1"/>
                <c:pt idx="0">
                  <c:v>簡易水道特別会計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0.06</c:v>
                </c:pt>
                <c:pt idx="2">
                  <c:v>#N/A</c:v>
                </c:pt>
                <c:pt idx="3">
                  <c:v>0</c:v>
                </c:pt>
                <c:pt idx="4">
                  <c:v>#N/A</c:v>
                </c:pt>
                <c:pt idx="5">
                  <c:v>0.01</c:v>
                </c:pt>
                <c:pt idx="6">
                  <c:v>#N/A</c:v>
                </c:pt>
                <c:pt idx="7">
                  <c:v>0</c:v>
                </c:pt>
                <c:pt idx="8">
                  <c:v>#N/A</c:v>
                </c:pt>
                <c:pt idx="9">
                  <c:v>0.03</c:v>
                </c:pt>
              </c:numCache>
            </c:numRef>
          </c:val>
          <c:extLst>
            <c:ext xmlns:c16="http://schemas.microsoft.com/office/drawing/2014/chart" uri="{C3380CC4-5D6E-409C-BE32-E72D297353CC}">
              <c16:uniqueId val="{00000003-FB9E-41F6-BA07-E825897916B2}"/>
            </c:ext>
          </c:extLst>
        </c:ser>
        <c:ser>
          <c:idx val="4"/>
          <c:order val="4"/>
          <c:tx>
            <c:strRef>
              <c:f>データシート!$A$31</c:f>
              <c:strCache>
                <c:ptCount val="1"/>
                <c:pt idx="0">
                  <c:v>介護保険特別会計（介護サービス事業勘定）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0.08</c:v>
                </c:pt>
                <c:pt idx="2">
                  <c:v>#N/A</c:v>
                </c:pt>
                <c:pt idx="3">
                  <c:v>0.09</c:v>
                </c:pt>
                <c:pt idx="4">
                  <c:v>#N/A</c:v>
                </c:pt>
                <c:pt idx="5">
                  <c:v>0.13</c:v>
                </c:pt>
                <c:pt idx="6">
                  <c:v>#N/A</c:v>
                </c:pt>
                <c:pt idx="7">
                  <c:v>0.18</c:v>
                </c:pt>
                <c:pt idx="8">
                  <c:v>#N/A</c:v>
                </c:pt>
                <c:pt idx="9">
                  <c:v>0.14000000000000001</c:v>
                </c:pt>
              </c:numCache>
            </c:numRef>
          </c:val>
          <c:extLst>
            <c:ext xmlns:c16="http://schemas.microsoft.com/office/drawing/2014/chart" uri="{C3380CC4-5D6E-409C-BE32-E72D297353CC}">
              <c16:uniqueId val="{00000004-FB9E-41F6-BA07-E825897916B2}"/>
            </c:ext>
          </c:extLst>
        </c:ser>
        <c:ser>
          <c:idx val="5"/>
          <c:order val="5"/>
          <c:tx>
            <c:strRef>
              <c:f>データシート!$A$32</c:f>
              <c:strCache>
                <c:ptCount val="1"/>
                <c:pt idx="0">
                  <c:v>国民健康保険特別会計（直診勘定）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0.08</c:v>
                </c:pt>
                <c:pt idx="2">
                  <c:v>#N/A</c:v>
                </c:pt>
                <c:pt idx="3">
                  <c:v>0.14000000000000001</c:v>
                </c:pt>
                <c:pt idx="4">
                  <c:v>#N/A</c:v>
                </c:pt>
                <c:pt idx="5">
                  <c:v>0.53</c:v>
                </c:pt>
                <c:pt idx="6">
                  <c:v>#N/A</c:v>
                </c:pt>
                <c:pt idx="7">
                  <c:v>0.28000000000000003</c:v>
                </c:pt>
                <c:pt idx="8">
                  <c:v>#N/A</c:v>
                </c:pt>
                <c:pt idx="9">
                  <c:v>0.28000000000000003</c:v>
                </c:pt>
              </c:numCache>
            </c:numRef>
          </c:val>
          <c:extLst>
            <c:ext xmlns:c16="http://schemas.microsoft.com/office/drawing/2014/chart" uri="{C3380CC4-5D6E-409C-BE32-E72D297353CC}">
              <c16:uniqueId val="{00000005-FB9E-41F6-BA07-E825897916B2}"/>
            </c:ext>
          </c:extLst>
        </c:ser>
        <c:ser>
          <c:idx val="6"/>
          <c:order val="6"/>
          <c:tx>
            <c:strRef>
              <c:f>データシート!$A$33</c:f>
              <c:strCache>
                <c:ptCount val="1"/>
                <c:pt idx="0">
                  <c:v>訪問看護事業特別会計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0.1</c:v>
                </c:pt>
                <c:pt idx="2">
                  <c:v>#N/A</c:v>
                </c:pt>
                <c:pt idx="3">
                  <c:v>0.17</c:v>
                </c:pt>
                <c:pt idx="4">
                  <c:v>#N/A</c:v>
                </c:pt>
                <c:pt idx="5">
                  <c:v>0.05</c:v>
                </c:pt>
                <c:pt idx="6">
                  <c:v>#N/A</c:v>
                </c:pt>
                <c:pt idx="7">
                  <c:v>0.19</c:v>
                </c:pt>
                <c:pt idx="8">
                  <c:v>#N/A</c:v>
                </c:pt>
                <c:pt idx="9">
                  <c:v>0.34</c:v>
                </c:pt>
              </c:numCache>
            </c:numRef>
          </c:val>
          <c:extLst>
            <c:ext xmlns:c16="http://schemas.microsoft.com/office/drawing/2014/chart" uri="{C3380CC4-5D6E-409C-BE32-E72D297353CC}">
              <c16:uniqueId val="{00000006-FB9E-41F6-BA07-E825897916B2}"/>
            </c:ext>
          </c:extLst>
        </c:ser>
        <c:ser>
          <c:idx val="7"/>
          <c:order val="7"/>
          <c:tx>
            <c:strRef>
              <c:f>データシート!$A$34</c:f>
              <c:strCache>
                <c:ptCount val="1"/>
                <c:pt idx="0">
                  <c:v>国民健康保険特別会計（事業勘定）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0.01</c:v>
                </c:pt>
                <c:pt idx="2">
                  <c:v>#N/A</c:v>
                </c:pt>
                <c:pt idx="3">
                  <c:v>0.52</c:v>
                </c:pt>
                <c:pt idx="4">
                  <c:v>#N/A</c:v>
                </c:pt>
                <c:pt idx="5">
                  <c:v>0.45</c:v>
                </c:pt>
                <c:pt idx="6">
                  <c:v>#N/A</c:v>
                </c:pt>
                <c:pt idx="7">
                  <c:v>0.46</c:v>
                </c:pt>
                <c:pt idx="8">
                  <c:v>#N/A</c:v>
                </c:pt>
                <c:pt idx="9">
                  <c:v>0.45</c:v>
                </c:pt>
              </c:numCache>
            </c:numRef>
          </c:val>
          <c:extLst>
            <c:ext xmlns:c16="http://schemas.microsoft.com/office/drawing/2014/chart" uri="{C3380CC4-5D6E-409C-BE32-E72D297353CC}">
              <c16:uniqueId val="{00000007-FB9E-41F6-BA07-E825897916B2}"/>
            </c:ext>
          </c:extLst>
        </c:ser>
        <c:ser>
          <c:idx val="8"/>
          <c:order val="8"/>
          <c:tx>
            <c:strRef>
              <c:f>データシート!$A$35</c:f>
              <c:strCache>
                <c:ptCount val="1"/>
                <c:pt idx="0">
                  <c:v>介護保険特別会計（保険事業勘定）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1.39</c:v>
                </c:pt>
                <c:pt idx="2">
                  <c:v>#N/A</c:v>
                </c:pt>
                <c:pt idx="3">
                  <c:v>0.54</c:v>
                </c:pt>
                <c:pt idx="4">
                  <c:v>#N/A</c:v>
                </c:pt>
                <c:pt idx="5">
                  <c:v>1.34</c:v>
                </c:pt>
                <c:pt idx="6">
                  <c:v>#N/A</c:v>
                </c:pt>
                <c:pt idx="7">
                  <c:v>1.62</c:v>
                </c:pt>
                <c:pt idx="8">
                  <c:v>#N/A</c:v>
                </c:pt>
                <c:pt idx="9">
                  <c:v>1.21</c:v>
                </c:pt>
              </c:numCache>
            </c:numRef>
          </c:val>
          <c:extLst>
            <c:ext xmlns:c16="http://schemas.microsoft.com/office/drawing/2014/chart" uri="{C3380CC4-5D6E-409C-BE32-E72D297353CC}">
              <c16:uniqueId val="{00000008-FB9E-41F6-BA07-E825897916B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8.06</c:v>
                </c:pt>
                <c:pt idx="2">
                  <c:v>#N/A</c:v>
                </c:pt>
                <c:pt idx="3">
                  <c:v>7.95</c:v>
                </c:pt>
                <c:pt idx="4">
                  <c:v>#N/A</c:v>
                </c:pt>
                <c:pt idx="5">
                  <c:v>8.0399999999999991</c:v>
                </c:pt>
                <c:pt idx="6">
                  <c:v>#N/A</c:v>
                </c:pt>
                <c:pt idx="7">
                  <c:v>11.62</c:v>
                </c:pt>
                <c:pt idx="8">
                  <c:v>#N/A</c:v>
                </c:pt>
                <c:pt idx="9">
                  <c:v>7.81</c:v>
                </c:pt>
              </c:numCache>
            </c:numRef>
          </c:val>
          <c:extLst>
            <c:ext xmlns:c16="http://schemas.microsoft.com/office/drawing/2014/chart" uri="{C3380CC4-5D6E-409C-BE32-E72D297353CC}">
              <c16:uniqueId val="{00000009-FB9E-41F6-BA07-E825897916B2}"/>
            </c:ext>
          </c:extLst>
        </c:ser>
        <c:dLbls>
          <c:showLegendKey val="0"/>
          <c:showVal val="0"/>
          <c:showCatName val="0"/>
          <c:showSerName val="0"/>
          <c:showPercent val="0"/>
          <c:showBubbleSize val="0"/>
        </c:dLbls>
        <c:gapWidth val="150"/>
        <c:overlap val="100"/>
        <c:axId val="231008512"/>
        <c:axId val="231010304"/>
      </c:barChart>
      <c:catAx>
        <c:axId val="231008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1010304"/>
        <c:crosses val="autoZero"/>
        <c:auto val="1"/>
        <c:lblAlgn val="ctr"/>
        <c:lblOffset val="100"/>
        <c:tickLblSkip val="1"/>
        <c:tickMarkSkip val="1"/>
        <c:noMultiLvlLbl val="0"/>
      </c:catAx>
      <c:valAx>
        <c:axId val="231010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10085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331</c:v>
                </c:pt>
                <c:pt idx="5">
                  <c:v>320</c:v>
                </c:pt>
                <c:pt idx="8">
                  <c:v>296</c:v>
                </c:pt>
                <c:pt idx="11">
                  <c:v>278</c:v>
                </c:pt>
                <c:pt idx="14">
                  <c:v>312</c:v>
                </c:pt>
              </c:numCache>
            </c:numRef>
          </c:val>
          <c:extLst>
            <c:ext xmlns:c16="http://schemas.microsoft.com/office/drawing/2014/chart" uri="{C3380CC4-5D6E-409C-BE32-E72D297353CC}">
              <c16:uniqueId val="{00000000-76B8-41EA-A15E-EED243BD67F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76B8-41EA-A15E-EED243BD67F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6B8-41EA-A15E-EED243BD67F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c:v>
                </c:pt>
                <c:pt idx="3">
                  <c:v>2</c:v>
                </c:pt>
                <c:pt idx="6">
                  <c:v>4</c:v>
                </c:pt>
                <c:pt idx="9">
                  <c:v>4</c:v>
                </c:pt>
                <c:pt idx="12">
                  <c:v>4</c:v>
                </c:pt>
              </c:numCache>
            </c:numRef>
          </c:val>
          <c:extLst>
            <c:ext xmlns:c16="http://schemas.microsoft.com/office/drawing/2014/chart" uri="{C3380CC4-5D6E-409C-BE32-E72D297353CC}">
              <c16:uniqueId val="{00000003-76B8-41EA-A15E-EED243BD67F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90</c:v>
                </c:pt>
                <c:pt idx="3">
                  <c:v>90</c:v>
                </c:pt>
                <c:pt idx="6">
                  <c:v>84</c:v>
                </c:pt>
                <c:pt idx="9">
                  <c:v>79</c:v>
                </c:pt>
                <c:pt idx="12">
                  <c:v>74</c:v>
                </c:pt>
              </c:numCache>
            </c:numRef>
          </c:val>
          <c:extLst>
            <c:ext xmlns:c16="http://schemas.microsoft.com/office/drawing/2014/chart" uri="{C3380CC4-5D6E-409C-BE32-E72D297353CC}">
              <c16:uniqueId val="{00000004-76B8-41EA-A15E-EED243BD67F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B8-41EA-A15E-EED243BD67F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6B8-41EA-A15E-EED243BD67F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350</c:v>
                </c:pt>
                <c:pt idx="3">
                  <c:v>316</c:v>
                </c:pt>
                <c:pt idx="6">
                  <c:v>291</c:v>
                </c:pt>
                <c:pt idx="9">
                  <c:v>264</c:v>
                </c:pt>
                <c:pt idx="12">
                  <c:v>311</c:v>
                </c:pt>
              </c:numCache>
            </c:numRef>
          </c:val>
          <c:extLst>
            <c:ext xmlns:c16="http://schemas.microsoft.com/office/drawing/2014/chart" uri="{C3380CC4-5D6E-409C-BE32-E72D297353CC}">
              <c16:uniqueId val="{00000007-76B8-41EA-A15E-EED243BD67FF}"/>
            </c:ext>
          </c:extLst>
        </c:ser>
        <c:dLbls>
          <c:showLegendKey val="0"/>
          <c:showVal val="0"/>
          <c:showCatName val="0"/>
          <c:showSerName val="0"/>
          <c:showPercent val="0"/>
          <c:showBubbleSize val="0"/>
        </c:dLbls>
        <c:gapWidth val="100"/>
        <c:overlap val="100"/>
        <c:axId val="230934016"/>
        <c:axId val="2309359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112</c:v>
                </c:pt>
                <c:pt idx="2">
                  <c:v>#N/A</c:v>
                </c:pt>
                <c:pt idx="3">
                  <c:v>#N/A</c:v>
                </c:pt>
                <c:pt idx="4">
                  <c:v>88</c:v>
                </c:pt>
                <c:pt idx="5">
                  <c:v>#N/A</c:v>
                </c:pt>
                <c:pt idx="6">
                  <c:v>#N/A</c:v>
                </c:pt>
                <c:pt idx="7">
                  <c:v>83</c:v>
                </c:pt>
                <c:pt idx="8">
                  <c:v>#N/A</c:v>
                </c:pt>
                <c:pt idx="9">
                  <c:v>#N/A</c:v>
                </c:pt>
                <c:pt idx="10">
                  <c:v>69</c:v>
                </c:pt>
                <c:pt idx="11">
                  <c:v>#N/A</c:v>
                </c:pt>
                <c:pt idx="12">
                  <c:v>#N/A</c:v>
                </c:pt>
                <c:pt idx="13">
                  <c:v>77</c:v>
                </c:pt>
                <c:pt idx="14">
                  <c:v>#N/A</c:v>
                </c:pt>
              </c:numCache>
            </c:numRef>
          </c:val>
          <c:smooth val="0"/>
          <c:extLst>
            <c:ext xmlns:c16="http://schemas.microsoft.com/office/drawing/2014/chart" uri="{C3380CC4-5D6E-409C-BE32-E72D297353CC}">
              <c16:uniqueId val="{00000008-76B8-41EA-A15E-EED243BD67FF}"/>
            </c:ext>
          </c:extLst>
        </c:ser>
        <c:dLbls>
          <c:showLegendKey val="0"/>
          <c:showVal val="0"/>
          <c:showCatName val="0"/>
          <c:showSerName val="0"/>
          <c:showPercent val="0"/>
          <c:showBubbleSize val="0"/>
        </c:dLbls>
        <c:marker val="1"/>
        <c:smooth val="0"/>
        <c:axId val="230934016"/>
        <c:axId val="230935936"/>
      </c:lineChart>
      <c:catAx>
        <c:axId val="230934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0935936"/>
        <c:crosses val="autoZero"/>
        <c:auto val="1"/>
        <c:lblAlgn val="ctr"/>
        <c:lblOffset val="100"/>
        <c:tickLblSkip val="1"/>
        <c:tickMarkSkip val="1"/>
        <c:noMultiLvlLbl val="0"/>
      </c:catAx>
      <c:valAx>
        <c:axId val="230935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09340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3078</c:v>
                </c:pt>
                <c:pt idx="5">
                  <c:v>3224</c:v>
                </c:pt>
                <c:pt idx="8">
                  <c:v>3647</c:v>
                </c:pt>
                <c:pt idx="11">
                  <c:v>3690</c:v>
                </c:pt>
                <c:pt idx="14">
                  <c:v>3731</c:v>
                </c:pt>
              </c:numCache>
            </c:numRef>
          </c:val>
          <c:extLst>
            <c:ext xmlns:c16="http://schemas.microsoft.com/office/drawing/2014/chart" uri="{C3380CC4-5D6E-409C-BE32-E72D297353CC}">
              <c16:uniqueId val="{00000000-38ED-4ADC-8251-CE8F06AF1A6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38ED-4ADC-8251-CE8F06AF1A6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2060</c:v>
                </c:pt>
                <c:pt idx="5">
                  <c:v>2347</c:v>
                </c:pt>
                <c:pt idx="8">
                  <c:v>2495</c:v>
                </c:pt>
                <c:pt idx="11">
                  <c:v>2225</c:v>
                </c:pt>
                <c:pt idx="14">
                  <c:v>2174</c:v>
                </c:pt>
              </c:numCache>
            </c:numRef>
          </c:val>
          <c:extLst>
            <c:ext xmlns:c16="http://schemas.microsoft.com/office/drawing/2014/chart" uri="{C3380CC4-5D6E-409C-BE32-E72D297353CC}">
              <c16:uniqueId val="{00000002-38ED-4ADC-8251-CE8F06AF1A6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8ED-4ADC-8251-CE8F06AF1A6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8ED-4ADC-8251-CE8F06AF1A6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8ED-4ADC-8251-CE8F06AF1A6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507</c:v>
                </c:pt>
                <c:pt idx="3">
                  <c:v>431</c:v>
                </c:pt>
                <c:pt idx="6">
                  <c:v>411</c:v>
                </c:pt>
                <c:pt idx="9">
                  <c:v>422</c:v>
                </c:pt>
                <c:pt idx="12">
                  <c:v>421</c:v>
                </c:pt>
              </c:numCache>
            </c:numRef>
          </c:val>
          <c:extLst>
            <c:ext xmlns:c16="http://schemas.microsoft.com/office/drawing/2014/chart" uri="{C3380CC4-5D6E-409C-BE32-E72D297353CC}">
              <c16:uniqueId val="{00000006-38ED-4ADC-8251-CE8F06AF1A6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91</c:v>
                </c:pt>
                <c:pt idx="3">
                  <c:v>27</c:v>
                </c:pt>
                <c:pt idx="6">
                  <c:v>31</c:v>
                </c:pt>
                <c:pt idx="9">
                  <c:v>42</c:v>
                </c:pt>
                <c:pt idx="12">
                  <c:v>37</c:v>
                </c:pt>
              </c:numCache>
            </c:numRef>
          </c:val>
          <c:extLst>
            <c:ext xmlns:c16="http://schemas.microsoft.com/office/drawing/2014/chart" uri="{C3380CC4-5D6E-409C-BE32-E72D297353CC}">
              <c16:uniqueId val="{00000007-38ED-4ADC-8251-CE8F06AF1A6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1124</c:v>
                </c:pt>
                <c:pt idx="3">
                  <c:v>1126</c:v>
                </c:pt>
                <c:pt idx="6">
                  <c:v>1053</c:v>
                </c:pt>
                <c:pt idx="9">
                  <c:v>959</c:v>
                </c:pt>
                <c:pt idx="12">
                  <c:v>907</c:v>
                </c:pt>
              </c:numCache>
            </c:numRef>
          </c:val>
          <c:extLst>
            <c:ext xmlns:c16="http://schemas.microsoft.com/office/drawing/2014/chart" uri="{C3380CC4-5D6E-409C-BE32-E72D297353CC}">
              <c16:uniqueId val="{00000008-38ED-4ADC-8251-CE8F06AF1A6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8ED-4ADC-8251-CE8F06AF1A6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3091</c:v>
                </c:pt>
                <c:pt idx="3">
                  <c:v>3659</c:v>
                </c:pt>
                <c:pt idx="6">
                  <c:v>4149</c:v>
                </c:pt>
                <c:pt idx="9">
                  <c:v>4335</c:v>
                </c:pt>
                <c:pt idx="12">
                  <c:v>4436</c:v>
                </c:pt>
              </c:numCache>
            </c:numRef>
          </c:val>
          <c:extLst>
            <c:ext xmlns:c16="http://schemas.microsoft.com/office/drawing/2014/chart" uri="{C3380CC4-5D6E-409C-BE32-E72D297353CC}">
              <c16:uniqueId val="{0000000A-38ED-4ADC-8251-CE8F06AF1A6C}"/>
            </c:ext>
          </c:extLst>
        </c:ser>
        <c:dLbls>
          <c:showLegendKey val="0"/>
          <c:showVal val="0"/>
          <c:showCatName val="0"/>
          <c:showSerName val="0"/>
          <c:showPercent val="0"/>
          <c:showBubbleSize val="0"/>
        </c:dLbls>
        <c:gapWidth val="100"/>
        <c:overlap val="100"/>
        <c:axId val="231653376"/>
        <c:axId val="2316552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8ED-4ADC-8251-CE8F06AF1A6C}"/>
            </c:ext>
          </c:extLst>
        </c:ser>
        <c:dLbls>
          <c:showLegendKey val="0"/>
          <c:showVal val="0"/>
          <c:showCatName val="0"/>
          <c:showSerName val="0"/>
          <c:showPercent val="0"/>
          <c:showBubbleSize val="0"/>
        </c:dLbls>
        <c:marker val="1"/>
        <c:smooth val="0"/>
        <c:axId val="231653376"/>
        <c:axId val="231655296"/>
      </c:lineChart>
      <c:catAx>
        <c:axId val="231653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31655296"/>
        <c:crosses val="autoZero"/>
        <c:auto val="1"/>
        <c:lblAlgn val="ctr"/>
        <c:lblOffset val="100"/>
        <c:tickLblSkip val="1"/>
        <c:tickMarkSkip val="1"/>
        <c:noMultiLvlLbl val="0"/>
      </c:catAx>
      <c:valAx>
        <c:axId val="2316552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16533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977</c:v>
                </c:pt>
                <c:pt idx="1">
                  <c:v>458</c:v>
                </c:pt>
                <c:pt idx="2">
                  <c:v>396</c:v>
                </c:pt>
              </c:numCache>
            </c:numRef>
          </c:val>
          <c:extLst>
            <c:ext xmlns:c16="http://schemas.microsoft.com/office/drawing/2014/chart" uri="{C3380CC4-5D6E-409C-BE32-E72D297353CC}">
              <c16:uniqueId val="{00000000-CB95-4348-AE4D-5A95390C18E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1021</c:v>
                </c:pt>
                <c:pt idx="1">
                  <c:v>1012</c:v>
                </c:pt>
                <c:pt idx="2">
                  <c:v>1049</c:v>
                </c:pt>
              </c:numCache>
            </c:numRef>
          </c:val>
          <c:extLst>
            <c:ext xmlns:c16="http://schemas.microsoft.com/office/drawing/2014/chart" uri="{C3380CC4-5D6E-409C-BE32-E72D297353CC}">
              <c16:uniqueId val="{00000001-CB95-4348-AE4D-5A95390C18E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339</c:v>
                </c:pt>
                <c:pt idx="1">
                  <c:v>602</c:v>
                </c:pt>
                <c:pt idx="2">
                  <c:v>586</c:v>
                </c:pt>
              </c:numCache>
            </c:numRef>
          </c:val>
          <c:extLst>
            <c:ext xmlns:c16="http://schemas.microsoft.com/office/drawing/2014/chart" uri="{C3380CC4-5D6E-409C-BE32-E72D297353CC}">
              <c16:uniqueId val="{00000002-CB95-4348-AE4D-5A95390C18EF}"/>
            </c:ext>
          </c:extLst>
        </c:ser>
        <c:dLbls>
          <c:showLegendKey val="0"/>
          <c:showVal val="0"/>
          <c:showCatName val="0"/>
          <c:showSerName val="0"/>
          <c:showPercent val="0"/>
          <c:showBubbleSize val="0"/>
        </c:dLbls>
        <c:gapWidth val="120"/>
        <c:overlap val="100"/>
        <c:axId val="231072896"/>
        <c:axId val="231074432"/>
      </c:barChart>
      <c:catAx>
        <c:axId val="2310728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31074432"/>
        <c:crosses val="autoZero"/>
        <c:auto val="1"/>
        <c:lblAlgn val="ctr"/>
        <c:lblOffset val="100"/>
        <c:tickLblSkip val="1"/>
        <c:tickMarkSkip val="1"/>
        <c:noMultiLvlLbl val="0"/>
      </c:catAx>
      <c:valAx>
        <c:axId val="23107443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310728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{421FB728-1F0E-4F73-BC4C-B8CD5C9F9738}</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EF7E-4615-9339-282EBAFBF2E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{895D803D-5317-4638-98CD-2C0675FB1BBF}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F7E-4615-9339-282EBAFBF2E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{891B80F2-4252-4E4F-A124-137748FE5933}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F7E-4615-9339-282EBAFBF2E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{4C07E4B2-72E8-4BB9-9D3D-23DCB17B455A}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F7E-4615-9339-282EBAFBF2E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{34443224-965F-4C15-9D84-BA348F5DF3CE}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F7E-4615-9339-282EBAFBF2E3}"/>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{3D88BC60-0CA0-4B62-896F-358F4DE0CD28}</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EF7E-4615-9339-282EBAFBF2E3}"/>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{84A0FBA8-0AB4-481B-9D91-22C55CE261B5}</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EF7E-4615-9339-282EBAFBF2E3}"/>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{1E887153-8C63-40AB-8DB2-14B31B9E5E15}</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EF7E-4615-9339-282EBAFBF2E3}"/>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{84F6C649-0D06-4E70-AA4B-C3D35F1B8972}</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EF7E-4615-9339-282EBAFBF2E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70</c:v>
                </c:pt>
                <c:pt idx="16">
                  <c:v>70.7</c:v>
                </c:pt>
                <c:pt idx="24">
                  <c:v>71.2</c:v>
                </c:pt>
                <c:pt idx="32">
                  <c:v>72.099999999999994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F7E-4615-9339-282EBAFBF2E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{48F8A0F6-3624-4991-B32D-A83C654E7EA9}</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EF7E-4615-9339-282EBAFBF2E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{5D620547-90F8-445C-B9A8-B14529211ED9}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F7E-4615-9339-282EBAFBF2E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{51C39C45-8CD0-4F97-83CE-06D0EBE18C6F}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F7E-4615-9339-282EBAFBF2E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{31196698-DCB8-4CDB-BF9E-D459E93ADF29}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F7E-4615-9339-282EBAFBF2E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{AF2CBDAD-3895-491C-B440-2373629F17AC}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F7E-4615-9339-282EBAFBF2E3}"/>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{1F5D0696-5907-4B93-BA17-B1E6680F955A}</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EF7E-4615-9339-282EBAFBF2E3}"/>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{C101580D-D385-4178-B1EE-ECC57BDDE4FF}</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EF7E-4615-9339-282EBAFBF2E3}"/>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{237FC553-2D1F-4D8B-BE5B-09EA979D8F5B}</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EF7E-4615-9339-282EBAFBF2E3}"/>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{DFD1F894-F8D2-4967-8DBC-341F07587F6F}</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EF7E-4615-9339-282EBAFBF2E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54.2</c:v>
                </c:pt>
                <c:pt idx="16">
                  <c:v>56.3</c:v>
                </c:pt>
                <c:pt idx="24">
                  <c:v>57.6</c:v>
                </c:pt>
                <c:pt idx="32">
                  <c:v>58.7</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EF7E-4615-9339-282EBAFBF2E3}"/>
            </c:ext>
          </c:extLst>
        </c:ser>
        <c:dLbls>
          <c:showLegendKey val="0"/>
          <c:showVal val="1"/>
          <c:showCatName val="0"/>
          <c:showSerName val="0"/>
          <c:showPercent val="0"/>
          <c:showBubbleSize val="0"/>
        </c:dLbls>
        <c:axId val="148618136"/>
        <c:axId val="126382224"/>
      </c:scatterChart>
      <c:valAx>
        <c:axId val="148618136"/>
        <c:scaling>
          <c:orientation val="minMax"/>
          <c:max val="59.1"/>
          <c:min val="53.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6382224"/>
        <c:crosses val="autoZero"/>
        <c:crossBetween val="midCat"/>
      </c:valAx>
      <c:valAx>
        <c:axId val="126382224"/>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861813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{1487BBCE-4657-46BC-9CBB-D9A02CE7F610}</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1ADB-4FA1-9F20-303746EB645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{081A0684-69C3-4DC0-AE4A-2E7BCEB32D25}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ADB-4FA1-9F20-303746EB645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{7784549C-F5FB-4888-BA3D-B43315B78A3A}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ADB-4FA1-9F20-303746EB645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{BC4A2C3F-F632-4958-98FF-CF30D347AC95}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ADB-4FA1-9F20-303746EB645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{235422DC-BAA3-4D49-A7BE-A78A909C1E72}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ADB-4FA1-9F20-303746EB645C}"/>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{DA0395DF-17F9-4B07-9038-0A690105BB85}</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1ADB-4FA1-9F20-303746EB645C}"/>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{E684F2DD-C364-4999-AC8A-7EE94334EE84}</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1ADB-4FA1-9F20-303746EB645C}"/>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{17010515-4966-4DB4-BE8A-8820028C66DA}</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1ADB-4FA1-9F20-303746EB645C}"/>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{7D103CDA-93EA-4192-8E4A-5B94A9336163}</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1ADB-4FA1-9F20-303746EB645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8.1999999999999993</c:v>
                </c:pt>
                <c:pt idx="8">
                  <c:v>7.6</c:v>
                </c:pt>
                <c:pt idx="16">
                  <c:v>7.2</c:v>
                </c:pt>
                <c:pt idx="24">
                  <c:v>6.1</c:v>
                </c:pt>
                <c:pt idx="32">
                  <c:v>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ADB-4FA1-9F20-303746EB645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{932012F6-6555-4951-B81A-FBA45D8D59C0}</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1ADB-4FA1-9F20-303746EB645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{0489782B-89C8-4D74-912E-EDF215C4FBEB}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ADB-4FA1-9F20-303746EB645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{684EE4EA-B283-477C-B85C-1A2308527CC1}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ADB-4FA1-9F20-303746EB645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{342C22AE-1ED5-4406-8E62-A1D657540BB3}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ADB-4FA1-9F20-303746EB645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{67C5CABA-A5A3-4F10-BCAD-3258CA2BB910}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ADB-4FA1-9F20-303746EB645C}"/>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{4D31AA87-1962-4F9D-B92A-4716604DCC80}</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1ADB-4FA1-9F20-303746EB645C}"/>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{8A7E3190-2395-4B29-A329-E692BCF4D623}</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1ADB-4FA1-9F20-303746EB645C}"/>
                </c:ext>
              </c:extLst>
            </c:dLbl>
            <c:dLbl>
              <c:idx val="24"/>
              <c:layout>
                <c:manualLayout>
                  <c:x val="-4.5160355153971293E-2"/>
                  <c:y val="-6.2416647087793951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{70FFD6EF-BC9B-4013-BE6B-6D54BBCCE7B1}</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1ADB-4FA1-9F20-303746EB645C}"/>
                </c:ext>
              </c:extLst>
            </c:dLbl>
            <c:dLbl>
              <c:idx val="32"/>
              <c:layout>
                <c:manualLayout>
                  <c:x val="-1.8235628084250027E-2"/>
                  <c:y val="-6.2416647087793951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{87AFDC0A-40CC-4D39-9951-E7D547F69A4F}</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1ADB-4FA1-9F20-303746EB645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7.8</c:v>
                </c:pt>
                <c:pt idx="16">
                  <c:v>7.4</c:v>
                </c:pt>
                <c:pt idx="24">
                  <c:v>7.1</c:v>
                </c:pt>
                <c:pt idx="32">
                  <c:v>7.1</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ADB-4FA1-9F20-303746EB645C}"/>
            </c:ext>
          </c:extLst>
        </c:ser>
        <c:dLbls>
          <c:showLegendKey val="0"/>
          <c:showVal val="1"/>
          <c:showCatName val="0"/>
          <c:showSerName val="0"/>
          <c:showPercent val="0"/>
          <c:showBubbleSize val="0"/>
        </c:dLbls>
        <c:axId val="148924736"/>
        <c:axId val="148617160"/>
      </c:scatterChart>
      <c:valAx>
        <c:axId val="148924736"/>
        <c:scaling>
          <c:orientation val="minMax"/>
          <c:max val="8.2999999999999989"/>
          <c:min val="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8617160"/>
        <c:crosses val="autoZero"/>
        <c:crossBetween val="midCat"/>
      </c:valAx>
      <c:valAx>
        <c:axId val="148617160"/>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892473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年度以降大規模事業に係る起債発行により、平成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から元利償還金、算入公債費が増加した。そのため、新規起債の発行にあたっては、当年度元金償還額を発行額が上回らないことを基準とし、歳出総額に占める公債費負担の長期的な動向に配慮しながら、公債費の総額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a:latin typeface="ＭＳ ゴシック" pitchFamily="49" charset="-128"/>
              <a:ea typeface="ＭＳ ゴシック" pitchFamily="49" charset="-128"/>
            </a:rPr>
            <a:t>-</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年度まで起債額を抑制したことにより地方債現在高を減少させることができた。 また、充当可能基金を増やしたことにより、負の数値となり指標として表れなくなった。</a:t>
          </a:r>
        </a:p>
        <a:p>
          <a:r>
            <a:rPr kumimoji="1" lang="ja-JP" altLang="en-US" sz="1400">
              <a:latin typeface="ＭＳ ゴシック" pitchFamily="49" charset="-128"/>
              <a:ea typeface="ＭＳ ゴシック" pitchFamily="49" charset="-128"/>
            </a:rPr>
            <a:t>　近年の大規模事業に係る起債の発行により地方債の現在高が増額した。今後は、当年度元金償還額を発行額が上回らないことを基準とし、地方債現在高の減少に努める。</a:t>
          </a:r>
        </a:p>
        <a:p>
          <a:r>
            <a:rPr kumimoji="1" lang="ja-JP" altLang="en-US" sz="1400">
              <a:latin typeface="ＭＳ ゴシック" pitchFamily="49" charset="-128"/>
              <a:ea typeface="ＭＳ ゴシック" pitchFamily="49" charset="-128"/>
            </a:rPr>
            <a:t>　公営企業債等繰入見込額が徐々に増加している。下水道整備に係る地方債残高の増によるものであるが、平成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年度で事業完了したこと、また過去に実施した簡水事業に係る地方債の償還完了により今後は減少していく見込みである。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京都府伊根町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年度は積立額が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百万円であった。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年度は奨学資金の設置や公共残土処分場使用料管理基金の積み立てを行ったが、財政調整基金について町営住宅建設事業及び災害復旧事業に取り崩しを行ったため、基金全体でみれば減額となった。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年度においても災害に見舞われ、財政調整基金の取り崩し額が積み立て額を上回った。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依存財源が歳入の大半を占める本町において、基金の積み立ては安定的な財政運営のために必要不可欠なものである。災害等不測の事態に備えるため、今後も基金残高を確保していく必要がある。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・奨学基金：修学のために経済的支援が必要な者に対する支援を通して、教育の機会均等に寄与するとともに、次代を担う人材の育成に資するため</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・公共残土処分場使用料管理基金：公共残土処分場の運営及び主要な公共工事である町道施設整備等の財源に充て公共工事の円滑な推進を図るため。</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応援基金：伊根町の豊かな自然環境及びまち並みを後世に継承していくとともに、秘めた資源をいかしたまちづくりを進めるにあたり、ふるさと伊根への想いをもった人々からの寄附金を財源に、特色あるふるさとづくりとまちづくりに資するため。</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・地域福祉基金：地域福祉の円滑な推進を図るため。</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・住宅基金：町営住宅の建設、修繕又は改良を行い、並びに町民の住生活の安定化、及び向上の促進に関する施策を推進するため。</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・公共残土処分場使用料管理基金：公共残土処分場の使用料を積み立てたが、処分場管理事業への充当が上回り、減少した。</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・地域福祉基金：福祉計画策定の委託料等に充当するために取り崩しを行った。</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・ふるさと応援基金：ふるさと応援寄附金を基金に積み立てた。</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・住宅基金：住宅使用料を積み立てた。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・奨学基金：今後の生徒数の増減により必要な額を積み立てていく。</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・公共残土処分場使用料管理基金：今後も継続的に料金収入が見込まれるため、着実に積み立てし公共工事等の財源を確保する。</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・ふるさと応援基金：ふるさと応援寄附金の増減を注視し、適切に運用していく。</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・地域福祉基金：地域福祉に資する事業に充当していく。</a:t>
          </a: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・住宅基金：住宅の修繕、改修事業に充当していく。</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年度は歳計剰余金等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百万円を積み立て、一般財源の調整として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年度は奨学資金の設置に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百万円、町営住宅建設事業に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百万円、災害復旧事業に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百万円を取り崩したことにより残高が減少した。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年度は歳計剰余金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百万円を積み立て、災害復旧事業のため、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依存財源が歳入の大半を占める本町では、災害等の不測の事態に備えるため、今後も継続的に基金残高を確保していく必要がある。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年度は債権の運用益等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年度は下水道事業の償還金への充当に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年度は歳計剰余金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百万円を積み立て、公債費財源増加分等の充当のため、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地方債の償還は令和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年度をピークに増加していくので、今後も計画的に積み立てを行っていく必要がある。また、減債基金を取り崩して繰上償還の検討を行う。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ECF7D77-4A76-4BF2-9A14-9D6781CA92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6AC6FBB-70E5-438E-B5DC-659ACE8F8A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524746CA-CDF0-4743-8283-4B31F1E9FF50}"/>
            </a:ext>
          </a:extLst>
        </xdr:cNvPr>
        <xdr:cNvSpPr/>
      </xdr:nvSpPr>
      <xdr:spPr>
        <a:xfrm>
          <a:off x="131318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141A0552-87A7-46AA-AF0D-EBDF2989D8DC}"/>
            </a:ext>
          </a:extLst>
        </xdr:cNvPr>
        <xdr:cNvSpPr/>
      </xdr:nvSpPr>
      <xdr:spPr>
        <a:xfrm>
          <a:off x="145034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3A74ADAA-BE34-408B-BDE4-582086B5631F}"/>
            </a:ext>
          </a:extLst>
        </xdr:cNvPr>
        <xdr:cNvSpPr/>
      </xdr:nvSpPr>
      <xdr:spPr>
        <a:xfrm>
          <a:off x="158750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BF8DC8F2-98F6-4963-8EFC-CC5ECE38E7AF}"/>
            </a:ext>
          </a:extLst>
        </xdr:cNvPr>
        <xdr:cNvSpPr/>
      </xdr:nvSpPr>
      <xdr:spPr>
        <a:xfrm>
          <a:off x="172466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8268EF55-A3F4-406C-B5FE-5BA5EE169A33}"/>
            </a:ext>
          </a:extLst>
        </xdr:cNvPr>
        <xdr:cNvSpPr/>
      </xdr:nvSpPr>
      <xdr:spPr>
        <a:xfrm>
          <a:off x="117602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DBC5FF74-85D9-4F77-B875-56741357145B}"/>
            </a:ext>
          </a:extLst>
        </xdr:cNvPr>
        <xdr:cNvSpPr/>
      </xdr:nvSpPr>
      <xdr:spPr>
        <a:xfrm>
          <a:off x="131318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6C143F25-EF34-4831-A2D5-9FABA4D8B744}"/>
            </a:ext>
          </a:extLst>
        </xdr:cNvPr>
        <xdr:cNvSpPr/>
      </xdr:nvSpPr>
      <xdr:spPr>
        <a:xfrm>
          <a:off x="145034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1EEC504D-8F4A-4282-826C-7CFC79522DCB}"/>
            </a:ext>
          </a:extLst>
        </xdr:cNvPr>
        <xdr:cNvSpPr/>
      </xdr:nvSpPr>
      <xdr:spPr>
        <a:xfrm>
          <a:off x="158750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D5A31FC4-6BD7-4467-AB69-BDFB28044DD6}"/>
            </a:ext>
          </a:extLst>
        </xdr:cNvPr>
        <xdr:cNvSpPr/>
      </xdr:nvSpPr>
      <xdr:spPr>
        <a:xfrm>
          <a:off x="172466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83FC27C7-5836-4810-841A-D245B5E55CF7}"/>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50D3247C-8F1E-44FA-A302-E8144E31B57F}"/>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08CEB423-30EF-4E5D-B1A9-85EDF6D15315}"/>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1B4BB1C9-3412-486B-88E8-D0F204BA9C20}"/>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京都府伊根町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208AC47A-786D-40E3-B075-DA3A89EBA68B}"/>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22466C10-78B8-40EE-876D-9ECFE10281C3}"/>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9660BEF1-FF38-4499-9F13-458AAB993292}"/>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A78EC995-B325-4DEE-AAA5-C770047F8BB6}"/>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3CC09836-1F02-4734-8A57-34905367E296}"/>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3CC6E832-275F-49E2-A2D4-B5A00EE8C984}"/>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2,110
2,103
61.95
3,401,921
3,088,974
119,447
1,528,767
4,435,860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6D3F1A96-D60D-4A67-BA09-E1B96B471D30}"/>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52D9AE5D-9A4E-446F-8295-AB2BB377D6FD}"/>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2288D734-727B-4F11-8AAC-908350F9FDA6}"/>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981F1295-80F5-46C1-BBED-654AC451EECC}"/>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8D001B6E-164A-42DD-86BB-B79395107906}"/>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0527BE23-161F-42FB-80B7-F680D04A5F7F}"/>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C6C1C18F-D279-4527-8714-8A0CAED45952}"/>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A73B0160-8F10-425D-B01D-33B263573CE8}"/>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F769DD29-BB52-4E58-97FB-8B1228CE6F43}"/>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3B752483-3F4D-4B6B-81BF-85893563F704}"/>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9A654438-B475-4E4F-B32C-ECBBB8B9BE1F}"/>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6DCC81FF-10BA-48E6-9F23-091FD66EB7E7}"/>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88CA6F38-02F7-49DD-BD12-E4F1A42A5482}"/>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5BCDF506-BD5E-4B8C-9293-DB584EB26F8C}"/>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1E49A3AF-5208-48BF-BF18-5FDD178D12E9}"/>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F4994A5C-5757-4D94-BA52-D0D491CF0A69}"/>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FC9E458E-E610-451E-B19A-38602EC2603E}"/>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40" name="テキスト ボックス 39">
          <a:extLst>
            <a:ext uri="{FF2B5EF4-FFF2-40B4-BE49-F238E27FC236}">
              <a16:creationId xmlns:a16="http://schemas.microsoft.com/office/drawing/2014/main" id="{977975EE-F0FD-442C-82C7-DDA3D6CFA742}"/>
            </a:ext>
          </a:extLst>
        </xdr:cNvPr>
        <xdr:cNvSpPr txBox="1"/>
      </xdr:nvSpPr>
      <xdr:spPr>
        <a:xfrm>
          <a:off x="419100" y="27209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1" name="テキスト ボックス 40">
          <a:extLst>
            <a:ext uri="{FF2B5EF4-FFF2-40B4-BE49-F238E27FC236}">
              <a16:creationId xmlns:a16="http://schemas.microsoft.com/office/drawing/2014/main" id="{EAD58EF2-BA19-4193-999F-8489856BADCB}"/>
            </a:ext>
          </a:extLst>
        </xdr:cNvPr>
        <xdr:cNvSpPr txBox="1"/>
      </xdr:nvSpPr>
      <xdr:spPr>
        <a:xfrm>
          <a:off x="419100" y="30003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2" name="テキスト ボックス 41">
          <a:extLst>
            <a:ext uri="{FF2B5EF4-FFF2-40B4-BE49-F238E27FC236}">
              <a16:creationId xmlns:a16="http://schemas.microsoft.com/office/drawing/2014/main" id="{1F4498B1-90EB-4AA7-9A8A-647E59509092}"/>
            </a:ext>
          </a:extLst>
        </xdr:cNvPr>
        <xdr:cNvSpPr txBox="1"/>
      </xdr:nvSpPr>
      <xdr:spPr>
        <a:xfrm>
          <a:off x="419100" y="32861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3" name="テキスト ボックス 42">
          <a:extLst>
            <a:ext uri="{FF2B5EF4-FFF2-40B4-BE49-F238E27FC236}">
              <a16:creationId xmlns:a16="http://schemas.microsoft.com/office/drawing/2014/main" id="{D98A9E2D-6AA6-482F-9887-7E70A7E7B6DE}"/>
            </a:ext>
          </a:extLst>
        </xdr:cNvPr>
        <xdr:cNvSpPr txBox="1"/>
      </xdr:nvSpPr>
      <xdr:spPr>
        <a:xfrm>
          <a:off x="419100" y="3565525"/>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41601FDF-5A3C-4BDB-B2D4-D68FFD7717E0}"/>
            </a:ext>
          </a:extLst>
        </xdr:cNvPr>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A10646C2-F7C2-4FA0-BD08-976A394CC7E6}"/>
            </a:ext>
          </a:extLst>
        </xdr:cNvPr>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AC88A8EB-709A-4752-B42E-24BF49073412}"/>
            </a:ext>
          </a:extLst>
        </xdr:cNvPr>
        <xdr:cNvSpPr/>
      </xdr:nvSpPr>
      <xdr:spPr>
        <a:xfrm>
          <a:off x="3462014" y="44777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36F9D726-FC1E-4026-B868-03401563F4ED}"/>
            </a:ext>
          </a:extLst>
        </xdr:cNvPr>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2504193E-86ED-498B-B398-B7BF44AC60E4}"/>
            </a:ext>
          </a:extLst>
        </xdr:cNvPr>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D9EE11CF-8956-4875-8E4A-9DA985A28E69}"/>
            </a:ext>
          </a:extLst>
        </xdr:cNvPr>
        <xdr:cNvSpPr/>
      </xdr:nvSpPr>
      <xdr:spPr>
        <a:xfrm>
          <a:off x="62960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E246ABE6-0C5F-447F-AC9F-C4D0853494B5}"/>
            </a:ext>
          </a:extLst>
        </xdr:cNvPr>
        <xdr:cNvSpPr/>
      </xdr:nvSpPr>
      <xdr:spPr>
        <a:xfrm>
          <a:off x="62960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43B7DFA9-A41F-4512-88EC-72BF6BCB1CED}"/>
            </a:ext>
          </a:extLst>
        </xdr:cNvPr>
        <xdr:cNvSpPr/>
      </xdr:nvSpPr>
      <xdr:spPr>
        <a:xfrm>
          <a:off x="77946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6456139D-A245-442A-8F15-8023384A09B4}"/>
            </a:ext>
          </a:extLst>
        </xdr:cNvPr>
        <xdr:cNvSpPr/>
      </xdr:nvSpPr>
      <xdr:spPr>
        <a:xfrm>
          <a:off x="77946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661A2731-B069-4236-B495-7D9E83B771E0}"/>
            </a:ext>
          </a:extLst>
        </xdr:cNvPr>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D61FD6CF-79B3-4C3C-ABCB-79E9774F5C13}"/>
            </a:ext>
          </a:extLst>
        </xdr:cNvPr>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E8F39DF7-E33E-440D-B32D-762A631091F1}"/>
            </a:ext>
          </a:extLst>
        </xdr:cNvPr>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1E3D588D-A380-41D1-ACC4-037ECBA85E27}"/>
            </a:ext>
          </a:extLst>
        </xdr:cNvPr>
        <xdr:cNvSpPr txBox="1"/>
      </xdr:nvSpPr>
      <xdr:spPr>
        <a:xfrm>
          <a:off x="52800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平成２８年度に策定した公共施設等総合管理計画において、施設の維持管理及び修繕については予防保全型維持管理の導入を推進するとともに、利用見込みのない施設は統廃合及び取り壊しの対象とすることとしている。</a:t>
          </a:r>
          <a:endParaRPr lang="ja-JP" altLang="ja-JP" sz="1000">
            <a:effectLst/>
            <a:latin typeface="ＭＳ Ｐゴシック" panose="020B0600070205080204" pitchFamily="50" charset="-128"/>
            <a:ea typeface="ＭＳ Ｐゴシック" panose="020B0600070205080204" pitchFamily="50" charset="-128"/>
          </a:endParaRPr>
        </a:p>
        <a:p>
          <a:r>
            <a:rPr lang="ja-JP"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町全体の有形固定資産減価償却率は類似団体平均と比較し高くなっているが、その要因は、固定資産全体の８５％を占める道路、橋りょう・トンネル、港湾・漁港がそれぞれ高いためで、橋りょう・トンネル、港湾・漁港については長寿命化計画を策定し、維持管理を行っている。</a:t>
          </a:r>
          <a:r>
            <a:rPr lang="en-US" altLang="ja-JP" sz="1000" b="0" i="0" baseline="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A6DB0667-7CAE-4DF5-BFA8-A4BF2CA20780}"/>
            </a:ext>
          </a:extLst>
        </xdr:cNvPr>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DA7065DF-58AF-42FA-8EE7-F128CA98CE39}"/>
            </a:ext>
          </a:extLst>
        </xdr:cNvPr>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8CC16779-6A20-4269-A963-D0CE8AACF950}"/>
            </a:ext>
          </a:extLst>
        </xdr:cNvPr>
        <xdr:cNvSpPr txBox="1"/>
      </xdr:nvSpPr>
      <xdr:spPr>
        <a:xfrm>
          <a:off x="786781" y="6799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a:extLst>
            <a:ext uri="{FF2B5EF4-FFF2-40B4-BE49-F238E27FC236}">
              <a16:creationId xmlns:a16="http://schemas.microsoft.com/office/drawing/2014/main" id="{CD0C9E7E-9166-4D1C-B6BF-B4E440FC0F41}"/>
            </a:ext>
          </a:extLst>
        </xdr:cNvPr>
        <xdr:cNvCxnSpPr/>
      </xdr:nvCxnSpPr>
      <xdr:spPr>
        <a:xfrm>
          <a:off x="1152525" y="65908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a:extLst>
            <a:ext uri="{FF2B5EF4-FFF2-40B4-BE49-F238E27FC236}">
              <a16:creationId xmlns:a16="http://schemas.microsoft.com/office/drawing/2014/main" id="{45BBC918-6E2E-46FD-95C8-FE8DB5298A31}"/>
            </a:ext>
          </a:extLst>
        </xdr:cNvPr>
        <xdr:cNvSpPr txBox="1"/>
      </xdr:nvSpPr>
      <xdr:spPr>
        <a:xfrm>
          <a:off x="786781" y="65033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a:extLst>
            <a:ext uri="{FF2B5EF4-FFF2-40B4-BE49-F238E27FC236}">
              <a16:creationId xmlns:a16="http://schemas.microsoft.com/office/drawing/2014/main" id="{6B419C41-AF8B-4F32-9AF3-1808687A6A34}"/>
            </a:ext>
          </a:extLst>
        </xdr:cNvPr>
        <xdr:cNvCxnSpPr/>
      </xdr:nvCxnSpPr>
      <xdr:spPr>
        <a:xfrm>
          <a:off x="1152525" y="62951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a:extLst>
            <a:ext uri="{FF2B5EF4-FFF2-40B4-BE49-F238E27FC236}">
              <a16:creationId xmlns:a16="http://schemas.microsoft.com/office/drawing/2014/main" id="{90ECCBF1-C120-42BF-8461-EB780BF47B87}"/>
            </a:ext>
          </a:extLst>
        </xdr:cNvPr>
        <xdr:cNvSpPr txBox="1"/>
      </xdr:nvSpPr>
      <xdr:spPr>
        <a:xfrm>
          <a:off x="786781" y="62076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a:extLst>
            <a:ext uri="{FF2B5EF4-FFF2-40B4-BE49-F238E27FC236}">
              <a16:creationId xmlns:a16="http://schemas.microsoft.com/office/drawing/2014/main" id="{ACCA66A5-9953-4EE9-9B3E-765B057EB7B9}"/>
            </a:ext>
          </a:extLst>
        </xdr:cNvPr>
        <xdr:cNvCxnSpPr/>
      </xdr:nvCxnSpPr>
      <xdr:spPr>
        <a:xfrm>
          <a:off x="1152525" y="59993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a:extLst>
            <a:ext uri="{FF2B5EF4-FFF2-40B4-BE49-F238E27FC236}">
              <a16:creationId xmlns:a16="http://schemas.microsoft.com/office/drawing/2014/main" id="{05BC3BB3-209E-4C96-909F-9CAE200F57A3}"/>
            </a:ext>
          </a:extLst>
        </xdr:cNvPr>
        <xdr:cNvSpPr txBox="1"/>
      </xdr:nvSpPr>
      <xdr:spPr>
        <a:xfrm>
          <a:off x="786781" y="59055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a:extLst>
            <a:ext uri="{FF2B5EF4-FFF2-40B4-BE49-F238E27FC236}">
              <a16:creationId xmlns:a16="http://schemas.microsoft.com/office/drawing/2014/main" id="{E0396608-A953-4259-8C1B-A7EB7264E3C1}"/>
            </a:ext>
          </a:extLst>
        </xdr:cNvPr>
        <xdr:cNvCxnSpPr/>
      </xdr:nvCxnSpPr>
      <xdr:spPr>
        <a:xfrm>
          <a:off x="1152525" y="57036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a:extLst>
            <a:ext uri="{FF2B5EF4-FFF2-40B4-BE49-F238E27FC236}">
              <a16:creationId xmlns:a16="http://schemas.microsoft.com/office/drawing/2014/main" id="{BF06F8D1-BAAF-4E92-9CBD-35DEA1F27783}"/>
            </a:ext>
          </a:extLst>
        </xdr:cNvPr>
        <xdr:cNvSpPr txBox="1"/>
      </xdr:nvSpPr>
      <xdr:spPr>
        <a:xfrm>
          <a:off x="786781" y="56098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a:extLst>
            <a:ext uri="{FF2B5EF4-FFF2-40B4-BE49-F238E27FC236}">
              <a16:creationId xmlns:a16="http://schemas.microsoft.com/office/drawing/2014/main" id="{3763D158-FC85-4AB1-8B05-8EA8EC9C4B32}"/>
            </a:ext>
          </a:extLst>
        </xdr:cNvPr>
        <xdr:cNvCxnSpPr/>
      </xdr:nvCxnSpPr>
      <xdr:spPr>
        <a:xfrm>
          <a:off x="1152525" y="54015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a:extLst>
            <a:ext uri="{FF2B5EF4-FFF2-40B4-BE49-F238E27FC236}">
              <a16:creationId xmlns:a16="http://schemas.microsoft.com/office/drawing/2014/main" id="{12224F75-1450-4FFC-806B-14B241729C8B}"/>
            </a:ext>
          </a:extLst>
        </xdr:cNvPr>
        <xdr:cNvSpPr txBox="1"/>
      </xdr:nvSpPr>
      <xdr:spPr>
        <a:xfrm>
          <a:off x="786781" y="53141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a:extLst>
            <a:ext uri="{FF2B5EF4-FFF2-40B4-BE49-F238E27FC236}">
              <a16:creationId xmlns:a16="http://schemas.microsoft.com/office/drawing/2014/main" id="{236B8D76-4457-44D7-9066-6D63E99A70C6}"/>
            </a:ext>
          </a:extLst>
        </xdr:cNvPr>
        <xdr:cNvCxnSpPr/>
      </xdr:nvCxnSpPr>
      <xdr:spPr>
        <a:xfrm>
          <a:off x="1152525" y="51058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a:extLst>
            <a:ext uri="{FF2B5EF4-FFF2-40B4-BE49-F238E27FC236}">
              <a16:creationId xmlns:a16="http://schemas.microsoft.com/office/drawing/2014/main" id="{BD6DD515-35E0-46F8-973C-73F4A11A524E}"/>
            </a:ext>
          </a:extLst>
        </xdr:cNvPr>
        <xdr:cNvSpPr txBox="1"/>
      </xdr:nvSpPr>
      <xdr:spPr>
        <a:xfrm>
          <a:off x="786781" y="50184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B1BFF8AC-B344-49B8-8086-304B2016466D}"/>
            </a:ext>
          </a:extLst>
        </xdr:cNvPr>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58B6E4C5-8D51-4586-A470-466CB79C3D56}"/>
            </a:ext>
          </a:extLst>
        </xdr:cNvPr>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E4712363-6134-4F65-AD04-931E1E69E94C}"/>
            </a:ext>
          </a:extLst>
        </xdr:cNvPr>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24221</xdr:rowOff>
    </xdr:from>
    <xdr:to>
      <xdr:col>23</xdr:col>
      <xdr:colOff>85090</xdr:colOff>
      <xdr:row>35</xdr:row>
      <xdr:rowOff>28212</xdr:rowOff>
    </xdr:to>
    <xdr:cxnSp macro="">
      <xdr:nvCxnSpPr>
        <xdr:cNvPr id="75" name="直線コネクタ 74">
          <a:extLst>
            <a:ext uri="{FF2B5EF4-FFF2-40B4-BE49-F238E27FC236}">
              <a16:creationId xmlns:a16="http://schemas.microsoft.com/office/drawing/2014/main" id="{B255DC28-0D06-4978-80BF-4B3426E0BB61}"/>
            </a:ext>
          </a:extLst>
        </xdr:cNvPr>
        <xdr:cNvCxnSpPr/>
      </xdr:nvCxnSpPr>
      <xdr:spPr>
        <a:xfrm flipV="1">
          <a:off x="4300220" y="5262971"/>
          <a:ext cx="1270" cy="1324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76" name="有形固定資産減価償却率最小値テキスト">
          <a:extLst>
            <a:ext uri="{FF2B5EF4-FFF2-40B4-BE49-F238E27FC236}">
              <a16:creationId xmlns:a16="http://schemas.microsoft.com/office/drawing/2014/main" id="{18BDBAF4-8FDF-46E4-9C09-0965B94731A0}"/>
            </a:ext>
          </a:extLst>
        </xdr:cNvPr>
        <xdr:cNvSpPr txBox="1"/>
      </xdr:nvSpPr>
      <xdr:spPr>
        <a:xfrm>
          <a:off x="4352925" y="6591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77" name="直線コネクタ 76">
          <a:extLst>
            <a:ext uri="{FF2B5EF4-FFF2-40B4-BE49-F238E27FC236}">
              <a16:creationId xmlns:a16="http://schemas.microsoft.com/office/drawing/2014/main" id="{944FF1F3-CCA2-450D-9928-7D594B29DD1B}"/>
            </a:ext>
          </a:extLst>
        </xdr:cNvPr>
        <xdr:cNvCxnSpPr/>
      </xdr:nvCxnSpPr>
      <xdr:spPr>
        <a:xfrm>
          <a:off x="4213225" y="658776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142348</xdr:rowOff>
    </xdr:from>
    <xdr:ext cx="405111" cy="259045"/>
    <xdr:sp macro="" textlink="">
      <xdr:nvSpPr>
        <xdr:cNvPr id="78" name="有形固定資産減価償却率最大値テキスト">
          <a:extLst>
            <a:ext uri="{FF2B5EF4-FFF2-40B4-BE49-F238E27FC236}">
              <a16:creationId xmlns:a16="http://schemas.microsoft.com/office/drawing/2014/main" id="{6C5CAE33-1618-46AA-B4B4-BB7450A84C5B}"/>
            </a:ext>
          </a:extLst>
        </xdr:cNvPr>
        <xdr:cNvSpPr txBox="1"/>
      </xdr:nvSpPr>
      <xdr:spPr>
        <a:xfrm>
          <a:off x="4352925" y="5050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24221</xdr:rowOff>
    </xdr:from>
    <xdr:to>
      <xdr:col>23</xdr:col>
      <xdr:colOff>174625</xdr:colOff>
      <xdr:row>27</xdr:row>
      <xdr:rowOff>24221</xdr:rowOff>
    </xdr:to>
    <xdr:cxnSp macro="">
      <xdr:nvCxnSpPr>
        <xdr:cNvPr id="79" name="直線コネクタ 78">
          <a:extLst>
            <a:ext uri="{FF2B5EF4-FFF2-40B4-BE49-F238E27FC236}">
              <a16:creationId xmlns:a16="http://schemas.microsoft.com/office/drawing/2014/main" id="{BD608EBC-5976-4623-ACF8-377235D60BE4}"/>
            </a:ext>
          </a:extLst>
        </xdr:cNvPr>
        <xdr:cNvCxnSpPr/>
      </xdr:nvCxnSpPr>
      <xdr:spPr>
        <a:xfrm>
          <a:off x="4213225" y="526297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102433</xdr:rowOff>
    </xdr:from>
    <xdr:ext cx="405111" cy="259045"/>
    <xdr:sp macro="" textlink="">
      <xdr:nvSpPr>
        <xdr:cNvPr id="80" name="有形固定資産減価償却率平均値テキスト">
          <a:extLst>
            <a:ext uri="{FF2B5EF4-FFF2-40B4-BE49-F238E27FC236}">
              <a16:creationId xmlns:a16="http://schemas.microsoft.com/office/drawing/2014/main" id="{1AFA8C69-88EC-414D-9FF1-CF69D05C1C5E}"/>
            </a:ext>
          </a:extLst>
        </xdr:cNvPr>
        <xdr:cNvSpPr txBox="1"/>
      </xdr:nvSpPr>
      <xdr:spPr>
        <a:xfrm>
          <a:off x="4352925" y="56713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124006</xdr:rowOff>
    </xdr:from>
    <xdr:to>
      <xdr:col>23</xdr:col>
      <xdr:colOff>136525</xdr:colOff>
      <xdr:row>30</xdr:row>
      <xdr:rowOff>54156</xdr:rowOff>
    </xdr:to>
    <xdr:sp macro="" textlink="">
      <xdr:nvSpPr>
        <xdr:cNvPr id="81" name="フローチャート: 判断 80">
          <a:extLst>
            <a:ext uri="{FF2B5EF4-FFF2-40B4-BE49-F238E27FC236}">
              <a16:creationId xmlns:a16="http://schemas.microsoft.com/office/drawing/2014/main" id="{0B579533-2FAB-491D-94D4-C3DE8535ADDD}"/>
            </a:ext>
          </a:extLst>
        </xdr:cNvPr>
        <xdr:cNvSpPr/>
      </xdr:nvSpPr>
      <xdr:spPr>
        <a:xfrm>
          <a:off x="4251325" y="56929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157933</xdr:rowOff>
    </xdr:from>
    <xdr:to>
      <xdr:col>19</xdr:col>
      <xdr:colOff>187325</xdr:colOff>
      <xdr:row>30</xdr:row>
      <xdr:rowOff>88083</xdr:rowOff>
    </xdr:to>
    <xdr:sp macro="" textlink="">
      <xdr:nvSpPr>
        <xdr:cNvPr id="82" name="フローチャート: 判断 81">
          <a:extLst>
            <a:ext uri="{FF2B5EF4-FFF2-40B4-BE49-F238E27FC236}">
              <a16:creationId xmlns:a16="http://schemas.microsoft.com/office/drawing/2014/main" id="{719E28B6-7C65-4F83-9380-5653C67D3638}"/>
            </a:ext>
          </a:extLst>
        </xdr:cNvPr>
        <xdr:cNvSpPr/>
      </xdr:nvSpPr>
      <xdr:spPr>
        <a:xfrm>
          <a:off x="3616325" y="572688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26579</xdr:rowOff>
    </xdr:from>
    <xdr:to>
      <xdr:col>15</xdr:col>
      <xdr:colOff>187325</xdr:colOff>
      <xdr:row>30</xdr:row>
      <xdr:rowOff>128179</xdr:rowOff>
    </xdr:to>
    <xdr:sp macro="" textlink="">
      <xdr:nvSpPr>
        <xdr:cNvPr id="83" name="フローチャート: 判断 82">
          <a:extLst>
            <a:ext uri="{FF2B5EF4-FFF2-40B4-BE49-F238E27FC236}">
              <a16:creationId xmlns:a16="http://schemas.microsoft.com/office/drawing/2014/main" id="{1E0043F2-6F73-468D-B9C0-DD50A8CC95FB}"/>
            </a:ext>
          </a:extLst>
        </xdr:cNvPr>
        <xdr:cNvSpPr/>
      </xdr:nvSpPr>
      <xdr:spPr>
        <a:xfrm>
          <a:off x="2930525" y="57606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91349</xdr:rowOff>
    </xdr:from>
    <xdr:to>
      <xdr:col>11</xdr:col>
      <xdr:colOff>187325</xdr:colOff>
      <xdr:row>31</xdr:row>
      <xdr:rowOff>21499</xdr:rowOff>
    </xdr:to>
    <xdr:sp macro="" textlink="">
      <xdr:nvSpPr>
        <xdr:cNvPr id="84" name="フローチャート: 判断 83">
          <a:extLst>
            <a:ext uri="{FF2B5EF4-FFF2-40B4-BE49-F238E27FC236}">
              <a16:creationId xmlns:a16="http://schemas.microsoft.com/office/drawing/2014/main" id="{0A35B1DD-5BD7-48A7-B8DA-9A3905884901}"/>
            </a:ext>
          </a:extLst>
        </xdr:cNvPr>
        <xdr:cNvSpPr/>
      </xdr:nvSpPr>
      <xdr:spPr>
        <a:xfrm>
          <a:off x="2244725" y="582539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F4951DB9-9B48-4607-BCD0-6B6622995B17}"/>
            </a:ext>
          </a:extLst>
        </xdr:cNvPr>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5C61219-183E-44FB-8AC1-254735F06B18}"/>
            </a:ext>
          </a:extLst>
        </xdr:cNvPr>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E3F8C79D-B9A9-4F1B-87FC-B3F627FEFB27}"/>
            </a:ext>
          </a:extLst>
        </xdr:cNvPr>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52D1989-4ADB-4333-A5D8-8D0BD32B0E5B}"/>
            </a:ext>
          </a:extLst>
        </xdr:cNvPr>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F60809AF-DAD9-4092-99E3-0E70005AD580}"/>
            </a:ext>
          </a:extLst>
        </xdr:cNvPr>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53612</xdr:rowOff>
    </xdr:from>
    <xdr:to>
      <xdr:col>23</xdr:col>
      <xdr:colOff>136525</xdr:colOff>
      <xdr:row>27</xdr:row>
      <xdr:rowOff>155212</xdr:rowOff>
    </xdr:to>
    <xdr:sp macro="" textlink="">
      <xdr:nvSpPr>
        <xdr:cNvPr id="90" name="楕円 89">
          <a:extLst>
            <a:ext uri="{FF2B5EF4-FFF2-40B4-BE49-F238E27FC236}">
              <a16:creationId xmlns:a16="http://schemas.microsoft.com/office/drawing/2014/main" id="{E6F3776A-F59F-4E22-B8F4-9020FCE72E71}"/>
            </a:ext>
          </a:extLst>
        </xdr:cNvPr>
        <xdr:cNvSpPr/>
      </xdr:nvSpPr>
      <xdr:spPr>
        <a:xfrm>
          <a:off x="4251325" y="529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139989</xdr:rowOff>
    </xdr:from>
    <xdr:ext cx="405111" cy="259045"/>
    <xdr:sp macro="" textlink="">
      <xdr:nvSpPr>
        <xdr:cNvPr id="91" name="有形固定資産減価償却率該当値テキスト">
          <a:extLst>
            <a:ext uri="{FF2B5EF4-FFF2-40B4-BE49-F238E27FC236}">
              <a16:creationId xmlns:a16="http://schemas.microsoft.com/office/drawing/2014/main" id="{407288D5-6070-4664-B964-E1501E060948}"/>
            </a:ext>
          </a:extLst>
        </xdr:cNvPr>
        <xdr:cNvSpPr txBox="1"/>
      </xdr:nvSpPr>
      <xdr:spPr>
        <a:xfrm>
          <a:off x="4352925" y="5213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81371</xdr:rowOff>
    </xdr:from>
    <xdr:to>
      <xdr:col>19</xdr:col>
      <xdr:colOff>187325</xdr:colOff>
      <xdr:row>28</xdr:row>
      <xdr:rowOff>11521</xdr:rowOff>
    </xdr:to>
    <xdr:sp macro="" textlink="">
      <xdr:nvSpPr>
        <xdr:cNvPr id="92" name="楕円 91">
          <a:extLst>
            <a:ext uri="{FF2B5EF4-FFF2-40B4-BE49-F238E27FC236}">
              <a16:creationId xmlns:a16="http://schemas.microsoft.com/office/drawing/2014/main" id="{A7571A09-0AA8-4F11-97A1-7E4E7924B41A}"/>
            </a:ext>
          </a:extLst>
        </xdr:cNvPr>
        <xdr:cNvSpPr/>
      </xdr:nvSpPr>
      <xdr:spPr>
        <a:xfrm>
          <a:off x="3616325" y="532012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104412</xdr:rowOff>
    </xdr:from>
    <xdr:to>
      <xdr:col>23</xdr:col>
      <xdr:colOff>85725</xdr:colOff>
      <xdr:row>27</xdr:row>
      <xdr:rowOff>132171</xdr:rowOff>
    </xdr:to>
    <xdr:cxnSp macro="">
      <xdr:nvCxnSpPr>
        <xdr:cNvPr id="93" name="直線コネクタ 92">
          <a:extLst>
            <a:ext uri="{FF2B5EF4-FFF2-40B4-BE49-F238E27FC236}">
              <a16:creationId xmlns:a16="http://schemas.microsoft.com/office/drawing/2014/main" id="{459A13BD-491F-449A-B5CB-4A408C9B0BC6}"/>
            </a:ext>
          </a:extLst>
        </xdr:cNvPr>
        <xdr:cNvCxnSpPr/>
      </xdr:nvCxnSpPr>
      <xdr:spPr>
        <a:xfrm flipV="1">
          <a:off x="3667125" y="5343162"/>
          <a:ext cx="635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96792</xdr:rowOff>
    </xdr:from>
    <xdr:to>
      <xdr:col>15</xdr:col>
      <xdr:colOff>187325</xdr:colOff>
      <xdr:row>28</xdr:row>
      <xdr:rowOff>26942</xdr:rowOff>
    </xdr:to>
    <xdr:sp macro="" textlink="">
      <xdr:nvSpPr>
        <xdr:cNvPr id="94" name="楕円 93">
          <a:extLst>
            <a:ext uri="{FF2B5EF4-FFF2-40B4-BE49-F238E27FC236}">
              <a16:creationId xmlns:a16="http://schemas.microsoft.com/office/drawing/2014/main" id="{A2B0E5EF-6CA8-481C-93E8-E2254FF2B622}"/>
            </a:ext>
          </a:extLst>
        </xdr:cNvPr>
        <xdr:cNvSpPr/>
      </xdr:nvSpPr>
      <xdr:spPr>
        <a:xfrm>
          <a:off x="2930525" y="533554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132171</xdr:rowOff>
    </xdr:from>
    <xdr:to>
      <xdr:col>19</xdr:col>
      <xdr:colOff>136525</xdr:colOff>
      <xdr:row>27</xdr:row>
      <xdr:rowOff>147592</xdr:rowOff>
    </xdr:to>
    <xdr:cxnSp macro="">
      <xdr:nvCxnSpPr>
        <xdr:cNvPr id="95" name="直線コネクタ 94">
          <a:extLst>
            <a:ext uri="{FF2B5EF4-FFF2-40B4-BE49-F238E27FC236}">
              <a16:creationId xmlns:a16="http://schemas.microsoft.com/office/drawing/2014/main" id="{9EF70057-CDB0-4F62-8847-D4C747D0AF1A}"/>
            </a:ext>
          </a:extLst>
        </xdr:cNvPr>
        <xdr:cNvCxnSpPr/>
      </xdr:nvCxnSpPr>
      <xdr:spPr>
        <a:xfrm flipV="1">
          <a:off x="2981325" y="5370921"/>
          <a:ext cx="6858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118382</xdr:rowOff>
    </xdr:from>
    <xdr:to>
      <xdr:col>11</xdr:col>
      <xdr:colOff>187325</xdr:colOff>
      <xdr:row>28</xdr:row>
      <xdr:rowOff>48532</xdr:rowOff>
    </xdr:to>
    <xdr:sp macro="" textlink="">
      <xdr:nvSpPr>
        <xdr:cNvPr id="96" name="楕円 95">
          <a:extLst>
            <a:ext uri="{FF2B5EF4-FFF2-40B4-BE49-F238E27FC236}">
              <a16:creationId xmlns:a16="http://schemas.microsoft.com/office/drawing/2014/main" id="{A0134E0C-B046-4F62-ABCA-1848D0DC4EE5}"/>
            </a:ext>
          </a:extLst>
        </xdr:cNvPr>
        <xdr:cNvSpPr/>
      </xdr:nvSpPr>
      <xdr:spPr>
        <a:xfrm>
          <a:off x="2244725" y="53571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147592</xdr:rowOff>
    </xdr:from>
    <xdr:to>
      <xdr:col>15</xdr:col>
      <xdr:colOff>136525</xdr:colOff>
      <xdr:row>27</xdr:row>
      <xdr:rowOff>169182</xdr:rowOff>
    </xdr:to>
    <xdr:cxnSp macro="">
      <xdr:nvCxnSpPr>
        <xdr:cNvPr id="97" name="直線コネクタ 96">
          <a:extLst>
            <a:ext uri="{FF2B5EF4-FFF2-40B4-BE49-F238E27FC236}">
              <a16:creationId xmlns:a16="http://schemas.microsoft.com/office/drawing/2014/main" id="{17C31B9F-271E-4BFD-AB1C-9D3C762383E9}"/>
            </a:ext>
          </a:extLst>
        </xdr:cNvPr>
        <xdr:cNvCxnSpPr/>
      </xdr:nvCxnSpPr>
      <xdr:spPr>
        <a:xfrm flipV="1">
          <a:off x="2295525" y="5386342"/>
          <a:ext cx="6858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79210</xdr:rowOff>
    </xdr:from>
    <xdr:ext cx="405111" cy="259045"/>
    <xdr:sp macro="" textlink="">
      <xdr:nvSpPr>
        <xdr:cNvPr id="98" name="n_1aveValue有形固定資産減価償却率">
          <a:extLst>
            <a:ext uri="{FF2B5EF4-FFF2-40B4-BE49-F238E27FC236}">
              <a16:creationId xmlns:a16="http://schemas.microsoft.com/office/drawing/2014/main" id="{C4ED03C2-B318-4530-AFC7-AC7CF66D5D69}"/>
            </a:ext>
          </a:extLst>
        </xdr:cNvPr>
        <xdr:cNvSpPr txBox="1"/>
      </xdr:nvSpPr>
      <xdr:spPr>
        <a:xfrm>
          <a:off x="3470919" y="5813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119306</xdr:rowOff>
    </xdr:from>
    <xdr:ext cx="405111" cy="259045"/>
    <xdr:sp macro="" textlink="">
      <xdr:nvSpPr>
        <xdr:cNvPr id="99" name="n_2aveValue有形固定資産減価償却率">
          <a:extLst>
            <a:ext uri="{FF2B5EF4-FFF2-40B4-BE49-F238E27FC236}">
              <a16:creationId xmlns:a16="http://schemas.microsoft.com/office/drawing/2014/main" id="{E3933A29-033D-4CB1-AD63-4CB519AB3C6D}"/>
            </a:ext>
          </a:extLst>
        </xdr:cNvPr>
        <xdr:cNvSpPr txBox="1"/>
      </xdr:nvSpPr>
      <xdr:spPr>
        <a:xfrm>
          <a:off x="2797819" y="5853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12626</xdr:rowOff>
    </xdr:from>
    <xdr:ext cx="405111" cy="259045"/>
    <xdr:sp macro="" textlink="">
      <xdr:nvSpPr>
        <xdr:cNvPr id="100" name="n_3aveValue有形固定資産減価償却率">
          <a:extLst>
            <a:ext uri="{FF2B5EF4-FFF2-40B4-BE49-F238E27FC236}">
              <a16:creationId xmlns:a16="http://schemas.microsoft.com/office/drawing/2014/main" id="{46143B47-FF46-4E3A-B25F-FAED00015226}"/>
            </a:ext>
          </a:extLst>
        </xdr:cNvPr>
        <xdr:cNvSpPr txBox="1"/>
      </xdr:nvSpPr>
      <xdr:spPr>
        <a:xfrm>
          <a:off x="2112019" y="5911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28048</xdr:rowOff>
    </xdr:from>
    <xdr:ext cx="405111" cy="259045"/>
    <xdr:sp macro="" textlink="">
      <xdr:nvSpPr>
        <xdr:cNvPr id="101" name="n_1mainValue有形固定資産減価償却率">
          <a:extLst>
            <a:ext uri="{FF2B5EF4-FFF2-40B4-BE49-F238E27FC236}">
              <a16:creationId xmlns:a16="http://schemas.microsoft.com/office/drawing/2014/main" id="{ECBA1CE4-FFF2-454B-BE83-381965DC36CD}"/>
            </a:ext>
          </a:extLst>
        </xdr:cNvPr>
        <xdr:cNvSpPr txBox="1"/>
      </xdr:nvSpPr>
      <xdr:spPr>
        <a:xfrm>
          <a:off x="3470919" y="5101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43469</xdr:rowOff>
    </xdr:from>
    <xdr:ext cx="405111" cy="259045"/>
    <xdr:sp macro="" textlink="">
      <xdr:nvSpPr>
        <xdr:cNvPr id="102" name="n_2mainValue有形固定資産減価償却率">
          <a:extLst>
            <a:ext uri="{FF2B5EF4-FFF2-40B4-BE49-F238E27FC236}">
              <a16:creationId xmlns:a16="http://schemas.microsoft.com/office/drawing/2014/main" id="{B18F5FB9-73FE-4317-9E76-AB87C15AFCB7}"/>
            </a:ext>
          </a:extLst>
        </xdr:cNvPr>
        <xdr:cNvSpPr txBox="1"/>
      </xdr:nvSpPr>
      <xdr:spPr>
        <a:xfrm>
          <a:off x="2797819" y="5117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65059</xdr:rowOff>
    </xdr:from>
    <xdr:ext cx="405111" cy="259045"/>
    <xdr:sp macro="" textlink="">
      <xdr:nvSpPr>
        <xdr:cNvPr id="103" name="n_3mainValue有形固定資産減価償却率">
          <a:extLst>
            <a:ext uri="{FF2B5EF4-FFF2-40B4-BE49-F238E27FC236}">
              <a16:creationId xmlns:a16="http://schemas.microsoft.com/office/drawing/2014/main" id="{D946925E-B2FE-4982-9D39-1A8AD2842605}"/>
            </a:ext>
          </a:extLst>
        </xdr:cNvPr>
        <xdr:cNvSpPr txBox="1"/>
      </xdr:nvSpPr>
      <xdr:spPr>
        <a:xfrm>
          <a:off x="2112019" y="5138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4" name="正方形/長方形 103">
          <a:extLst>
            <a:ext uri="{FF2B5EF4-FFF2-40B4-BE49-F238E27FC236}">
              <a16:creationId xmlns:a16="http://schemas.microsoft.com/office/drawing/2014/main" id="{00CC0F6D-1001-4AD9-B094-E1F82970F741}"/>
            </a:ext>
          </a:extLst>
        </xdr:cNvPr>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5" name="正方形/長方形 104">
          <a:extLst>
            <a:ext uri="{FF2B5EF4-FFF2-40B4-BE49-F238E27FC236}">
              <a16:creationId xmlns:a16="http://schemas.microsoft.com/office/drawing/2014/main" id="{BB5084F0-9D16-4699-95EE-379B2D3D901C}"/>
            </a:ext>
          </a:extLst>
        </xdr:cNvPr>
        <xdr:cNvSpPr/>
      </xdr:nvSpPr>
      <xdr:spPr>
        <a:xfrm>
          <a:off x="11150868" y="44944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6" name="正方形/長方形 105">
          <a:extLst>
            <a:ext uri="{FF2B5EF4-FFF2-40B4-BE49-F238E27FC236}">
              <a16:creationId xmlns:a16="http://schemas.microsoft.com/office/drawing/2014/main" id="{8CE69A78-6389-4D07-862F-8A21BF5715A3}"/>
            </a:ext>
          </a:extLst>
        </xdr:cNvPr>
        <xdr:cNvSpPr/>
      </xdr:nvSpPr>
      <xdr:spPr>
        <a:xfrm>
          <a:off x="12443365" y="44777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7" name="正方形/長方形 106">
          <a:extLst>
            <a:ext uri="{FF2B5EF4-FFF2-40B4-BE49-F238E27FC236}">
              <a16:creationId xmlns:a16="http://schemas.microsoft.com/office/drawing/2014/main" id="{7AB5DD99-027E-4661-8E20-888423CBE40D}"/>
            </a:ext>
          </a:extLst>
        </xdr:cNvPr>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8" name="正方形/長方形 107">
          <a:extLst>
            <a:ext uri="{FF2B5EF4-FFF2-40B4-BE49-F238E27FC236}">
              <a16:creationId xmlns:a16="http://schemas.microsoft.com/office/drawing/2014/main" id="{51D6EAC1-93A0-43AD-9B1F-5043C1D5F507}"/>
            </a:ext>
          </a:extLst>
        </xdr:cNvPr>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9" name="正方形/長方形 108">
          <a:extLst>
            <a:ext uri="{FF2B5EF4-FFF2-40B4-BE49-F238E27FC236}">
              <a16:creationId xmlns:a16="http://schemas.microsoft.com/office/drawing/2014/main" id="{07D3D57F-9C74-412E-BA7B-B6F53CC465DF}"/>
            </a:ext>
          </a:extLst>
        </xdr:cNvPr>
        <xdr:cNvSpPr/>
      </xdr:nvSpPr>
      <xdr:spPr>
        <a:xfrm>
          <a:off x="15338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0" name="正方形/長方形 109">
          <a:extLst>
            <a:ext uri="{FF2B5EF4-FFF2-40B4-BE49-F238E27FC236}">
              <a16:creationId xmlns:a16="http://schemas.microsoft.com/office/drawing/2014/main" id="{960C956D-10D1-4B2D-8206-EA11B3863CA6}"/>
            </a:ext>
          </a:extLst>
        </xdr:cNvPr>
        <xdr:cNvSpPr/>
      </xdr:nvSpPr>
      <xdr:spPr>
        <a:xfrm>
          <a:off x="15338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1" name="正方形/長方形 110">
          <a:extLst>
            <a:ext uri="{FF2B5EF4-FFF2-40B4-BE49-F238E27FC236}">
              <a16:creationId xmlns:a16="http://schemas.microsoft.com/office/drawing/2014/main" id="{2E1EEF14-77BF-482B-B20A-59C21D19F264}"/>
            </a:ext>
          </a:extLst>
        </xdr:cNvPr>
        <xdr:cNvSpPr/>
      </xdr:nvSpPr>
      <xdr:spPr>
        <a:xfrm>
          <a:off x="16817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2" name="正方形/長方形 111">
          <a:extLst>
            <a:ext uri="{FF2B5EF4-FFF2-40B4-BE49-F238E27FC236}">
              <a16:creationId xmlns:a16="http://schemas.microsoft.com/office/drawing/2014/main" id="{78575555-3D8A-4EF0-8503-2C174ABA713A}"/>
            </a:ext>
          </a:extLst>
        </xdr:cNvPr>
        <xdr:cNvSpPr/>
      </xdr:nvSpPr>
      <xdr:spPr>
        <a:xfrm>
          <a:off x="16817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3" name="正方形/長方形 112">
          <a:extLst>
            <a:ext uri="{FF2B5EF4-FFF2-40B4-BE49-F238E27FC236}">
              <a16:creationId xmlns:a16="http://schemas.microsoft.com/office/drawing/2014/main" id="{A128BA2C-443E-4AD4-B2AF-62BB567E824A}"/>
            </a:ext>
          </a:extLst>
        </xdr:cNvPr>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4" name="正方形/長方形 113">
          <a:extLst>
            <a:ext uri="{FF2B5EF4-FFF2-40B4-BE49-F238E27FC236}">
              <a16:creationId xmlns:a16="http://schemas.microsoft.com/office/drawing/2014/main" id="{D9DC127E-6B37-44E8-8DAF-D4E30C9D2652}"/>
            </a:ext>
          </a:extLst>
        </xdr:cNvPr>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5" name="正方形/長方形 114">
          <a:extLst>
            <a:ext uri="{FF2B5EF4-FFF2-40B4-BE49-F238E27FC236}">
              <a16:creationId xmlns:a16="http://schemas.microsoft.com/office/drawing/2014/main" id="{19E8BBE9-ABE4-4D49-BF7E-E19E954AD77C}"/>
            </a:ext>
          </a:extLst>
        </xdr:cNvPr>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6" name="テキスト ボックス 115">
          <a:extLst>
            <a:ext uri="{FF2B5EF4-FFF2-40B4-BE49-F238E27FC236}">
              <a16:creationId xmlns:a16="http://schemas.microsoft.com/office/drawing/2014/main" id="{47E9BFD8-20E1-472C-892B-608BA02A89ED}"/>
            </a:ext>
          </a:extLst>
        </xdr:cNvPr>
        <xdr:cNvSpPr txBox="1"/>
      </xdr:nvSpPr>
      <xdr:spPr>
        <a:xfrm>
          <a:off x="143224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平成２６年度伊根中学校改築事業により起債発行額が増加し、毎年度起債により各種事業を実施していることから、債務償還</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が類似団体平均より上回っている。</a:t>
          </a:r>
          <a:endParaRPr lang="ja-JP" altLang="ja-JP" sz="1000">
            <a:effectLst/>
            <a:latin typeface="ＭＳ Ｐゴシック" panose="020B0600070205080204" pitchFamily="50" charset="-128"/>
            <a:ea typeface="ＭＳ Ｐゴシック" panose="020B0600070205080204" pitchFamily="50" charset="-128"/>
          </a:endParaRPr>
        </a:p>
        <a:p>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、伊根町財政計画に基づき計画的な財政運営を行</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う</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7" name="テキスト ボックス 116">
          <a:extLst>
            <a:ext uri="{FF2B5EF4-FFF2-40B4-BE49-F238E27FC236}">
              <a16:creationId xmlns:a16="http://schemas.microsoft.com/office/drawing/2014/main" id="{923FFCF0-8B09-48BD-B2B7-0C5380D35221}"/>
            </a:ext>
          </a:extLst>
        </xdr:cNvPr>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8" name="直線コネクタ 117">
          <a:extLst>
            <a:ext uri="{FF2B5EF4-FFF2-40B4-BE49-F238E27FC236}">
              <a16:creationId xmlns:a16="http://schemas.microsoft.com/office/drawing/2014/main" id="{55E00D3C-5820-4DE7-8BB0-B484428BD336}"/>
            </a:ext>
          </a:extLst>
        </xdr:cNvPr>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a:extLst>
            <a:ext uri="{FF2B5EF4-FFF2-40B4-BE49-F238E27FC236}">
              <a16:creationId xmlns:a16="http://schemas.microsoft.com/office/drawing/2014/main" id="{605556B7-4CAC-4CD6-9D14-B86531B23415}"/>
            </a:ext>
          </a:extLst>
        </xdr:cNvPr>
        <xdr:cNvCxnSpPr/>
      </xdr:nvCxnSpPr>
      <xdr:spPr>
        <a:xfrm>
          <a:off x="10194925" y="65457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20" name="テキスト ボックス 119">
          <a:extLst>
            <a:ext uri="{FF2B5EF4-FFF2-40B4-BE49-F238E27FC236}">
              <a16:creationId xmlns:a16="http://schemas.microsoft.com/office/drawing/2014/main" id="{21A3DCC2-D9FE-4E72-989A-C7402A587E2C}"/>
            </a:ext>
          </a:extLst>
        </xdr:cNvPr>
        <xdr:cNvSpPr txBox="1"/>
      </xdr:nvSpPr>
      <xdr:spPr>
        <a:xfrm>
          <a:off x="9861428" y="645199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a:extLst>
            <a:ext uri="{FF2B5EF4-FFF2-40B4-BE49-F238E27FC236}">
              <a16:creationId xmlns:a16="http://schemas.microsoft.com/office/drawing/2014/main" id="{2FE24B01-1DF6-4964-B90E-049D055C764B}"/>
            </a:ext>
          </a:extLst>
        </xdr:cNvPr>
        <xdr:cNvCxnSpPr/>
      </xdr:nvCxnSpPr>
      <xdr:spPr>
        <a:xfrm>
          <a:off x="10194925" y="61986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a:extLst>
            <a:ext uri="{FF2B5EF4-FFF2-40B4-BE49-F238E27FC236}">
              <a16:creationId xmlns:a16="http://schemas.microsoft.com/office/drawing/2014/main" id="{3E9BC0D5-DB0A-45CF-94CD-C9E9DD9F97FC}"/>
            </a:ext>
          </a:extLst>
        </xdr:cNvPr>
        <xdr:cNvSpPr txBox="1"/>
      </xdr:nvSpPr>
      <xdr:spPr>
        <a:xfrm>
          <a:off x="9758836" y="61048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a:extLst>
            <a:ext uri="{FF2B5EF4-FFF2-40B4-BE49-F238E27FC236}">
              <a16:creationId xmlns:a16="http://schemas.microsoft.com/office/drawing/2014/main" id="{34291770-6B2B-45D0-A15A-28869F4AEB7F}"/>
            </a:ext>
          </a:extLst>
        </xdr:cNvPr>
        <xdr:cNvCxnSpPr/>
      </xdr:nvCxnSpPr>
      <xdr:spPr>
        <a:xfrm>
          <a:off x="10194925" y="5851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a:extLst>
            <a:ext uri="{FF2B5EF4-FFF2-40B4-BE49-F238E27FC236}">
              <a16:creationId xmlns:a16="http://schemas.microsoft.com/office/drawing/2014/main" id="{BF572E1F-7C5A-493C-B4D2-55EFD74E673E}"/>
            </a:ext>
          </a:extLst>
        </xdr:cNvPr>
        <xdr:cNvSpPr txBox="1"/>
      </xdr:nvSpPr>
      <xdr:spPr>
        <a:xfrm>
          <a:off x="9758836" y="57577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a:extLst>
            <a:ext uri="{FF2B5EF4-FFF2-40B4-BE49-F238E27FC236}">
              <a16:creationId xmlns:a16="http://schemas.microsoft.com/office/drawing/2014/main" id="{086AF542-C1F0-41A2-86BF-8A91D01958A3}"/>
            </a:ext>
          </a:extLst>
        </xdr:cNvPr>
        <xdr:cNvCxnSpPr/>
      </xdr:nvCxnSpPr>
      <xdr:spPr>
        <a:xfrm>
          <a:off x="10194925" y="55043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a:extLst>
            <a:ext uri="{FF2B5EF4-FFF2-40B4-BE49-F238E27FC236}">
              <a16:creationId xmlns:a16="http://schemas.microsoft.com/office/drawing/2014/main" id="{70899157-1928-4D6F-A56D-349DC3105A49}"/>
            </a:ext>
          </a:extLst>
        </xdr:cNvPr>
        <xdr:cNvSpPr txBox="1"/>
      </xdr:nvSpPr>
      <xdr:spPr>
        <a:xfrm>
          <a:off x="9758836" y="54105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a:extLst>
            <a:ext uri="{FF2B5EF4-FFF2-40B4-BE49-F238E27FC236}">
              <a16:creationId xmlns:a16="http://schemas.microsoft.com/office/drawing/2014/main" id="{3971A3D5-4149-41AA-B661-39672857A702}"/>
            </a:ext>
          </a:extLst>
        </xdr:cNvPr>
        <xdr:cNvCxnSpPr/>
      </xdr:nvCxnSpPr>
      <xdr:spPr>
        <a:xfrm>
          <a:off x="10194925" y="51572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8" name="テキスト ボックス 127">
          <a:extLst>
            <a:ext uri="{FF2B5EF4-FFF2-40B4-BE49-F238E27FC236}">
              <a16:creationId xmlns:a16="http://schemas.microsoft.com/office/drawing/2014/main" id="{323B50CD-DFEA-42C0-9D9F-08EF016917E1}"/>
            </a:ext>
          </a:extLst>
        </xdr:cNvPr>
        <xdr:cNvSpPr txBox="1"/>
      </xdr:nvSpPr>
      <xdr:spPr>
        <a:xfrm>
          <a:off x="9705751" y="506980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56241F4F-A73E-4860-9048-0A9B45D8A852}"/>
            </a:ext>
          </a:extLst>
        </xdr:cNvPr>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30" name="テキスト ボックス 129">
          <a:extLst>
            <a:ext uri="{FF2B5EF4-FFF2-40B4-BE49-F238E27FC236}">
              <a16:creationId xmlns:a16="http://schemas.microsoft.com/office/drawing/2014/main" id="{72B30A69-ADBB-471D-A10D-BD295604B59E}"/>
            </a:ext>
          </a:extLst>
        </xdr:cNvPr>
        <xdr:cNvSpPr txBox="1"/>
      </xdr:nvSpPr>
      <xdr:spPr>
        <a:xfrm>
          <a:off x="9705751" y="4722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1" name="債務償還比率グラフ枠">
          <a:extLst>
            <a:ext uri="{FF2B5EF4-FFF2-40B4-BE49-F238E27FC236}">
              <a16:creationId xmlns:a16="http://schemas.microsoft.com/office/drawing/2014/main" id="{8FFC8CF0-D7A9-4F1C-A576-07BDEC1DEE51}"/>
            </a:ext>
          </a:extLst>
        </xdr:cNvPr>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114025</xdr:rowOff>
    </xdr:from>
    <xdr:to>
      <xdr:col>76</xdr:col>
      <xdr:colOff>21589</xdr:colOff>
      <xdr:row>34</xdr:row>
      <xdr:rowOff>151342</xdr:rowOff>
    </xdr:to>
    <xdr:cxnSp macro="">
      <xdr:nvCxnSpPr>
        <xdr:cNvPr id="132" name="直線コネクタ 131">
          <a:extLst>
            <a:ext uri="{FF2B5EF4-FFF2-40B4-BE49-F238E27FC236}">
              <a16:creationId xmlns:a16="http://schemas.microsoft.com/office/drawing/2014/main" id="{E4BD4E97-F97A-4E68-90CB-D7C6DE9138F8}"/>
            </a:ext>
          </a:extLst>
        </xdr:cNvPr>
        <xdr:cNvCxnSpPr/>
      </xdr:nvCxnSpPr>
      <xdr:spPr>
        <a:xfrm flipV="1">
          <a:off x="13323570" y="5352775"/>
          <a:ext cx="1269" cy="1193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33" name="債務償還比率最小値テキスト">
          <a:extLst>
            <a:ext uri="{FF2B5EF4-FFF2-40B4-BE49-F238E27FC236}">
              <a16:creationId xmlns:a16="http://schemas.microsoft.com/office/drawing/2014/main" id="{2816C16B-684A-4DA8-B5AA-FAE1C8D8191F}"/>
            </a:ext>
          </a:extLst>
        </xdr:cNvPr>
        <xdr:cNvSpPr txBox="1"/>
      </xdr:nvSpPr>
      <xdr:spPr>
        <a:xfrm>
          <a:off x="13376275" y="65496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34" name="直線コネクタ 133">
          <a:extLst>
            <a:ext uri="{FF2B5EF4-FFF2-40B4-BE49-F238E27FC236}">
              <a16:creationId xmlns:a16="http://schemas.microsoft.com/office/drawing/2014/main" id="{26B8A3D8-F973-4630-811E-F18D6B6DB656}"/>
            </a:ext>
          </a:extLst>
        </xdr:cNvPr>
        <xdr:cNvCxnSpPr/>
      </xdr:nvCxnSpPr>
      <xdr:spPr>
        <a:xfrm>
          <a:off x="13255625" y="65457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60702</xdr:rowOff>
    </xdr:from>
    <xdr:ext cx="560923" cy="259045"/>
    <xdr:sp macro="" textlink="">
      <xdr:nvSpPr>
        <xdr:cNvPr id="135" name="債務償還比率最大値テキスト">
          <a:extLst>
            <a:ext uri="{FF2B5EF4-FFF2-40B4-BE49-F238E27FC236}">
              <a16:creationId xmlns:a16="http://schemas.microsoft.com/office/drawing/2014/main" id="{2EC8433F-A01F-4ECF-B123-5AF9EFACABC8}"/>
            </a:ext>
          </a:extLst>
        </xdr:cNvPr>
        <xdr:cNvSpPr txBox="1"/>
      </xdr:nvSpPr>
      <xdr:spPr>
        <a:xfrm>
          <a:off x="13376275" y="513435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114025</xdr:rowOff>
    </xdr:from>
    <xdr:to>
      <xdr:col>76</xdr:col>
      <xdr:colOff>111125</xdr:colOff>
      <xdr:row>27</xdr:row>
      <xdr:rowOff>114025</xdr:rowOff>
    </xdr:to>
    <xdr:cxnSp macro="">
      <xdr:nvCxnSpPr>
        <xdr:cNvPr id="136" name="直線コネクタ 135">
          <a:extLst>
            <a:ext uri="{FF2B5EF4-FFF2-40B4-BE49-F238E27FC236}">
              <a16:creationId xmlns:a16="http://schemas.microsoft.com/office/drawing/2014/main" id="{C7DC0B9C-B82A-4A07-B480-914453EB1CD6}"/>
            </a:ext>
          </a:extLst>
        </xdr:cNvPr>
        <xdr:cNvCxnSpPr/>
      </xdr:nvCxnSpPr>
      <xdr:spPr>
        <a:xfrm>
          <a:off x="13255625" y="53527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90702</xdr:rowOff>
    </xdr:from>
    <xdr:ext cx="469744" cy="259045"/>
    <xdr:sp macro="" textlink="">
      <xdr:nvSpPr>
        <xdr:cNvPr id="137" name="債務償還比率平均値テキスト">
          <a:extLst>
            <a:ext uri="{FF2B5EF4-FFF2-40B4-BE49-F238E27FC236}">
              <a16:creationId xmlns:a16="http://schemas.microsoft.com/office/drawing/2014/main" id="{0DC3F388-B780-41CD-996F-7F112A0451E4}"/>
            </a:ext>
          </a:extLst>
        </xdr:cNvPr>
        <xdr:cNvSpPr txBox="1"/>
      </xdr:nvSpPr>
      <xdr:spPr>
        <a:xfrm>
          <a:off x="13376275" y="61549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112275</xdr:rowOff>
    </xdr:from>
    <xdr:to>
      <xdr:col>76</xdr:col>
      <xdr:colOff>73025</xdr:colOff>
      <xdr:row>33</xdr:row>
      <xdr:rowOff>42425</xdr:rowOff>
    </xdr:to>
    <xdr:sp macro="" textlink="">
      <xdr:nvSpPr>
        <xdr:cNvPr id="138" name="フローチャート: 判断 137">
          <a:extLst>
            <a:ext uri="{FF2B5EF4-FFF2-40B4-BE49-F238E27FC236}">
              <a16:creationId xmlns:a16="http://schemas.microsoft.com/office/drawing/2014/main" id="{310A54D4-4750-48DF-A756-2A217D232CF3}"/>
            </a:ext>
          </a:extLst>
        </xdr:cNvPr>
        <xdr:cNvSpPr/>
      </xdr:nvSpPr>
      <xdr:spPr>
        <a:xfrm>
          <a:off x="13293725" y="61765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32</xdr:row>
      <xdr:rowOff>145500</xdr:rowOff>
    </xdr:from>
    <xdr:to>
      <xdr:col>72</xdr:col>
      <xdr:colOff>123825</xdr:colOff>
      <xdr:row>33</xdr:row>
      <xdr:rowOff>75650</xdr:rowOff>
    </xdr:to>
    <xdr:sp macro="" textlink="">
      <xdr:nvSpPr>
        <xdr:cNvPr id="139" name="フローチャート: 判断 138">
          <a:extLst>
            <a:ext uri="{FF2B5EF4-FFF2-40B4-BE49-F238E27FC236}">
              <a16:creationId xmlns:a16="http://schemas.microsoft.com/office/drawing/2014/main" id="{E7B2EFEE-0246-4672-9E81-9FDD04AC304D}"/>
            </a:ext>
          </a:extLst>
        </xdr:cNvPr>
        <xdr:cNvSpPr/>
      </xdr:nvSpPr>
      <xdr:spPr>
        <a:xfrm>
          <a:off x="12639675" y="6209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41F3A2D1-238E-412C-9C53-3FDA9E0C1B35}"/>
            </a:ext>
          </a:extLst>
        </xdr:cNvPr>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82A10B0D-AC96-4D94-BFDE-8494991C2E85}"/>
            </a:ext>
          </a:extLst>
        </xdr:cNvPr>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D8FE775-12DC-4DE2-BD75-851A1CFB3FBF}"/>
            </a:ext>
          </a:extLst>
        </xdr:cNvPr>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1159AFE3-CE9B-4BB1-8BE6-BF9810F98D7D}"/>
            </a:ext>
          </a:extLst>
        </xdr:cNvPr>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6C0B743F-2E93-4106-B4CE-4B9F9FD38355}"/>
            </a:ext>
          </a:extLst>
        </xdr:cNvPr>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51372</xdr:rowOff>
    </xdr:from>
    <xdr:to>
      <xdr:col>76</xdr:col>
      <xdr:colOff>73025</xdr:colOff>
      <xdr:row>29</xdr:row>
      <xdr:rowOff>152972</xdr:rowOff>
    </xdr:to>
    <xdr:sp macro="" textlink="">
      <xdr:nvSpPr>
        <xdr:cNvPr id="145" name="楕円 144">
          <a:extLst>
            <a:ext uri="{FF2B5EF4-FFF2-40B4-BE49-F238E27FC236}">
              <a16:creationId xmlns:a16="http://schemas.microsoft.com/office/drawing/2014/main" id="{94765856-E7F6-4A6E-B659-DF1467A83D78}"/>
            </a:ext>
          </a:extLst>
        </xdr:cNvPr>
        <xdr:cNvSpPr/>
      </xdr:nvSpPr>
      <xdr:spPr>
        <a:xfrm>
          <a:off x="13293725" y="56203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74249</xdr:rowOff>
    </xdr:from>
    <xdr:ext cx="469744" cy="259045"/>
    <xdr:sp macro="" textlink="">
      <xdr:nvSpPr>
        <xdr:cNvPr id="146" name="債務償還比率該当値テキスト">
          <a:extLst>
            <a:ext uri="{FF2B5EF4-FFF2-40B4-BE49-F238E27FC236}">
              <a16:creationId xmlns:a16="http://schemas.microsoft.com/office/drawing/2014/main" id="{15EB7C76-558E-4C73-91CE-141D37B9B673}"/>
            </a:ext>
          </a:extLst>
        </xdr:cNvPr>
        <xdr:cNvSpPr txBox="1"/>
      </xdr:nvSpPr>
      <xdr:spPr>
        <a:xfrm>
          <a:off x="13376275" y="5478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124538</xdr:rowOff>
    </xdr:from>
    <xdr:to>
      <xdr:col>72</xdr:col>
      <xdr:colOff>123825</xdr:colOff>
      <xdr:row>30</xdr:row>
      <xdr:rowOff>54688</xdr:rowOff>
    </xdr:to>
    <xdr:sp macro="" textlink="">
      <xdr:nvSpPr>
        <xdr:cNvPr id="147" name="楕円 146">
          <a:extLst>
            <a:ext uri="{FF2B5EF4-FFF2-40B4-BE49-F238E27FC236}">
              <a16:creationId xmlns:a16="http://schemas.microsoft.com/office/drawing/2014/main" id="{51D53FB0-6E3C-4182-BE4E-5A91921AEF7A}"/>
            </a:ext>
          </a:extLst>
        </xdr:cNvPr>
        <xdr:cNvSpPr/>
      </xdr:nvSpPr>
      <xdr:spPr>
        <a:xfrm>
          <a:off x="12639675" y="56934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102172</xdr:rowOff>
    </xdr:from>
    <xdr:to>
      <xdr:col>76</xdr:col>
      <xdr:colOff>22225</xdr:colOff>
      <xdr:row>30</xdr:row>
      <xdr:rowOff>3888</xdr:rowOff>
    </xdr:to>
    <xdr:cxnSp macro="">
      <xdr:nvCxnSpPr>
        <xdr:cNvPr id="148" name="直線コネクタ 147">
          <a:extLst>
            <a:ext uri="{FF2B5EF4-FFF2-40B4-BE49-F238E27FC236}">
              <a16:creationId xmlns:a16="http://schemas.microsoft.com/office/drawing/2014/main" id="{37336CAD-6202-4FC4-99D8-385A8FD5F9AE}"/>
            </a:ext>
          </a:extLst>
        </xdr:cNvPr>
        <xdr:cNvCxnSpPr/>
      </xdr:nvCxnSpPr>
      <xdr:spPr>
        <a:xfrm flipV="1">
          <a:off x="12690475" y="5671122"/>
          <a:ext cx="635000" cy="66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33</xdr:row>
      <xdr:rowOff>66777</xdr:rowOff>
    </xdr:from>
    <xdr:ext cx="469744" cy="259045"/>
    <xdr:sp macro="" textlink="">
      <xdr:nvSpPr>
        <xdr:cNvPr id="149" name="n_1aveValue債務償還比率">
          <a:extLst>
            <a:ext uri="{FF2B5EF4-FFF2-40B4-BE49-F238E27FC236}">
              <a16:creationId xmlns:a16="http://schemas.microsoft.com/office/drawing/2014/main" id="{5D75DF15-4CF5-48D5-924C-818E4010E8E2}"/>
            </a:ext>
          </a:extLst>
        </xdr:cNvPr>
        <xdr:cNvSpPr txBox="1"/>
      </xdr:nvSpPr>
      <xdr:spPr>
        <a:xfrm>
          <a:off x="12461952" y="62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71215</xdr:rowOff>
    </xdr:from>
    <xdr:ext cx="469744" cy="259045"/>
    <xdr:sp macro="" textlink="">
      <xdr:nvSpPr>
        <xdr:cNvPr id="150" name="n_1mainValue債務償還比率">
          <a:extLst>
            <a:ext uri="{FF2B5EF4-FFF2-40B4-BE49-F238E27FC236}">
              <a16:creationId xmlns:a16="http://schemas.microsoft.com/office/drawing/2014/main" id="{A88E6CF4-7861-4794-8CC3-CC98249F67F4}"/>
            </a:ext>
          </a:extLst>
        </xdr:cNvPr>
        <xdr:cNvSpPr txBox="1"/>
      </xdr:nvSpPr>
      <xdr:spPr>
        <a:xfrm>
          <a:off x="12461952" y="5475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1" name="正方形/長方形 150">
          <a:extLst>
            <a:ext uri="{FF2B5EF4-FFF2-40B4-BE49-F238E27FC236}">
              <a16:creationId xmlns:a16="http://schemas.microsoft.com/office/drawing/2014/main" id="{4C0BE860-C3DB-445C-905B-4F2FBF4C6A9A}"/>
            </a:ext>
          </a:extLst>
        </xdr:cNvPr>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2" name="正方形/長方形 151">
          <a:extLst>
            <a:ext uri="{FF2B5EF4-FFF2-40B4-BE49-F238E27FC236}">
              <a16:creationId xmlns:a16="http://schemas.microsoft.com/office/drawing/2014/main" id="{F58ED341-B954-4C5C-9028-3B4DCAEBA096}"/>
            </a:ext>
          </a:extLst>
        </xdr:cNvPr>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3" name="テキスト ボックス 152">
          <a:extLst>
            <a:ext uri="{FF2B5EF4-FFF2-40B4-BE49-F238E27FC236}">
              <a16:creationId xmlns:a16="http://schemas.microsoft.com/office/drawing/2014/main" id="{76FD3992-B469-4AB5-B7A7-83FE69B07F23}"/>
            </a:ext>
          </a:extLst>
        </xdr:cNvPr>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4" name="テキスト ボックス 153">
          <a:extLst>
            <a:ext uri="{FF2B5EF4-FFF2-40B4-BE49-F238E27FC236}">
              <a16:creationId xmlns:a16="http://schemas.microsoft.com/office/drawing/2014/main" id="{B314F615-192C-4400-A8D8-28BF416FFF34}"/>
            </a:ext>
          </a:extLst>
        </xdr:cNvPr>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5" name="テキスト ボックス 154">
          <a:extLst>
            <a:ext uri="{FF2B5EF4-FFF2-40B4-BE49-F238E27FC236}">
              <a16:creationId xmlns:a16="http://schemas.microsoft.com/office/drawing/2014/main" id="{4AA6BBF4-63D6-4BA2-BF0E-11B18BA8F955}"/>
            </a:ext>
          </a:extLst>
        </xdr:cNvPr>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6" name="テキスト ボックス 155">
          <a:extLst>
            <a:ext uri="{FF2B5EF4-FFF2-40B4-BE49-F238E27FC236}">
              <a16:creationId xmlns:a16="http://schemas.microsoft.com/office/drawing/2014/main" id="{AF3D42B3-E637-4834-B084-745F252A4AB3}"/>
            </a:ext>
          </a:extLst>
        </xdr:cNvPr>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74B7898-DD81-4C5F-8F7A-B136AE7E95D5}"/>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636819F-CEB5-40EF-AAF3-2015D920A23E}"/>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CE5C035-3596-4B66-A104-C82A8796F53D}"/>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10EA6B3-B339-4AC5-B982-D1D9A4217127}"/>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京都府伊根町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00058AF-9919-4AB6-8D3B-42BD4D13EAE1}"/>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70BCB05-77DE-47EC-B437-1B15CA7D8CA6}"/>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0C46A7C-DD9D-41A7-99B3-C60FB5CC53A5}"/>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75C96B0-EC41-46F6-AD79-8BA0B0BD2C97}"/>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A43A0A7-5461-4DF9-A32C-12E0EBC23C95}"/>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210D8C6-9DC0-4172-B701-B1DB7279CBB7}"/>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2,110
2,103
61.95
3,401,921
3,088,974
119,447
1,528,767
4,435,860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692E098-19F7-43A2-AB02-50DFBECD962E}"/>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BA853CA-0317-4770-9C11-6C425DB66D02}"/>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F54D5C-6D64-4B71-8579-2AE6DB453B3A}"/>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9A31632-F4D6-48F0-BD78-E86917BD0669}"/>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FEAD989-5884-42DE-ADA9-23E0F1AD05D5}"/>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562B267-395C-43CC-8485-2D14BD4AAFE4}"/>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A091ED8-8D19-4E07-8ED4-B647A009AC3B}"/>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5696D22-76D9-471A-BC78-3ABEA04368F6}"/>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1BB36AA-739D-45E3-9C17-3A5C1416CAD3}"/>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218ECB2-7E0E-401B-85E1-024B6075F7BA}"/>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9F53678-28C4-4AD6-8C9B-56E56A819A32}"/>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BB8CEA7-DF23-4AE3-9B60-8187DC13AB63}"/>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CFFD05F-9E4F-4255-A7A9-7E9B0A3A11CE}"/>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390DACF-20C0-4465-83B6-9B5752793532}"/>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FD12688-D791-4337-8822-63F84F3B0561}"/>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2DA5CEB-6819-41FC-84FD-5BC61EA26906}"/>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2A30F46-5CBB-48F8-A37F-75D5DEAC3122}"/>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3DB2E25-3E90-4807-9AE9-8021D5443301}"/>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E509B3B-BA7D-439F-9073-FD3B27E63D42}"/>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ED0B367C-E7B6-4F9A-AA30-094B21583A92}"/>
            </a:ext>
          </a:extLst>
        </xdr:cNvPr>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9D1597DB-39AB-4C54-859C-DB79AA2CBFCA}"/>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D938615C-C649-444B-85B5-BEB29B9D61D4}"/>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D00462AB-7BAA-4AC1-8DCF-C8066E83FB21}"/>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38588CD0-BC5A-4F36-B5E3-BEACE282998F}"/>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C2E857AE-03C8-408B-B926-8AFAD4702E0C}"/>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7B4746A9-5CE0-414B-AABC-6B8A31A71BE8}"/>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8FC44DE1-9ECE-466B-B6C2-D2EC47D2559D}"/>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3C15BEEF-F1A9-4032-8C3B-28C17FBBAB1B}"/>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54DB734D-EEC3-48EC-BE55-025D45C51354}"/>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9C511C64-8457-4669-B673-8AEC87604CBF}"/>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AA7340BC-EA78-42B0-958D-C19981DF1AC7}"/>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986649A2-CBE1-4B1A-9970-7998849EE2EC}"/>
            </a:ext>
          </a:extLst>
        </xdr:cNvPr>
        <xdr:cNvSpPr txBox="1"/>
      </xdr:nvSpPr>
      <xdr:spPr>
        <a:xfrm>
          <a:off x="384961" y="6897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0588CFAF-EE6E-4FE6-B0E0-732BCBEBABEA}"/>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E530C42E-E6E4-4D5C-AB03-64F071D1AAAD}"/>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2A89DC2A-8955-4616-924D-67DD1F319F54}"/>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8D7B7A19-9873-45A9-BAFA-723E7EE6FD65}"/>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A5783BD4-B5EC-45D9-A700-BED6282B78F3}"/>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EADB860A-0B0C-4358-A1F8-20F380FE2FB8}"/>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C70D1518-BBBF-4ED4-9939-3D8937DAB2CA}"/>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B20B9744-8339-4B86-B069-AE14EA9C7423}"/>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90140DD1-DFEE-4961-9D8D-1A1862AD5BE6}"/>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10B1C4B6-C53B-4EC3-B2DE-30841EE907F3}"/>
            </a:ext>
          </a:extLst>
        </xdr:cNvPr>
        <xdr:cNvSpPr txBox="1"/>
      </xdr:nvSpPr>
      <xdr:spPr>
        <a:xfrm>
          <a:off x="275771" y="53214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76E3663-8F2D-472B-A014-B6BCE5CDCB6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BF294248-A56B-4E83-BC3E-CF66F6BD1EB9}"/>
            </a:ext>
          </a:extLst>
        </xdr:cNvPr>
        <xdr:cNvSpPr txBox="1"/>
      </xdr:nvSpPr>
      <xdr:spPr>
        <a:xfrm>
          <a:off x="2757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EFBA09DC-8B42-4946-A57F-1487EB37F7A2}"/>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28847</xdr:rowOff>
    </xdr:from>
    <xdr:to>
      <xdr:col>24</xdr:col>
      <xdr:colOff>62865</xdr:colOff>
      <xdr:row>41</xdr:row>
      <xdr:rowOff>161109</xdr:rowOff>
    </xdr:to>
    <xdr:cxnSp macro="">
      <xdr:nvCxnSpPr>
        <xdr:cNvPr id="57" name="直線コネクタ 56">
          <a:extLst>
            <a:ext uri="{FF2B5EF4-FFF2-40B4-BE49-F238E27FC236}">
              <a16:creationId xmlns:a16="http://schemas.microsoft.com/office/drawing/2014/main" id="{FA5DBB45-080E-4128-93C2-A76541601CDA}"/>
            </a:ext>
          </a:extLst>
        </xdr:cNvPr>
        <xdr:cNvCxnSpPr/>
      </xdr:nvCxnSpPr>
      <xdr:spPr>
        <a:xfrm flipV="1">
          <a:off x="4177665" y="5483497"/>
          <a:ext cx="0" cy="1453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164936</xdr:rowOff>
    </xdr:from>
    <xdr:ext cx="340478" cy="259045"/>
    <xdr:sp macro="" textlink="">
      <xdr:nvSpPr>
        <xdr:cNvPr id="58" name="【道路】&#10;有形固定資産減価償却率最小値テキスト">
          <a:extLst>
            <a:ext uri="{FF2B5EF4-FFF2-40B4-BE49-F238E27FC236}">
              <a16:creationId xmlns:a16="http://schemas.microsoft.com/office/drawing/2014/main" id="{F0F6C0DA-F919-42C3-8A8D-1E76A4D7FF35}"/>
            </a:ext>
          </a:extLst>
        </xdr:cNvPr>
        <xdr:cNvSpPr txBox="1"/>
      </xdr:nvSpPr>
      <xdr:spPr>
        <a:xfrm>
          <a:off x="4216400" y="6940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161109</xdr:rowOff>
    </xdr:from>
    <xdr:to>
      <xdr:col>24</xdr:col>
      <xdr:colOff>152400</xdr:colOff>
      <xdr:row>41</xdr:row>
      <xdr:rowOff>161109</xdr:rowOff>
    </xdr:to>
    <xdr:cxnSp macro="">
      <xdr:nvCxnSpPr>
        <xdr:cNvPr id="59" name="直線コネクタ 58">
          <a:extLst>
            <a:ext uri="{FF2B5EF4-FFF2-40B4-BE49-F238E27FC236}">
              <a16:creationId xmlns:a16="http://schemas.microsoft.com/office/drawing/2014/main" id="{03A459B3-9311-4E35-AB26-C7E29A43EBF2}"/>
            </a:ext>
          </a:extLst>
        </xdr:cNvPr>
        <xdr:cNvCxnSpPr/>
      </xdr:nvCxnSpPr>
      <xdr:spPr>
        <a:xfrm>
          <a:off x="4108450" y="69365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146974</xdr:rowOff>
    </xdr:from>
    <xdr:ext cx="405111" cy="259045"/>
    <xdr:sp macro="" textlink="">
      <xdr:nvSpPr>
        <xdr:cNvPr id="60" name="【道路】&#10;有形固定資産減価償却率最大値テキスト">
          <a:extLst>
            <a:ext uri="{FF2B5EF4-FFF2-40B4-BE49-F238E27FC236}">
              <a16:creationId xmlns:a16="http://schemas.microsoft.com/office/drawing/2014/main" id="{15377042-FABA-4849-A874-C439932C1EA0}"/>
            </a:ext>
          </a:extLst>
        </xdr:cNvPr>
        <xdr:cNvSpPr txBox="1"/>
      </xdr:nvSpPr>
      <xdr:spPr>
        <a:xfrm>
          <a:off x="4216400" y="5271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28847</xdr:rowOff>
    </xdr:from>
    <xdr:to>
      <xdr:col>24</xdr:col>
      <xdr:colOff>152400</xdr:colOff>
      <xdr:row>33</xdr:row>
      <xdr:rowOff>28847</xdr:rowOff>
    </xdr:to>
    <xdr:cxnSp macro="">
      <xdr:nvCxnSpPr>
        <xdr:cNvPr id="61" name="直線コネクタ 60">
          <a:extLst>
            <a:ext uri="{FF2B5EF4-FFF2-40B4-BE49-F238E27FC236}">
              <a16:creationId xmlns:a16="http://schemas.microsoft.com/office/drawing/2014/main" id="{DDDC2D66-32D8-421C-A73A-93E5192F8391}"/>
            </a:ext>
          </a:extLst>
        </xdr:cNvPr>
        <xdr:cNvCxnSpPr/>
      </xdr:nvCxnSpPr>
      <xdr:spPr>
        <a:xfrm>
          <a:off x="4108450" y="54834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57711</xdr:rowOff>
    </xdr:from>
    <xdr:ext cx="405111" cy="259045"/>
    <xdr:sp macro="" textlink="">
      <xdr:nvSpPr>
        <xdr:cNvPr id="62" name="【道路】&#10;有形固定資産減価償却率平均値テキスト">
          <a:extLst>
            <a:ext uri="{FF2B5EF4-FFF2-40B4-BE49-F238E27FC236}">
              <a16:creationId xmlns:a16="http://schemas.microsoft.com/office/drawing/2014/main" id="{55204904-2379-4D28-A6B6-A274EBAFE98F}"/>
            </a:ext>
          </a:extLst>
        </xdr:cNvPr>
        <xdr:cNvSpPr txBox="1"/>
      </xdr:nvSpPr>
      <xdr:spPr>
        <a:xfrm>
          <a:off x="4216400" y="60076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79284</xdr:rowOff>
    </xdr:from>
    <xdr:to>
      <xdr:col>24</xdr:col>
      <xdr:colOff>114300</xdr:colOff>
      <xdr:row>37</xdr:row>
      <xdr:rowOff>9434</xdr:rowOff>
    </xdr:to>
    <xdr:sp macro="" textlink="">
      <xdr:nvSpPr>
        <xdr:cNvPr id="63" name="フローチャート: 判断 62">
          <a:extLst>
            <a:ext uri="{FF2B5EF4-FFF2-40B4-BE49-F238E27FC236}">
              <a16:creationId xmlns:a16="http://schemas.microsoft.com/office/drawing/2014/main" id="{3F4635B6-A69A-4A18-A8A8-0C4B7A6550AF}"/>
            </a:ext>
          </a:extLst>
        </xdr:cNvPr>
        <xdr:cNvSpPr/>
      </xdr:nvSpPr>
      <xdr:spPr>
        <a:xfrm>
          <a:off x="4127500" y="60292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110308</xdr:rowOff>
    </xdr:from>
    <xdr:to>
      <xdr:col>20</xdr:col>
      <xdr:colOff>38100</xdr:colOff>
      <xdr:row>37</xdr:row>
      <xdr:rowOff>40458</xdr:rowOff>
    </xdr:to>
    <xdr:sp macro="" textlink="">
      <xdr:nvSpPr>
        <xdr:cNvPr id="64" name="フローチャート: 判断 63">
          <a:extLst>
            <a:ext uri="{FF2B5EF4-FFF2-40B4-BE49-F238E27FC236}">
              <a16:creationId xmlns:a16="http://schemas.microsoft.com/office/drawing/2014/main" id="{E02E4DEC-7E4A-4EEB-B585-E6641EF61764}"/>
            </a:ext>
          </a:extLst>
        </xdr:cNvPr>
        <xdr:cNvSpPr/>
      </xdr:nvSpPr>
      <xdr:spPr>
        <a:xfrm>
          <a:off x="3384550" y="606025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133169</xdr:rowOff>
    </xdr:from>
    <xdr:to>
      <xdr:col>15</xdr:col>
      <xdr:colOff>101600</xdr:colOff>
      <xdr:row>37</xdr:row>
      <xdr:rowOff>63319</xdr:rowOff>
    </xdr:to>
    <xdr:sp macro="" textlink="">
      <xdr:nvSpPr>
        <xdr:cNvPr id="65" name="フローチャート: 判断 64">
          <a:extLst>
            <a:ext uri="{FF2B5EF4-FFF2-40B4-BE49-F238E27FC236}">
              <a16:creationId xmlns:a16="http://schemas.microsoft.com/office/drawing/2014/main" id="{DA31221E-8E4C-4BF9-BEF5-20A7C8CE3C4C}"/>
            </a:ext>
          </a:extLst>
        </xdr:cNvPr>
        <xdr:cNvSpPr/>
      </xdr:nvSpPr>
      <xdr:spPr>
        <a:xfrm>
          <a:off x="2571750" y="608311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167458</xdr:rowOff>
    </xdr:from>
    <xdr:to>
      <xdr:col>10</xdr:col>
      <xdr:colOff>165100</xdr:colOff>
      <xdr:row>37</xdr:row>
      <xdr:rowOff>97608</xdr:rowOff>
    </xdr:to>
    <xdr:sp macro="" textlink="">
      <xdr:nvSpPr>
        <xdr:cNvPr id="66" name="フローチャート: 判断 65">
          <a:extLst>
            <a:ext uri="{FF2B5EF4-FFF2-40B4-BE49-F238E27FC236}">
              <a16:creationId xmlns:a16="http://schemas.microsoft.com/office/drawing/2014/main" id="{72E134AB-43F8-48D1-9FD0-27AE5B6C4186}"/>
            </a:ext>
          </a:extLst>
        </xdr:cNvPr>
        <xdr:cNvSpPr/>
      </xdr:nvSpPr>
      <xdr:spPr>
        <a:xfrm>
          <a:off x="1778000" y="61174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FE94D8F-FE45-453B-A2B2-EA94AE3E0AEC}"/>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B177A40-F548-4F58-9AB9-36DA1A5B635F}"/>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69F036A-684A-4A16-95B3-176145538D3F}"/>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4B1145B-06EF-4D8D-A608-F44F7BE5B044}"/>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691671F-EA27-4A89-86D4-CFD195F7EB20}"/>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169092</xdr:rowOff>
    </xdr:from>
    <xdr:to>
      <xdr:col>24</xdr:col>
      <xdr:colOff>114300</xdr:colOff>
      <xdr:row>36</xdr:row>
      <xdr:rowOff>99242</xdr:rowOff>
    </xdr:to>
    <xdr:sp macro="" textlink="">
      <xdr:nvSpPr>
        <xdr:cNvPr id="72" name="楕円 71">
          <a:extLst>
            <a:ext uri="{FF2B5EF4-FFF2-40B4-BE49-F238E27FC236}">
              <a16:creationId xmlns:a16="http://schemas.microsoft.com/office/drawing/2014/main" id="{B4444628-E991-444F-8C6B-0B803DBC14A5}"/>
            </a:ext>
          </a:extLst>
        </xdr:cNvPr>
        <xdr:cNvSpPr/>
      </xdr:nvSpPr>
      <xdr:spPr>
        <a:xfrm>
          <a:off x="4127500" y="594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20519</xdr:rowOff>
    </xdr:from>
    <xdr:ext cx="405111" cy="259045"/>
    <xdr:sp macro="" textlink="">
      <xdr:nvSpPr>
        <xdr:cNvPr id="73" name="【道路】&#10;有形固定資産減価償却率該当値テキスト">
          <a:extLst>
            <a:ext uri="{FF2B5EF4-FFF2-40B4-BE49-F238E27FC236}">
              <a16:creationId xmlns:a16="http://schemas.microsoft.com/office/drawing/2014/main" id="{C1DA63DF-4C1A-421E-A515-26F9CF430D29}"/>
            </a:ext>
          </a:extLst>
        </xdr:cNvPr>
        <xdr:cNvSpPr txBox="1"/>
      </xdr:nvSpPr>
      <xdr:spPr>
        <a:xfrm>
          <a:off x="4216400" y="5805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22134</xdr:rowOff>
    </xdr:from>
    <xdr:to>
      <xdr:col>20</xdr:col>
      <xdr:colOff>38100</xdr:colOff>
      <xdr:row>36</xdr:row>
      <xdr:rowOff>123734</xdr:rowOff>
    </xdr:to>
    <xdr:sp macro="" textlink="">
      <xdr:nvSpPr>
        <xdr:cNvPr id="74" name="楕円 73">
          <a:extLst>
            <a:ext uri="{FF2B5EF4-FFF2-40B4-BE49-F238E27FC236}">
              <a16:creationId xmlns:a16="http://schemas.microsoft.com/office/drawing/2014/main" id="{2DB051A7-AD93-4B3E-A42C-049CC6513EF2}"/>
            </a:ext>
          </a:extLst>
        </xdr:cNvPr>
        <xdr:cNvSpPr/>
      </xdr:nvSpPr>
      <xdr:spPr>
        <a:xfrm>
          <a:off x="3384550" y="597208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48442</xdr:rowOff>
    </xdr:from>
    <xdr:to>
      <xdr:col>24</xdr:col>
      <xdr:colOff>63500</xdr:colOff>
      <xdr:row>36</xdr:row>
      <xdr:rowOff>72934</xdr:rowOff>
    </xdr:to>
    <xdr:cxnSp macro="">
      <xdr:nvCxnSpPr>
        <xdr:cNvPr id="75" name="直線コネクタ 74">
          <a:extLst>
            <a:ext uri="{FF2B5EF4-FFF2-40B4-BE49-F238E27FC236}">
              <a16:creationId xmlns:a16="http://schemas.microsoft.com/office/drawing/2014/main" id="{6C9CE2EA-740B-4D66-A6C2-7B9EE8E1EDF0}"/>
            </a:ext>
          </a:extLst>
        </xdr:cNvPr>
        <xdr:cNvCxnSpPr/>
      </xdr:nvCxnSpPr>
      <xdr:spPr>
        <a:xfrm flipV="1">
          <a:off x="3429000" y="5998392"/>
          <a:ext cx="7493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48260</xdr:rowOff>
    </xdr:from>
    <xdr:to>
      <xdr:col>15</xdr:col>
      <xdr:colOff>101600</xdr:colOff>
      <xdr:row>36</xdr:row>
      <xdr:rowOff>149860</xdr:rowOff>
    </xdr:to>
    <xdr:sp macro="" textlink="">
      <xdr:nvSpPr>
        <xdr:cNvPr id="76" name="楕円 75">
          <a:extLst>
            <a:ext uri="{FF2B5EF4-FFF2-40B4-BE49-F238E27FC236}">
              <a16:creationId xmlns:a16="http://schemas.microsoft.com/office/drawing/2014/main" id="{81F3497E-6023-4A48-B2D8-F5BD8F4389CC}"/>
            </a:ext>
          </a:extLst>
        </xdr:cNvPr>
        <xdr:cNvSpPr/>
      </xdr:nvSpPr>
      <xdr:spPr>
        <a:xfrm>
          <a:off x="2571750" y="599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72934</xdr:rowOff>
    </xdr:from>
    <xdr:to>
      <xdr:col>19</xdr:col>
      <xdr:colOff>177800</xdr:colOff>
      <xdr:row>36</xdr:row>
      <xdr:rowOff>99060</xdr:rowOff>
    </xdr:to>
    <xdr:cxnSp macro="">
      <xdr:nvCxnSpPr>
        <xdr:cNvPr id="77" name="直線コネクタ 76">
          <a:extLst>
            <a:ext uri="{FF2B5EF4-FFF2-40B4-BE49-F238E27FC236}">
              <a16:creationId xmlns:a16="http://schemas.microsoft.com/office/drawing/2014/main" id="{082899E8-9D36-4BFF-8564-0257DB13112F}"/>
            </a:ext>
          </a:extLst>
        </xdr:cNvPr>
        <xdr:cNvCxnSpPr/>
      </xdr:nvCxnSpPr>
      <xdr:spPr>
        <a:xfrm flipV="1">
          <a:off x="2622550" y="6022884"/>
          <a:ext cx="8064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77651</xdr:rowOff>
    </xdr:from>
    <xdr:to>
      <xdr:col>10</xdr:col>
      <xdr:colOff>165100</xdr:colOff>
      <xdr:row>37</xdr:row>
      <xdr:rowOff>7801</xdr:rowOff>
    </xdr:to>
    <xdr:sp macro="" textlink="">
      <xdr:nvSpPr>
        <xdr:cNvPr id="78" name="楕円 77">
          <a:extLst>
            <a:ext uri="{FF2B5EF4-FFF2-40B4-BE49-F238E27FC236}">
              <a16:creationId xmlns:a16="http://schemas.microsoft.com/office/drawing/2014/main" id="{433A55E2-14F8-47FB-BF97-D0C7AF2FDD80}"/>
            </a:ext>
          </a:extLst>
        </xdr:cNvPr>
        <xdr:cNvSpPr/>
      </xdr:nvSpPr>
      <xdr:spPr>
        <a:xfrm>
          <a:off x="1778000" y="602760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99060</xdr:rowOff>
    </xdr:from>
    <xdr:to>
      <xdr:col>15</xdr:col>
      <xdr:colOff>50800</xdr:colOff>
      <xdr:row>36</xdr:row>
      <xdr:rowOff>128451</xdr:rowOff>
    </xdr:to>
    <xdr:cxnSp macro="">
      <xdr:nvCxnSpPr>
        <xdr:cNvPr id="79" name="直線コネクタ 78">
          <a:extLst>
            <a:ext uri="{FF2B5EF4-FFF2-40B4-BE49-F238E27FC236}">
              <a16:creationId xmlns:a16="http://schemas.microsoft.com/office/drawing/2014/main" id="{385BE7A9-9BEF-425B-AFC9-801523B98E37}"/>
            </a:ext>
          </a:extLst>
        </xdr:cNvPr>
        <xdr:cNvCxnSpPr/>
      </xdr:nvCxnSpPr>
      <xdr:spPr>
        <a:xfrm flipV="1">
          <a:off x="1828800" y="6049010"/>
          <a:ext cx="79375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31585</xdr:rowOff>
    </xdr:from>
    <xdr:ext cx="405111" cy="259045"/>
    <xdr:sp macro="" textlink="">
      <xdr:nvSpPr>
        <xdr:cNvPr id="80" name="n_1aveValue【道路】&#10;有形固定資産減価償却率">
          <a:extLst>
            <a:ext uri="{FF2B5EF4-FFF2-40B4-BE49-F238E27FC236}">
              <a16:creationId xmlns:a16="http://schemas.microsoft.com/office/drawing/2014/main" id="{32B1BB6F-0F8F-4F86-9822-C1D38DDC7F07}"/>
            </a:ext>
          </a:extLst>
        </xdr:cNvPr>
        <xdr:cNvSpPr txBox="1"/>
      </xdr:nvSpPr>
      <xdr:spPr>
        <a:xfrm>
          <a:off x="3239144" y="6146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54446</xdr:rowOff>
    </xdr:from>
    <xdr:ext cx="405111" cy="259045"/>
    <xdr:sp macro="" textlink="">
      <xdr:nvSpPr>
        <xdr:cNvPr id="81" name="n_2aveValue【道路】&#10;有形固定資産減価償却率">
          <a:extLst>
            <a:ext uri="{FF2B5EF4-FFF2-40B4-BE49-F238E27FC236}">
              <a16:creationId xmlns:a16="http://schemas.microsoft.com/office/drawing/2014/main" id="{93BB345D-1D5E-4880-A8EB-4C77B2125E4A}"/>
            </a:ext>
          </a:extLst>
        </xdr:cNvPr>
        <xdr:cNvSpPr txBox="1"/>
      </xdr:nvSpPr>
      <xdr:spPr>
        <a:xfrm>
          <a:off x="2439044" y="6169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88735</xdr:rowOff>
    </xdr:from>
    <xdr:ext cx="405111" cy="259045"/>
    <xdr:sp macro="" textlink="">
      <xdr:nvSpPr>
        <xdr:cNvPr id="82" name="n_3aveValue【道路】&#10;有形固定資産減価償却率">
          <a:extLst>
            <a:ext uri="{FF2B5EF4-FFF2-40B4-BE49-F238E27FC236}">
              <a16:creationId xmlns:a16="http://schemas.microsoft.com/office/drawing/2014/main" id="{EF2508FF-B45A-4857-A579-02DD23D3F34B}"/>
            </a:ext>
          </a:extLst>
        </xdr:cNvPr>
        <xdr:cNvSpPr txBox="1"/>
      </xdr:nvSpPr>
      <xdr:spPr>
        <a:xfrm>
          <a:off x="1645294" y="6203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140261</xdr:rowOff>
    </xdr:from>
    <xdr:ext cx="405111" cy="259045"/>
    <xdr:sp macro="" textlink="">
      <xdr:nvSpPr>
        <xdr:cNvPr id="83" name="n_1mainValue【道路】&#10;有形固定資産減価償却率">
          <a:extLst>
            <a:ext uri="{FF2B5EF4-FFF2-40B4-BE49-F238E27FC236}">
              <a16:creationId xmlns:a16="http://schemas.microsoft.com/office/drawing/2014/main" id="{15402D3E-D7D3-4109-893C-7A606FC76169}"/>
            </a:ext>
          </a:extLst>
        </xdr:cNvPr>
        <xdr:cNvSpPr txBox="1"/>
      </xdr:nvSpPr>
      <xdr:spPr>
        <a:xfrm>
          <a:off x="3239144" y="576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4" name="n_2mainValue【道路】&#10;有形固定資産減価償却率">
          <a:extLst>
            <a:ext uri="{FF2B5EF4-FFF2-40B4-BE49-F238E27FC236}">
              <a16:creationId xmlns:a16="http://schemas.microsoft.com/office/drawing/2014/main" id="{398933A2-0957-4C26-B915-E6B2EBDF00E1}"/>
            </a:ext>
          </a:extLst>
        </xdr:cNvPr>
        <xdr:cNvSpPr txBox="1"/>
      </xdr:nvSpPr>
      <xdr:spPr>
        <a:xfrm>
          <a:off x="24390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24328</xdr:rowOff>
    </xdr:from>
    <xdr:ext cx="405111" cy="259045"/>
    <xdr:sp macro="" textlink="">
      <xdr:nvSpPr>
        <xdr:cNvPr id="85" name="n_3mainValue【道路】&#10;有形固定資産減価償却率">
          <a:extLst>
            <a:ext uri="{FF2B5EF4-FFF2-40B4-BE49-F238E27FC236}">
              <a16:creationId xmlns:a16="http://schemas.microsoft.com/office/drawing/2014/main" id="{8B0AC558-C093-4049-A51D-11FEACC9097E}"/>
            </a:ext>
          </a:extLst>
        </xdr:cNvPr>
        <xdr:cNvSpPr txBox="1"/>
      </xdr:nvSpPr>
      <xdr:spPr>
        <a:xfrm>
          <a:off x="1645294" y="5809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9D0B9D02-D0B9-4404-99F6-47517144B6D2}"/>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F21725FC-F6F1-4C84-A221-9C68FB262DCC}"/>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39E5B37E-DC97-4293-B596-E3732AF620CA}"/>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8DAE9F2E-E486-4542-AE9D-4DBB061875F8}"/>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6E773120-DAF8-44EA-8E91-8B3CA9EDFD76}"/>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127995FF-6E67-4B28-B644-E3562253F368}"/>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1FC05A57-49AF-4504-BBE4-C2FDD63C3731}"/>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D3EFBE0F-BC42-4B8B-A5B5-F4FFD92CA23E}"/>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EE9CAA88-0CE7-4BEB-BCC3-FF566CCE8389}"/>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D86DB20E-B551-44EA-9B42-F8A74D1F7516}"/>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a:extLst>
            <a:ext uri="{FF2B5EF4-FFF2-40B4-BE49-F238E27FC236}">
              <a16:creationId xmlns:a16="http://schemas.microsoft.com/office/drawing/2014/main" id="{187381E2-D827-41D4-AB0F-2D0DF65D633F}"/>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a:extLst>
            <a:ext uri="{FF2B5EF4-FFF2-40B4-BE49-F238E27FC236}">
              <a16:creationId xmlns:a16="http://schemas.microsoft.com/office/drawing/2014/main" id="{A03B241C-FEE9-4E21-B467-D1E98B83843E}"/>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a:extLst>
            <a:ext uri="{FF2B5EF4-FFF2-40B4-BE49-F238E27FC236}">
              <a16:creationId xmlns:a16="http://schemas.microsoft.com/office/drawing/2014/main" id="{E7A8E52A-C5A1-4A23-B39A-B67FF51C8AD1}"/>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9" name="テキスト ボックス 98">
          <a:extLst>
            <a:ext uri="{FF2B5EF4-FFF2-40B4-BE49-F238E27FC236}">
              <a16:creationId xmlns:a16="http://schemas.microsoft.com/office/drawing/2014/main" id="{7D7435BC-324A-4805-8E47-D20D6926ECDE}"/>
            </a:ext>
          </a:extLst>
        </xdr:cNvPr>
        <xdr:cNvSpPr txBox="1"/>
      </xdr:nvSpPr>
      <xdr:spPr>
        <a:xfrm>
          <a:off x="5418031" y="6474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95F3A36F-6407-4C9F-B064-38461821FDE7}"/>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1" name="テキスト ボックス 100">
          <a:extLst>
            <a:ext uri="{FF2B5EF4-FFF2-40B4-BE49-F238E27FC236}">
              <a16:creationId xmlns:a16="http://schemas.microsoft.com/office/drawing/2014/main" id="{DA10366C-0780-4E05-AFEB-0D42295EE9E0}"/>
            </a:ext>
          </a:extLst>
        </xdr:cNvPr>
        <xdr:cNvSpPr txBox="1"/>
      </xdr:nvSpPr>
      <xdr:spPr>
        <a:xfrm>
          <a:off x="541803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a:extLst>
            <a:ext uri="{FF2B5EF4-FFF2-40B4-BE49-F238E27FC236}">
              <a16:creationId xmlns:a16="http://schemas.microsoft.com/office/drawing/2014/main" id="{531E29EA-AA24-4549-A14B-8C9FAA4A1209}"/>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3" name="テキスト ボックス 102">
          <a:extLst>
            <a:ext uri="{FF2B5EF4-FFF2-40B4-BE49-F238E27FC236}">
              <a16:creationId xmlns:a16="http://schemas.microsoft.com/office/drawing/2014/main" id="{7F6DC0F1-93B5-4C35-8A8C-289FAA6B7B29}"/>
            </a:ext>
          </a:extLst>
        </xdr:cNvPr>
        <xdr:cNvSpPr txBox="1"/>
      </xdr:nvSpPr>
      <xdr:spPr>
        <a:xfrm>
          <a:off x="541803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a:extLst>
            <a:ext uri="{FF2B5EF4-FFF2-40B4-BE49-F238E27FC236}">
              <a16:creationId xmlns:a16="http://schemas.microsoft.com/office/drawing/2014/main" id="{072833E3-44F8-459D-AAA3-5AC194D07C4A}"/>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5" name="テキスト ボックス 104">
          <a:extLst>
            <a:ext uri="{FF2B5EF4-FFF2-40B4-BE49-F238E27FC236}">
              <a16:creationId xmlns:a16="http://schemas.microsoft.com/office/drawing/2014/main" id="{67F4FEE4-E319-485F-8948-EF5D7F8742D9}"/>
            </a:ext>
          </a:extLst>
        </xdr:cNvPr>
        <xdr:cNvSpPr txBox="1"/>
      </xdr:nvSpPr>
      <xdr:spPr>
        <a:xfrm>
          <a:off x="541803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3827A3D7-A984-4831-8785-6800200A29F6}"/>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07" name="テキスト ボックス 106">
          <a:extLst>
            <a:ext uri="{FF2B5EF4-FFF2-40B4-BE49-F238E27FC236}">
              <a16:creationId xmlns:a16="http://schemas.microsoft.com/office/drawing/2014/main" id="{B5B4293B-4E50-4D30-A232-191DD6613480}"/>
            </a:ext>
          </a:extLst>
        </xdr:cNvPr>
        <xdr:cNvSpPr txBox="1"/>
      </xdr:nvSpPr>
      <xdr:spPr>
        <a:xfrm>
          <a:off x="532787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32B5F45A-B7F9-49BB-A1DB-57ABFEA95B33}"/>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110839</xdr:rowOff>
    </xdr:from>
    <xdr:to>
      <xdr:col>54</xdr:col>
      <xdr:colOff>189865</xdr:colOff>
      <xdr:row>42</xdr:row>
      <xdr:rowOff>37117</xdr:rowOff>
    </xdr:to>
    <xdr:cxnSp macro="">
      <xdr:nvCxnSpPr>
        <xdr:cNvPr id="109" name="直線コネクタ 108">
          <a:extLst>
            <a:ext uri="{FF2B5EF4-FFF2-40B4-BE49-F238E27FC236}">
              <a16:creationId xmlns:a16="http://schemas.microsoft.com/office/drawing/2014/main" id="{CA18F811-DA33-451D-9521-AEDEFD45BC94}"/>
            </a:ext>
          </a:extLst>
        </xdr:cNvPr>
        <xdr:cNvCxnSpPr/>
      </xdr:nvCxnSpPr>
      <xdr:spPr>
        <a:xfrm flipV="1">
          <a:off x="9429115" y="5565489"/>
          <a:ext cx="0" cy="1412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40944</xdr:rowOff>
    </xdr:from>
    <xdr:ext cx="469744" cy="259045"/>
    <xdr:sp macro="" textlink="">
      <xdr:nvSpPr>
        <xdr:cNvPr id="110" name="【道路】&#10;一人当たり延長最小値テキスト">
          <a:extLst>
            <a:ext uri="{FF2B5EF4-FFF2-40B4-BE49-F238E27FC236}">
              <a16:creationId xmlns:a16="http://schemas.microsoft.com/office/drawing/2014/main" id="{4D9EB316-7365-4ABE-90CD-8B7B6BF1409D}"/>
            </a:ext>
          </a:extLst>
        </xdr:cNvPr>
        <xdr:cNvSpPr txBox="1"/>
      </xdr:nvSpPr>
      <xdr:spPr>
        <a:xfrm>
          <a:off x="9467850" y="698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37117</xdr:rowOff>
    </xdr:from>
    <xdr:to>
      <xdr:col>55</xdr:col>
      <xdr:colOff>88900</xdr:colOff>
      <xdr:row>42</xdr:row>
      <xdr:rowOff>37117</xdr:rowOff>
    </xdr:to>
    <xdr:cxnSp macro="">
      <xdr:nvCxnSpPr>
        <xdr:cNvPr id="111" name="直線コネクタ 110">
          <a:extLst>
            <a:ext uri="{FF2B5EF4-FFF2-40B4-BE49-F238E27FC236}">
              <a16:creationId xmlns:a16="http://schemas.microsoft.com/office/drawing/2014/main" id="{DC2577E3-7A2A-44A7-A018-4B546C7A7223}"/>
            </a:ext>
          </a:extLst>
        </xdr:cNvPr>
        <xdr:cNvCxnSpPr/>
      </xdr:nvCxnSpPr>
      <xdr:spPr>
        <a:xfrm>
          <a:off x="9359900" y="69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57516</xdr:rowOff>
    </xdr:from>
    <xdr:ext cx="599010" cy="259045"/>
    <xdr:sp macro="" textlink="">
      <xdr:nvSpPr>
        <xdr:cNvPr id="112" name="【道路】&#10;一人当たり延長最大値テキスト">
          <a:extLst>
            <a:ext uri="{FF2B5EF4-FFF2-40B4-BE49-F238E27FC236}">
              <a16:creationId xmlns:a16="http://schemas.microsoft.com/office/drawing/2014/main" id="{BE6C248F-A8BB-4334-ABD6-4D4004481C8D}"/>
            </a:ext>
          </a:extLst>
        </xdr:cNvPr>
        <xdr:cNvSpPr txBox="1"/>
      </xdr:nvSpPr>
      <xdr:spPr>
        <a:xfrm>
          <a:off x="9467850" y="5347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110839</xdr:rowOff>
    </xdr:from>
    <xdr:to>
      <xdr:col>55</xdr:col>
      <xdr:colOff>88900</xdr:colOff>
      <xdr:row>33</xdr:row>
      <xdr:rowOff>110839</xdr:rowOff>
    </xdr:to>
    <xdr:cxnSp macro="">
      <xdr:nvCxnSpPr>
        <xdr:cNvPr id="113" name="直線コネクタ 112">
          <a:extLst>
            <a:ext uri="{FF2B5EF4-FFF2-40B4-BE49-F238E27FC236}">
              <a16:creationId xmlns:a16="http://schemas.microsoft.com/office/drawing/2014/main" id="{251FBD14-43E7-4FF4-A6C7-96595B11DBBD}"/>
            </a:ext>
          </a:extLst>
        </xdr:cNvPr>
        <xdr:cNvCxnSpPr/>
      </xdr:nvCxnSpPr>
      <xdr:spPr>
        <a:xfrm>
          <a:off x="9359900" y="55654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22251</xdr:rowOff>
    </xdr:from>
    <xdr:ext cx="534377" cy="259045"/>
    <xdr:sp macro="" textlink="">
      <xdr:nvSpPr>
        <xdr:cNvPr id="114" name="【道路】&#10;一人当たり延長平均値テキスト">
          <a:extLst>
            <a:ext uri="{FF2B5EF4-FFF2-40B4-BE49-F238E27FC236}">
              <a16:creationId xmlns:a16="http://schemas.microsoft.com/office/drawing/2014/main" id="{DBB371A2-BBFF-4D72-BDA8-A564F9E0763F}"/>
            </a:ext>
          </a:extLst>
        </xdr:cNvPr>
        <xdr:cNvSpPr txBox="1"/>
      </xdr:nvSpPr>
      <xdr:spPr>
        <a:xfrm>
          <a:off x="9467850" y="6632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170824</xdr:rowOff>
    </xdr:from>
    <xdr:to>
      <xdr:col>55</xdr:col>
      <xdr:colOff>50800</xdr:colOff>
      <xdr:row>41</xdr:row>
      <xdr:rowOff>100974</xdr:rowOff>
    </xdr:to>
    <xdr:sp macro="" textlink="">
      <xdr:nvSpPr>
        <xdr:cNvPr id="115" name="フローチャート: 判断 114">
          <a:extLst>
            <a:ext uri="{FF2B5EF4-FFF2-40B4-BE49-F238E27FC236}">
              <a16:creationId xmlns:a16="http://schemas.microsoft.com/office/drawing/2014/main" id="{3637A0C4-085A-4724-B7E1-F5CB80C9ECF8}"/>
            </a:ext>
          </a:extLst>
        </xdr:cNvPr>
        <xdr:cNvSpPr/>
      </xdr:nvSpPr>
      <xdr:spPr>
        <a:xfrm>
          <a:off x="9398000" y="677482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162964</xdr:rowOff>
    </xdr:from>
    <xdr:to>
      <xdr:col>50</xdr:col>
      <xdr:colOff>165100</xdr:colOff>
      <xdr:row>41</xdr:row>
      <xdr:rowOff>93114</xdr:rowOff>
    </xdr:to>
    <xdr:sp macro="" textlink="">
      <xdr:nvSpPr>
        <xdr:cNvPr id="116" name="フローチャート: 判断 115">
          <a:extLst>
            <a:ext uri="{FF2B5EF4-FFF2-40B4-BE49-F238E27FC236}">
              <a16:creationId xmlns:a16="http://schemas.microsoft.com/office/drawing/2014/main" id="{B5B98186-CDA4-41E1-95E3-AE88495B75FA}"/>
            </a:ext>
          </a:extLst>
        </xdr:cNvPr>
        <xdr:cNvSpPr/>
      </xdr:nvSpPr>
      <xdr:spPr>
        <a:xfrm>
          <a:off x="8636000" y="67733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168856</xdr:rowOff>
    </xdr:from>
    <xdr:to>
      <xdr:col>46</xdr:col>
      <xdr:colOff>38100</xdr:colOff>
      <xdr:row>41</xdr:row>
      <xdr:rowOff>99006</xdr:rowOff>
    </xdr:to>
    <xdr:sp macro="" textlink="">
      <xdr:nvSpPr>
        <xdr:cNvPr id="117" name="フローチャート: 判断 116">
          <a:extLst>
            <a:ext uri="{FF2B5EF4-FFF2-40B4-BE49-F238E27FC236}">
              <a16:creationId xmlns:a16="http://schemas.microsoft.com/office/drawing/2014/main" id="{E18E586D-6B29-4FBF-AF01-BAA8EBD2EEBB}"/>
            </a:ext>
          </a:extLst>
        </xdr:cNvPr>
        <xdr:cNvSpPr/>
      </xdr:nvSpPr>
      <xdr:spPr>
        <a:xfrm>
          <a:off x="7842250" y="67728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10524</xdr:rowOff>
    </xdr:from>
    <xdr:to>
      <xdr:col>41</xdr:col>
      <xdr:colOff>101600</xdr:colOff>
      <xdr:row>41</xdr:row>
      <xdr:rowOff>112124</xdr:rowOff>
    </xdr:to>
    <xdr:sp macro="" textlink="">
      <xdr:nvSpPr>
        <xdr:cNvPr id="118" name="フローチャート: 判断 117">
          <a:extLst>
            <a:ext uri="{FF2B5EF4-FFF2-40B4-BE49-F238E27FC236}">
              <a16:creationId xmlns:a16="http://schemas.microsoft.com/office/drawing/2014/main" id="{4748F672-1C98-41A9-8B2F-188485494877}"/>
            </a:ext>
          </a:extLst>
        </xdr:cNvPr>
        <xdr:cNvSpPr/>
      </xdr:nvSpPr>
      <xdr:spPr>
        <a:xfrm>
          <a:off x="7029450" y="678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D1027382-444F-4AD0-8C21-A7B44A7095EA}"/>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54E1265E-AE92-4EC3-A015-6E55B4628626}"/>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4CC59C9A-1463-49F5-9139-F306D12205EC}"/>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8A9CF01A-411C-4526-AC6F-63D96E5168CE}"/>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CE52234-3303-4EA5-8CD0-708016141A76}"/>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25388</xdr:rowOff>
    </xdr:from>
    <xdr:to>
      <xdr:col>55</xdr:col>
      <xdr:colOff>50800</xdr:colOff>
      <xdr:row>41</xdr:row>
      <xdr:rowOff>126988</xdr:rowOff>
    </xdr:to>
    <xdr:sp macro="" textlink="">
      <xdr:nvSpPr>
        <xdr:cNvPr id="124" name="楕円 123">
          <a:extLst>
            <a:ext uri="{FF2B5EF4-FFF2-40B4-BE49-F238E27FC236}">
              <a16:creationId xmlns:a16="http://schemas.microsoft.com/office/drawing/2014/main" id="{FA837276-0D6C-459E-BFC2-848427019055}"/>
            </a:ext>
          </a:extLst>
        </xdr:cNvPr>
        <xdr:cNvSpPr/>
      </xdr:nvSpPr>
      <xdr:spPr>
        <a:xfrm>
          <a:off x="9398000" y="680083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3815</xdr:rowOff>
    </xdr:from>
    <xdr:ext cx="534377" cy="259045"/>
    <xdr:sp macro="" textlink="">
      <xdr:nvSpPr>
        <xdr:cNvPr id="125" name="【道路】&#10;一人当たり延長該当値テキスト">
          <a:extLst>
            <a:ext uri="{FF2B5EF4-FFF2-40B4-BE49-F238E27FC236}">
              <a16:creationId xmlns:a16="http://schemas.microsoft.com/office/drawing/2014/main" id="{CA661D17-0AAF-44C6-A802-2FCBF6B5C79E}"/>
            </a:ext>
          </a:extLst>
        </xdr:cNvPr>
        <xdr:cNvSpPr txBox="1"/>
      </xdr:nvSpPr>
      <xdr:spPr>
        <a:xfrm>
          <a:off x="9467850" y="6779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30328</xdr:rowOff>
    </xdr:from>
    <xdr:to>
      <xdr:col>50</xdr:col>
      <xdr:colOff>165100</xdr:colOff>
      <xdr:row>41</xdr:row>
      <xdr:rowOff>131928</xdr:rowOff>
    </xdr:to>
    <xdr:sp macro="" textlink="">
      <xdr:nvSpPr>
        <xdr:cNvPr id="126" name="楕円 125">
          <a:extLst>
            <a:ext uri="{FF2B5EF4-FFF2-40B4-BE49-F238E27FC236}">
              <a16:creationId xmlns:a16="http://schemas.microsoft.com/office/drawing/2014/main" id="{D1C721D1-62D0-44D3-8630-538D946C91F5}"/>
            </a:ext>
          </a:extLst>
        </xdr:cNvPr>
        <xdr:cNvSpPr/>
      </xdr:nvSpPr>
      <xdr:spPr>
        <a:xfrm>
          <a:off x="8636000" y="680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76188</xdr:rowOff>
    </xdr:from>
    <xdr:to>
      <xdr:col>55</xdr:col>
      <xdr:colOff>0</xdr:colOff>
      <xdr:row>41</xdr:row>
      <xdr:rowOff>81128</xdr:rowOff>
    </xdr:to>
    <xdr:cxnSp macro="">
      <xdr:nvCxnSpPr>
        <xdr:cNvPr id="127" name="直線コネクタ 126">
          <a:extLst>
            <a:ext uri="{FF2B5EF4-FFF2-40B4-BE49-F238E27FC236}">
              <a16:creationId xmlns:a16="http://schemas.microsoft.com/office/drawing/2014/main" id="{9ED49B7E-4C4F-448E-A8AA-F98D0FD0771E}"/>
            </a:ext>
          </a:extLst>
        </xdr:cNvPr>
        <xdr:cNvCxnSpPr/>
      </xdr:nvCxnSpPr>
      <xdr:spPr>
        <a:xfrm flipV="1">
          <a:off x="8686800" y="6851638"/>
          <a:ext cx="742950" cy="4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34392</xdr:rowOff>
    </xdr:from>
    <xdr:to>
      <xdr:col>46</xdr:col>
      <xdr:colOff>38100</xdr:colOff>
      <xdr:row>41</xdr:row>
      <xdr:rowOff>135992</xdr:rowOff>
    </xdr:to>
    <xdr:sp macro="" textlink="">
      <xdr:nvSpPr>
        <xdr:cNvPr id="128" name="楕円 127">
          <a:extLst>
            <a:ext uri="{FF2B5EF4-FFF2-40B4-BE49-F238E27FC236}">
              <a16:creationId xmlns:a16="http://schemas.microsoft.com/office/drawing/2014/main" id="{4D7EB7E4-1278-4511-A92D-1A8D8EDE668F}"/>
            </a:ext>
          </a:extLst>
        </xdr:cNvPr>
        <xdr:cNvSpPr/>
      </xdr:nvSpPr>
      <xdr:spPr>
        <a:xfrm>
          <a:off x="7842250" y="68098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81128</xdr:rowOff>
    </xdr:from>
    <xdr:to>
      <xdr:col>50</xdr:col>
      <xdr:colOff>114300</xdr:colOff>
      <xdr:row>41</xdr:row>
      <xdr:rowOff>85192</xdr:rowOff>
    </xdr:to>
    <xdr:cxnSp macro="">
      <xdr:nvCxnSpPr>
        <xdr:cNvPr id="129" name="直線コネクタ 128">
          <a:extLst>
            <a:ext uri="{FF2B5EF4-FFF2-40B4-BE49-F238E27FC236}">
              <a16:creationId xmlns:a16="http://schemas.microsoft.com/office/drawing/2014/main" id="{790DF023-2531-4580-9613-352BEB04F6DB}"/>
            </a:ext>
          </a:extLst>
        </xdr:cNvPr>
        <xdr:cNvCxnSpPr/>
      </xdr:nvCxnSpPr>
      <xdr:spPr>
        <a:xfrm flipV="1">
          <a:off x="7886700" y="6856578"/>
          <a:ext cx="800100" cy="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37122</xdr:rowOff>
    </xdr:from>
    <xdr:to>
      <xdr:col>41</xdr:col>
      <xdr:colOff>101600</xdr:colOff>
      <xdr:row>41</xdr:row>
      <xdr:rowOff>138722</xdr:rowOff>
    </xdr:to>
    <xdr:sp macro="" textlink="">
      <xdr:nvSpPr>
        <xdr:cNvPr id="130" name="楕円 129">
          <a:extLst>
            <a:ext uri="{FF2B5EF4-FFF2-40B4-BE49-F238E27FC236}">
              <a16:creationId xmlns:a16="http://schemas.microsoft.com/office/drawing/2014/main" id="{58A42275-C9BA-4EF1-9A24-4E33FB6B0516}"/>
            </a:ext>
          </a:extLst>
        </xdr:cNvPr>
        <xdr:cNvSpPr/>
      </xdr:nvSpPr>
      <xdr:spPr>
        <a:xfrm>
          <a:off x="7029450" y="681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85192</xdr:rowOff>
    </xdr:from>
    <xdr:to>
      <xdr:col>45</xdr:col>
      <xdr:colOff>177800</xdr:colOff>
      <xdr:row>41</xdr:row>
      <xdr:rowOff>87922</xdr:rowOff>
    </xdr:to>
    <xdr:cxnSp macro="">
      <xdr:nvCxnSpPr>
        <xdr:cNvPr id="131" name="直線コネクタ 130">
          <a:extLst>
            <a:ext uri="{FF2B5EF4-FFF2-40B4-BE49-F238E27FC236}">
              <a16:creationId xmlns:a16="http://schemas.microsoft.com/office/drawing/2014/main" id="{28B8D2AA-3312-4054-8D30-7017708808B4}"/>
            </a:ext>
          </a:extLst>
        </xdr:cNvPr>
        <xdr:cNvCxnSpPr/>
      </xdr:nvCxnSpPr>
      <xdr:spPr>
        <a:xfrm flipV="1">
          <a:off x="7080250" y="6860642"/>
          <a:ext cx="806450" cy="2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109641</xdr:rowOff>
    </xdr:from>
    <xdr:ext cx="534377" cy="259045"/>
    <xdr:sp macro="" textlink="">
      <xdr:nvSpPr>
        <xdr:cNvPr id="132" name="n_1aveValue【道路】&#10;一人当たり延長">
          <a:extLst>
            <a:ext uri="{FF2B5EF4-FFF2-40B4-BE49-F238E27FC236}">
              <a16:creationId xmlns:a16="http://schemas.microsoft.com/office/drawing/2014/main" id="{D68242C5-9399-4B10-B5F4-A8A3F317F9D9}"/>
            </a:ext>
          </a:extLst>
        </xdr:cNvPr>
        <xdr:cNvSpPr txBox="1"/>
      </xdr:nvSpPr>
      <xdr:spPr>
        <a:xfrm>
          <a:off x="8425961" y="655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115533</xdr:rowOff>
    </xdr:from>
    <xdr:ext cx="534377" cy="259045"/>
    <xdr:sp macro="" textlink="">
      <xdr:nvSpPr>
        <xdr:cNvPr id="133" name="n_2aveValue【道路】&#10;一人当たり延長">
          <a:extLst>
            <a:ext uri="{FF2B5EF4-FFF2-40B4-BE49-F238E27FC236}">
              <a16:creationId xmlns:a16="http://schemas.microsoft.com/office/drawing/2014/main" id="{92EA3C69-5FB7-49E6-8E47-C2104545CD9B}"/>
            </a:ext>
          </a:extLst>
        </xdr:cNvPr>
        <xdr:cNvSpPr txBox="1"/>
      </xdr:nvSpPr>
      <xdr:spPr>
        <a:xfrm>
          <a:off x="7644911" y="656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128651</xdr:rowOff>
    </xdr:from>
    <xdr:ext cx="534377" cy="259045"/>
    <xdr:sp macro="" textlink="">
      <xdr:nvSpPr>
        <xdr:cNvPr id="134" name="n_3aveValue【道路】&#10;一人当たり延長">
          <a:extLst>
            <a:ext uri="{FF2B5EF4-FFF2-40B4-BE49-F238E27FC236}">
              <a16:creationId xmlns:a16="http://schemas.microsoft.com/office/drawing/2014/main" id="{00D84EF9-6BFD-4E4E-B1D9-B0A26E2895E3}"/>
            </a:ext>
          </a:extLst>
        </xdr:cNvPr>
        <xdr:cNvSpPr txBox="1"/>
      </xdr:nvSpPr>
      <xdr:spPr>
        <a:xfrm>
          <a:off x="6851161" y="6573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123055</xdr:rowOff>
    </xdr:from>
    <xdr:ext cx="534377" cy="259045"/>
    <xdr:sp macro="" textlink="">
      <xdr:nvSpPr>
        <xdr:cNvPr id="135" name="n_1mainValue【道路】&#10;一人当たり延長">
          <a:extLst>
            <a:ext uri="{FF2B5EF4-FFF2-40B4-BE49-F238E27FC236}">
              <a16:creationId xmlns:a16="http://schemas.microsoft.com/office/drawing/2014/main" id="{CAC2090F-9B1C-4441-80D5-FB7D3C8E54E7}"/>
            </a:ext>
          </a:extLst>
        </xdr:cNvPr>
        <xdr:cNvSpPr txBox="1"/>
      </xdr:nvSpPr>
      <xdr:spPr>
        <a:xfrm>
          <a:off x="8425961" y="689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127119</xdr:rowOff>
    </xdr:from>
    <xdr:ext cx="534377" cy="259045"/>
    <xdr:sp macro="" textlink="">
      <xdr:nvSpPr>
        <xdr:cNvPr id="136" name="n_2mainValue【道路】&#10;一人当たり延長">
          <a:extLst>
            <a:ext uri="{FF2B5EF4-FFF2-40B4-BE49-F238E27FC236}">
              <a16:creationId xmlns:a16="http://schemas.microsoft.com/office/drawing/2014/main" id="{C23F7CE4-2AFF-454F-9844-600B3E2F2E38}"/>
            </a:ext>
          </a:extLst>
        </xdr:cNvPr>
        <xdr:cNvSpPr txBox="1"/>
      </xdr:nvSpPr>
      <xdr:spPr>
        <a:xfrm>
          <a:off x="7644911" y="690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129849</xdr:rowOff>
    </xdr:from>
    <xdr:ext cx="534377" cy="259045"/>
    <xdr:sp macro="" textlink="">
      <xdr:nvSpPr>
        <xdr:cNvPr id="137" name="n_3mainValue【道路】&#10;一人当たり延長">
          <a:extLst>
            <a:ext uri="{FF2B5EF4-FFF2-40B4-BE49-F238E27FC236}">
              <a16:creationId xmlns:a16="http://schemas.microsoft.com/office/drawing/2014/main" id="{57103771-E3B1-4F1F-A2D1-B71F057FFC09}"/>
            </a:ext>
          </a:extLst>
        </xdr:cNvPr>
        <xdr:cNvSpPr txBox="1"/>
      </xdr:nvSpPr>
      <xdr:spPr>
        <a:xfrm>
          <a:off x="6851161" y="690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FD9D3799-CEA2-4796-A63F-A6505D516CB5}"/>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a:extLst>
            <a:ext uri="{FF2B5EF4-FFF2-40B4-BE49-F238E27FC236}">
              <a16:creationId xmlns:a16="http://schemas.microsoft.com/office/drawing/2014/main" id="{C705DBF5-8096-4F61-AF90-6BE01D0F5C98}"/>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a:extLst>
            <a:ext uri="{FF2B5EF4-FFF2-40B4-BE49-F238E27FC236}">
              <a16:creationId xmlns:a16="http://schemas.microsoft.com/office/drawing/2014/main" id="{846066A3-FFDE-487B-A4B0-AEA59A98251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a:extLst>
            <a:ext uri="{FF2B5EF4-FFF2-40B4-BE49-F238E27FC236}">
              <a16:creationId xmlns:a16="http://schemas.microsoft.com/office/drawing/2014/main" id="{EFDE9B93-0F7C-4E47-999C-9E2CE425386A}"/>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a:extLst>
            <a:ext uri="{FF2B5EF4-FFF2-40B4-BE49-F238E27FC236}">
              <a16:creationId xmlns:a16="http://schemas.microsoft.com/office/drawing/2014/main" id="{122BDCC2-5B25-4DD2-90F9-AFF74353C30F}"/>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a:extLst>
            <a:ext uri="{FF2B5EF4-FFF2-40B4-BE49-F238E27FC236}">
              <a16:creationId xmlns:a16="http://schemas.microsoft.com/office/drawing/2014/main" id="{B7217C74-117C-4E8F-BE0B-EC4BFB37D936}"/>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a:extLst>
            <a:ext uri="{FF2B5EF4-FFF2-40B4-BE49-F238E27FC236}">
              <a16:creationId xmlns:a16="http://schemas.microsoft.com/office/drawing/2014/main" id="{CA0F1D79-5220-4F84-92D5-78D7D61005FE}"/>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C32A7CB3-16D1-4FA5-97F1-BF05D24E5265}"/>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79D88230-400B-4BAF-8D1C-B1631393F987}"/>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4B96D21B-0514-45A0-B97C-43AEF08F710B}"/>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a:extLst>
            <a:ext uri="{FF2B5EF4-FFF2-40B4-BE49-F238E27FC236}">
              <a16:creationId xmlns:a16="http://schemas.microsoft.com/office/drawing/2014/main" id="{3431B9DA-43F2-41F6-AB0A-EF95A542EFE7}"/>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a:extLst>
            <a:ext uri="{FF2B5EF4-FFF2-40B4-BE49-F238E27FC236}">
              <a16:creationId xmlns:a16="http://schemas.microsoft.com/office/drawing/2014/main" id="{1492DC78-9D2D-4E92-B17F-EDF9E5EE8855}"/>
            </a:ext>
          </a:extLst>
        </xdr:cNvPr>
        <xdr:cNvSpPr txBox="1"/>
      </xdr:nvSpPr>
      <xdr:spPr>
        <a:xfrm>
          <a:off x="384961" y="105675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a:extLst>
            <a:ext uri="{FF2B5EF4-FFF2-40B4-BE49-F238E27FC236}">
              <a16:creationId xmlns:a16="http://schemas.microsoft.com/office/drawing/2014/main" id="{477598AB-E11A-45DD-BBE1-7DECBD78B77E}"/>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a:extLst>
            <a:ext uri="{FF2B5EF4-FFF2-40B4-BE49-F238E27FC236}">
              <a16:creationId xmlns:a16="http://schemas.microsoft.com/office/drawing/2014/main" id="{44D2B9EF-FD20-41E6-AF38-36C50B5CBF45}"/>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a:extLst>
            <a:ext uri="{FF2B5EF4-FFF2-40B4-BE49-F238E27FC236}">
              <a16:creationId xmlns:a16="http://schemas.microsoft.com/office/drawing/2014/main" id="{07B7A0A0-F9E3-4081-ABB1-09F9EB47C7D2}"/>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a:extLst>
            <a:ext uri="{FF2B5EF4-FFF2-40B4-BE49-F238E27FC236}">
              <a16:creationId xmlns:a16="http://schemas.microsoft.com/office/drawing/2014/main" id="{AE2109AF-DE4F-46C9-886C-55966DC178EB}"/>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a:extLst>
            <a:ext uri="{FF2B5EF4-FFF2-40B4-BE49-F238E27FC236}">
              <a16:creationId xmlns:a16="http://schemas.microsoft.com/office/drawing/2014/main" id="{9850E271-6AC5-4FAA-BEDA-08EEA5641C9B}"/>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a:extLst>
            <a:ext uri="{FF2B5EF4-FFF2-40B4-BE49-F238E27FC236}">
              <a16:creationId xmlns:a16="http://schemas.microsoft.com/office/drawing/2014/main" id="{CD279439-7B9A-45E2-A10A-1906967B3713}"/>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a:extLst>
            <a:ext uri="{FF2B5EF4-FFF2-40B4-BE49-F238E27FC236}">
              <a16:creationId xmlns:a16="http://schemas.microsoft.com/office/drawing/2014/main" id="{34B19944-9CC0-4B19-9A12-EDB90949FECE}"/>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a:extLst>
            <a:ext uri="{FF2B5EF4-FFF2-40B4-BE49-F238E27FC236}">
              <a16:creationId xmlns:a16="http://schemas.microsoft.com/office/drawing/2014/main" id="{8FF23F59-1DC1-4064-A06D-21F3B483F4A8}"/>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a:extLst>
            <a:ext uri="{FF2B5EF4-FFF2-40B4-BE49-F238E27FC236}">
              <a16:creationId xmlns:a16="http://schemas.microsoft.com/office/drawing/2014/main" id="{28C22648-BEA5-4D97-B4F7-5EFD557D9E77}"/>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a:extLst>
            <a:ext uri="{FF2B5EF4-FFF2-40B4-BE49-F238E27FC236}">
              <a16:creationId xmlns:a16="http://schemas.microsoft.com/office/drawing/2014/main" id="{5F1CFFA8-B16C-4E89-9CE1-1E9441CC08B6}"/>
            </a:ext>
          </a:extLst>
        </xdr:cNvPr>
        <xdr:cNvSpPr txBox="1"/>
      </xdr:nvSpPr>
      <xdr:spPr>
        <a:xfrm>
          <a:off x="2757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a:extLst>
            <a:ext uri="{FF2B5EF4-FFF2-40B4-BE49-F238E27FC236}">
              <a16:creationId xmlns:a16="http://schemas.microsoft.com/office/drawing/2014/main" id="{71359583-A967-41F8-B253-D49F98D6AD0A}"/>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a:extLst>
            <a:ext uri="{FF2B5EF4-FFF2-40B4-BE49-F238E27FC236}">
              <a16:creationId xmlns:a16="http://schemas.microsoft.com/office/drawing/2014/main" id="{B6B72C6B-0A6D-4FF6-9DB7-755B135E932F}"/>
            </a:ext>
          </a:extLst>
        </xdr:cNvPr>
        <xdr:cNvSpPr txBox="1"/>
      </xdr:nvSpPr>
      <xdr:spPr>
        <a:xfrm>
          <a:off x="2757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a:extLst>
            <a:ext uri="{FF2B5EF4-FFF2-40B4-BE49-F238E27FC236}">
              <a16:creationId xmlns:a16="http://schemas.microsoft.com/office/drawing/2014/main" id="{41075750-3D73-4594-8B71-2E5B22A97F70}"/>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130628</xdr:rowOff>
    </xdr:from>
    <xdr:to>
      <xdr:col>24</xdr:col>
      <xdr:colOff>62865</xdr:colOff>
      <xdr:row>64</xdr:row>
      <xdr:rowOff>102870</xdr:rowOff>
    </xdr:to>
    <xdr:cxnSp macro="">
      <xdr:nvCxnSpPr>
        <xdr:cNvPr id="163" name="直線コネクタ 162">
          <a:extLst>
            <a:ext uri="{FF2B5EF4-FFF2-40B4-BE49-F238E27FC236}">
              <a16:creationId xmlns:a16="http://schemas.microsoft.com/office/drawing/2014/main" id="{B2529029-E3C3-4312-8083-40A60102D02A}"/>
            </a:ext>
          </a:extLst>
        </xdr:cNvPr>
        <xdr:cNvCxnSpPr/>
      </xdr:nvCxnSpPr>
      <xdr:spPr>
        <a:xfrm flipV="1">
          <a:off x="4177665" y="9217478"/>
          <a:ext cx="0" cy="1458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64" name="【橋りょう・トンネル】&#10;有形固定資産減価償却率最小値テキスト">
          <a:extLst>
            <a:ext uri="{FF2B5EF4-FFF2-40B4-BE49-F238E27FC236}">
              <a16:creationId xmlns:a16="http://schemas.microsoft.com/office/drawing/2014/main" id="{5418E715-2E25-42EE-8206-8B0260C7A479}"/>
            </a:ext>
          </a:extLst>
        </xdr:cNvPr>
        <xdr:cNvSpPr txBox="1"/>
      </xdr:nvSpPr>
      <xdr:spPr>
        <a:xfrm>
          <a:off x="4216400" y="106794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65" name="直線コネクタ 164">
          <a:extLst>
            <a:ext uri="{FF2B5EF4-FFF2-40B4-BE49-F238E27FC236}">
              <a16:creationId xmlns:a16="http://schemas.microsoft.com/office/drawing/2014/main" id="{FF96D838-169E-4B7E-8883-6B544D415142}"/>
            </a:ext>
          </a:extLst>
        </xdr:cNvPr>
        <xdr:cNvCxnSpPr/>
      </xdr:nvCxnSpPr>
      <xdr:spPr>
        <a:xfrm>
          <a:off x="4108450" y="10675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77305</xdr:rowOff>
    </xdr:from>
    <xdr:ext cx="405111" cy="259045"/>
    <xdr:sp macro="" textlink="">
      <xdr:nvSpPr>
        <xdr:cNvPr id="166" name="【橋りょう・トンネル】&#10;有形固定資産減価償却率最大値テキスト">
          <a:extLst>
            <a:ext uri="{FF2B5EF4-FFF2-40B4-BE49-F238E27FC236}">
              <a16:creationId xmlns:a16="http://schemas.microsoft.com/office/drawing/2014/main" id="{5F12B6D6-BFF4-461C-A792-83C858374B2B}"/>
            </a:ext>
          </a:extLst>
        </xdr:cNvPr>
        <xdr:cNvSpPr txBox="1"/>
      </xdr:nvSpPr>
      <xdr:spPr>
        <a:xfrm>
          <a:off x="4216400" y="8999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130628</xdr:rowOff>
    </xdr:from>
    <xdr:to>
      <xdr:col>24</xdr:col>
      <xdr:colOff>152400</xdr:colOff>
      <xdr:row>55</xdr:row>
      <xdr:rowOff>130628</xdr:rowOff>
    </xdr:to>
    <xdr:cxnSp macro="">
      <xdr:nvCxnSpPr>
        <xdr:cNvPr id="167" name="直線コネクタ 166">
          <a:extLst>
            <a:ext uri="{FF2B5EF4-FFF2-40B4-BE49-F238E27FC236}">
              <a16:creationId xmlns:a16="http://schemas.microsoft.com/office/drawing/2014/main" id="{38759EB1-AB79-4F51-A1E2-D670336953B4}"/>
            </a:ext>
          </a:extLst>
        </xdr:cNvPr>
        <xdr:cNvCxnSpPr/>
      </xdr:nvCxnSpPr>
      <xdr:spPr>
        <a:xfrm>
          <a:off x="4108450" y="92174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113773</xdr:rowOff>
    </xdr:from>
    <xdr:ext cx="405111" cy="259045"/>
    <xdr:sp macro="" textlink="">
      <xdr:nvSpPr>
        <xdr:cNvPr id="168" name="【橋りょう・トンネル】&#10;有形固定資産減価償却率平均値テキスト">
          <a:extLst>
            <a:ext uri="{FF2B5EF4-FFF2-40B4-BE49-F238E27FC236}">
              <a16:creationId xmlns:a16="http://schemas.microsoft.com/office/drawing/2014/main" id="{59A412A7-0921-48EF-B8F5-EB6039F70548}"/>
            </a:ext>
          </a:extLst>
        </xdr:cNvPr>
        <xdr:cNvSpPr txBox="1"/>
      </xdr:nvSpPr>
      <xdr:spPr>
        <a:xfrm>
          <a:off x="4216400" y="9695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9" name="フローチャート: 判断 168">
          <a:extLst>
            <a:ext uri="{FF2B5EF4-FFF2-40B4-BE49-F238E27FC236}">
              <a16:creationId xmlns:a16="http://schemas.microsoft.com/office/drawing/2014/main" id="{5E0C0E25-085C-4159-9CB3-7323BCC986A9}"/>
            </a:ext>
          </a:extLst>
        </xdr:cNvPr>
        <xdr:cNvSpPr/>
      </xdr:nvSpPr>
      <xdr:spPr>
        <a:xfrm>
          <a:off x="4127500" y="97174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150041</xdr:rowOff>
    </xdr:from>
    <xdr:to>
      <xdr:col>20</xdr:col>
      <xdr:colOff>38100</xdr:colOff>
      <xdr:row>59</xdr:row>
      <xdr:rowOff>80191</xdr:rowOff>
    </xdr:to>
    <xdr:sp macro="" textlink="">
      <xdr:nvSpPr>
        <xdr:cNvPr id="170" name="フローチャート: 判断 169">
          <a:extLst>
            <a:ext uri="{FF2B5EF4-FFF2-40B4-BE49-F238E27FC236}">
              <a16:creationId xmlns:a16="http://schemas.microsoft.com/office/drawing/2014/main" id="{3EE8FE06-02BB-4011-A14E-18829671ED9C}"/>
            </a:ext>
          </a:extLst>
        </xdr:cNvPr>
        <xdr:cNvSpPr/>
      </xdr:nvSpPr>
      <xdr:spPr>
        <a:xfrm>
          <a:off x="3384550" y="973219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3084</xdr:rowOff>
    </xdr:from>
    <xdr:to>
      <xdr:col>15</xdr:col>
      <xdr:colOff>101600</xdr:colOff>
      <xdr:row>59</xdr:row>
      <xdr:rowOff>104684</xdr:rowOff>
    </xdr:to>
    <xdr:sp macro="" textlink="">
      <xdr:nvSpPr>
        <xdr:cNvPr id="171" name="フローチャート: 判断 170">
          <a:extLst>
            <a:ext uri="{FF2B5EF4-FFF2-40B4-BE49-F238E27FC236}">
              <a16:creationId xmlns:a16="http://schemas.microsoft.com/office/drawing/2014/main" id="{8B456C37-FDE1-4E48-8CC9-30BFCEE874F0}"/>
            </a:ext>
          </a:extLst>
        </xdr:cNvPr>
        <xdr:cNvSpPr/>
      </xdr:nvSpPr>
      <xdr:spPr>
        <a:xfrm>
          <a:off x="2571750" y="975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58601</xdr:rowOff>
    </xdr:from>
    <xdr:to>
      <xdr:col>10</xdr:col>
      <xdr:colOff>165100</xdr:colOff>
      <xdr:row>59</xdr:row>
      <xdr:rowOff>160201</xdr:rowOff>
    </xdr:to>
    <xdr:sp macro="" textlink="">
      <xdr:nvSpPr>
        <xdr:cNvPr id="172" name="フローチャート: 判断 171">
          <a:extLst>
            <a:ext uri="{FF2B5EF4-FFF2-40B4-BE49-F238E27FC236}">
              <a16:creationId xmlns:a16="http://schemas.microsoft.com/office/drawing/2014/main" id="{E463E4E0-CEA5-429B-B75F-D867006A9F6C}"/>
            </a:ext>
          </a:extLst>
        </xdr:cNvPr>
        <xdr:cNvSpPr/>
      </xdr:nvSpPr>
      <xdr:spPr>
        <a:xfrm>
          <a:off x="1778000" y="980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0FA568C1-73D4-4210-BF31-0B860901C59F}"/>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C3F85F11-D39B-4487-921C-C9FDDD47174E}"/>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F605BDF0-2EC1-41E0-9C66-47A1C9DD5C14}"/>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F57AE996-B635-43E6-BB2A-1975DE496D3A}"/>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BE3988B6-A1B2-427D-981B-DB4B31AD9CA2}"/>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125549</xdr:rowOff>
    </xdr:from>
    <xdr:to>
      <xdr:col>24</xdr:col>
      <xdr:colOff>114300</xdr:colOff>
      <xdr:row>58</xdr:row>
      <xdr:rowOff>55699</xdr:rowOff>
    </xdr:to>
    <xdr:sp macro="" textlink="">
      <xdr:nvSpPr>
        <xdr:cNvPr id="178" name="楕円 177">
          <a:extLst>
            <a:ext uri="{FF2B5EF4-FFF2-40B4-BE49-F238E27FC236}">
              <a16:creationId xmlns:a16="http://schemas.microsoft.com/office/drawing/2014/main" id="{7F029A66-E626-429F-94A7-51E6347489FB}"/>
            </a:ext>
          </a:extLst>
        </xdr:cNvPr>
        <xdr:cNvSpPr/>
      </xdr:nvSpPr>
      <xdr:spPr>
        <a:xfrm>
          <a:off x="4127500" y="954259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148426</xdr:rowOff>
    </xdr:from>
    <xdr:ext cx="405111" cy="259045"/>
    <xdr:sp macro="" textlink="">
      <xdr:nvSpPr>
        <xdr:cNvPr id="179" name="【橋りょう・トンネル】&#10;有形固定資産減価償却率該当値テキスト">
          <a:extLst>
            <a:ext uri="{FF2B5EF4-FFF2-40B4-BE49-F238E27FC236}">
              <a16:creationId xmlns:a16="http://schemas.microsoft.com/office/drawing/2014/main" id="{3E07C868-87E7-4E0D-8339-505EF3DD79BD}"/>
            </a:ext>
          </a:extLst>
        </xdr:cNvPr>
        <xdr:cNvSpPr txBox="1"/>
      </xdr:nvSpPr>
      <xdr:spPr>
        <a:xfrm>
          <a:off x="4216400" y="9400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146776</xdr:rowOff>
    </xdr:from>
    <xdr:to>
      <xdr:col>20</xdr:col>
      <xdr:colOff>38100</xdr:colOff>
      <xdr:row>58</xdr:row>
      <xdr:rowOff>76926</xdr:rowOff>
    </xdr:to>
    <xdr:sp macro="" textlink="">
      <xdr:nvSpPr>
        <xdr:cNvPr id="180" name="楕円 179">
          <a:extLst>
            <a:ext uri="{FF2B5EF4-FFF2-40B4-BE49-F238E27FC236}">
              <a16:creationId xmlns:a16="http://schemas.microsoft.com/office/drawing/2014/main" id="{F06792D0-C69F-460F-BB8A-6B372465ED2B}"/>
            </a:ext>
          </a:extLst>
        </xdr:cNvPr>
        <xdr:cNvSpPr/>
      </xdr:nvSpPr>
      <xdr:spPr>
        <a:xfrm>
          <a:off x="3384550" y="95638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4899</xdr:rowOff>
    </xdr:from>
    <xdr:to>
      <xdr:col>24</xdr:col>
      <xdr:colOff>63500</xdr:colOff>
      <xdr:row>58</xdr:row>
      <xdr:rowOff>26126</xdr:rowOff>
    </xdr:to>
    <xdr:cxnSp macro="">
      <xdr:nvCxnSpPr>
        <xdr:cNvPr id="181" name="直線コネクタ 180">
          <a:extLst>
            <a:ext uri="{FF2B5EF4-FFF2-40B4-BE49-F238E27FC236}">
              <a16:creationId xmlns:a16="http://schemas.microsoft.com/office/drawing/2014/main" id="{2FCFFA04-0ED1-4AD3-B462-EC61BBE4D501}"/>
            </a:ext>
          </a:extLst>
        </xdr:cNvPr>
        <xdr:cNvCxnSpPr/>
      </xdr:nvCxnSpPr>
      <xdr:spPr>
        <a:xfrm flipV="1">
          <a:off x="3429000" y="9587049"/>
          <a:ext cx="7493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1451</xdr:rowOff>
    </xdr:from>
    <xdr:to>
      <xdr:col>15</xdr:col>
      <xdr:colOff>101600</xdr:colOff>
      <xdr:row>58</xdr:row>
      <xdr:rowOff>103051</xdr:rowOff>
    </xdr:to>
    <xdr:sp macro="" textlink="">
      <xdr:nvSpPr>
        <xdr:cNvPr id="182" name="楕円 181">
          <a:extLst>
            <a:ext uri="{FF2B5EF4-FFF2-40B4-BE49-F238E27FC236}">
              <a16:creationId xmlns:a16="http://schemas.microsoft.com/office/drawing/2014/main" id="{F3800C49-EB44-406C-A9C8-F3F3F365CE9E}"/>
            </a:ext>
          </a:extLst>
        </xdr:cNvPr>
        <xdr:cNvSpPr/>
      </xdr:nvSpPr>
      <xdr:spPr>
        <a:xfrm>
          <a:off x="2571750" y="958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26126</xdr:rowOff>
    </xdr:from>
    <xdr:to>
      <xdr:col>19</xdr:col>
      <xdr:colOff>177800</xdr:colOff>
      <xdr:row>58</xdr:row>
      <xdr:rowOff>52251</xdr:rowOff>
    </xdr:to>
    <xdr:cxnSp macro="">
      <xdr:nvCxnSpPr>
        <xdr:cNvPr id="183" name="直線コネクタ 182">
          <a:extLst>
            <a:ext uri="{FF2B5EF4-FFF2-40B4-BE49-F238E27FC236}">
              <a16:creationId xmlns:a16="http://schemas.microsoft.com/office/drawing/2014/main" id="{22EFDAF2-456A-4022-86FE-032B14091337}"/>
            </a:ext>
          </a:extLst>
        </xdr:cNvPr>
        <xdr:cNvCxnSpPr/>
      </xdr:nvCxnSpPr>
      <xdr:spPr>
        <a:xfrm flipV="1">
          <a:off x="2622550" y="9608276"/>
          <a:ext cx="80645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27577</xdr:rowOff>
    </xdr:from>
    <xdr:to>
      <xdr:col>10</xdr:col>
      <xdr:colOff>165100</xdr:colOff>
      <xdr:row>58</xdr:row>
      <xdr:rowOff>129177</xdr:rowOff>
    </xdr:to>
    <xdr:sp macro="" textlink="">
      <xdr:nvSpPr>
        <xdr:cNvPr id="184" name="楕円 183">
          <a:extLst>
            <a:ext uri="{FF2B5EF4-FFF2-40B4-BE49-F238E27FC236}">
              <a16:creationId xmlns:a16="http://schemas.microsoft.com/office/drawing/2014/main" id="{571B2E69-03D8-47B6-9449-E4BEC51160E9}"/>
            </a:ext>
          </a:extLst>
        </xdr:cNvPr>
        <xdr:cNvSpPr/>
      </xdr:nvSpPr>
      <xdr:spPr>
        <a:xfrm>
          <a:off x="1778000" y="960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52251</xdr:rowOff>
    </xdr:from>
    <xdr:to>
      <xdr:col>15</xdr:col>
      <xdr:colOff>50800</xdr:colOff>
      <xdr:row>58</xdr:row>
      <xdr:rowOff>78377</xdr:rowOff>
    </xdr:to>
    <xdr:cxnSp macro="">
      <xdr:nvCxnSpPr>
        <xdr:cNvPr id="185" name="直線コネクタ 184">
          <a:extLst>
            <a:ext uri="{FF2B5EF4-FFF2-40B4-BE49-F238E27FC236}">
              <a16:creationId xmlns:a16="http://schemas.microsoft.com/office/drawing/2014/main" id="{7B3C1FC4-82C7-46BB-8359-22CC970A5C65}"/>
            </a:ext>
          </a:extLst>
        </xdr:cNvPr>
        <xdr:cNvCxnSpPr/>
      </xdr:nvCxnSpPr>
      <xdr:spPr>
        <a:xfrm flipV="1">
          <a:off x="1828800" y="9634401"/>
          <a:ext cx="7937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71318</xdr:rowOff>
    </xdr:from>
    <xdr:ext cx="405111" cy="259045"/>
    <xdr:sp macro="" textlink="">
      <xdr:nvSpPr>
        <xdr:cNvPr id="186" name="n_1aveValue【橋りょう・トンネル】&#10;有形固定資産減価償却率">
          <a:extLst>
            <a:ext uri="{FF2B5EF4-FFF2-40B4-BE49-F238E27FC236}">
              <a16:creationId xmlns:a16="http://schemas.microsoft.com/office/drawing/2014/main" id="{50C1ED1A-2FD5-481D-85F1-C595D9736CDE}"/>
            </a:ext>
          </a:extLst>
        </xdr:cNvPr>
        <xdr:cNvSpPr txBox="1"/>
      </xdr:nvSpPr>
      <xdr:spPr>
        <a:xfrm>
          <a:off x="3239144" y="9818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95811</xdr:rowOff>
    </xdr:from>
    <xdr:ext cx="405111" cy="259045"/>
    <xdr:sp macro="" textlink="">
      <xdr:nvSpPr>
        <xdr:cNvPr id="187" name="n_2aveValue【橋りょう・トンネル】&#10;有形固定資産減価償却率">
          <a:extLst>
            <a:ext uri="{FF2B5EF4-FFF2-40B4-BE49-F238E27FC236}">
              <a16:creationId xmlns:a16="http://schemas.microsoft.com/office/drawing/2014/main" id="{4389CFC7-A237-4095-9369-DB031DD1D9F2}"/>
            </a:ext>
          </a:extLst>
        </xdr:cNvPr>
        <xdr:cNvSpPr txBox="1"/>
      </xdr:nvSpPr>
      <xdr:spPr>
        <a:xfrm>
          <a:off x="2439044" y="9843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151328</xdr:rowOff>
    </xdr:from>
    <xdr:ext cx="405111" cy="259045"/>
    <xdr:sp macro="" textlink="">
      <xdr:nvSpPr>
        <xdr:cNvPr id="188" name="n_3aveValue【橋りょう・トンネル】&#10;有形固定資産減価償却率">
          <a:extLst>
            <a:ext uri="{FF2B5EF4-FFF2-40B4-BE49-F238E27FC236}">
              <a16:creationId xmlns:a16="http://schemas.microsoft.com/office/drawing/2014/main" id="{4A7F01A0-CD94-463E-93FA-52026166D083}"/>
            </a:ext>
          </a:extLst>
        </xdr:cNvPr>
        <xdr:cNvSpPr txBox="1"/>
      </xdr:nvSpPr>
      <xdr:spPr>
        <a:xfrm>
          <a:off x="1645294" y="9898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93453</xdr:rowOff>
    </xdr:from>
    <xdr:ext cx="405111" cy="259045"/>
    <xdr:sp macro="" textlink="">
      <xdr:nvSpPr>
        <xdr:cNvPr id="189" name="n_1mainValue【橋りょう・トンネル】&#10;有形固定資産減価償却率">
          <a:extLst>
            <a:ext uri="{FF2B5EF4-FFF2-40B4-BE49-F238E27FC236}">
              <a16:creationId xmlns:a16="http://schemas.microsoft.com/office/drawing/2014/main" id="{550040C5-C3E8-46B0-A0FE-5F282776120A}"/>
            </a:ext>
          </a:extLst>
        </xdr:cNvPr>
        <xdr:cNvSpPr txBox="1"/>
      </xdr:nvSpPr>
      <xdr:spPr>
        <a:xfrm>
          <a:off x="3239144" y="9345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119578</xdr:rowOff>
    </xdr:from>
    <xdr:ext cx="405111" cy="259045"/>
    <xdr:sp macro="" textlink="">
      <xdr:nvSpPr>
        <xdr:cNvPr id="190" name="n_2mainValue【橋りょう・トンネル】&#10;有形固定資産減価償却率">
          <a:extLst>
            <a:ext uri="{FF2B5EF4-FFF2-40B4-BE49-F238E27FC236}">
              <a16:creationId xmlns:a16="http://schemas.microsoft.com/office/drawing/2014/main" id="{026A9311-BCE5-4C59-B98C-A4B3D8630E15}"/>
            </a:ext>
          </a:extLst>
        </xdr:cNvPr>
        <xdr:cNvSpPr txBox="1"/>
      </xdr:nvSpPr>
      <xdr:spPr>
        <a:xfrm>
          <a:off x="2439044" y="9371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145704</xdr:rowOff>
    </xdr:from>
    <xdr:ext cx="405111" cy="259045"/>
    <xdr:sp macro="" textlink="">
      <xdr:nvSpPr>
        <xdr:cNvPr id="191" name="n_3mainValue【橋りょう・トンネル】&#10;有形固定資産減価償却率">
          <a:extLst>
            <a:ext uri="{FF2B5EF4-FFF2-40B4-BE49-F238E27FC236}">
              <a16:creationId xmlns:a16="http://schemas.microsoft.com/office/drawing/2014/main" id="{0D4A37AF-0B65-4AC8-A42F-A063B99476C9}"/>
            </a:ext>
          </a:extLst>
        </xdr:cNvPr>
        <xdr:cNvSpPr txBox="1"/>
      </xdr:nvSpPr>
      <xdr:spPr>
        <a:xfrm>
          <a:off x="1645294" y="9397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a:extLst>
            <a:ext uri="{FF2B5EF4-FFF2-40B4-BE49-F238E27FC236}">
              <a16:creationId xmlns:a16="http://schemas.microsoft.com/office/drawing/2014/main" id="{86182221-D7AC-4473-9147-186976103E34}"/>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a:extLst>
            <a:ext uri="{FF2B5EF4-FFF2-40B4-BE49-F238E27FC236}">
              <a16:creationId xmlns:a16="http://schemas.microsoft.com/office/drawing/2014/main" id="{FDC6E4E8-E391-4426-841F-C8FE58C77608}"/>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a:extLst>
            <a:ext uri="{FF2B5EF4-FFF2-40B4-BE49-F238E27FC236}">
              <a16:creationId xmlns:a16="http://schemas.microsoft.com/office/drawing/2014/main" id="{A7B9AE36-B82F-4430-8479-6268118D9506}"/>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a:extLst>
            <a:ext uri="{FF2B5EF4-FFF2-40B4-BE49-F238E27FC236}">
              <a16:creationId xmlns:a16="http://schemas.microsoft.com/office/drawing/2014/main" id="{6590D786-2BE6-4FC4-8F75-488A04FB48E7}"/>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a:extLst>
            <a:ext uri="{FF2B5EF4-FFF2-40B4-BE49-F238E27FC236}">
              <a16:creationId xmlns:a16="http://schemas.microsoft.com/office/drawing/2014/main" id="{9BDBFBB9-6ECD-4DE6-A171-93C32CD586AE}"/>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a:extLst>
            <a:ext uri="{FF2B5EF4-FFF2-40B4-BE49-F238E27FC236}">
              <a16:creationId xmlns:a16="http://schemas.microsoft.com/office/drawing/2014/main" id="{2D520673-1905-4C8E-A48E-6A92711BDB35}"/>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a:extLst>
            <a:ext uri="{FF2B5EF4-FFF2-40B4-BE49-F238E27FC236}">
              <a16:creationId xmlns:a16="http://schemas.microsoft.com/office/drawing/2014/main" id="{722EC7A7-3543-41E9-BCD5-0E3C5BE241F0}"/>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a:extLst>
            <a:ext uri="{FF2B5EF4-FFF2-40B4-BE49-F238E27FC236}">
              <a16:creationId xmlns:a16="http://schemas.microsoft.com/office/drawing/2014/main" id="{2FB797F7-44E5-4F81-AC84-15873050326C}"/>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a:extLst>
            <a:ext uri="{FF2B5EF4-FFF2-40B4-BE49-F238E27FC236}">
              <a16:creationId xmlns:a16="http://schemas.microsoft.com/office/drawing/2014/main" id="{850F8AF9-092B-4868-8A06-79CB3A107A94}"/>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a:extLst>
            <a:ext uri="{FF2B5EF4-FFF2-40B4-BE49-F238E27FC236}">
              <a16:creationId xmlns:a16="http://schemas.microsoft.com/office/drawing/2014/main" id="{A73AB59B-9012-43A9-BC66-B25EA6A68656}"/>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2" name="直線コネクタ 201">
          <a:extLst>
            <a:ext uri="{FF2B5EF4-FFF2-40B4-BE49-F238E27FC236}">
              <a16:creationId xmlns:a16="http://schemas.microsoft.com/office/drawing/2014/main" id="{DCFA2756-92E8-4051-9C6B-8E9DF3D5A1E9}"/>
            </a:ext>
          </a:extLst>
        </xdr:cNvPr>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3" name="テキスト ボックス 202">
          <a:extLst>
            <a:ext uri="{FF2B5EF4-FFF2-40B4-BE49-F238E27FC236}">
              <a16:creationId xmlns:a16="http://schemas.microsoft.com/office/drawing/2014/main" id="{792C3D7A-F5EB-43A8-83A0-2C23CF1857BB}"/>
            </a:ext>
          </a:extLst>
        </xdr:cNvPr>
        <xdr:cNvSpPr txBox="1"/>
      </xdr:nvSpPr>
      <xdr:spPr>
        <a:xfrm>
          <a:off x="5726564" y="10436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4" name="直線コネクタ 203">
          <a:extLst>
            <a:ext uri="{FF2B5EF4-FFF2-40B4-BE49-F238E27FC236}">
              <a16:creationId xmlns:a16="http://schemas.microsoft.com/office/drawing/2014/main" id="{D13E6B61-D4D3-4315-B5FF-5FCBFEACB2F0}"/>
            </a:ext>
          </a:extLst>
        </xdr:cNvPr>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05" name="テキスト ボックス 204">
          <a:extLst>
            <a:ext uri="{FF2B5EF4-FFF2-40B4-BE49-F238E27FC236}">
              <a16:creationId xmlns:a16="http://schemas.microsoft.com/office/drawing/2014/main" id="{75C2820C-0CF3-4B09-B8C4-40EBE4160A5F}"/>
            </a:ext>
          </a:extLst>
        </xdr:cNvPr>
        <xdr:cNvSpPr txBox="1"/>
      </xdr:nvSpPr>
      <xdr:spPr>
        <a:xfrm>
          <a:off x="5327878" y="99987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6" name="直線コネクタ 205">
          <a:extLst>
            <a:ext uri="{FF2B5EF4-FFF2-40B4-BE49-F238E27FC236}">
              <a16:creationId xmlns:a16="http://schemas.microsoft.com/office/drawing/2014/main" id="{51A886AB-273B-4102-B85F-E39DBB3C7B0C}"/>
            </a:ext>
          </a:extLst>
        </xdr:cNvPr>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07" name="テキスト ボックス 206">
          <a:extLst>
            <a:ext uri="{FF2B5EF4-FFF2-40B4-BE49-F238E27FC236}">
              <a16:creationId xmlns:a16="http://schemas.microsoft.com/office/drawing/2014/main" id="{81B6D2F6-EF4B-4894-9E23-19CFDBBF7D15}"/>
            </a:ext>
          </a:extLst>
        </xdr:cNvPr>
        <xdr:cNvSpPr txBox="1"/>
      </xdr:nvSpPr>
      <xdr:spPr>
        <a:xfrm>
          <a:off x="5327878" y="95605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8" name="直線コネクタ 207">
          <a:extLst>
            <a:ext uri="{FF2B5EF4-FFF2-40B4-BE49-F238E27FC236}">
              <a16:creationId xmlns:a16="http://schemas.microsoft.com/office/drawing/2014/main" id="{B024A895-A8D4-45AA-A3AC-2B143598397E}"/>
            </a:ext>
          </a:extLst>
        </xdr:cNvPr>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9" name="テキスト ボックス 208">
          <a:extLst>
            <a:ext uri="{FF2B5EF4-FFF2-40B4-BE49-F238E27FC236}">
              <a16:creationId xmlns:a16="http://schemas.microsoft.com/office/drawing/2014/main" id="{CF186154-B0D5-4C1A-806C-E8DD17A006FB}"/>
            </a:ext>
          </a:extLst>
        </xdr:cNvPr>
        <xdr:cNvSpPr txBox="1"/>
      </xdr:nvSpPr>
      <xdr:spPr>
        <a:xfrm>
          <a:off x="5327878" y="91160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a:extLst>
            <a:ext uri="{FF2B5EF4-FFF2-40B4-BE49-F238E27FC236}">
              <a16:creationId xmlns:a16="http://schemas.microsoft.com/office/drawing/2014/main" id="{A79BE0FA-FFAB-4709-A036-0DFA8193488F}"/>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1" name="テキスト ボックス 210">
          <a:extLst>
            <a:ext uri="{FF2B5EF4-FFF2-40B4-BE49-F238E27FC236}">
              <a16:creationId xmlns:a16="http://schemas.microsoft.com/office/drawing/2014/main" id="{AF394648-C391-4C29-855D-38852D1E18FB}"/>
            </a:ext>
          </a:extLst>
        </xdr:cNvPr>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橋りょう・トンネル】&#10;一人当たり有形固定資産（償却資産）額グラフ枠">
          <a:extLst>
            <a:ext uri="{FF2B5EF4-FFF2-40B4-BE49-F238E27FC236}">
              <a16:creationId xmlns:a16="http://schemas.microsoft.com/office/drawing/2014/main" id="{5F8586AC-3CA3-4EDA-902C-7333E8CE8EC4}"/>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103377</xdr:rowOff>
    </xdr:from>
    <xdr:to>
      <xdr:col>54</xdr:col>
      <xdr:colOff>189865</xdr:colOff>
      <xdr:row>63</xdr:row>
      <xdr:rowOff>170041</xdr:rowOff>
    </xdr:to>
    <xdr:cxnSp macro="">
      <xdr:nvCxnSpPr>
        <xdr:cNvPr id="213" name="直線コネクタ 212">
          <a:extLst>
            <a:ext uri="{FF2B5EF4-FFF2-40B4-BE49-F238E27FC236}">
              <a16:creationId xmlns:a16="http://schemas.microsoft.com/office/drawing/2014/main" id="{C4655708-CBEE-4805-A06C-66897BC2D769}"/>
            </a:ext>
          </a:extLst>
        </xdr:cNvPr>
        <xdr:cNvCxnSpPr/>
      </xdr:nvCxnSpPr>
      <xdr:spPr>
        <a:xfrm flipV="1">
          <a:off x="9429115" y="9355327"/>
          <a:ext cx="0" cy="1216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2418</xdr:rowOff>
    </xdr:from>
    <xdr:ext cx="469744" cy="259045"/>
    <xdr:sp macro="" textlink="">
      <xdr:nvSpPr>
        <xdr:cNvPr id="214" name="【橋りょう・トンネル】&#10;一人当たり有形固定資産（償却資産）額最小値テキスト">
          <a:extLst>
            <a:ext uri="{FF2B5EF4-FFF2-40B4-BE49-F238E27FC236}">
              <a16:creationId xmlns:a16="http://schemas.microsoft.com/office/drawing/2014/main" id="{EA7D32F1-E7DE-4A80-A583-3554ABDBF548}"/>
            </a:ext>
          </a:extLst>
        </xdr:cNvPr>
        <xdr:cNvSpPr txBox="1"/>
      </xdr:nvSpPr>
      <xdr:spPr>
        <a:xfrm>
          <a:off x="9467850" y="10575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170041</xdr:rowOff>
    </xdr:from>
    <xdr:to>
      <xdr:col>55</xdr:col>
      <xdr:colOff>88900</xdr:colOff>
      <xdr:row>63</xdr:row>
      <xdr:rowOff>170041</xdr:rowOff>
    </xdr:to>
    <xdr:cxnSp macro="">
      <xdr:nvCxnSpPr>
        <xdr:cNvPr id="215" name="直線コネクタ 214">
          <a:extLst>
            <a:ext uri="{FF2B5EF4-FFF2-40B4-BE49-F238E27FC236}">
              <a16:creationId xmlns:a16="http://schemas.microsoft.com/office/drawing/2014/main" id="{A13F427F-678D-45F0-A036-E8B3A4DD7458}"/>
            </a:ext>
          </a:extLst>
        </xdr:cNvPr>
        <xdr:cNvCxnSpPr/>
      </xdr:nvCxnSpPr>
      <xdr:spPr>
        <a:xfrm>
          <a:off x="9359900" y="105713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50054</xdr:rowOff>
    </xdr:from>
    <xdr:ext cx="690189" cy="259045"/>
    <xdr:sp macro="" textlink="">
      <xdr:nvSpPr>
        <xdr:cNvPr id="216" name="【橋りょう・トンネル】&#10;一人当たり有形固定資産（償却資産）額最大値テキスト">
          <a:extLst>
            <a:ext uri="{FF2B5EF4-FFF2-40B4-BE49-F238E27FC236}">
              <a16:creationId xmlns:a16="http://schemas.microsoft.com/office/drawing/2014/main" id="{E1555AB4-3A2F-4491-986A-466BBB35756F}"/>
            </a:ext>
          </a:extLst>
        </xdr:cNvPr>
        <xdr:cNvSpPr txBox="1"/>
      </xdr:nvSpPr>
      <xdr:spPr>
        <a:xfrm>
          <a:off x="9467850" y="91369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103377</xdr:rowOff>
    </xdr:from>
    <xdr:to>
      <xdr:col>55</xdr:col>
      <xdr:colOff>88900</xdr:colOff>
      <xdr:row>56</xdr:row>
      <xdr:rowOff>103377</xdr:rowOff>
    </xdr:to>
    <xdr:cxnSp macro="">
      <xdr:nvCxnSpPr>
        <xdr:cNvPr id="217" name="直線コネクタ 216">
          <a:extLst>
            <a:ext uri="{FF2B5EF4-FFF2-40B4-BE49-F238E27FC236}">
              <a16:creationId xmlns:a16="http://schemas.microsoft.com/office/drawing/2014/main" id="{D4A862C0-1A77-4D6E-9FCA-9DC62F1E14EF}"/>
            </a:ext>
          </a:extLst>
        </xdr:cNvPr>
        <xdr:cNvCxnSpPr/>
      </xdr:nvCxnSpPr>
      <xdr:spPr>
        <a:xfrm>
          <a:off x="9359900" y="93553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26591</xdr:rowOff>
    </xdr:from>
    <xdr:ext cx="690189" cy="259045"/>
    <xdr:sp macro="" textlink="">
      <xdr:nvSpPr>
        <xdr:cNvPr id="218" name="【橋りょう・トンネル】&#10;一人当たり有形固定資産（償却資産）額平均値テキスト">
          <a:extLst>
            <a:ext uri="{FF2B5EF4-FFF2-40B4-BE49-F238E27FC236}">
              <a16:creationId xmlns:a16="http://schemas.microsoft.com/office/drawing/2014/main" id="{0B4B8412-A5C4-4C0B-B171-3F187262CAF3}"/>
            </a:ext>
          </a:extLst>
        </xdr:cNvPr>
        <xdr:cNvSpPr txBox="1"/>
      </xdr:nvSpPr>
      <xdr:spPr>
        <a:xfrm>
          <a:off x="9467850" y="1026914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1,067,087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48164</xdr:rowOff>
    </xdr:from>
    <xdr:to>
      <xdr:col>55</xdr:col>
      <xdr:colOff>50800</xdr:colOff>
      <xdr:row>62</xdr:row>
      <xdr:rowOff>149764</xdr:rowOff>
    </xdr:to>
    <xdr:sp macro="" textlink="">
      <xdr:nvSpPr>
        <xdr:cNvPr id="219" name="フローチャート: 判断 218">
          <a:extLst>
            <a:ext uri="{FF2B5EF4-FFF2-40B4-BE49-F238E27FC236}">
              <a16:creationId xmlns:a16="http://schemas.microsoft.com/office/drawing/2014/main" id="{91DFBD4F-D265-45DC-BA84-192CE8B14911}"/>
            </a:ext>
          </a:extLst>
        </xdr:cNvPr>
        <xdr:cNvSpPr/>
      </xdr:nvSpPr>
      <xdr:spPr>
        <a:xfrm>
          <a:off x="9398000" y="102907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59434</xdr:rowOff>
    </xdr:from>
    <xdr:to>
      <xdr:col>50</xdr:col>
      <xdr:colOff>165100</xdr:colOff>
      <xdr:row>62</xdr:row>
      <xdr:rowOff>161034</xdr:rowOff>
    </xdr:to>
    <xdr:sp macro="" textlink="">
      <xdr:nvSpPr>
        <xdr:cNvPr id="220" name="フローチャート: 判断 219">
          <a:extLst>
            <a:ext uri="{FF2B5EF4-FFF2-40B4-BE49-F238E27FC236}">
              <a16:creationId xmlns:a16="http://schemas.microsoft.com/office/drawing/2014/main" id="{70329C45-7A4A-45E9-A574-BAD01BB43A63}"/>
            </a:ext>
          </a:extLst>
        </xdr:cNvPr>
        <xdr:cNvSpPr/>
      </xdr:nvSpPr>
      <xdr:spPr>
        <a:xfrm>
          <a:off x="8636000" y="10301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54958</xdr:rowOff>
    </xdr:from>
    <xdr:to>
      <xdr:col>46</xdr:col>
      <xdr:colOff>38100</xdr:colOff>
      <xdr:row>62</xdr:row>
      <xdr:rowOff>156558</xdr:rowOff>
    </xdr:to>
    <xdr:sp macro="" textlink="">
      <xdr:nvSpPr>
        <xdr:cNvPr id="221" name="フローチャート: 判断 220">
          <a:extLst>
            <a:ext uri="{FF2B5EF4-FFF2-40B4-BE49-F238E27FC236}">
              <a16:creationId xmlns:a16="http://schemas.microsoft.com/office/drawing/2014/main" id="{91170BB8-2F4B-4FE9-BA1D-DFC1CFBDC69C}"/>
            </a:ext>
          </a:extLst>
        </xdr:cNvPr>
        <xdr:cNvSpPr/>
      </xdr:nvSpPr>
      <xdr:spPr>
        <a:xfrm>
          <a:off x="7842250" y="102975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84270</xdr:rowOff>
    </xdr:from>
    <xdr:to>
      <xdr:col>41</xdr:col>
      <xdr:colOff>101600</xdr:colOff>
      <xdr:row>63</xdr:row>
      <xdr:rowOff>14420</xdr:rowOff>
    </xdr:to>
    <xdr:sp macro="" textlink="">
      <xdr:nvSpPr>
        <xdr:cNvPr id="222" name="フローチャート: 判断 221">
          <a:extLst>
            <a:ext uri="{FF2B5EF4-FFF2-40B4-BE49-F238E27FC236}">
              <a16:creationId xmlns:a16="http://schemas.microsoft.com/office/drawing/2014/main" id="{B1CA22C8-6314-468F-99D4-17AEF1AD4D08}"/>
            </a:ext>
          </a:extLst>
        </xdr:cNvPr>
        <xdr:cNvSpPr/>
      </xdr:nvSpPr>
      <xdr:spPr>
        <a:xfrm>
          <a:off x="7029450" y="10326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90C1E946-B5F9-4DF6-A5D2-68D35098B007}"/>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90A75EE7-C237-41F2-BA6D-AF86694C7B95}"/>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8BF6E6AD-B253-4057-B40D-5F95CA12132A}"/>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49FEA18B-0FB0-45F7-865C-3E8ACCBF8013}"/>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B06E3CF9-8217-4BC2-96C9-788919FFF8A5}"/>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140919</xdr:rowOff>
    </xdr:from>
    <xdr:to>
      <xdr:col>55</xdr:col>
      <xdr:colOff>50800</xdr:colOff>
      <xdr:row>62</xdr:row>
      <xdr:rowOff>71069</xdr:rowOff>
    </xdr:to>
    <xdr:sp macro="" textlink="">
      <xdr:nvSpPr>
        <xdr:cNvPr id="228" name="楕円 227">
          <a:extLst>
            <a:ext uri="{FF2B5EF4-FFF2-40B4-BE49-F238E27FC236}">
              <a16:creationId xmlns:a16="http://schemas.microsoft.com/office/drawing/2014/main" id="{23CB6C97-5289-4BA8-AE58-071C8F3A5052}"/>
            </a:ext>
          </a:extLst>
        </xdr:cNvPr>
        <xdr:cNvSpPr/>
      </xdr:nvSpPr>
      <xdr:spPr>
        <a:xfrm>
          <a:off x="9398000" y="1021836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163796</xdr:rowOff>
    </xdr:from>
    <xdr:ext cx="690189" cy="259045"/>
    <xdr:sp macro="" textlink="">
      <xdr:nvSpPr>
        <xdr:cNvPr id="229" name="【橋りょう・トンネル】&#10;一人当たり有形固定資産（償却資産）額該当値テキスト">
          <a:extLst>
            <a:ext uri="{FF2B5EF4-FFF2-40B4-BE49-F238E27FC236}">
              <a16:creationId xmlns:a16="http://schemas.microsoft.com/office/drawing/2014/main" id="{B511B9BC-3E78-4CC8-8830-8ED860F348F2}"/>
            </a:ext>
          </a:extLst>
        </xdr:cNvPr>
        <xdr:cNvSpPr txBox="1"/>
      </xdr:nvSpPr>
      <xdr:spPr>
        <a:xfrm>
          <a:off x="9467850" y="10076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147538</xdr:rowOff>
    </xdr:from>
    <xdr:to>
      <xdr:col>50</xdr:col>
      <xdr:colOff>165100</xdr:colOff>
      <xdr:row>62</xdr:row>
      <xdr:rowOff>77688</xdr:rowOff>
    </xdr:to>
    <xdr:sp macro="" textlink="">
      <xdr:nvSpPr>
        <xdr:cNvPr id="230" name="楕円 229">
          <a:extLst>
            <a:ext uri="{FF2B5EF4-FFF2-40B4-BE49-F238E27FC236}">
              <a16:creationId xmlns:a16="http://schemas.microsoft.com/office/drawing/2014/main" id="{3AD1A1C3-20EE-4E2F-9CBD-707879AD0A45}"/>
            </a:ext>
          </a:extLst>
        </xdr:cNvPr>
        <xdr:cNvSpPr/>
      </xdr:nvSpPr>
      <xdr:spPr>
        <a:xfrm>
          <a:off x="8636000" y="102249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20269</xdr:rowOff>
    </xdr:from>
    <xdr:to>
      <xdr:col>55</xdr:col>
      <xdr:colOff>0</xdr:colOff>
      <xdr:row>62</xdr:row>
      <xdr:rowOff>26888</xdr:rowOff>
    </xdr:to>
    <xdr:cxnSp macro="">
      <xdr:nvCxnSpPr>
        <xdr:cNvPr id="231" name="直線コネクタ 230">
          <a:extLst>
            <a:ext uri="{FF2B5EF4-FFF2-40B4-BE49-F238E27FC236}">
              <a16:creationId xmlns:a16="http://schemas.microsoft.com/office/drawing/2014/main" id="{F54EDC11-AD59-4928-AEF5-C5F22FC13F22}"/>
            </a:ext>
          </a:extLst>
        </xdr:cNvPr>
        <xdr:cNvCxnSpPr/>
      </xdr:nvCxnSpPr>
      <xdr:spPr>
        <a:xfrm flipV="1">
          <a:off x="8686800" y="10262819"/>
          <a:ext cx="742950" cy="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157534</xdr:rowOff>
    </xdr:from>
    <xdr:to>
      <xdr:col>46</xdr:col>
      <xdr:colOff>38100</xdr:colOff>
      <xdr:row>62</xdr:row>
      <xdr:rowOff>87684</xdr:rowOff>
    </xdr:to>
    <xdr:sp macro="" textlink="">
      <xdr:nvSpPr>
        <xdr:cNvPr id="232" name="楕円 231">
          <a:extLst>
            <a:ext uri="{FF2B5EF4-FFF2-40B4-BE49-F238E27FC236}">
              <a16:creationId xmlns:a16="http://schemas.microsoft.com/office/drawing/2014/main" id="{453DC832-C4CC-421D-82B3-21D825A83526}"/>
            </a:ext>
          </a:extLst>
        </xdr:cNvPr>
        <xdr:cNvSpPr/>
      </xdr:nvSpPr>
      <xdr:spPr>
        <a:xfrm>
          <a:off x="7842250" y="1023498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26888</xdr:rowOff>
    </xdr:from>
    <xdr:to>
      <xdr:col>50</xdr:col>
      <xdr:colOff>114300</xdr:colOff>
      <xdr:row>62</xdr:row>
      <xdr:rowOff>36884</xdr:rowOff>
    </xdr:to>
    <xdr:cxnSp macro="">
      <xdr:nvCxnSpPr>
        <xdr:cNvPr id="233" name="直線コネクタ 232">
          <a:extLst>
            <a:ext uri="{FF2B5EF4-FFF2-40B4-BE49-F238E27FC236}">
              <a16:creationId xmlns:a16="http://schemas.microsoft.com/office/drawing/2014/main" id="{F1947D02-C40E-4518-BE6C-45174BE0816B}"/>
            </a:ext>
          </a:extLst>
        </xdr:cNvPr>
        <xdr:cNvCxnSpPr/>
      </xdr:nvCxnSpPr>
      <xdr:spPr>
        <a:xfrm flipV="1">
          <a:off x="7886700" y="10269438"/>
          <a:ext cx="800100" cy="9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164163</xdr:rowOff>
    </xdr:from>
    <xdr:to>
      <xdr:col>41</xdr:col>
      <xdr:colOff>101600</xdr:colOff>
      <xdr:row>62</xdr:row>
      <xdr:rowOff>94313</xdr:rowOff>
    </xdr:to>
    <xdr:sp macro="" textlink="">
      <xdr:nvSpPr>
        <xdr:cNvPr id="234" name="楕円 233">
          <a:extLst>
            <a:ext uri="{FF2B5EF4-FFF2-40B4-BE49-F238E27FC236}">
              <a16:creationId xmlns:a16="http://schemas.microsoft.com/office/drawing/2014/main" id="{1392D3E2-BE0D-46A0-BC4B-85A06C09B1EA}"/>
            </a:ext>
          </a:extLst>
        </xdr:cNvPr>
        <xdr:cNvSpPr/>
      </xdr:nvSpPr>
      <xdr:spPr>
        <a:xfrm>
          <a:off x="7029450" y="102416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36884</xdr:rowOff>
    </xdr:from>
    <xdr:to>
      <xdr:col>45</xdr:col>
      <xdr:colOff>177800</xdr:colOff>
      <xdr:row>62</xdr:row>
      <xdr:rowOff>43513</xdr:rowOff>
    </xdr:to>
    <xdr:cxnSp macro="">
      <xdr:nvCxnSpPr>
        <xdr:cNvPr id="235" name="直線コネクタ 234">
          <a:extLst>
            <a:ext uri="{FF2B5EF4-FFF2-40B4-BE49-F238E27FC236}">
              <a16:creationId xmlns:a16="http://schemas.microsoft.com/office/drawing/2014/main" id="{3461178C-12C7-437C-BF21-CFE112CE214B}"/>
            </a:ext>
          </a:extLst>
        </xdr:cNvPr>
        <xdr:cNvCxnSpPr/>
      </xdr:nvCxnSpPr>
      <xdr:spPr>
        <a:xfrm flipV="1">
          <a:off x="7080250" y="10279434"/>
          <a:ext cx="80645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62</xdr:row>
      <xdr:rowOff>152161</xdr:rowOff>
    </xdr:from>
    <xdr:ext cx="690189" cy="259045"/>
    <xdr:sp macro="" textlink="">
      <xdr:nvSpPr>
        <xdr:cNvPr id="236" name="n_1aveValue【橋りょう・トンネル】&#10;一人当たり有形固定資産（償却資産）額">
          <a:extLst>
            <a:ext uri="{FF2B5EF4-FFF2-40B4-BE49-F238E27FC236}">
              <a16:creationId xmlns:a16="http://schemas.microsoft.com/office/drawing/2014/main" id="{99125AC1-649C-49B8-9BA7-53CFD1057F38}"/>
            </a:ext>
          </a:extLst>
        </xdr:cNvPr>
        <xdr:cNvSpPr txBox="1"/>
      </xdr:nvSpPr>
      <xdr:spPr>
        <a:xfrm>
          <a:off x="8367105" y="103947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62</xdr:row>
      <xdr:rowOff>147685</xdr:rowOff>
    </xdr:from>
    <xdr:ext cx="690189" cy="259045"/>
    <xdr:sp macro="" textlink="">
      <xdr:nvSpPr>
        <xdr:cNvPr id="237" name="n_2aveValue【橋りょう・トンネル】&#10;一人当たり有形固定資産（償却資産）額">
          <a:extLst>
            <a:ext uri="{FF2B5EF4-FFF2-40B4-BE49-F238E27FC236}">
              <a16:creationId xmlns:a16="http://schemas.microsoft.com/office/drawing/2014/main" id="{41512B3A-32D0-4A9F-AF24-F806EC68B8E1}"/>
            </a:ext>
          </a:extLst>
        </xdr:cNvPr>
        <xdr:cNvSpPr txBox="1"/>
      </xdr:nvSpPr>
      <xdr:spPr>
        <a:xfrm>
          <a:off x="7567005" y="103902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5547</xdr:rowOff>
    </xdr:from>
    <xdr:ext cx="599010" cy="259045"/>
    <xdr:sp macro="" textlink="">
      <xdr:nvSpPr>
        <xdr:cNvPr id="238" name="n_3aveValue【橋りょう・トンネル】&#10;一人当たり有形固定資産（償却資産）額">
          <a:extLst>
            <a:ext uri="{FF2B5EF4-FFF2-40B4-BE49-F238E27FC236}">
              <a16:creationId xmlns:a16="http://schemas.microsoft.com/office/drawing/2014/main" id="{D6D0EE3F-7240-43ED-B1E6-2E461AD8C0A3}"/>
            </a:ext>
          </a:extLst>
        </xdr:cNvPr>
        <xdr:cNvSpPr txBox="1"/>
      </xdr:nvSpPr>
      <xdr:spPr>
        <a:xfrm>
          <a:off x="6818845" y="10413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60</xdr:row>
      <xdr:rowOff>94215</xdr:rowOff>
    </xdr:from>
    <xdr:ext cx="690189" cy="259045"/>
    <xdr:sp macro="" textlink="">
      <xdr:nvSpPr>
        <xdr:cNvPr id="239" name="n_1mainValue【橋りょう・トンネル】&#10;一人当たり有形固定資産（償却資産）額">
          <a:extLst>
            <a:ext uri="{FF2B5EF4-FFF2-40B4-BE49-F238E27FC236}">
              <a16:creationId xmlns:a16="http://schemas.microsoft.com/office/drawing/2014/main" id="{D8829C53-2653-42FE-BC80-7CDD1691A078}"/>
            </a:ext>
          </a:extLst>
        </xdr:cNvPr>
        <xdr:cNvSpPr txBox="1"/>
      </xdr:nvSpPr>
      <xdr:spPr>
        <a:xfrm>
          <a:off x="8367105" y="100065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104211</xdr:rowOff>
    </xdr:from>
    <xdr:ext cx="690189" cy="259045"/>
    <xdr:sp macro="" textlink="">
      <xdr:nvSpPr>
        <xdr:cNvPr id="240" name="n_2mainValue【橋りょう・トンネル】&#10;一人当たり有形固定資産（償却資産）額">
          <a:extLst>
            <a:ext uri="{FF2B5EF4-FFF2-40B4-BE49-F238E27FC236}">
              <a16:creationId xmlns:a16="http://schemas.microsoft.com/office/drawing/2014/main" id="{EAA73C4E-A1F7-44AD-AC40-7E6B5CF2A483}"/>
            </a:ext>
          </a:extLst>
        </xdr:cNvPr>
        <xdr:cNvSpPr txBox="1"/>
      </xdr:nvSpPr>
      <xdr:spPr>
        <a:xfrm>
          <a:off x="7567005" y="100165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110840</xdr:rowOff>
    </xdr:from>
    <xdr:ext cx="690189" cy="259045"/>
    <xdr:sp macro="" textlink="">
      <xdr:nvSpPr>
        <xdr:cNvPr id="241" name="n_3mainValue【橋りょう・トンネル】&#10;一人当たり有形固定資産（償却資産）額">
          <a:extLst>
            <a:ext uri="{FF2B5EF4-FFF2-40B4-BE49-F238E27FC236}">
              <a16:creationId xmlns:a16="http://schemas.microsoft.com/office/drawing/2014/main" id="{E0A7ACD4-BE0B-4997-B7ED-272A4B268387}"/>
            </a:ext>
          </a:extLst>
        </xdr:cNvPr>
        <xdr:cNvSpPr txBox="1"/>
      </xdr:nvSpPr>
      <xdr:spPr>
        <a:xfrm>
          <a:off x="6773255" y="100231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2" name="正方形/長方形 241">
          <a:extLst>
            <a:ext uri="{FF2B5EF4-FFF2-40B4-BE49-F238E27FC236}">
              <a16:creationId xmlns:a16="http://schemas.microsoft.com/office/drawing/2014/main" id="{7F89E532-7AA5-4875-A63E-44701FEF4374}"/>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3" name="正方形/長方形 242">
          <a:extLst>
            <a:ext uri="{FF2B5EF4-FFF2-40B4-BE49-F238E27FC236}">
              <a16:creationId xmlns:a16="http://schemas.microsoft.com/office/drawing/2014/main" id="{F3FA95F3-9873-4ED7-BD83-70436B2B8EF3}"/>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4" name="正方形/長方形 243">
          <a:extLst>
            <a:ext uri="{FF2B5EF4-FFF2-40B4-BE49-F238E27FC236}">
              <a16:creationId xmlns:a16="http://schemas.microsoft.com/office/drawing/2014/main" id="{DB625166-D1E4-4D5D-BCD3-98D354E833DE}"/>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5" name="正方形/長方形 244">
          <a:extLst>
            <a:ext uri="{FF2B5EF4-FFF2-40B4-BE49-F238E27FC236}">
              <a16:creationId xmlns:a16="http://schemas.microsoft.com/office/drawing/2014/main" id="{F59BB056-29BA-40CF-8966-1A5D18ECA698}"/>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6" name="正方形/長方形 245">
          <a:extLst>
            <a:ext uri="{FF2B5EF4-FFF2-40B4-BE49-F238E27FC236}">
              <a16:creationId xmlns:a16="http://schemas.microsoft.com/office/drawing/2014/main" id="{F60EC91E-2A24-47B0-9598-29808EEBC87A}"/>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7" name="正方形/長方形 246">
          <a:extLst>
            <a:ext uri="{FF2B5EF4-FFF2-40B4-BE49-F238E27FC236}">
              <a16:creationId xmlns:a16="http://schemas.microsoft.com/office/drawing/2014/main" id="{41F5C588-195C-4D91-869E-03F014559173}"/>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8" name="正方形/長方形 247">
          <a:extLst>
            <a:ext uri="{FF2B5EF4-FFF2-40B4-BE49-F238E27FC236}">
              <a16:creationId xmlns:a16="http://schemas.microsoft.com/office/drawing/2014/main" id="{4889A140-35D4-48F1-8FC9-BEAA923D810E}"/>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9" name="正方形/長方形 248">
          <a:extLst>
            <a:ext uri="{FF2B5EF4-FFF2-40B4-BE49-F238E27FC236}">
              <a16:creationId xmlns:a16="http://schemas.microsoft.com/office/drawing/2014/main" id="{8AA4D5FB-76A1-4584-A230-8EECD4F30431}"/>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0" name="テキスト ボックス 249">
          <a:extLst>
            <a:ext uri="{FF2B5EF4-FFF2-40B4-BE49-F238E27FC236}">
              <a16:creationId xmlns:a16="http://schemas.microsoft.com/office/drawing/2014/main" id="{2D4A333B-7C01-4E21-AF25-48FF119D5A57}"/>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1" name="直線コネクタ 250">
          <a:extLst>
            <a:ext uri="{FF2B5EF4-FFF2-40B4-BE49-F238E27FC236}">
              <a16:creationId xmlns:a16="http://schemas.microsoft.com/office/drawing/2014/main" id="{226876B0-D445-4A72-B156-45BC084ECA27}"/>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2" name="テキスト ボックス 251">
          <a:extLst>
            <a:ext uri="{FF2B5EF4-FFF2-40B4-BE49-F238E27FC236}">
              <a16:creationId xmlns:a16="http://schemas.microsoft.com/office/drawing/2014/main" id="{1D485760-B1BE-4F2A-8E0F-D65E3266671C}"/>
            </a:ext>
          </a:extLst>
        </xdr:cNvPr>
        <xdr:cNvSpPr txBox="1"/>
      </xdr:nvSpPr>
      <xdr:spPr>
        <a:xfrm>
          <a:off x="384961" y="145453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3" name="直線コネクタ 252">
          <a:extLst>
            <a:ext uri="{FF2B5EF4-FFF2-40B4-BE49-F238E27FC236}">
              <a16:creationId xmlns:a16="http://schemas.microsoft.com/office/drawing/2014/main" id="{7EF21DCB-B90A-450A-957C-644CD095A072}"/>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4" name="テキスト ボックス 253">
          <a:extLst>
            <a:ext uri="{FF2B5EF4-FFF2-40B4-BE49-F238E27FC236}">
              <a16:creationId xmlns:a16="http://schemas.microsoft.com/office/drawing/2014/main" id="{C6B73FD0-9C94-4A2E-A7A6-40DBA542E22E}"/>
            </a:ext>
          </a:extLst>
        </xdr:cNvPr>
        <xdr:cNvSpPr txBox="1"/>
      </xdr:nvSpPr>
      <xdr:spPr>
        <a:xfrm>
          <a:off x="3398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5" name="直線コネクタ 254">
          <a:extLst>
            <a:ext uri="{FF2B5EF4-FFF2-40B4-BE49-F238E27FC236}">
              <a16:creationId xmlns:a16="http://schemas.microsoft.com/office/drawing/2014/main" id="{3A8A1562-82CC-46A4-8456-3406D9D959DD}"/>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6" name="テキスト ボックス 255">
          <a:extLst>
            <a:ext uri="{FF2B5EF4-FFF2-40B4-BE49-F238E27FC236}">
              <a16:creationId xmlns:a16="http://schemas.microsoft.com/office/drawing/2014/main" id="{920CB388-DE3A-46D5-AC6F-518AA3BDBF4C}"/>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7" name="直線コネクタ 256">
          <a:extLst>
            <a:ext uri="{FF2B5EF4-FFF2-40B4-BE49-F238E27FC236}">
              <a16:creationId xmlns:a16="http://schemas.microsoft.com/office/drawing/2014/main" id="{4D30CFB9-F314-4544-943C-20BD403AD27B}"/>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8" name="テキスト ボックス 257">
          <a:extLst>
            <a:ext uri="{FF2B5EF4-FFF2-40B4-BE49-F238E27FC236}">
              <a16:creationId xmlns:a16="http://schemas.microsoft.com/office/drawing/2014/main" id="{CB283FF8-528F-4BDF-880D-528D07AF64EE}"/>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9" name="直線コネクタ 258">
          <a:extLst>
            <a:ext uri="{FF2B5EF4-FFF2-40B4-BE49-F238E27FC236}">
              <a16:creationId xmlns:a16="http://schemas.microsoft.com/office/drawing/2014/main" id="{252DD277-21C6-403A-BB0A-F064CEBA1086}"/>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0" name="テキスト ボックス 259">
          <a:extLst>
            <a:ext uri="{FF2B5EF4-FFF2-40B4-BE49-F238E27FC236}">
              <a16:creationId xmlns:a16="http://schemas.microsoft.com/office/drawing/2014/main" id="{4D8B5E87-F202-4901-BAA6-E28AA17A8C4C}"/>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1" name="直線コネクタ 260">
          <a:extLst>
            <a:ext uri="{FF2B5EF4-FFF2-40B4-BE49-F238E27FC236}">
              <a16:creationId xmlns:a16="http://schemas.microsoft.com/office/drawing/2014/main" id="{5C3A33FE-B4D6-45E2-AF35-A76D9F7F7051}"/>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2" name="テキスト ボックス 261">
          <a:extLst>
            <a:ext uri="{FF2B5EF4-FFF2-40B4-BE49-F238E27FC236}">
              <a16:creationId xmlns:a16="http://schemas.microsoft.com/office/drawing/2014/main" id="{0436B0AF-5ADA-4154-A768-AFB314C91F29}"/>
            </a:ext>
          </a:extLst>
        </xdr:cNvPr>
        <xdr:cNvSpPr txBox="1"/>
      </xdr:nvSpPr>
      <xdr:spPr>
        <a:xfrm>
          <a:off x="2757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3" name="直線コネクタ 262">
          <a:extLst>
            <a:ext uri="{FF2B5EF4-FFF2-40B4-BE49-F238E27FC236}">
              <a16:creationId xmlns:a16="http://schemas.microsoft.com/office/drawing/2014/main" id="{7CD3F347-0020-4614-A950-BF37A9F7A795}"/>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4" name="テキスト ボックス 263">
          <a:extLst>
            <a:ext uri="{FF2B5EF4-FFF2-40B4-BE49-F238E27FC236}">
              <a16:creationId xmlns:a16="http://schemas.microsoft.com/office/drawing/2014/main" id="{077017A9-D60C-4645-92B0-05C550F0ABDB}"/>
            </a:ext>
          </a:extLst>
        </xdr:cNvPr>
        <xdr:cNvSpPr txBox="1"/>
      </xdr:nvSpPr>
      <xdr:spPr>
        <a:xfrm>
          <a:off x="2757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5" name="【公営住宅】&#10;有形固定資産減価償却率グラフ枠">
          <a:extLst>
            <a:ext uri="{FF2B5EF4-FFF2-40B4-BE49-F238E27FC236}">
              <a16:creationId xmlns:a16="http://schemas.microsoft.com/office/drawing/2014/main" id="{67D4E469-859B-4C0B-B0A2-37B58C856E3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102870</xdr:rowOff>
    </xdr:to>
    <xdr:cxnSp macro="">
      <xdr:nvCxnSpPr>
        <xdr:cNvPr id="266" name="直線コネクタ 265">
          <a:extLst>
            <a:ext uri="{FF2B5EF4-FFF2-40B4-BE49-F238E27FC236}">
              <a16:creationId xmlns:a16="http://schemas.microsoft.com/office/drawing/2014/main" id="{44BD54C6-B8F0-4BCC-BBE6-6DC00A8DEA8E}"/>
            </a:ext>
          </a:extLst>
        </xdr:cNvPr>
        <xdr:cNvCxnSpPr/>
      </xdr:nvCxnSpPr>
      <xdr:spPr>
        <a:xfrm flipV="1">
          <a:off x="4177665" y="1285240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67" name="【公営住宅】&#10;有形固定資産減価償却率最小値テキスト">
          <a:extLst>
            <a:ext uri="{FF2B5EF4-FFF2-40B4-BE49-F238E27FC236}">
              <a16:creationId xmlns:a16="http://schemas.microsoft.com/office/drawing/2014/main" id="{3969F74F-C3EA-4C86-8134-462F45B6407B}"/>
            </a:ext>
          </a:extLst>
        </xdr:cNvPr>
        <xdr:cNvSpPr txBox="1"/>
      </xdr:nvSpPr>
      <xdr:spPr>
        <a:xfrm>
          <a:off x="4216400" y="1431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68" name="直線コネクタ 267">
          <a:extLst>
            <a:ext uri="{FF2B5EF4-FFF2-40B4-BE49-F238E27FC236}">
              <a16:creationId xmlns:a16="http://schemas.microsoft.com/office/drawing/2014/main" id="{0CD4ED61-4504-478D-8682-82DC00A803D9}"/>
            </a:ext>
          </a:extLst>
        </xdr:cNvPr>
        <xdr:cNvCxnSpPr/>
      </xdr:nvCxnSpPr>
      <xdr:spPr>
        <a:xfrm>
          <a:off x="4108450" y="143078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69" name="【公営住宅】&#10;有形固定資産減価償却率最大値テキスト">
          <a:extLst>
            <a:ext uri="{FF2B5EF4-FFF2-40B4-BE49-F238E27FC236}">
              <a16:creationId xmlns:a16="http://schemas.microsoft.com/office/drawing/2014/main" id="{1850D1C5-6009-4A14-B9A2-61AEC17ADEF9}"/>
            </a:ext>
          </a:extLst>
        </xdr:cNvPr>
        <xdr:cNvSpPr txBox="1"/>
      </xdr:nvSpPr>
      <xdr:spPr>
        <a:xfrm>
          <a:off x="4216400" y="1263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70" name="直線コネクタ 269">
          <a:extLst>
            <a:ext uri="{FF2B5EF4-FFF2-40B4-BE49-F238E27FC236}">
              <a16:creationId xmlns:a16="http://schemas.microsoft.com/office/drawing/2014/main" id="{C2ACC9A8-DC48-40B4-9F9F-8989A4AFDB29}"/>
            </a:ext>
          </a:extLst>
        </xdr:cNvPr>
        <xdr:cNvCxnSpPr/>
      </xdr:nvCxnSpPr>
      <xdr:spPr>
        <a:xfrm>
          <a:off x="41084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15891</xdr:rowOff>
    </xdr:from>
    <xdr:ext cx="405111" cy="259045"/>
    <xdr:sp macro="" textlink="">
      <xdr:nvSpPr>
        <xdr:cNvPr id="271" name="【公営住宅】&#10;有形固定資産減価償却率平均値テキスト">
          <a:extLst>
            <a:ext uri="{FF2B5EF4-FFF2-40B4-BE49-F238E27FC236}">
              <a16:creationId xmlns:a16="http://schemas.microsoft.com/office/drawing/2014/main" id="{E3287CFF-D509-4B7C-8487-1ADB8FC2C649}"/>
            </a:ext>
          </a:extLst>
        </xdr:cNvPr>
        <xdr:cNvSpPr txBox="1"/>
      </xdr:nvSpPr>
      <xdr:spPr>
        <a:xfrm>
          <a:off x="4216400" y="13395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164464</xdr:rowOff>
    </xdr:from>
    <xdr:to>
      <xdr:col>24</xdr:col>
      <xdr:colOff>114300</xdr:colOff>
      <xdr:row>82</xdr:row>
      <xdr:rowOff>94614</xdr:rowOff>
    </xdr:to>
    <xdr:sp macro="" textlink="">
      <xdr:nvSpPr>
        <xdr:cNvPr id="272" name="フローチャート: 判断 271">
          <a:extLst>
            <a:ext uri="{FF2B5EF4-FFF2-40B4-BE49-F238E27FC236}">
              <a16:creationId xmlns:a16="http://schemas.microsoft.com/office/drawing/2014/main" id="{C9D71C54-7351-4700-84CD-6F038365F401}"/>
            </a:ext>
          </a:extLst>
        </xdr:cNvPr>
        <xdr:cNvSpPr/>
      </xdr:nvSpPr>
      <xdr:spPr>
        <a:xfrm>
          <a:off x="4127500" y="135439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19686</xdr:rowOff>
    </xdr:from>
    <xdr:to>
      <xdr:col>20</xdr:col>
      <xdr:colOff>38100</xdr:colOff>
      <xdr:row>82</xdr:row>
      <xdr:rowOff>121286</xdr:rowOff>
    </xdr:to>
    <xdr:sp macro="" textlink="">
      <xdr:nvSpPr>
        <xdr:cNvPr id="273" name="フローチャート: 判断 272">
          <a:extLst>
            <a:ext uri="{FF2B5EF4-FFF2-40B4-BE49-F238E27FC236}">
              <a16:creationId xmlns:a16="http://schemas.microsoft.com/office/drawing/2014/main" id="{EDEA8122-58C0-4DD3-87D8-DD2B9FC39FD6}"/>
            </a:ext>
          </a:extLst>
        </xdr:cNvPr>
        <xdr:cNvSpPr/>
      </xdr:nvSpPr>
      <xdr:spPr>
        <a:xfrm>
          <a:off x="3384550" y="135642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59689</xdr:rowOff>
    </xdr:from>
    <xdr:to>
      <xdr:col>15</xdr:col>
      <xdr:colOff>101600</xdr:colOff>
      <xdr:row>82</xdr:row>
      <xdr:rowOff>161289</xdr:rowOff>
    </xdr:to>
    <xdr:sp macro="" textlink="">
      <xdr:nvSpPr>
        <xdr:cNvPr id="274" name="フローチャート: 判断 273">
          <a:extLst>
            <a:ext uri="{FF2B5EF4-FFF2-40B4-BE49-F238E27FC236}">
              <a16:creationId xmlns:a16="http://schemas.microsoft.com/office/drawing/2014/main" id="{895C8859-9619-4EDA-8354-D630B7F83034}"/>
            </a:ext>
          </a:extLst>
        </xdr:cNvPr>
        <xdr:cNvSpPr/>
      </xdr:nvSpPr>
      <xdr:spPr>
        <a:xfrm>
          <a:off x="2571750" y="1360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73025</xdr:rowOff>
    </xdr:from>
    <xdr:to>
      <xdr:col>10</xdr:col>
      <xdr:colOff>165100</xdr:colOff>
      <xdr:row>83</xdr:row>
      <xdr:rowOff>3175</xdr:rowOff>
    </xdr:to>
    <xdr:sp macro="" textlink="">
      <xdr:nvSpPr>
        <xdr:cNvPr id="275" name="フローチャート: 判断 274">
          <a:extLst>
            <a:ext uri="{FF2B5EF4-FFF2-40B4-BE49-F238E27FC236}">
              <a16:creationId xmlns:a16="http://schemas.microsoft.com/office/drawing/2014/main" id="{D58C62E2-E452-47ED-A2C1-11C3D4B44D89}"/>
            </a:ext>
          </a:extLst>
        </xdr:cNvPr>
        <xdr:cNvSpPr/>
      </xdr:nvSpPr>
      <xdr:spPr>
        <a:xfrm>
          <a:off x="1778000" y="136175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3FD934A5-02C9-494E-AED1-3857EF38D02B}"/>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5C960301-135D-46A9-9341-54AC6423312F}"/>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3598AFE6-D52A-4995-9C66-4F2F1D507C1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4E74D2C5-0234-4FCB-B144-787022D8F806}"/>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61E9D7D4-8D03-4DE9-B7BF-E896CE2E5E03}"/>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118745</xdr:rowOff>
    </xdr:from>
    <xdr:to>
      <xdr:col>24</xdr:col>
      <xdr:colOff>114300</xdr:colOff>
      <xdr:row>83</xdr:row>
      <xdr:rowOff>48895</xdr:rowOff>
    </xdr:to>
    <xdr:sp macro="" textlink="">
      <xdr:nvSpPr>
        <xdr:cNvPr id="281" name="楕円 280">
          <a:extLst>
            <a:ext uri="{FF2B5EF4-FFF2-40B4-BE49-F238E27FC236}">
              <a16:creationId xmlns:a16="http://schemas.microsoft.com/office/drawing/2014/main" id="{16DF1D24-8FE9-4285-B1C5-9DBFCAC00A6E}"/>
            </a:ext>
          </a:extLst>
        </xdr:cNvPr>
        <xdr:cNvSpPr/>
      </xdr:nvSpPr>
      <xdr:spPr>
        <a:xfrm>
          <a:off x="4127500" y="136632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97172</xdr:rowOff>
    </xdr:from>
    <xdr:ext cx="405111" cy="259045"/>
    <xdr:sp macro="" textlink="">
      <xdr:nvSpPr>
        <xdr:cNvPr id="282" name="【公営住宅】&#10;有形固定資産減価償却率該当値テキスト">
          <a:extLst>
            <a:ext uri="{FF2B5EF4-FFF2-40B4-BE49-F238E27FC236}">
              <a16:creationId xmlns:a16="http://schemas.microsoft.com/office/drawing/2014/main" id="{F59684AD-C395-4DDC-9974-9406F2B73A38}"/>
            </a:ext>
          </a:extLst>
        </xdr:cNvPr>
        <xdr:cNvSpPr txBox="1"/>
      </xdr:nvSpPr>
      <xdr:spPr>
        <a:xfrm>
          <a:off x="4216400" y="1364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153036</xdr:rowOff>
    </xdr:from>
    <xdr:to>
      <xdr:col>20</xdr:col>
      <xdr:colOff>38100</xdr:colOff>
      <xdr:row>83</xdr:row>
      <xdr:rowOff>83186</xdr:rowOff>
    </xdr:to>
    <xdr:sp macro="" textlink="">
      <xdr:nvSpPr>
        <xdr:cNvPr id="283" name="楕円 282">
          <a:extLst>
            <a:ext uri="{FF2B5EF4-FFF2-40B4-BE49-F238E27FC236}">
              <a16:creationId xmlns:a16="http://schemas.microsoft.com/office/drawing/2014/main" id="{CD5C3ECB-384A-4433-A204-6521A911C6BE}"/>
            </a:ext>
          </a:extLst>
        </xdr:cNvPr>
        <xdr:cNvSpPr/>
      </xdr:nvSpPr>
      <xdr:spPr>
        <a:xfrm>
          <a:off x="3384550" y="136975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169545</xdr:rowOff>
    </xdr:from>
    <xdr:to>
      <xdr:col>24</xdr:col>
      <xdr:colOff>63500</xdr:colOff>
      <xdr:row>83</xdr:row>
      <xdr:rowOff>32386</xdr:rowOff>
    </xdr:to>
    <xdr:cxnSp macro="">
      <xdr:nvCxnSpPr>
        <xdr:cNvPr id="284" name="直線コネクタ 283">
          <a:extLst>
            <a:ext uri="{FF2B5EF4-FFF2-40B4-BE49-F238E27FC236}">
              <a16:creationId xmlns:a16="http://schemas.microsoft.com/office/drawing/2014/main" id="{4B7A0F86-66DC-4321-B8C7-5BB56A96D830}"/>
            </a:ext>
          </a:extLst>
        </xdr:cNvPr>
        <xdr:cNvCxnSpPr/>
      </xdr:nvCxnSpPr>
      <xdr:spPr>
        <a:xfrm flipV="1">
          <a:off x="3429000" y="13707745"/>
          <a:ext cx="7493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19686</xdr:rowOff>
    </xdr:from>
    <xdr:to>
      <xdr:col>15</xdr:col>
      <xdr:colOff>101600</xdr:colOff>
      <xdr:row>81</xdr:row>
      <xdr:rowOff>121286</xdr:rowOff>
    </xdr:to>
    <xdr:sp macro="" textlink="">
      <xdr:nvSpPr>
        <xdr:cNvPr id="285" name="楕円 284">
          <a:extLst>
            <a:ext uri="{FF2B5EF4-FFF2-40B4-BE49-F238E27FC236}">
              <a16:creationId xmlns:a16="http://schemas.microsoft.com/office/drawing/2014/main" id="{37D085EB-BCAD-44CE-8423-75D892D0BD69}"/>
            </a:ext>
          </a:extLst>
        </xdr:cNvPr>
        <xdr:cNvSpPr/>
      </xdr:nvSpPr>
      <xdr:spPr>
        <a:xfrm>
          <a:off x="2571750" y="1339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70486</xdr:rowOff>
    </xdr:from>
    <xdr:to>
      <xdr:col>19</xdr:col>
      <xdr:colOff>177800</xdr:colOff>
      <xdr:row>83</xdr:row>
      <xdr:rowOff>32386</xdr:rowOff>
    </xdr:to>
    <xdr:cxnSp macro="">
      <xdr:nvCxnSpPr>
        <xdr:cNvPr id="286" name="直線コネクタ 285">
          <a:extLst>
            <a:ext uri="{FF2B5EF4-FFF2-40B4-BE49-F238E27FC236}">
              <a16:creationId xmlns:a16="http://schemas.microsoft.com/office/drawing/2014/main" id="{35882B52-2441-4AEE-B171-7253F1252C1A}"/>
            </a:ext>
          </a:extLst>
        </xdr:cNvPr>
        <xdr:cNvCxnSpPr/>
      </xdr:nvCxnSpPr>
      <xdr:spPr>
        <a:xfrm>
          <a:off x="2622550" y="13449936"/>
          <a:ext cx="80645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46355</xdr:rowOff>
    </xdr:from>
    <xdr:to>
      <xdr:col>10</xdr:col>
      <xdr:colOff>165100</xdr:colOff>
      <xdr:row>81</xdr:row>
      <xdr:rowOff>147955</xdr:rowOff>
    </xdr:to>
    <xdr:sp macro="" textlink="">
      <xdr:nvSpPr>
        <xdr:cNvPr id="287" name="楕円 286">
          <a:extLst>
            <a:ext uri="{FF2B5EF4-FFF2-40B4-BE49-F238E27FC236}">
              <a16:creationId xmlns:a16="http://schemas.microsoft.com/office/drawing/2014/main" id="{9A2DF73E-29BF-45BF-A3DA-1196E55FC088}"/>
            </a:ext>
          </a:extLst>
        </xdr:cNvPr>
        <xdr:cNvSpPr/>
      </xdr:nvSpPr>
      <xdr:spPr>
        <a:xfrm>
          <a:off x="1778000" y="1342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70486</xdr:rowOff>
    </xdr:from>
    <xdr:to>
      <xdr:col>15</xdr:col>
      <xdr:colOff>50800</xdr:colOff>
      <xdr:row>81</xdr:row>
      <xdr:rowOff>97155</xdr:rowOff>
    </xdr:to>
    <xdr:cxnSp macro="">
      <xdr:nvCxnSpPr>
        <xdr:cNvPr id="288" name="直線コネクタ 287">
          <a:extLst>
            <a:ext uri="{FF2B5EF4-FFF2-40B4-BE49-F238E27FC236}">
              <a16:creationId xmlns:a16="http://schemas.microsoft.com/office/drawing/2014/main" id="{8E5AD920-35F7-4B87-9B89-B0AA6C113F75}"/>
            </a:ext>
          </a:extLst>
        </xdr:cNvPr>
        <xdr:cNvCxnSpPr/>
      </xdr:nvCxnSpPr>
      <xdr:spPr>
        <a:xfrm flipV="1">
          <a:off x="1828800" y="13449936"/>
          <a:ext cx="79375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137813</xdr:rowOff>
    </xdr:from>
    <xdr:ext cx="405111" cy="259045"/>
    <xdr:sp macro="" textlink="">
      <xdr:nvSpPr>
        <xdr:cNvPr id="289" name="n_1aveValue【公営住宅】&#10;有形固定資産減価償却率">
          <a:extLst>
            <a:ext uri="{FF2B5EF4-FFF2-40B4-BE49-F238E27FC236}">
              <a16:creationId xmlns:a16="http://schemas.microsoft.com/office/drawing/2014/main" id="{34DF848B-FAB8-4300-9353-CCE31C9E25FD}"/>
            </a:ext>
          </a:extLst>
        </xdr:cNvPr>
        <xdr:cNvSpPr txBox="1"/>
      </xdr:nvSpPr>
      <xdr:spPr>
        <a:xfrm>
          <a:off x="3239144" y="1335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152416</xdr:rowOff>
    </xdr:from>
    <xdr:ext cx="405111" cy="259045"/>
    <xdr:sp macro="" textlink="">
      <xdr:nvSpPr>
        <xdr:cNvPr id="290" name="n_2aveValue【公営住宅】&#10;有形固定資産減価償却率">
          <a:extLst>
            <a:ext uri="{FF2B5EF4-FFF2-40B4-BE49-F238E27FC236}">
              <a16:creationId xmlns:a16="http://schemas.microsoft.com/office/drawing/2014/main" id="{C5A36C44-E075-483B-B96C-3124AA63B0A3}"/>
            </a:ext>
          </a:extLst>
        </xdr:cNvPr>
        <xdr:cNvSpPr txBox="1"/>
      </xdr:nvSpPr>
      <xdr:spPr>
        <a:xfrm>
          <a:off x="2439044" y="13696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165752</xdr:rowOff>
    </xdr:from>
    <xdr:ext cx="405111" cy="259045"/>
    <xdr:sp macro="" textlink="">
      <xdr:nvSpPr>
        <xdr:cNvPr id="291" name="n_3aveValue【公営住宅】&#10;有形固定資産減価償却率">
          <a:extLst>
            <a:ext uri="{FF2B5EF4-FFF2-40B4-BE49-F238E27FC236}">
              <a16:creationId xmlns:a16="http://schemas.microsoft.com/office/drawing/2014/main" id="{F49B5AF0-02F2-4577-A978-852EA54A5A0A}"/>
            </a:ext>
          </a:extLst>
        </xdr:cNvPr>
        <xdr:cNvSpPr txBox="1"/>
      </xdr:nvSpPr>
      <xdr:spPr>
        <a:xfrm>
          <a:off x="1645294" y="13710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74313</xdr:rowOff>
    </xdr:from>
    <xdr:ext cx="405111" cy="259045"/>
    <xdr:sp macro="" textlink="">
      <xdr:nvSpPr>
        <xdr:cNvPr id="292" name="n_1mainValue【公営住宅】&#10;有形固定資産減価償却率">
          <a:extLst>
            <a:ext uri="{FF2B5EF4-FFF2-40B4-BE49-F238E27FC236}">
              <a16:creationId xmlns:a16="http://schemas.microsoft.com/office/drawing/2014/main" id="{8E754871-6B7C-48B0-A144-CFF4A573DBFD}"/>
            </a:ext>
          </a:extLst>
        </xdr:cNvPr>
        <xdr:cNvSpPr txBox="1"/>
      </xdr:nvSpPr>
      <xdr:spPr>
        <a:xfrm>
          <a:off x="3239144" y="1378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137813</xdr:rowOff>
    </xdr:from>
    <xdr:ext cx="405111" cy="259045"/>
    <xdr:sp macro="" textlink="">
      <xdr:nvSpPr>
        <xdr:cNvPr id="293" name="n_2mainValue【公営住宅】&#10;有形固定資産減価償却率">
          <a:extLst>
            <a:ext uri="{FF2B5EF4-FFF2-40B4-BE49-F238E27FC236}">
              <a16:creationId xmlns:a16="http://schemas.microsoft.com/office/drawing/2014/main" id="{85A630E3-6778-4F49-9C29-5EECD510CEAD}"/>
            </a:ext>
          </a:extLst>
        </xdr:cNvPr>
        <xdr:cNvSpPr txBox="1"/>
      </xdr:nvSpPr>
      <xdr:spPr>
        <a:xfrm>
          <a:off x="2439044" y="1318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164482</xdr:rowOff>
    </xdr:from>
    <xdr:ext cx="405111" cy="259045"/>
    <xdr:sp macro="" textlink="">
      <xdr:nvSpPr>
        <xdr:cNvPr id="294" name="n_3mainValue【公営住宅】&#10;有形固定資産減価償却率">
          <a:extLst>
            <a:ext uri="{FF2B5EF4-FFF2-40B4-BE49-F238E27FC236}">
              <a16:creationId xmlns:a16="http://schemas.microsoft.com/office/drawing/2014/main" id="{A8B8DA8B-A16F-45ED-8A30-91520FE0AF85}"/>
            </a:ext>
          </a:extLst>
        </xdr:cNvPr>
        <xdr:cNvSpPr txBox="1"/>
      </xdr:nvSpPr>
      <xdr:spPr>
        <a:xfrm>
          <a:off x="1645294" y="1321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5" name="正方形/長方形 294">
          <a:extLst>
            <a:ext uri="{FF2B5EF4-FFF2-40B4-BE49-F238E27FC236}">
              <a16:creationId xmlns:a16="http://schemas.microsoft.com/office/drawing/2014/main" id="{CB4DC462-6F2C-40C1-8036-0F20FB7A7773}"/>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6" name="正方形/長方形 295">
          <a:extLst>
            <a:ext uri="{FF2B5EF4-FFF2-40B4-BE49-F238E27FC236}">
              <a16:creationId xmlns:a16="http://schemas.microsoft.com/office/drawing/2014/main" id="{35CAE9D2-DF48-42F0-A653-87700A8C3C0C}"/>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7" name="正方形/長方形 296">
          <a:extLst>
            <a:ext uri="{FF2B5EF4-FFF2-40B4-BE49-F238E27FC236}">
              <a16:creationId xmlns:a16="http://schemas.microsoft.com/office/drawing/2014/main" id="{D4DD7E9D-4597-4A80-B9C3-C9D40773B1A8}"/>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8" name="正方形/長方形 297">
          <a:extLst>
            <a:ext uri="{FF2B5EF4-FFF2-40B4-BE49-F238E27FC236}">
              <a16:creationId xmlns:a16="http://schemas.microsoft.com/office/drawing/2014/main" id="{A03F85C1-75D5-4454-8E56-FC3EF56DB876}"/>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9" name="正方形/長方形 298">
          <a:extLst>
            <a:ext uri="{FF2B5EF4-FFF2-40B4-BE49-F238E27FC236}">
              <a16:creationId xmlns:a16="http://schemas.microsoft.com/office/drawing/2014/main" id="{E0B587E0-1726-44D1-AB6D-AB36B89EF6D9}"/>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0" name="正方形/長方形 299">
          <a:extLst>
            <a:ext uri="{FF2B5EF4-FFF2-40B4-BE49-F238E27FC236}">
              <a16:creationId xmlns:a16="http://schemas.microsoft.com/office/drawing/2014/main" id="{5429CB16-39A2-4022-A511-A3DFE7059015}"/>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1" name="正方形/長方形 300">
          <a:extLst>
            <a:ext uri="{FF2B5EF4-FFF2-40B4-BE49-F238E27FC236}">
              <a16:creationId xmlns:a16="http://schemas.microsoft.com/office/drawing/2014/main" id="{D872B9B1-B35F-409D-AE4A-4543B7D05043}"/>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2" name="正方形/長方形 301">
          <a:extLst>
            <a:ext uri="{FF2B5EF4-FFF2-40B4-BE49-F238E27FC236}">
              <a16:creationId xmlns:a16="http://schemas.microsoft.com/office/drawing/2014/main" id="{9B123A62-1DE3-48DB-802F-901B0EDF5310}"/>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3" name="テキスト ボックス 302">
          <a:extLst>
            <a:ext uri="{FF2B5EF4-FFF2-40B4-BE49-F238E27FC236}">
              <a16:creationId xmlns:a16="http://schemas.microsoft.com/office/drawing/2014/main" id="{F7D9D860-A417-482D-9924-C1A14F39C80E}"/>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4" name="直線コネクタ 303">
          <a:extLst>
            <a:ext uri="{FF2B5EF4-FFF2-40B4-BE49-F238E27FC236}">
              <a16:creationId xmlns:a16="http://schemas.microsoft.com/office/drawing/2014/main" id="{60E18F8A-B271-470E-8929-2AF9C7DA7FD9}"/>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5" name="直線コネクタ 304">
          <a:extLst>
            <a:ext uri="{FF2B5EF4-FFF2-40B4-BE49-F238E27FC236}">
              <a16:creationId xmlns:a16="http://schemas.microsoft.com/office/drawing/2014/main" id="{256F645B-AB67-461C-8CDD-FF9861CFF385}"/>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6" name="テキスト ボックス 305">
          <a:extLst>
            <a:ext uri="{FF2B5EF4-FFF2-40B4-BE49-F238E27FC236}">
              <a16:creationId xmlns:a16="http://schemas.microsoft.com/office/drawing/2014/main" id="{EF253C42-A74A-4092-9C7A-12850B1904D1}"/>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7" name="直線コネクタ 306">
          <a:extLst>
            <a:ext uri="{FF2B5EF4-FFF2-40B4-BE49-F238E27FC236}">
              <a16:creationId xmlns:a16="http://schemas.microsoft.com/office/drawing/2014/main" id="{DEE2C466-4723-4A44-AF0F-B70BBDBC4BBA}"/>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08" name="テキスト ボックス 307">
          <a:extLst>
            <a:ext uri="{FF2B5EF4-FFF2-40B4-BE49-F238E27FC236}">
              <a16:creationId xmlns:a16="http://schemas.microsoft.com/office/drawing/2014/main" id="{7A8BABC1-F4DC-4BED-85E6-A570B03BB317}"/>
            </a:ext>
          </a:extLst>
        </xdr:cNvPr>
        <xdr:cNvSpPr txBox="1"/>
      </xdr:nvSpPr>
      <xdr:spPr>
        <a:xfrm>
          <a:off x="5482151" y="13815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9" name="直線コネクタ 308">
          <a:extLst>
            <a:ext uri="{FF2B5EF4-FFF2-40B4-BE49-F238E27FC236}">
              <a16:creationId xmlns:a16="http://schemas.microsoft.com/office/drawing/2014/main" id="{E11136B6-941E-4374-88E6-0874D2A06EFE}"/>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10" name="テキスト ボックス 309">
          <a:extLst>
            <a:ext uri="{FF2B5EF4-FFF2-40B4-BE49-F238E27FC236}">
              <a16:creationId xmlns:a16="http://schemas.microsoft.com/office/drawing/2014/main" id="{E859FB65-22DC-4166-8FDE-9F0CB8B4D682}"/>
            </a:ext>
          </a:extLst>
        </xdr:cNvPr>
        <xdr:cNvSpPr txBox="1"/>
      </xdr:nvSpPr>
      <xdr:spPr>
        <a:xfrm>
          <a:off x="548215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1" name="直線コネクタ 310">
          <a:extLst>
            <a:ext uri="{FF2B5EF4-FFF2-40B4-BE49-F238E27FC236}">
              <a16:creationId xmlns:a16="http://schemas.microsoft.com/office/drawing/2014/main" id="{3E11EB4A-FB64-4CAE-AE65-C75DF1CA5075}"/>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12" name="テキスト ボックス 311">
          <a:extLst>
            <a:ext uri="{FF2B5EF4-FFF2-40B4-BE49-F238E27FC236}">
              <a16:creationId xmlns:a16="http://schemas.microsoft.com/office/drawing/2014/main" id="{8527EDF3-2172-480F-AEF9-81D15E4F4128}"/>
            </a:ext>
          </a:extLst>
        </xdr:cNvPr>
        <xdr:cNvSpPr txBox="1"/>
      </xdr:nvSpPr>
      <xdr:spPr>
        <a:xfrm>
          <a:off x="5482151" y="13078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3" name="直線コネクタ 312">
          <a:extLst>
            <a:ext uri="{FF2B5EF4-FFF2-40B4-BE49-F238E27FC236}">
              <a16:creationId xmlns:a16="http://schemas.microsoft.com/office/drawing/2014/main" id="{0B3015B4-2911-4BE4-9607-81C8E4C68C5C}"/>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14" name="テキスト ボックス 313">
          <a:extLst>
            <a:ext uri="{FF2B5EF4-FFF2-40B4-BE49-F238E27FC236}">
              <a16:creationId xmlns:a16="http://schemas.microsoft.com/office/drawing/2014/main" id="{B19F52C2-D4BA-4E12-83C8-BD05331857A2}"/>
            </a:ext>
          </a:extLst>
        </xdr:cNvPr>
        <xdr:cNvSpPr txBox="1"/>
      </xdr:nvSpPr>
      <xdr:spPr>
        <a:xfrm>
          <a:off x="5482151" y="1271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5" name="直線コネクタ 314">
          <a:extLst>
            <a:ext uri="{FF2B5EF4-FFF2-40B4-BE49-F238E27FC236}">
              <a16:creationId xmlns:a16="http://schemas.microsoft.com/office/drawing/2014/main" id="{A562E118-BFF2-4E7C-9BCA-F57962E49214}"/>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6" name="テキスト ボックス 315">
          <a:extLst>
            <a:ext uri="{FF2B5EF4-FFF2-40B4-BE49-F238E27FC236}">
              <a16:creationId xmlns:a16="http://schemas.microsoft.com/office/drawing/2014/main" id="{CD115056-FCB7-4B6B-873C-561EC2EEE035}"/>
            </a:ext>
          </a:extLst>
        </xdr:cNvPr>
        <xdr:cNvSpPr txBox="1"/>
      </xdr:nvSpPr>
      <xdr:spPr>
        <a:xfrm>
          <a:off x="5482151" y="1234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7" name="【公営住宅】&#10;一人当たり面積グラフ枠">
          <a:extLst>
            <a:ext uri="{FF2B5EF4-FFF2-40B4-BE49-F238E27FC236}">
              <a16:creationId xmlns:a16="http://schemas.microsoft.com/office/drawing/2014/main" id="{97626A20-1937-4DD6-AB62-986852B6CC6C}"/>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35089</xdr:rowOff>
    </xdr:from>
    <xdr:to>
      <xdr:col>54</xdr:col>
      <xdr:colOff>189865</xdr:colOff>
      <xdr:row>86</xdr:row>
      <xdr:rowOff>109728</xdr:rowOff>
    </xdr:to>
    <xdr:cxnSp macro="">
      <xdr:nvCxnSpPr>
        <xdr:cNvPr id="318" name="直線コネクタ 317">
          <a:extLst>
            <a:ext uri="{FF2B5EF4-FFF2-40B4-BE49-F238E27FC236}">
              <a16:creationId xmlns:a16="http://schemas.microsoft.com/office/drawing/2014/main" id="{2F7E765C-58CA-48C1-A28A-C0C5267ACBFA}"/>
            </a:ext>
          </a:extLst>
        </xdr:cNvPr>
        <xdr:cNvCxnSpPr/>
      </xdr:nvCxnSpPr>
      <xdr:spPr>
        <a:xfrm flipV="1">
          <a:off x="9429115" y="12919239"/>
          <a:ext cx="0" cy="1395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113555</xdr:rowOff>
    </xdr:from>
    <xdr:ext cx="469744" cy="259045"/>
    <xdr:sp macro="" textlink="">
      <xdr:nvSpPr>
        <xdr:cNvPr id="319" name="【公営住宅】&#10;一人当たり面積最小値テキスト">
          <a:extLst>
            <a:ext uri="{FF2B5EF4-FFF2-40B4-BE49-F238E27FC236}">
              <a16:creationId xmlns:a16="http://schemas.microsoft.com/office/drawing/2014/main" id="{E778FC7F-0C03-40CE-8331-894F9B96A58C}"/>
            </a:ext>
          </a:extLst>
        </xdr:cNvPr>
        <xdr:cNvSpPr txBox="1"/>
      </xdr:nvSpPr>
      <xdr:spPr>
        <a:xfrm>
          <a:off x="9467850" y="1431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109728</xdr:rowOff>
    </xdr:from>
    <xdr:to>
      <xdr:col>55</xdr:col>
      <xdr:colOff>88900</xdr:colOff>
      <xdr:row>86</xdr:row>
      <xdr:rowOff>109728</xdr:rowOff>
    </xdr:to>
    <xdr:cxnSp macro="">
      <xdr:nvCxnSpPr>
        <xdr:cNvPr id="320" name="直線コネクタ 319">
          <a:extLst>
            <a:ext uri="{FF2B5EF4-FFF2-40B4-BE49-F238E27FC236}">
              <a16:creationId xmlns:a16="http://schemas.microsoft.com/office/drawing/2014/main" id="{161644E4-FCF3-4D91-A7FE-747EA93DC438}"/>
            </a:ext>
          </a:extLst>
        </xdr:cNvPr>
        <xdr:cNvCxnSpPr/>
      </xdr:nvCxnSpPr>
      <xdr:spPr>
        <a:xfrm>
          <a:off x="9359900" y="143146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153216</xdr:rowOff>
    </xdr:from>
    <xdr:ext cx="534377" cy="259045"/>
    <xdr:sp macro="" textlink="">
      <xdr:nvSpPr>
        <xdr:cNvPr id="321" name="【公営住宅】&#10;一人当たり面積最大値テキスト">
          <a:extLst>
            <a:ext uri="{FF2B5EF4-FFF2-40B4-BE49-F238E27FC236}">
              <a16:creationId xmlns:a16="http://schemas.microsoft.com/office/drawing/2014/main" id="{5D7E3B2C-5219-4AFC-85BD-5B58A7A67646}"/>
            </a:ext>
          </a:extLst>
        </xdr:cNvPr>
        <xdr:cNvSpPr txBox="1"/>
      </xdr:nvSpPr>
      <xdr:spPr>
        <a:xfrm>
          <a:off x="9467850" y="1270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35089</xdr:rowOff>
    </xdr:from>
    <xdr:to>
      <xdr:col>55</xdr:col>
      <xdr:colOff>88900</xdr:colOff>
      <xdr:row>78</xdr:row>
      <xdr:rowOff>35089</xdr:rowOff>
    </xdr:to>
    <xdr:cxnSp macro="">
      <xdr:nvCxnSpPr>
        <xdr:cNvPr id="322" name="直線コネクタ 321">
          <a:extLst>
            <a:ext uri="{FF2B5EF4-FFF2-40B4-BE49-F238E27FC236}">
              <a16:creationId xmlns:a16="http://schemas.microsoft.com/office/drawing/2014/main" id="{E7D2B47F-2021-4D0E-9FF4-6C83328ECC51}"/>
            </a:ext>
          </a:extLst>
        </xdr:cNvPr>
        <xdr:cNvCxnSpPr/>
      </xdr:nvCxnSpPr>
      <xdr:spPr>
        <a:xfrm>
          <a:off x="9359900" y="129192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87596</xdr:rowOff>
    </xdr:from>
    <xdr:ext cx="469744" cy="259045"/>
    <xdr:sp macro="" textlink="">
      <xdr:nvSpPr>
        <xdr:cNvPr id="323" name="【公営住宅】&#10;一人当たり面積平均値テキスト">
          <a:extLst>
            <a:ext uri="{FF2B5EF4-FFF2-40B4-BE49-F238E27FC236}">
              <a16:creationId xmlns:a16="http://schemas.microsoft.com/office/drawing/2014/main" id="{1BACB7BC-9F87-4EEC-8782-A820A2796ECF}"/>
            </a:ext>
          </a:extLst>
        </xdr:cNvPr>
        <xdr:cNvSpPr txBox="1"/>
      </xdr:nvSpPr>
      <xdr:spPr>
        <a:xfrm>
          <a:off x="9467850" y="139623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64719</xdr:rowOff>
    </xdr:from>
    <xdr:to>
      <xdr:col>55</xdr:col>
      <xdr:colOff>50800</xdr:colOff>
      <xdr:row>85</xdr:row>
      <xdr:rowOff>166319</xdr:rowOff>
    </xdr:to>
    <xdr:sp macro="" textlink="">
      <xdr:nvSpPr>
        <xdr:cNvPr id="324" name="フローチャート: 判断 323">
          <a:extLst>
            <a:ext uri="{FF2B5EF4-FFF2-40B4-BE49-F238E27FC236}">
              <a16:creationId xmlns:a16="http://schemas.microsoft.com/office/drawing/2014/main" id="{352371CA-BAA7-433C-B880-A485CB06C29C}"/>
            </a:ext>
          </a:extLst>
        </xdr:cNvPr>
        <xdr:cNvSpPr/>
      </xdr:nvSpPr>
      <xdr:spPr>
        <a:xfrm>
          <a:off x="9398000" y="1410456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61404</xdr:rowOff>
    </xdr:from>
    <xdr:to>
      <xdr:col>50</xdr:col>
      <xdr:colOff>165100</xdr:colOff>
      <xdr:row>85</xdr:row>
      <xdr:rowOff>163004</xdr:rowOff>
    </xdr:to>
    <xdr:sp macro="" textlink="">
      <xdr:nvSpPr>
        <xdr:cNvPr id="325" name="フローチャート: 判断 324">
          <a:extLst>
            <a:ext uri="{FF2B5EF4-FFF2-40B4-BE49-F238E27FC236}">
              <a16:creationId xmlns:a16="http://schemas.microsoft.com/office/drawing/2014/main" id="{DF62AA7A-8BC7-47DD-8025-2060E9D422F6}"/>
            </a:ext>
          </a:extLst>
        </xdr:cNvPr>
        <xdr:cNvSpPr/>
      </xdr:nvSpPr>
      <xdr:spPr>
        <a:xfrm>
          <a:off x="8636000" y="1410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63728</xdr:rowOff>
    </xdr:from>
    <xdr:to>
      <xdr:col>46</xdr:col>
      <xdr:colOff>38100</xdr:colOff>
      <xdr:row>85</xdr:row>
      <xdr:rowOff>165328</xdr:rowOff>
    </xdr:to>
    <xdr:sp macro="" textlink="">
      <xdr:nvSpPr>
        <xdr:cNvPr id="326" name="フローチャート: 判断 325">
          <a:extLst>
            <a:ext uri="{FF2B5EF4-FFF2-40B4-BE49-F238E27FC236}">
              <a16:creationId xmlns:a16="http://schemas.microsoft.com/office/drawing/2014/main" id="{688FB244-EA5A-4315-A687-22EE1B45B826}"/>
            </a:ext>
          </a:extLst>
        </xdr:cNvPr>
        <xdr:cNvSpPr/>
      </xdr:nvSpPr>
      <xdr:spPr>
        <a:xfrm>
          <a:off x="7842250" y="141035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97028</xdr:rowOff>
    </xdr:from>
    <xdr:to>
      <xdr:col>41</xdr:col>
      <xdr:colOff>101600</xdr:colOff>
      <xdr:row>86</xdr:row>
      <xdr:rowOff>27178</xdr:rowOff>
    </xdr:to>
    <xdr:sp macro="" textlink="">
      <xdr:nvSpPr>
        <xdr:cNvPr id="327" name="フローチャート: 判断 326">
          <a:extLst>
            <a:ext uri="{FF2B5EF4-FFF2-40B4-BE49-F238E27FC236}">
              <a16:creationId xmlns:a16="http://schemas.microsoft.com/office/drawing/2014/main" id="{0FF010C4-AC4C-4403-B108-467BF2B0D35E}"/>
            </a:ext>
          </a:extLst>
        </xdr:cNvPr>
        <xdr:cNvSpPr/>
      </xdr:nvSpPr>
      <xdr:spPr>
        <a:xfrm>
          <a:off x="7029450" y="141368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22B491A0-AFA0-4AD3-973E-9F67B902538D}"/>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2140308A-E250-4849-8EE2-A1678C21CA2B}"/>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E5678FD3-100D-42D9-A2D6-97A9F9540605}"/>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A1C23BD2-FBA6-42AB-8E5D-3211A6918A47}"/>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9CB74DDC-51F8-4018-B926-80DDB6499BDA}"/>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154482</xdr:rowOff>
    </xdr:from>
    <xdr:to>
      <xdr:col>55</xdr:col>
      <xdr:colOff>50800</xdr:colOff>
      <xdr:row>86</xdr:row>
      <xdr:rowOff>84632</xdr:rowOff>
    </xdr:to>
    <xdr:sp macro="" textlink="">
      <xdr:nvSpPr>
        <xdr:cNvPr id="333" name="楕円 332">
          <a:extLst>
            <a:ext uri="{FF2B5EF4-FFF2-40B4-BE49-F238E27FC236}">
              <a16:creationId xmlns:a16="http://schemas.microsoft.com/office/drawing/2014/main" id="{975538D9-80D0-4D01-8ADE-D092B04AA4F1}"/>
            </a:ext>
          </a:extLst>
        </xdr:cNvPr>
        <xdr:cNvSpPr/>
      </xdr:nvSpPr>
      <xdr:spPr>
        <a:xfrm>
          <a:off x="9398000" y="141943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69409</xdr:rowOff>
    </xdr:from>
    <xdr:ext cx="469744" cy="259045"/>
    <xdr:sp macro="" textlink="">
      <xdr:nvSpPr>
        <xdr:cNvPr id="334" name="【公営住宅】&#10;一人当たり面積該当値テキスト">
          <a:extLst>
            <a:ext uri="{FF2B5EF4-FFF2-40B4-BE49-F238E27FC236}">
              <a16:creationId xmlns:a16="http://schemas.microsoft.com/office/drawing/2014/main" id="{45CB66DB-6AB6-450A-82A4-58B98777150B}"/>
            </a:ext>
          </a:extLst>
        </xdr:cNvPr>
        <xdr:cNvSpPr txBox="1"/>
      </xdr:nvSpPr>
      <xdr:spPr>
        <a:xfrm>
          <a:off x="9467850" y="1410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155739</xdr:rowOff>
    </xdr:from>
    <xdr:to>
      <xdr:col>50</xdr:col>
      <xdr:colOff>165100</xdr:colOff>
      <xdr:row>86</xdr:row>
      <xdr:rowOff>85889</xdr:rowOff>
    </xdr:to>
    <xdr:sp macro="" textlink="">
      <xdr:nvSpPr>
        <xdr:cNvPr id="335" name="楕円 334">
          <a:extLst>
            <a:ext uri="{FF2B5EF4-FFF2-40B4-BE49-F238E27FC236}">
              <a16:creationId xmlns:a16="http://schemas.microsoft.com/office/drawing/2014/main" id="{0897B96C-3FD4-4935-ACF5-9033EC400023}"/>
            </a:ext>
          </a:extLst>
        </xdr:cNvPr>
        <xdr:cNvSpPr/>
      </xdr:nvSpPr>
      <xdr:spPr>
        <a:xfrm>
          <a:off x="8636000" y="141955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33832</xdr:rowOff>
    </xdr:from>
    <xdr:to>
      <xdr:col>55</xdr:col>
      <xdr:colOff>0</xdr:colOff>
      <xdr:row>86</xdr:row>
      <xdr:rowOff>35089</xdr:rowOff>
    </xdr:to>
    <xdr:cxnSp macro="">
      <xdr:nvCxnSpPr>
        <xdr:cNvPr id="336" name="直線コネクタ 335">
          <a:extLst>
            <a:ext uri="{FF2B5EF4-FFF2-40B4-BE49-F238E27FC236}">
              <a16:creationId xmlns:a16="http://schemas.microsoft.com/office/drawing/2014/main" id="{D58FADDE-4B0A-4F26-A8FF-6EFE53F487B4}"/>
            </a:ext>
          </a:extLst>
        </xdr:cNvPr>
        <xdr:cNvCxnSpPr/>
      </xdr:nvCxnSpPr>
      <xdr:spPr>
        <a:xfrm flipV="1">
          <a:off x="8686800" y="14238782"/>
          <a:ext cx="74295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166790</xdr:rowOff>
    </xdr:from>
    <xdr:to>
      <xdr:col>46</xdr:col>
      <xdr:colOff>38100</xdr:colOff>
      <xdr:row>86</xdr:row>
      <xdr:rowOff>96940</xdr:rowOff>
    </xdr:to>
    <xdr:sp macro="" textlink="">
      <xdr:nvSpPr>
        <xdr:cNvPr id="337" name="楕円 336">
          <a:extLst>
            <a:ext uri="{FF2B5EF4-FFF2-40B4-BE49-F238E27FC236}">
              <a16:creationId xmlns:a16="http://schemas.microsoft.com/office/drawing/2014/main" id="{062C24CE-3948-47D4-B836-ACB1C326653D}"/>
            </a:ext>
          </a:extLst>
        </xdr:cNvPr>
        <xdr:cNvSpPr/>
      </xdr:nvSpPr>
      <xdr:spPr>
        <a:xfrm>
          <a:off x="7842250" y="142066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35089</xdr:rowOff>
    </xdr:from>
    <xdr:to>
      <xdr:col>50</xdr:col>
      <xdr:colOff>114300</xdr:colOff>
      <xdr:row>86</xdr:row>
      <xdr:rowOff>46140</xdr:rowOff>
    </xdr:to>
    <xdr:cxnSp macro="">
      <xdr:nvCxnSpPr>
        <xdr:cNvPr id="338" name="直線コネクタ 337">
          <a:extLst>
            <a:ext uri="{FF2B5EF4-FFF2-40B4-BE49-F238E27FC236}">
              <a16:creationId xmlns:a16="http://schemas.microsoft.com/office/drawing/2014/main" id="{6DCF8698-4896-476B-BE18-8C9ED62A4C1E}"/>
            </a:ext>
          </a:extLst>
        </xdr:cNvPr>
        <xdr:cNvCxnSpPr/>
      </xdr:nvCxnSpPr>
      <xdr:spPr>
        <a:xfrm flipV="1">
          <a:off x="7886700" y="14240039"/>
          <a:ext cx="800100" cy="1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166599</xdr:rowOff>
    </xdr:from>
    <xdr:to>
      <xdr:col>41</xdr:col>
      <xdr:colOff>101600</xdr:colOff>
      <xdr:row>86</xdr:row>
      <xdr:rowOff>96749</xdr:rowOff>
    </xdr:to>
    <xdr:sp macro="" textlink="">
      <xdr:nvSpPr>
        <xdr:cNvPr id="339" name="楕円 338">
          <a:extLst>
            <a:ext uri="{FF2B5EF4-FFF2-40B4-BE49-F238E27FC236}">
              <a16:creationId xmlns:a16="http://schemas.microsoft.com/office/drawing/2014/main" id="{F1AB2DB7-1143-456C-8801-C6EFC372C9B3}"/>
            </a:ext>
          </a:extLst>
        </xdr:cNvPr>
        <xdr:cNvSpPr/>
      </xdr:nvSpPr>
      <xdr:spPr>
        <a:xfrm>
          <a:off x="7029450" y="142064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45949</xdr:rowOff>
    </xdr:from>
    <xdr:to>
      <xdr:col>45</xdr:col>
      <xdr:colOff>177800</xdr:colOff>
      <xdr:row>86</xdr:row>
      <xdr:rowOff>46140</xdr:rowOff>
    </xdr:to>
    <xdr:cxnSp macro="">
      <xdr:nvCxnSpPr>
        <xdr:cNvPr id="340" name="直線コネクタ 339">
          <a:extLst>
            <a:ext uri="{FF2B5EF4-FFF2-40B4-BE49-F238E27FC236}">
              <a16:creationId xmlns:a16="http://schemas.microsoft.com/office/drawing/2014/main" id="{CE4FE454-33AF-45AE-8ECE-1B5ADDC3E50D}"/>
            </a:ext>
          </a:extLst>
        </xdr:cNvPr>
        <xdr:cNvCxnSpPr/>
      </xdr:nvCxnSpPr>
      <xdr:spPr>
        <a:xfrm>
          <a:off x="7080250" y="14250899"/>
          <a:ext cx="80645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8081</xdr:rowOff>
    </xdr:from>
    <xdr:ext cx="469744" cy="259045"/>
    <xdr:sp macro="" textlink="">
      <xdr:nvSpPr>
        <xdr:cNvPr id="341" name="n_1aveValue【公営住宅】&#10;一人当たり面積">
          <a:extLst>
            <a:ext uri="{FF2B5EF4-FFF2-40B4-BE49-F238E27FC236}">
              <a16:creationId xmlns:a16="http://schemas.microsoft.com/office/drawing/2014/main" id="{D1AE137A-4C11-4855-9642-BEB4F85C4F15}"/>
            </a:ext>
          </a:extLst>
        </xdr:cNvPr>
        <xdr:cNvSpPr txBox="1"/>
      </xdr:nvSpPr>
      <xdr:spPr>
        <a:xfrm>
          <a:off x="8458277" y="1388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10405</xdr:rowOff>
    </xdr:from>
    <xdr:ext cx="469744" cy="259045"/>
    <xdr:sp macro="" textlink="">
      <xdr:nvSpPr>
        <xdr:cNvPr id="342" name="n_2aveValue【公営住宅】&#10;一人当たり面積">
          <a:extLst>
            <a:ext uri="{FF2B5EF4-FFF2-40B4-BE49-F238E27FC236}">
              <a16:creationId xmlns:a16="http://schemas.microsoft.com/office/drawing/2014/main" id="{2AEAADC9-CE38-48D9-8EA8-8B647B2FF2E1}"/>
            </a:ext>
          </a:extLst>
        </xdr:cNvPr>
        <xdr:cNvSpPr txBox="1"/>
      </xdr:nvSpPr>
      <xdr:spPr>
        <a:xfrm>
          <a:off x="7677227" y="13885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43705</xdr:rowOff>
    </xdr:from>
    <xdr:ext cx="469744" cy="259045"/>
    <xdr:sp macro="" textlink="">
      <xdr:nvSpPr>
        <xdr:cNvPr id="343" name="n_3aveValue【公営住宅】&#10;一人当たり面積">
          <a:extLst>
            <a:ext uri="{FF2B5EF4-FFF2-40B4-BE49-F238E27FC236}">
              <a16:creationId xmlns:a16="http://schemas.microsoft.com/office/drawing/2014/main" id="{CEDED67A-80C0-4A7A-A8B1-E2818E034545}"/>
            </a:ext>
          </a:extLst>
        </xdr:cNvPr>
        <xdr:cNvSpPr txBox="1"/>
      </xdr:nvSpPr>
      <xdr:spPr>
        <a:xfrm>
          <a:off x="6864427" y="1391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77016</xdr:rowOff>
    </xdr:from>
    <xdr:ext cx="469744" cy="259045"/>
    <xdr:sp macro="" textlink="">
      <xdr:nvSpPr>
        <xdr:cNvPr id="344" name="n_1mainValue【公営住宅】&#10;一人当たり面積">
          <a:extLst>
            <a:ext uri="{FF2B5EF4-FFF2-40B4-BE49-F238E27FC236}">
              <a16:creationId xmlns:a16="http://schemas.microsoft.com/office/drawing/2014/main" id="{3434C53F-C846-43AD-8070-55C296FAF628}"/>
            </a:ext>
          </a:extLst>
        </xdr:cNvPr>
        <xdr:cNvSpPr txBox="1"/>
      </xdr:nvSpPr>
      <xdr:spPr>
        <a:xfrm>
          <a:off x="8458277" y="1428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88067</xdr:rowOff>
    </xdr:from>
    <xdr:ext cx="469744" cy="259045"/>
    <xdr:sp macro="" textlink="">
      <xdr:nvSpPr>
        <xdr:cNvPr id="345" name="n_2mainValue【公営住宅】&#10;一人当たり面積">
          <a:extLst>
            <a:ext uri="{FF2B5EF4-FFF2-40B4-BE49-F238E27FC236}">
              <a16:creationId xmlns:a16="http://schemas.microsoft.com/office/drawing/2014/main" id="{48846862-00B1-4AD5-ACF7-362F44D10157}"/>
            </a:ext>
          </a:extLst>
        </xdr:cNvPr>
        <xdr:cNvSpPr txBox="1"/>
      </xdr:nvSpPr>
      <xdr:spPr>
        <a:xfrm>
          <a:off x="7677227" y="14293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87876</xdr:rowOff>
    </xdr:from>
    <xdr:ext cx="469744" cy="259045"/>
    <xdr:sp macro="" textlink="">
      <xdr:nvSpPr>
        <xdr:cNvPr id="346" name="n_3mainValue【公営住宅】&#10;一人当たり面積">
          <a:extLst>
            <a:ext uri="{FF2B5EF4-FFF2-40B4-BE49-F238E27FC236}">
              <a16:creationId xmlns:a16="http://schemas.microsoft.com/office/drawing/2014/main" id="{204478BC-EFC4-4CCE-9287-93DB234D2336}"/>
            </a:ext>
          </a:extLst>
        </xdr:cNvPr>
        <xdr:cNvSpPr txBox="1"/>
      </xdr:nvSpPr>
      <xdr:spPr>
        <a:xfrm>
          <a:off x="6864427" y="14292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7" name="正方形/長方形 346">
          <a:extLst>
            <a:ext uri="{FF2B5EF4-FFF2-40B4-BE49-F238E27FC236}">
              <a16:creationId xmlns:a16="http://schemas.microsoft.com/office/drawing/2014/main" id="{C8D89747-DB8E-452F-A7F5-451D00F603BA}"/>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8" name="正方形/長方形 347">
          <a:extLst>
            <a:ext uri="{FF2B5EF4-FFF2-40B4-BE49-F238E27FC236}">
              <a16:creationId xmlns:a16="http://schemas.microsoft.com/office/drawing/2014/main" id="{D43E2059-BCC8-431F-816C-2585293FE23E}"/>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9" name="正方形/長方形 348">
          <a:extLst>
            <a:ext uri="{FF2B5EF4-FFF2-40B4-BE49-F238E27FC236}">
              <a16:creationId xmlns:a16="http://schemas.microsoft.com/office/drawing/2014/main" id="{9C543C02-3515-4933-811E-309EB34A5906}"/>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0" name="正方形/長方形 349">
          <a:extLst>
            <a:ext uri="{FF2B5EF4-FFF2-40B4-BE49-F238E27FC236}">
              <a16:creationId xmlns:a16="http://schemas.microsoft.com/office/drawing/2014/main" id="{EB55BE0A-511F-4AF8-9858-3FA6276D8D53}"/>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1" name="正方形/長方形 350">
          <a:extLst>
            <a:ext uri="{FF2B5EF4-FFF2-40B4-BE49-F238E27FC236}">
              <a16:creationId xmlns:a16="http://schemas.microsoft.com/office/drawing/2014/main" id="{D91A0B39-9D10-40AA-B01F-72980D4464F9}"/>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2" name="正方形/長方形 351">
          <a:extLst>
            <a:ext uri="{FF2B5EF4-FFF2-40B4-BE49-F238E27FC236}">
              <a16:creationId xmlns:a16="http://schemas.microsoft.com/office/drawing/2014/main" id="{9EEF7043-55CC-4CA2-9F6E-E4371CE1C3B5}"/>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3" name="正方形/長方形 352">
          <a:extLst>
            <a:ext uri="{FF2B5EF4-FFF2-40B4-BE49-F238E27FC236}">
              <a16:creationId xmlns:a16="http://schemas.microsoft.com/office/drawing/2014/main" id="{DB26FFAA-42E9-4FE1-A5ED-75ADEED30B76}"/>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4" name="正方形/長方形 353">
          <a:extLst>
            <a:ext uri="{FF2B5EF4-FFF2-40B4-BE49-F238E27FC236}">
              <a16:creationId xmlns:a16="http://schemas.microsoft.com/office/drawing/2014/main" id="{995C1EA5-1437-4169-BFCC-ACB683D5E958}"/>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5" name="テキスト ボックス 354">
          <a:extLst>
            <a:ext uri="{FF2B5EF4-FFF2-40B4-BE49-F238E27FC236}">
              <a16:creationId xmlns:a16="http://schemas.microsoft.com/office/drawing/2014/main" id="{EFFBB903-B50A-4E6E-9064-3E5A275C21B8}"/>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6" name="直線コネクタ 355">
          <a:extLst>
            <a:ext uri="{FF2B5EF4-FFF2-40B4-BE49-F238E27FC236}">
              <a16:creationId xmlns:a16="http://schemas.microsoft.com/office/drawing/2014/main" id="{1AC89560-2A83-40AF-ACA1-801C02D7ED05}"/>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57" name="直線コネクタ 356">
          <a:extLst>
            <a:ext uri="{FF2B5EF4-FFF2-40B4-BE49-F238E27FC236}">
              <a16:creationId xmlns:a16="http://schemas.microsoft.com/office/drawing/2014/main" id="{1250FB63-8B56-4ACE-8A94-90B81101C803}"/>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58" name="テキスト ボックス 357">
          <a:extLst>
            <a:ext uri="{FF2B5EF4-FFF2-40B4-BE49-F238E27FC236}">
              <a16:creationId xmlns:a16="http://schemas.microsoft.com/office/drawing/2014/main" id="{FA233FF2-C352-485C-97F3-A8E08DD47B96}"/>
            </a:ext>
          </a:extLst>
        </xdr:cNvPr>
        <xdr:cNvSpPr txBox="1"/>
      </xdr:nvSpPr>
      <xdr:spPr>
        <a:xfrm>
          <a:off x="384961" y="180097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59" name="直線コネクタ 358">
          <a:extLst>
            <a:ext uri="{FF2B5EF4-FFF2-40B4-BE49-F238E27FC236}">
              <a16:creationId xmlns:a16="http://schemas.microsoft.com/office/drawing/2014/main" id="{65B211BE-A9CE-4303-9720-33EADD3F585B}"/>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0" name="テキスト ボックス 359">
          <a:extLst>
            <a:ext uri="{FF2B5EF4-FFF2-40B4-BE49-F238E27FC236}">
              <a16:creationId xmlns:a16="http://schemas.microsoft.com/office/drawing/2014/main" id="{986D0E9D-5CDD-4028-B460-1F7CA3097FDD}"/>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1" name="直線コネクタ 360">
          <a:extLst>
            <a:ext uri="{FF2B5EF4-FFF2-40B4-BE49-F238E27FC236}">
              <a16:creationId xmlns:a16="http://schemas.microsoft.com/office/drawing/2014/main" id="{AEFD2470-0BF9-425F-9E94-4CDFBE69A3D8}"/>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2" name="テキスト ボックス 361">
          <a:extLst>
            <a:ext uri="{FF2B5EF4-FFF2-40B4-BE49-F238E27FC236}">
              <a16:creationId xmlns:a16="http://schemas.microsoft.com/office/drawing/2014/main" id="{707E0A54-BDBB-435C-8A29-D441F2A313AB}"/>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3" name="直線コネクタ 362">
          <a:extLst>
            <a:ext uri="{FF2B5EF4-FFF2-40B4-BE49-F238E27FC236}">
              <a16:creationId xmlns:a16="http://schemas.microsoft.com/office/drawing/2014/main" id="{7C6BBF8D-8AEE-4707-AC51-1D8743961F61}"/>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4" name="テキスト ボックス 363">
          <a:extLst>
            <a:ext uri="{FF2B5EF4-FFF2-40B4-BE49-F238E27FC236}">
              <a16:creationId xmlns:a16="http://schemas.microsoft.com/office/drawing/2014/main" id="{C2BBDC9E-2B71-49A8-B097-1FE8EA6C70F6}"/>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5" name="直線コネクタ 364">
          <a:extLst>
            <a:ext uri="{FF2B5EF4-FFF2-40B4-BE49-F238E27FC236}">
              <a16:creationId xmlns:a16="http://schemas.microsoft.com/office/drawing/2014/main" id="{F27A8804-5085-479C-9E1A-098145B5A172}"/>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6" name="テキスト ボックス 365">
          <a:extLst>
            <a:ext uri="{FF2B5EF4-FFF2-40B4-BE49-F238E27FC236}">
              <a16:creationId xmlns:a16="http://schemas.microsoft.com/office/drawing/2014/main" id="{DEE0502F-95A0-4A70-9548-4D686DF2884C}"/>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7" name="直線コネクタ 366">
          <a:extLst>
            <a:ext uri="{FF2B5EF4-FFF2-40B4-BE49-F238E27FC236}">
              <a16:creationId xmlns:a16="http://schemas.microsoft.com/office/drawing/2014/main" id="{7F949DC5-527C-4DAB-826C-F4BDFA4698C2}"/>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68" name="テキスト ボックス 367">
          <a:extLst>
            <a:ext uri="{FF2B5EF4-FFF2-40B4-BE49-F238E27FC236}">
              <a16:creationId xmlns:a16="http://schemas.microsoft.com/office/drawing/2014/main" id="{FB5782A3-723C-437C-8362-2ACA1E8F79D4}"/>
            </a:ext>
          </a:extLst>
        </xdr:cNvPr>
        <xdr:cNvSpPr txBox="1"/>
      </xdr:nvSpPr>
      <xdr:spPr>
        <a:xfrm>
          <a:off x="2757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9" name="直線コネクタ 368">
          <a:extLst>
            <a:ext uri="{FF2B5EF4-FFF2-40B4-BE49-F238E27FC236}">
              <a16:creationId xmlns:a16="http://schemas.microsoft.com/office/drawing/2014/main" id="{5C08E193-CB0A-4B2A-AF41-631D5992371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0" name="テキスト ボックス 369">
          <a:extLst>
            <a:ext uri="{FF2B5EF4-FFF2-40B4-BE49-F238E27FC236}">
              <a16:creationId xmlns:a16="http://schemas.microsoft.com/office/drawing/2014/main" id="{17A8EF26-0E5D-46E6-97E7-D15B31A41DBB}"/>
            </a:ext>
          </a:extLst>
        </xdr:cNvPr>
        <xdr:cNvSpPr txBox="1"/>
      </xdr:nvSpPr>
      <xdr:spPr>
        <a:xfrm>
          <a:off x="2757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1" name="【港湾・漁港】&#10;有形固定資産減価償却率グラフ枠">
          <a:extLst>
            <a:ext uri="{FF2B5EF4-FFF2-40B4-BE49-F238E27FC236}">
              <a16:creationId xmlns:a16="http://schemas.microsoft.com/office/drawing/2014/main" id="{E4710D46-3612-4ADB-A451-F4A76FF4F693}"/>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4355</xdr:rowOff>
    </xdr:from>
    <xdr:to>
      <xdr:col>24</xdr:col>
      <xdr:colOff>62865</xdr:colOff>
      <xdr:row>108</xdr:row>
      <xdr:rowOff>68036</xdr:rowOff>
    </xdr:to>
    <xdr:cxnSp macro="">
      <xdr:nvCxnSpPr>
        <xdr:cNvPr id="372" name="直線コネクタ 371">
          <a:extLst>
            <a:ext uri="{FF2B5EF4-FFF2-40B4-BE49-F238E27FC236}">
              <a16:creationId xmlns:a16="http://schemas.microsoft.com/office/drawing/2014/main" id="{803FD771-8FF8-4A1C-9A43-0EE3E4A8E947}"/>
            </a:ext>
          </a:extLst>
        </xdr:cNvPr>
        <xdr:cNvCxnSpPr/>
      </xdr:nvCxnSpPr>
      <xdr:spPr>
        <a:xfrm flipV="1">
          <a:off x="4177665" y="16577855"/>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71863</xdr:rowOff>
    </xdr:from>
    <xdr:ext cx="340478" cy="259045"/>
    <xdr:sp macro="" textlink="">
      <xdr:nvSpPr>
        <xdr:cNvPr id="373" name="【港湾・漁港】&#10;有形固定資産減価償却率最小値テキスト">
          <a:extLst>
            <a:ext uri="{FF2B5EF4-FFF2-40B4-BE49-F238E27FC236}">
              <a16:creationId xmlns:a16="http://schemas.microsoft.com/office/drawing/2014/main" id="{2784E812-5805-415A-BAE8-8897F31AF4C9}"/>
            </a:ext>
          </a:extLst>
        </xdr:cNvPr>
        <xdr:cNvSpPr txBox="1"/>
      </xdr:nvSpPr>
      <xdr:spPr>
        <a:xfrm>
          <a:off x="4216400" y="180169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68036</xdr:rowOff>
    </xdr:from>
    <xdr:to>
      <xdr:col>24</xdr:col>
      <xdr:colOff>152400</xdr:colOff>
      <xdr:row>108</xdr:row>
      <xdr:rowOff>68036</xdr:rowOff>
    </xdr:to>
    <xdr:cxnSp macro="">
      <xdr:nvCxnSpPr>
        <xdr:cNvPr id="374" name="直線コネクタ 373">
          <a:extLst>
            <a:ext uri="{FF2B5EF4-FFF2-40B4-BE49-F238E27FC236}">
              <a16:creationId xmlns:a16="http://schemas.microsoft.com/office/drawing/2014/main" id="{0D00BAB6-9294-449E-8D7C-17235AFBBD0A}"/>
            </a:ext>
          </a:extLst>
        </xdr:cNvPr>
        <xdr:cNvCxnSpPr/>
      </xdr:nvCxnSpPr>
      <xdr:spPr>
        <a:xfrm>
          <a:off x="4108450" y="180131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122482</xdr:rowOff>
    </xdr:from>
    <xdr:ext cx="405111" cy="259045"/>
    <xdr:sp macro="" textlink="">
      <xdr:nvSpPr>
        <xdr:cNvPr id="375" name="【港湾・漁港】&#10;有形固定資産減価償却率最大値テキスト">
          <a:extLst>
            <a:ext uri="{FF2B5EF4-FFF2-40B4-BE49-F238E27FC236}">
              <a16:creationId xmlns:a16="http://schemas.microsoft.com/office/drawing/2014/main" id="{978208F0-D0A1-469D-80D3-127B2F4B1F84}"/>
            </a:ext>
          </a:extLst>
        </xdr:cNvPr>
        <xdr:cNvSpPr txBox="1"/>
      </xdr:nvSpPr>
      <xdr:spPr>
        <a:xfrm>
          <a:off x="4216400" y="1635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4355</xdr:rowOff>
    </xdr:from>
    <xdr:to>
      <xdr:col>24</xdr:col>
      <xdr:colOff>152400</xdr:colOff>
      <xdr:row>100</xdr:row>
      <xdr:rowOff>4355</xdr:rowOff>
    </xdr:to>
    <xdr:cxnSp macro="">
      <xdr:nvCxnSpPr>
        <xdr:cNvPr id="376" name="直線コネクタ 375">
          <a:extLst>
            <a:ext uri="{FF2B5EF4-FFF2-40B4-BE49-F238E27FC236}">
              <a16:creationId xmlns:a16="http://schemas.microsoft.com/office/drawing/2014/main" id="{87AD94AD-FD1A-46AB-A496-F2FC893AA6DB}"/>
            </a:ext>
          </a:extLst>
        </xdr:cNvPr>
        <xdr:cNvCxnSpPr/>
      </xdr:nvCxnSpPr>
      <xdr:spPr>
        <a:xfrm>
          <a:off x="4108450" y="165778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105064</xdr:rowOff>
    </xdr:from>
    <xdr:ext cx="405111" cy="259045"/>
    <xdr:sp macro="" textlink="">
      <xdr:nvSpPr>
        <xdr:cNvPr id="377" name="【港湾・漁港】&#10;有形固定資産減価償却率平均値テキスト">
          <a:extLst>
            <a:ext uri="{FF2B5EF4-FFF2-40B4-BE49-F238E27FC236}">
              <a16:creationId xmlns:a16="http://schemas.microsoft.com/office/drawing/2014/main" id="{FC4A61EE-0424-4754-A8AB-D7D3EB939855}"/>
            </a:ext>
          </a:extLst>
        </xdr:cNvPr>
        <xdr:cNvSpPr txBox="1"/>
      </xdr:nvSpPr>
      <xdr:spPr>
        <a:xfrm>
          <a:off x="4216400" y="171929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126637</xdr:rowOff>
    </xdr:from>
    <xdr:to>
      <xdr:col>24</xdr:col>
      <xdr:colOff>114300</xdr:colOff>
      <xdr:row>104</xdr:row>
      <xdr:rowOff>56787</xdr:rowOff>
    </xdr:to>
    <xdr:sp macro="" textlink="">
      <xdr:nvSpPr>
        <xdr:cNvPr id="378" name="フローチャート: 判断 377">
          <a:extLst>
            <a:ext uri="{FF2B5EF4-FFF2-40B4-BE49-F238E27FC236}">
              <a16:creationId xmlns:a16="http://schemas.microsoft.com/office/drawing/2014/main" id="{3D503FB7-E7F3-4E2E-A09F-006EB729DF91}"/>
            </a:ext>
          </a:extLst>
        </xdr:cNvPr>
        <xdr:cNvSpPr/>
      </xdr:nvSpPr>
      <xdr:spPr>
        <a:xfrm>
          <a:off x="4127500" y="1721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156029</xdr:rowOff>
    </xdr:from>
    <xdr:to>
      <xdr:col>20</xdr:col>
      <xdr:colOff>38100</xdr:colOff>
      <xdr:row>104</xdr:row>
      <xdr:rowOff>86179</xdr:rowOff>
    </xdr:to>
    <xdr:sp macro="" textlink="">
      <xdr:nvSpPr>
        <xdr:cNvPr id="379" name="フローチャート: 判断 378">
          <a:extLst>
            <a:ext uri="{FF2B5EF4-FFF2-40B4-BE49-F238E27FC236}">
              <a16:creationId xmlns:a16="http://schemas.microsoft.com/office/drawing/2014/main" id="{B5AA1677-5EC9-416D-B6F3-508C44DEA201}"/>
            </a:ext>
          </a:extLst>
        </xdr:cNvPr>
        <xdr:cNvSpPr/>
      </xdr:nvSpPr>
      <xdr:spPr>
        <a:xfrm>
          <a:off x="3384550" y="1724387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116839</xdr:rowOff>
    </xdr:from>
    <xdr:to>
      <xdr:col>15</xdr:col>
      <xdr:colOff>101600</xdr:colOff>
      <xdr:row>104</xdr:row>
      <xdr:rowOff>46989</xdr:rowOff>
    </xdr:to>
    <xdr:sp macro="" textlink="">
      <xdr:nvSpPr>
        <xdr:cNvPr id="380" name="フローチャート: 判断 379">
          <a:extLst>
            <a:ext uri="{FF2B5EF4-FFF2-40B4-BE49-F238E27FC236}">
              <a16:creationId xmlns:a16="http://schemas.microsoft.com/office/drawing/2014/main" id="{8611893C-9FDD-4EC2-8324-29CE254D749B}"/>
            </a:ext>
          </a:extLst>
        </xdr:cNvPr>
        <xdr:cNvSpPr/>
      </xdr:nvSpPr>
      <xdr:spPr>
        <a:xfrm>
          <a:off x="2571750" y="1720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66221</xdr:rowOff>
    </xdr:from>
    <xdr:to>
      <xdr:col>10</xdr:col>
      <xdr:colOff>165100</xdr:colOff>
      <xdr:row>103</xdr:row>
      <xdr:rowOff>167821</xdr:rowOff>
    </xdr:to>
    <xdr:sp macro="" textlink="">
      <xdr:nvSpPr>
        <xdr:cNvPr id="381" name="フローチャート: 判断 380">
          <a:extLst>
            <a:ext uri="{FF2B5EF4-FFF2-40B4-BE49-F238E27FC236}">
              <a16:creationId xmlns:a16="http://schemas.microsoft.com/office/drawing/2014/main" id="{59A30ADB-DBF9-484A-9AC3-89E552A2E8A6}"/>
            </a:ext>
          </a:extLst>
        </xdr:cNvPr>
        <xdr:cNvSpPr/>
      </xdr:nvSpPr>
      <xdr:spPr>
        <a:xfrm>
          <a:off x="1778000" y="17154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2" name="テキスト ボックス 381">
          <a:extLst>
            <a:ext uri="{FF2B5EF4-FFF2-40B4-BE49-F238E27FC236}">
              <a16:creationId xmlns:a16="http://schemas.microsoft.com/office/drawing/2014/main" id="{C641DD66-EA95-4E14-8011-BB5E4C4E1562}"/>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4B1C6A65-3897-4F4B-B392-AE7A72AACE9C}"/>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5EB907C0-633E-4F9D-B3BC-2BB1FDD5837B}"/>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5" name="テキスト ボックス 384">
          <a:extLst>
            <a:ext uri="{FF2B5EF4-FFF2-40B4-BE49-F238E27FC236}">
              <a16:creationId xmlns:a16="http://schemas.microsoft.com/office/drawing/2014/main" id="{5EC9E0E9-37CE-4CBA-BE9C-7D7101C8740A}"/>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6" name="テキスト ボックス 385">
          <a:extLst>
            <a:ext uri="{FF2B5EF4-FFF2-40B4-BE49-F238E27FC236}">
              <a16:creationId xmlns:a16="http://schemas.microsoft.com/office/drawing/2014/main" id="{0D676E0E-1638-42AD-8541-7966394A0B7B}"/>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125005</xdr:rowOff>
    </xdr:from>
    <xdr:to>
      <xdr:col>24</xdr:col>
      <xdr:colOff>114300</xdr:colOff>
      <xdr:row>100</xdr:row>
      <xdr:rowOff>55155</xdr:rowOff>
    </xdr:to>
    <xdr:sp macro="" textlink="">
      <xdr:nvSpPr>
        <xdr:cNvPr id="387" name="楕円 386">
          <a:extLst>
            <a:ext uri="{FF2B5EF4-FFF2-40B4-BE49-F238E27FC236}">
              <a16:creationId xmlns:a16="http://schemas.microsoft.com/office/drawing/2014/main" id="{B8EE2078-588A-4BC0-BFD7-70540FA13CC4}"/>
            </a:ext>
          </a:extLst>
        </xdr:cNvPr>
        <xdr:cNvSpPr/>
      </xdr:nvSpPr>
      <xdr:spPr>
        <a:xfrm>
          <a:off x="4127500" y="1652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78032</xdr:rowOff>
    </xdr:from>
    <xdr:ext cx="405111" cy="259045"/>
    <xdr:sp macro="" textlink="">
      <xdr:nvSpPr>
        <xdr:cNvPr id="388" name="【港湾・漁港】&#10;有形固定資産減価償却率該当値テキスト">
          <a:extLst>
            <a:ext uri="{FF2B5EF4-FFF2-40B4-BE49-F238E27FC236}">
              <a16:creationId xmlns:a16="http://schemas.microsoft.com/office/drawing/2014/main" id="{796A5D32-3F53-4802-9C6F-F3185B66DF98}"/>
            </a:ext>
          </a:extLst>
        </xdr:cNvPr>
        <xdr:cNvSpPr txBox="1"/>
      </xdr:nvSpPr>
      <xdr:spPr>
        <a:xfrm>
          <a:off x="4216400" y="16480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113574</xdr:rowOff>
    </xdr:from>
    <xdr:to>
      <xdr:col>20</xdr:col>
      <xdr:colOff>38100</xdr:colOff>
      <xdr:row>100</xdr:row>
      <xdr:rowOff>43724</xdr:rowOff>
    </xdr:to>
    <xdr:sp macro="" textlink="">
      <xdr:nvSpPr>
        <xdr:cNvPr id="389" name="楕円 388">
          <a:extLst>
            <a:ext uri="{FF2B5EF4-FFF2-40B4-BE49-F238E27FC236}">
              <a16:creationId xmlns:a16="http://schemas.microsoft.com/office/drawing/2014/main" id="{339935CF-B8A9-487C-AF8C-5B2944A2040E}"/>
            </a:ext>
          </a:extLst>
        </xdr:cNvPr>
        <xdr:cNvSpPr/>
      </xdr:nvSpPr>
      <xdr:spPr>
        <a:xfrm>
          <a:off x="3384550" y="165156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99</xdr:row>
      <xdr:rowOff>164374</xdr:rowOff>
    </xdr:from>
    <xdr:to>
      <xdr:col>24</xdr:col>
      <xdr:colOff>63500</xdr:colOff>
      <xdr:row>100</xdr:row>
      <xdr:rowOff>4355</xdr:rowOff>
    </xdr:to>
    <xdr:cxnSp macro="">
      <xdr:nvCxnSpPr>
        <xdr:cNvPr id="390" name="直線コネクタ 389">
          <a:extLst>
            <a:ext uri="{FF2B5EF4-FFF2-40B4-BE49-F238E27FC236}">
              <a16:creationId xmlns:a16="http://schemas.microsoft.com/office/drawing/2014/main" id="{5EB6A84B-20F2-4255-B4D3-3163ACC90DB2}"/>
            </a:ext>
          </a:extLst>
        </xdr:cNvPr>
        <xdr:cNvCxnSpPr/>
      </xdr:nvCxnSpPr>
      <xdr:spPr>
        <a:xfrm>
          <a:off x="3429000" y="16566424"/>
          <a:ext cx="7493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95613</xdr:rowOff>
    </xdr:from>
    <xdr:to>
      <xdr:col>15</xdr:col>
      <xdr:colOff>101600</xdr:colOff>
      <xdr:row>100</xdr:row>
      <xdr:rowOff>25763</xdr:rowOff>
    </xdr:to>
    <xdr:sp macro="" textlink="">
      <xdr:nvSpPr>
        <xdr:cNvPr id="391" name="楕円 390">
          <a:extLst>
            <a:ext uri="{FF2B5EF4-FFF2-40B4-BE49-F238E27FC236}">
              <a16:creationId xmlns:a16="http://schemas.microsoft.com/office/drawing/2014/main" id="{1C665A22-EB86-4D22-A95C-3B6436389E0C}"/>
            </a:ext>
          </a:extLst>
        </xdr:cNvPr>
        <xdr:cNvSpPr/>
      </xdr:nvSpPr>
      <xdr:spPr>
        <a:xfrm>
          <a:off x="2571750" y="1649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146413</xdr:rowOff>
    </xdr:from>
    <xdr:to>
      <xdr:col>19</xdr:col>
      <xdr:colOff>177800</xdr:colOff>
      <xdr:row>99</xdr:row>
      <xdr:rowOff>164374</xdr:rowOff>
    </xdr:to>
    <xdr:cxnSp macro="">
      <xdr:nvCxnSpPr>
        <xdr:cNvPr id="392" name="直線コネクタ 391">
          <a:extLst>
            <a:ext uri="{FF2B5EF4-FFF2-40B4-BE49-F238E27FC236}">
              <a16:creationId xmlns:a16="http://schemas.microsoft.com/office/drawing/2014/main" id="{32DB06FC-7EFE-4D3F-BA51-C32064C82567}"/>
            </a:ext>
          </a:extLst>
        </xdr:cNvPr>
        <xdr:cNvCxnSpPr/>
      </xdr:nvCxnSpPr>
      <xdr:spPr>
        <a:xfrm>
          <a:off x="2622550" y="16548463"/>
          <a:ext cx="80645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66221</xdr:rowOff>
    </xdr:from>
    <xdr:to>
      <xdr:col>10</xdr:col>
      <xdr:colOff>165100</xdr:colOff>
      <xdr:row>99</xdr:row>
      <xdr:rowOff>167821</xdr:rowOff>
    </xdr:to>
    <xdr:sp macro="" textlink="">
      <xdr:nvSpPr>
        <xdr:cNvPr id="393" name="楕円 392">
          <a:extLst>
            <a:ext uri="{FF2B5EF4-FFF2-40B4-BE49-F238E27FC236}">
              <a16:creationId xmlns:a16="http://schemas.microsoft.com/office/drawing/2014/main" id="{5FE38EB8-D83D-4107-95A6-BDEBAF5184EB}"/>
            </a:ext>
          </a:extLst>
        </xdr:cNvPr>
        <xdr:cNvSpPr/>
      </xdr:nvSpPr>
      <xdr:spPr>
        <a:xfrm>
          <a:off x="1778000" y="1646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99</xdr:row>
      <xdr:rowOff>117021</xdr:rowOff>
    </xdr:from>
    <xdr:to>
      <xdr:col>15</xdr:col>
      <xdr:colOff>50800</xdr:colOff>
      <xdr:row>99</xdr:row>
      <xdr:rowOff>146413</xdr:rowOff>
    </xdr:to>
    <xdr:cxnSp macro="">
      <xdr:nvCxnSpPr>
        <xdr:cNvPr id="394" name="直線コネクタ 393">
          <a:extLst>
            <a:ext uri="{FF2B5EF4-FFF2-40B4-BE49-F238E27FC236}">
              <a16:creationId xmlns:a16="http://schemas.microsoft.com/office/drawing/2014/main" id="{1873BA57-3D79-4F36-9AFF-BF91BAE1D019}"/>
            </a:ext>
          </a:extLst>
        </xdr:cNvPr>
        <xdr:cNvCxnSpPr/>
      </xdr:nvCxnSpPr>
      <xdr:spPr>
        <a:xfrm>
          <a:off x="1828800" y="16519071"/>
          <a:ext cx="79375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77306</xdr:rowOff>
    </xdr:from>
    <xdr:ext cx="405111" cy="259045"/>
    <xdr:sp macro="" textlink="">
      <xdr:nvSpPr>
        <xdr:cNvPr id="395" name="n_1aveValue【港湾・漁港】&#10;有形固定資産減価償却率">
          <a:extLst>
            <a:ext uri="{FF2B5EF4-FFF2-40B4-BE49-F238E27FC236}">
              <a16:creationId xmlns:a16="http://schemas.microsoft.com/office/drawing/2014/main" id="{765B2740-F044-47A2-A398-606036E1FBFE}"/>
            </a:ext>
          </a:extLst>
        </xdr:cNvPr>
        <xdr:cNvSpPr txBox="1"/>
      </xdr:nvSpPr>
      <xdr:spPr>
        <a:xfrm>
          <a:off x="3239144" y="17336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38116</xdr:rowOff>
    </xdr:from>
    <xdr:ext cx="405111" cy="259045"/>
    <xdr:sp macro="" textlink="">
      <xdr:nvSpPr>
        <xdr:cNvPr id="396" name="n_2aveValue【港湾・漁港】&#10;有形固定資産減価償却率">
          <a:extLst>
            <a:ext uri="{FF2B5EF4-FFF2-40B4-BE49-F238E27FC236}">
              <a16:creationId xmlns:a16="http://schemas.microsoft.com/office/drawing/2014/main" id="{693E5622-88AB-461F-B5BF-872D60010A99}"/>
            </a:ext>
          </a:extLst>
        </xdr:cNvPr>
        <xdr:cNvSpPr txBox="1"/>
      </xdr:nvSpPr>
      <xdr:spPr>
        <a:xfrm>
          <a:off x="2439044" y="17297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158948</xdr:rowOff>
    </xdr:from>
    <xdr:ext cx="405111" cy="259045"/>
    <xdr:sp macro="" textlink="">
      <xdr:nvSpPr>
        <xdr:cNvPr id="397" name="n_3aveValue【港湾・漁港】&#10;有形固定資産減価償却率">
          <a:extLst>
            <a:ext uri="{FF2B5EF4-FFF2-40B4-BE49-F238E27FC236}">
              <a16:creationId xmlns:a16="http://schemas.microsoft.com/office/drawing/2014/main" id="{85DD1076-45CF-404F-A50A-EDDE1B0BD72D}"/>
            </a:ext>
          </a:extLst>
        </xdr:cNvPr>
        <xdr:cNvSpPr txBox="1"/>
      </xdr:nvSpPr>
      <xdr:spPr>
        <a:xfrm>
          <a:off x="1645294" y="17246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60251</xdr:rowOff>
    </xdr:from>
    <xdr:ext cx="405111" cy="259045"/>
    <xdr:sp macro="" textlink="">
      <xdr:nvSpPr>
        <xdr:cNvPr id="398" name="n_1mainValue【港湾・漁港】&#10;有形固定資産減価償却率">
          <a:extLst>
            <a:ext uri="{FF2B5EF4-FFF2-40B4-BE49-F238E27FC236}">
              <a16:creationId xmlns:a16="http://schemas.microsoft.com/office/drawing/2014/main" id="{335D7120-BF1F-49CF-84D0-0497CFF7205B}"/>
            </a:ext>
          </a:extLst>
        </xdr:cNvPr>
        <xdr:cNvSpPr txBox="1"/>
      </xdr:nvSpPr>
      <xdr:spPr>
        <a:xfrm>
          <a:off x="3239144" y="16290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42290</xdr:rowOff>
    </xdr:from>
    <xdr:ext cx="405111" cy="259045"/>
    <xdr:sp macro="" textlink="">
      <xdr:nvSpPr>
        <xdr:cNvPr id="399" name="n_2mainValue【港湾・漁港】&#10;有形固定資産減価償却率">
          <a:extLst>
            <a:ext uri="{FF2B5EF4-FFF2-40B4-BE49-F238E27FC236}">
              <a16:creationId xmlns:a16="http://schemas.microsoft.com/office/drawing/2014/main" id="{F139DA1B-040A-40DA-BCD8-DB4076387A7F}"/>
            </a:ext>
          </a:extLst>
        </xdr:cNvPr>
        <xdr:cNvSpPr txBox="1"/>
      </xdr:nvSpPr>
      <xdr:spPr>
        <a:xfrm>
          <a:off x="2439044" y="16272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98</xdr:row>
      <xdr:rowOff>12898</xdr:rowOff>
    </xdr:from>
    <xdr:ext cx="469744" cy="259045"/>
    <xdr:sp macro="" textlink="">
      <xdr:nvSpPr>
        <xdr:cNvPr id="400" name="n_3mainValue【港湾・漁港】&#10;有形固定資産減価償却率">
          <a:extLst>
            <a:ext uri="{FF2B5EF4-FFF2-40B4-BE49-F238E27FC236}">
              <a16:creationId xmlns:a16="http://schemas.microsoft.com/office/drawing/2014/main" id="{F091F0BD-C029-42E4-B9CC-5EB7CD5D2CB1}"/>
            </a:ext>
          </a:extLst>
        </xdr:cNvPr>
        <xdr:cNvSpPr txBox="1"/>
      </xdr:nvSpPr>
      <xdr:spPr>
        <a:xfrm>
          <a:off x="1612977" y="1624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1" name="正方形/長方形 400">
          <a:extLst>
            <a:ext uri="{FF2B5EF4-FFF2-40B4-BE49-F238E27FC236}">
              <a16:creationId xmlns:a16="http://schemas.microsoft.com/office/drawing/2014/main" id="{784A366F-785F-4472-BEC8-0A692F47EAB9}"/>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2" name="正方形/長方形 401">
          <a:extLst>
            <a:ext uri="{FF2B5EF4-FFF2-40B4-BE49-F238E27FC236}">
              <a16:creationId xmlns:a16="http://schemas.microsoft.com/office/drawing/2014/main" id="{B075967B-9858-4D43-9FDE-C35179D777A3}"/>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3" name="正方形/長方形 402">
          <a:extLst>
            <a:ext uri="{FF2B5EF4-FFF2-40B4-BE49-F238E27FC236}">
              <a16:creationId xmlns:a16="http://schemas.microsoft.com/office/drawing/2014/main" id="{AA002ED9-DB78-4132-BF08-24537104CA14}"/>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4" name="正方形/長方形 403">
          <a:extLst>
            <a:ext uri="{FF2B5EF4-FFF2-40B4-BE49-F238E27FC236}">
              <a16:creationId xmlns:a16="http://schemas.microsoft.com/office/drawing/2014/main" id="{4FFDDAF6-F593-44D6-B25F-1D7087DF0CB2}"/>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5" name="正方形/長方形 404">
          <a:extLst>
            <a:ext uri="{FF2B5EF4-FFF2-40B4-BE49-F238E27FC236}">
              <a16:creationId xmlns:a16="http://schemas.microsoft.com/office/drawing/2014/main" id="{A9491994-DF27-477D-85DE-A73D9E721E36}"/>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6" name="正方形/長方形 405">
          <a:extLst>
            <a:ext uri="{FF2B5EF4-FFF2-40B4-BE49-F238E27FC236}">
              <a16:creationId xmlns:a16="http://schemas.microsoft.com/office/drawing/2014/main" id="{B0D4A632-9EB9-4F87-AE78-83E4A327C45A}"/>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7" name="正方形/長方形 406">
          <a:extLst>
            <a:ext uri="{FF2B5EF4-FFF2-40B4-BE49-F238E27FC236}">
              <a16:creationId xmlns:a16="http://schemas.microsoft.com/office/drawing/2014/main" id="{9B468B44-C472-4A9E-AEFA-00B98CC3C6E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8" name="正方形/長方形 407">
          <a:extLst>
            <a:ext uri="{FF2B5EF4-FFF2-40B4-BE49-F238E27FC236}">
              <a16:creationId xmlns:a16="http://schemas.microsoft.com/office/drawing/2014/main" id="{E338A8CD-04B2-41ED-B539-76B5D32A38B4}"/>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9" name="テキスト ボックス 408">
          <a:extLst>
            <a:ext uri="{FF2B5EF4-FFF2-40B4-BE49-F238E27FC236}">
              <a16:creationId xmlns:a16="http://schemas.microsoft.com/office/drawing/2014/main" id="{42B2726C-F71B-4825-8C56-1AFC1C122620}"/>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0" name="直線コネクタ 409">
          <a:extLst>
            <a:ext uri="{FF2B5EF4-FFF2-40B4-BE49-F238E27FC236}">
              <a16:creationId xmlns:a16="http://schemas.microsoft.com/office/drawing/2014/main" id="{C08A5208-B35F-4946-9D36-C6703BBBF9FA}"/>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11" name="直線コネクタ 410">
          <a:extLst>
            <a:ext uri="{FF2B5EF4-FFF2-40B4-BE49-F238E27FC236}">
              <a16:creationId xmlns:a16="http://schemas.microsoft.com/office/drawing/2014/main" id="{140E75EC-1CDC-4592-BDE4-274250D57EB1}"/>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12" name="テキスト ボックス 411">
          <a:extLst>
            <a:ext uri="{FF2B5EF4-FFF2-40B4-BE49-F238E27FC236}">
              <a16:creationId xmlns:a16="http://schemas.microsoft.com/office/drawing/2014/main" id="{C36DF4DD-D165-4CE6-9E16-62ED1DF1C06F}"/>
            </a:ext>
          </a:extLst>
        </xdr:cNvPr>
        <xdr:cNvSpPr txBox="1"/>
      </xdr:nvSpPr>
      <xdr:spPr>
        <a:xfrm>
          <a:off x="5726564" y="1795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3" name="直線コネクタ 412">
          <a:extLst>
            <a:ext uri="{FF2B5EF4-FFF2-40B4-BE49-F238E27FC236}">
              <a16:creationId xmlns:a16="http://schemas.microsoft.com/office/drawing/2014/main" id="{026AFC00-EC6C-49F6-9788-59B4937AA296}"/>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14" name="テキスト ボックス 413">
          <a:extLst>
            <a:ext uri="{FF2B5EF4-FFF2-40B4-BE49-F238E27FC236}">
              <a16:creationId xmlns:a16="http://schemas.microsoft.com/office/drawing/2014/main" id="{CDC11242-F13D-4D48-945B-9F82716828D4}"/>
            </a:ext>
          </a:extLst>
        </xdr:cNvPr>
        <xdr:cNvSpPr txBox="1"/>
      </xdr:nvSpPr>
      <xdr:spPr>
        <a:xfrm>
          <a:off x="5282808" y="175742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5" name="直線コネクタ 414">
          <a:extLst>
            <a:ext uri="{FF2B5EF4-FFF2-40B4-BE49-F238E27FC236}">
              <a16:creationId xmlns:a16="http://schemas.microsoft.com/office/drawing/2014/main" id="{8960A2AB-10AE-4421-9140-5633777F0BCE}"/>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16" name="テキスト ボックス 415">
          <a:extLst>
            <a:ext uri="{FF2B5EF4-FFF2-40B4-BE49-F238E27FC236}">
              <a16:creationId xmlns:a16="http://schemas.microsoft.com/office/drawing/2014/main" id="{0C8E4729-88A8-4858-B81A-398448ED2F99}"/>
            </a:ext>
          </a:extLst>
        </xdr:cNvPr>
        <xdr:cNvSpPr txBox="1"/>
      </xdr:nvSpPr>
      <xdr:spPr>
        <a:xfrm>
          <a:off x="5282808" y="171932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7" name="直線コネクタ 416">
          <a:extLst>
            <a:ext uri="{FF2B5EF4-FFF2-40B4-BE49-F238E27FC236}">
              <a16:creationId xmlns:a16="http://schemas.microsoft.com/office/drawing/2014/main" id="{5F86E834-4098-4E08-B74D-0694D7FFAAEE}"/>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18" name="テキスト ボックス 417">
          <a:extLst>
            <a:ext uri="{FF2B5EF4-FFF2-40B4-BE49-F238E27FC236}">
              <a16:creationId xmlns:a16="http://schemas.microsoft.com/office/drawing/2014/main" id="{FB0B913C-FF65-4797-ABEF-11CCA43D357B}"/>
            </a:ext>
          </a:extLst>
        </xdr:cNvPr>
        <xdr:cNvSpPr txBox="1"/>
      </xdr:nvSpPr>
      <xdr:spPr>
        <a:xfrm>
          <a:off x="5282808" y="168122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9" name="直線コネクタ 418">
          <a:extLst>
            <a:ext uri="{FF2B5EF4-FFF2-40B4-BE49-F238E27FC236}">
              <a16:creationId xmlns:a16="http://schemas.microsoft.com/office/drawing/2014/main" id="{BA4D1C23-D056-4257-8D22-49E976428CA0}"/>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99</xdr:row>
      <xdr:rowOff>29227</xdr:rowOff>
    </xdr:from>
    <xdr:ext cx="813813" cy="259045"/>
    <xdr:sp macro="" textlink="">
      <xdr:nvSpPr>
        <xdr:cNvPr id="420" name="テキスト ボックス 419">
          <a:extLst>
            <a:ext uri="{FF2B5EF4-FFF2-40B4-BE49-F238E27FC236}">
              <a16:creationId xmlns:a16="http://schemas.microsoft.com/office/drawing/2014/main" id="{FE7FD3C5-FF0B-4CC4-9D2A-9FE07FCA4381}"/>
            </a:ext>
          </a:extLst>
        </xdr:cNvPr>
        <xdr:cNvSpPr txBox="1"/>
      </xdr:nvSpPr>
      <xdr:spPr>
        <a:xfrm>
          <a:off x="5218687" y="164312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1" name="直線コネクタ 420">
          <a:extLst>
            <a:ext uri="{FF2B5EF4-FFF2-40B4-BE49-F238E27FC236}">
              <a16:creationId xmlns:a16="http://schemas.microsoft.com/office/drawing/2014/main" id="{7E9F31A4-C86F-4E4A-9593-33EDE460C842}"/>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22" name="テキスト ボックス 421">
          <a:extLst>
            <a:ext uri="{FF2B5EF4-FFF2-40B4-BE49-F238E27FC236}">
              <a16:creationId xmlns:a16="http://schemas.microsoft.com/office/drawing/2014/main" id="{1B00C7A7-FCE7-473E-BA74-43978BE9F40D}"/>
            </a:ext>
          </a:extLst>
        </xdr:cNvPr>
        <xdr:cNvSpPr txBox="1"/>
      </xdr:nvSpPr>
      <xdr:spPr>
        <a:xfrm>
          <a:off x="5218687" y="160502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3" name="【港湾・漁港】&#10;一人当たり有形固定資産（償却資産）額グラフ枠">
          <a:extLst>
            <a:ext uri="{FF2B5EF4-FFF2-40B4-BE49-F238E27FC236}">
              <a16:creationId xmlns:a16="http://schemas.microsoft.com/office/drawing/2014/main" id="{A9B8CF63-BA62-4810-AC7A-5F20178451F9}"/>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103294</xdr:rowOff>
    </xdr:from>
    <xdr:to>
      <xdr:col>54</xdr:col>
      <xdr:colOff>189865</xdr:colOff>
      <xdr:row>108</xdr:row>
      <xdr:rowOff>152397</xdr:rowOff>
    </xdr:to>
    <xdr:cxnSp macro="">
      <xdr:nvCxnSpPr>
        <xdr:cNvPr id="424" name="直線コネクタ 423">
          <a:extLst>
            <a:ext uri="{FF2B5EF4-FFF2-40B4-BE49-F238E27FC236}">
              <a16:creationId xmlns:a16="http://schemas.microsoft.com/office/drawing/2014/main" id="{4DAD5219-9D8E-43C9-A5D1-EF242C076C40}"/>
            </a:ext>
          </a:extLst>
        </xdr:cNvPr>
        <xdr:cNvCxnSpPr/>
      </xdr:nvCxnSpPr>
      <xdr:spPr>
        <a:xfrm flipV="1">
          <a:off x="9429115" y="16676794"/>
          <a:ext cx="0" cy="1420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1212</xdr:rowOff>
    </xdr:from>
    <xdr:ext cx="378565" cy="259045"/>
    <xdr:sp macro="" textlink="">
      <xdr:nvSpPr>
        <xdr:cNvPr id="425" name="【港湾・漁港】&#10;一人当たり有形固定資産（償却資産）額最小値テキスト">
          <a:extLst>
            <a:ext uri="{FF2B5EF4-FFF2-40B4-BE49-F238E27FC236}">
              <a16:creationId xmlns:a16="http://schemas.microsoft.com/office/drawing/2014/main" id="{06D7AE64-AB58-42E7-B9A6-1EB1B778501F}"/>
            </a:ext>
          </a:extLst>
        </xdr:cNvPr>
        <xdr:cNvSpPr txBox="1"/>
      </xdr:nvSpPr>
      <xdr:spPr>
        <a:xfrm>
          <a:off x="9467850" y="18117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152397</xdr:rowOff>
    </xdr:from>
    <xdr:to>
      <xdr:col>55</xdr:col>
      <xdr:colOff>88900</xdr:colOff>
      <xdr:row>108</xdr:row>
      <xdr:rowOff>152397</xdr:rowOff>
    </xdr:to>
    <xdr:cxnSp macro="">
      <xdr:nvCxnSpPr>
        <xdr:cNvPr id="426" name="直線コネクタ 425">
          <a:extLst>
            <a:ext uri="{FF2B5EF4-FFF2-40B4-BE49-F238E27FC236}">
              <a16:creationId xmlns:a16="http://schemas.microsoft.com/office/drawing/2014/main" id="{EEB8A8F1-DCCD-48CC-85BB-DC42B4A0D1D0}"/>
            </a:ext>
          </a:extLst>
        </xdr:cNvPr>
        <xdr:cNvCxnSpPr/>
      </xdr:nvCxnSpPr>
      <xdr:spPr>
        <a:xfrm>
          <a:off x="9359900" y="180974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49971</xdr:rowOff>
    </xdr:from>
    <xdr:ext cx="819455" cy="259045"/>
    <xdr:sp macro="" textlink="">
      <xdr:nvSpPr>
        <xdr:cNvPr id="427" name="【港湾・漁港】&#10;一人当たり有形固定資産（償却資産）額最大値テキスト">
          <a:extLst>
            <a:ext uri="{FF2B5EF4-FFF2-40B4-BE49-F238E27FC236}">
              <a16:creationId xmlns:a16="http://schemas.microsoft.com/office/drawing/2014/main" id="{FB53783B-F697-47F6-A614-A3971B9FA2F7}"/>
            </a:ext>
          </a:extLst>
        </xdr:cNvPr>
        <xdr:cNvSpPr txBox="1"/>
      </xdr:nvSpPr>
      <xdr:spPr>
        <a:xfrm>
          <a:off x="9467850" y="16452021"/>
          <a:ext cx="8194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111,866,567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103294</xdr:rowOff>
    </xdr:from>
    <xdr:to>
      <xdr:col>55</xdr:col>
      <xdr:colOff>88900</xdr:colOff>
      <xdr:row>100</xdr:row>
      <xdr:rowOff>103294</xdr:rowOff>
    </xdr:to>
    <xdr:cxnSp macro="">
      <xdr:nvCxnSpPr>
        <xdr:cNvPr id="428" name="直線コネクタ 427">
          <a:extLst>
            <a:ext uri="{FF2B5EF4-FFF2-40B4-BE49-F238E27FC236}">
              <a16:creationId xmlns:a16="http://schemas.microsoft.com/office/drawing/2014/main" id="{11571A1A-5ABA-430B-8B44-7E0E113F305F}"/>
            </a:ext>
          </a:extLst>
        </xdr:cNvPr>
        <xdr:cNvCxnSpPr/>
      </xdr:nvCxnSpPr>
      <xdr:spPr>
        <a:xfrm>
          <a:off x="9359900" y="166767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45662</xdr:rowOff>
    </xdr:from>
    <xdr:ext cx="690189" cy="259045"/>
    <xdr:sp macro="" textlink="">
      <xdr:nvSpPr>
        <xdr:cNvPr id="429" name="【港湾・漁港】&#10;一人当たり有形固定資産（償却資産）額平均値テキスト">
          <a:extLst>
            <a:ext uri="{FF2B5EF4-FFF2-40B4-BE49-F238E27FC236}">
              <a16:creationId xmlns:a16="http://schemas.microsoft.com/office/drawing/2014/main" id="{AD67A3B2-2665-42B5-A6D1-625DAC780905}"/>
            </a:ext>
          </a:extLst>
        </xdr:cNvPr>
        <xdr:cNvSpPr txBox="1"/>
      </xdr:nvSpPr>
      <xdr:spPr>
        <a:xfrm>
          <a:off x="9467850" y="17990762"/>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2,705,954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67235</xdr:rowOff>
    </xdr:from>
    <xdr:to>
      <xdr:col>55</xdr:col>
      <xdr:colOff>50800</xdr:colOff>
      <xdr:row>108</xdr:row>
      <xdr:rowOff>168835</xdr:rowOff>
    </xdr:to>
    <xdr:sp macro="" textlink="">
      <xdr:nvSpPr>
        <xdr:cNvPr id="430" name="フローチャート: 判断 429">
          <a:extLst>
            <a:ext uri="{FF2B5EF4-FFF2-40B4-BE49-F238E27FC236}">
              <a16:creationId xmlns:a16="http://schemas.microsoft.com/office/drawing/2014/main" id="{AEE07CFF-60E8-4A39-A6C8-54AC1AC89287}"/>
            </a:ext>
          </a:extLst>
        </xdr:cNvPr>
        <xdr:cNvSpPr/>
      </xdr:nvSpPr>
      <xdr:spPr>
        <a:xfrm>
          <a:off x="9398000" y="180123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69757</xdr:rowOff>
    </xdr:from>
    <xdr:to>
      <xdr:col>50</xdr:col>
      <xdr:colOff>165100</xdr:colOff>
      <xdr:row>108</xdr:row>
      <xdr:rowOff>171357</xdr:rowOff>
    </xdr:to>
    <xdr:sp macro="" textlink="">
      <xdr:nvSpPr>
        <xdr:cNvPr id="431" name="フローチャート: 判断 430">
          <a:extLst>
            <a:ext uri="{FF2B5EF4-FFF2-40B4-BE49-F238E27FC236}">
              <a16:creationId xmlns:a16="http://schemas.microsoft.com/office/drawing/2014/main" id="{A7C3B08C-C5DA-45CC-B92A-3BCE9C27F65A}"/>
            </a:ext>
          </a:extLst>
        </xdr:cNvPr>
        <xdr:cNvSpPr/>
      </xdr:nvSpPr>
      <xdr:spPr>
        <a:xfrm>
          <a:off x="8636000" y="1801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70915</xdr:rowOff>
    </xdr:from>
    <xdr:to>
      <xdr:col>46</xdr:col>
      <xdr:colOff>38100</xdr:colOff>
      <xdr:row>109</xdr:row>
      <xdr:rowOff>1065</xdr:rowOff>
    </xdr:to>
    <xdr:sp macro="" textlink="">
      <xdr:nvSpPr>
        <xdr:cNvPr id="432" name="フローチャート: 判断 431">
          <a:extLst>
            <a:ext uri="{FF2B5EF4-FFF2-40B4-BE49-F238E27FC236}">
              <a16:creationId xmlns:a16="http://schemas.microsoft.com/office/drawing/2014/main" id="{2B39F515-16D2-4F2E-AB27-65A998158C04}"/>
            </a:ext>
          </a:extLst>
        </xdr:cNvPr>
        <xdr:cNvSpPr/>
      </xdr:nvSpPr>
      <xdr:spPr>
        <a:xfrm>
          <a:off x="7842250" y="180160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86478</xdr:rowOff>
    </xdr:from>
    <xdr:to>
      <xdr:col>41</xdr:col>
      <xdr:colOff>101600</xdr:colOff>
      <xdr:row>109</xdr:row>
      <xdr:rowOff>16628</xdr:rowOff>
    </xdr:to>
    <xdr:sp macro="" textlink="">
      <xdr:nvSpPr>
        <xdr:cNvPr id="433" name="フローチャート: 判断 432">
          <a:extLst>
            <a:ext uri="{FF2B5EF4-FFF2-40B4-BE49-F238E27FC236}">
              <a16:creationId xmlns:a16="http://schemas.microsoft.com/office/drawing/2014/main" id="{102B4AE4-331A-4886-A0F2-1D6281D9D766}"/>
            </a:ext>
          </a:extLst>
        </xdr:cNvPr>
        <xdr:cNvSpPr/>
      </xdr:nvSpPr>
      <xdr:spPr>
        <a:xfrm>
          <a:off x="7029450" y="18031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E56D8194-8B90-489C-8F34-FB0984C8DC0B}"/>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7E54CA5B-6B8A-4381-B7A5-8CFA632FAB94}"/>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35B0796B-94A0-4D8D-8DB8-1930F51E042B}"/>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4A9A1C4D-27EF-489B-97FE-403EBEAA3816}"/>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72BAE845-0185-40C9-B0A6-62E84319F229}"/>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32152</xdr:rowOff>
    </xdr:from>
    <xdr:to>
      <xdr:col>55</xdr:col>
      <xdr:colOff>50800</xdr:colOff>
      <xdr:row>108</xdr:row>
      <xdr:rowOff>133752</xdr:rowOff>
    </xdr:to>
    <xdr:sp macro="" textlink="">
      <xdr:nvSpPr>
        <xdr:cNvPr id="439" name="楕円 438">
          <a:extLst>
            <a:ext uri="{FF2B5EF4-FFF2-40B4-BE49-F238E27FC236}">
              <a16:creationId xmlns:a16="http://schemas.microsoft.com/office/drawing/2014/main" id="{03860011-F6CD-4F1E-9C86-91966CECBF16}"/>
            </a:ext>
          </a:extLst>
        </xdr:cNvPr>
        <xdr:cNvSpPr/>
      </xdr:nvSpPr>
      <xdr:spPr>
        <a:xfrm>
          <a:off x="9398000" y="179772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162979</xdr:rowOff>
    </xdr:from>
    <xdr:ext cx="690189" cy="259045"/>
    <xdr:sp macro="" textlink="">
      <xdr:nvSpPr>
        <xdr:cNvPr id="440" name="【港湾・漁港】&#10;一人当たり有形固定資産（償却資産）額該当値テキスト">
          <a:extLst>
            <a:ext uri="{FF2B5EF4-FFF2-40B4-BE49-F238E27FC236}">
              <a16:creationId xmlns:a16="http://schemas.microsoft.com/office/drawing/2014/main" id="{105B23F3-63AF-4CEA-9A03-DA3B4D99533F}"/>
            </a:ext>
          </a:extLst>
        </xdr:cNvPr>
        <xdr:cNvSpPr txBox="1"/>
      </xdr:nvSpPr>
      <xdr:spPr>
        <a:xfrm>
          <a:off x="9467850" y="177651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33742</xdr:rowOff>
    </xdr:from>
    <xdr:to>
      <xdr:col>50</xdr:col>
      <xdr:colOff>165100</xdr:colOff>
      <xdr:row>108</xdr:row>
      <xdr:rowOff>135342</xdr:rowOff>
    </xdr:to>
    <xdr:sp macro="" textlink="">
      <xdr:nvSpPr>
        <xdr:cNvPr id="441" name="楕円 440">
          <a:extLst>
            <a:ext uri="{FF2B5EF4-FFF2-40B4-BE49-F238E27FC236}">
              <a16:creationId xmlns:a16="http://schemas.microsoft.com/office/drawing/2014/main" id="{7C782C89-B4D3-487D-8008-19DDCC5155E1}"/>
            </a:ext>
          </a:extLst>
        </xdr:cNvPr>
        <xdr:cNvSpPr/>
      </xdr:nvSpPr>
      <xdr:spPr>
        <a:xfrm>
          <a:off x="8636000" y="1797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82952</xdr:rowOff>
    </xdr:from>
    <xdr:to>
      <xdr:col>55</xdr:col>
      <xdr:colOff>0</xdr:colOff>
      <xdr:row>108</xdr:row>
      <xdr:rowOff>84542</xdr:rowOff>
    </xdr:to>
    <xdr:cxnSp macro="">
      <xdr:nvCxnSpPr>
        <xdr:cNvPr id="442" name="直線コネクタ 441">
          <a:extLst>
            <a:ext uri="{FF2B5EF4-FFF2-40B4-BE49-F238E27FC236}">
              <a16:creationId xmlns:a16="http://schemas.microsoft.com/office/drawing/2014/main" id="{4A8CCE06-D110-417A-A6E7-0D565B974363}"/>
            </a:ext>
          </a:extLst>
        </xdr:cNvPr>
        <xdr:cNvCxnSpPr/>
      </xdr:nvCxnSpPr>
      <xdr:spPr>
        <a:xfrm flipV="1">
          <a:off x="8686800" y="18028052"/>
          <a:ext cx="742950" cy="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36712</xdr:rowOff>
    </xdr:from>
    <xdr:to>
      <xdr:col>46</xdr:col>
      <xdr:colOff>38100</xdr:colOff>
      <xdr:row>108</xdr:row>
      <xdr:rowOff>138312</xdr:rowOff>
    </xdr:to>
    <xdr:sp macro="" textlink="">
      <xdr:nvSpPr>
        <xdr:cNvPr id="443" name="楕円 442">
          <a:extLst>
            <a:ext uri="{FF2B5EF4-FFF2-40B4-BE49-F238E27FC236}">
              <a16:creationId xmlns:a16="http://schemas.microsoft.com/office/drawing/2014/main" id="{0C8DB1E9-78D8-43E6-9EF5-9CF9C3FED7D2}"/>
            </a:ext>
          </a:extLst>
        </xdr:cNvPr>
        <xdr:cNvSpPr/>
      </xdr:nvSpPr>
      <xdr:spPr>
        <a:xfrm>
          <a:off x="7842250" y="1798181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84542</xdr:rowOff>
    </xdr:from>
    <xdr:to>
      <xdr:col>50</xdr:col>
      <xdr:colOff>114300</xdr:colOff>
      <xdr:row>108</xdr:row>
      <xdr:rowOff>87512</xdr:rowOff>
    </xdr:to>
    <xdr:cxnSp macro="">
      <xdr:nvCxnSpPr>
        <xdr:cNvPr id="444" name="直線コネクタ 443">
          <a:extLst>
            <a:ext uri="{FF2B5EF4-FFF2-40B4-BE49-F238E27FC236}">
              <a16:creationId xmlns:a16="http://schemas.microsoft.com/office/drawing/2014/main" id="{B75BF397-2201-47AC-8A0E-FEC65DE306A2}"/>
            </a:ext>
          </a:extLst>
        </xdr:cNvPr>
        <xdr:cNvCxnSpPr/>
      </xdr:nvCxnSpPr>
      <xdr:spPr>
        <a:xfrm flipV="1">
          <a:off x="7886700" y="18029642"/>
          <a:ext cx="800100" cy="2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39230</xdr:rowOff>
    </xdr:from>
    <xdr:to>
      <xdr:col>41</xdr:col>
      <xdr:colOff>101600</xdr:colOff>
      <xdr:row>108</xdr:row>
      <xdr:rowOff>140830</xdr:rowOff>
    </xdr:to>
    <xdr:sp macro="" textlink="">
      <xdr:nvSpPr>
        <xdr:cNvPr id="445" name="楕円 444">
          <a:extLst>
            <a:ext uri="{FF2B5EF4-FFF2-40B4-BE49-F238E27FC236}">
              <a16:creationId xmlns:a16="http://schemas.microsoft.com/office/drawing/2014/main" id="{632B9977-1BBA-40D4-AB77-E96EC165CFC7}"/>
            </a:ext>
          </a:extLst>
        </xdr:cNvPr>
        <xdr:cNvSpPr/>
      </xdr:nvSpPr>
      <xdr:spPr>
        <a:xfrm>
          <a:off x="7029450" y="1798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87512</xdr:rowOff>
    </xdr:from>
    <xdr:to>
      <xdr:col>45</xdr:col>
      <xdr:colOff>177800</xdr:colOff>
      <xdr:row>108</xdr:row>
      <xdr:rowOff>90030</xdr:rowOff>
    </xdr:to>
    <xdr:cxnSp macro="">
      <xdr:nvCxnSpPr>
        <xdr:cNvPr id="446" name="直線コネクタ 445">
          <a:extLst>
            <a:ext uri="{FF2B5EF4-FFF2-40B4-BE49-F238E27FC236}">
              <a16:creationId xmlns:a16="http://schemas.microsoft.com/office/drawing/2014/main" id="{1DD51E22-175E-4CEF-8E3B-F3CB001F5A25}"/>
            </a:ext>
          </a:extLst>
        </xdr:cNvPr>
        <xdr:cNvCxnSpPr/>
      </xdr:nvCxnSpPr>
      <xdr:spPr>
        <a:xfrm flipV="1">
          <a:off x="7080250" y="18032612"/>
          <a:ext cx="806450" cy="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108</xdr:row>
      <xdr:rowOff>162484</xdr:rowOff>
    </xdr:from>
    <xdr:ext cx="690189" cy="259045"/>
    <xdr:sp macro="" textlink="">
      <xdr:nvSpPr>
        <xdr:cNvPr id="447" name="n_1aveValue【港湾・漁港】&#10;一人当たり有形固定資産（償却資産）額">
          <a:extLst>
            <a:ext uri="{FF2B5EF4-FFF2-40B4-BE49-F238E27FC236}">
              <a16:creationId xmlns:a16="http://schemas.microsoft.com/office/drawing/2014/main" id="{1592887F-0F7B-4EF4-A45B-E338B51C0F26}"/>
            </a:ext>
          </a:extLst>
        </xdr:cNvPr>
        <xdr:cNvSpPr txBox="1"/>
      </xdr:nvSpPr>
      <xdr:spPr>
        <a:xfrm>
          <a:off x="8367105" y="181075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108</xdr:row>
      <xdr:rowOff>163642</xdr:rowOff>
    </xdr:from>
    <xdr:ext cx="690189" cy="259045"/>
    <xdr:sp macro="" textlink="">
      <xdr:nvSpPr>
        <xdr:cNvPr id="448" name="n_2aveValue【港湾・漁港】&#10;一人当たり有形固定資産（償却資産）額">
          <a:extLst>
            <a:ext uri="{FF2B5EF4-FFF2-40B4-BE49-F238E27FC236}">
              <a16:creationId xmlns:a16="http://schemas.microsoft.com/office/drawing/2014/main" id="{41EDA4A3-5A4F-497B-A901-393BE6905F5A}"/>
            </a:ext>
          </a:extLst>
        </xdr:cNvPr>
        <xdr:cNvSpPr txBox="1"/>
      </xdr:nvSpPr>
      <xdr:spPr>
        <a:xfrm>
          <a:off x="7567005" y="181087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109</xdr:row>
      <xdr:rowOff>7755</xdr:rowOff>
    </xdr:from>
    <xdr:ext cx="690189" cy="259045"/>
    <xdr:sp macro="" textlink="">
      <xdr:nvSpPr>
        <xdr:cNvPr id="449" name="n_3aveValue【港湾・漁港】&#10;一人当たり有形固定資産（償却資産）額">
          <a:extLst>
            <a:ext uri="{FF2B5EF4-FFF2-40B4-BE49-F238E27FC236}">
              <a16:creationId xmlns:a16="http://schemas.microsoft.com/office/drawing/2014/main" id="{EB64E987-B94B-4DE4-91C2-E40F9E1123CC}"/>
            </a:ext>
          </a:extLst>
        </xdr:cNvPr>
        <xdr:cNvSpPr txBox="1"/>
      </xdr:nvSpPr>
      <xdr:spPr>
        <a:xfrm>
          <a:off x="6773255" y="181243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106</xdr:row>
      <xdr:rowOff>151869</xdr:rowOff>
    </xdr:from>
    <xdr:ext cx="690189" cy="259045"/>
    <xdr:sp macro="" textlink="">
      <xdr:nvSpPr>
        <xdr:cNvPr id="450" name="n_1mainValue【港湾・漁港】&#10;一人当たり有形固定資産（償却資産）額">
          <a:extLst>
            <a:ext uri="{FF2B5EF4-FFF2-40B4-BE49-F238E27FC236}">
              <a16:creationId xmlns:a16="http://schemas.microsoft.com/office/drawing/2014/main" id="{AA30BB92-DEE4-4C71-9EEC-892CBB76926B}"/>
            </a:ext>
          </a:extLst>
        </xdr:cNvPr>
        <xdr:cNvSpPr txBox="1"/>
      </xdr:nvSpPr>
      <xdr:spPr>
        <a:xfrm>
          <a:off x="8367105" y="177540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154839</xdr:rowOff>
    </xdr:from>
    <xdr:ext cx="690189" cy="259045"/>
    <xdr:sp macro="" textlink="">
      <xdr:nvSpPr>
        <xdr:cNvPr id="451" name="n_2mainValue【港湾・漁港】&#10;一人当たり有形固定資産（償却資産）額">
          <a:extLst>
            <a:ext uri="{FF2B5EF4-FFF2-40B4-BE49-F238E27FC236}">
              <a16:creationId xmlns:a16="http://schemas.microsoft.com/office/drawing/2014/main" id="{70926B89-D770-478A-9B0A-66733B0D92DE}"/>
            </a:ext>
          </a:extLst>
        </xdr:cNvPr>
        <xdr:cNvSpPr txBox="1"/>
      </xdr:nvSpPr>
      <xdr:spPr>
        <a:xfrm>
          <a:off x="7567005" y="177570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157357</xdr:rowOff>
    </xdr:from>
    <xdr:ext cx="690189" cy="259045"/>
    <xdr:sp macro="" textlink="">
      <xdr:nvSpPr>
        <xdr:cNvPr id="452" name="n_3mainValue【港湾・漁港】&#10;一人当たり有形固定資産（償却資産）額">
          <a:extLst>
            <a:ext uri="{FF2B5EF4-FFF2-40B4-BE49-F238E27FC236}">
              <a16:creationId xmlns:a16="http://schemas.microsoft.com/office/drawing/2014/main" id="{0E68EC19-9E4C-40DF-8891-867621844236}"/>
            </a:ext>
          </a:extLst>
        </xdr:cNvPr>
        <xdr:cNvSpPr txBox="1"/>
      </xdr:nvSpPr>
      <xdr:spPr>
        <a:xfrm>
          <a:off x="6773255" y="177595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3" name="正方形/長方形 452">
          <a:extLst>
            <a:ext uri="{FF2B5EF4-FFF2-40B4-BE49-F238E27FC236}">
              <a16:creationId xmlns:a16="http://schemas.microsoft.com/office/drawing/2014/main" id="{EB4BA159-F887-43F8-B945-7C382C2A2E41}"/>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4" name="正方形/長方形 453">
          <a:extLst>
            <a:ext uri="{FF2B5EF4-FFF2-40B4-BE49-F238E27FC236}">
              <a16:creationId xmlns:a16="http://schemas.microsoft.com/office/drawing/2014/main" id="{4078F423-899E-4288-9ECC-63D1C14DBA2D}"/>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5" name="正方形/長方形 454">
          <a:extLst>
            <a:ext uri="{FF2B5EF4-FFF2-40B4-BE49-F238E27FC236}">
              <a16:creationId xmlns:a16="http://schemas.microsoft.com/office/drawing/2014/main" id="{49649978-66BE-4D30-9994-E22B4FC067F4}"/>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6" name="正方形/長方形 455">
          <a:extLst>
            <a:ext uri="{FF2B5EF4-FFF2-40B4-BE49-F238E27FC236}">
              <a16:creationId xmlns:a16="http://schemas.microsoft.com/office/drawing/2014/main" id="{A05BA94B-A15C-4A14-AC92-4699B32E49FB}"/>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7" name="正方形/長方形 456">
          <a:extLst>
            <a:ext uri="{FF2B5EF4-FFF2-40B4-BE49-F238E27FC236}">
              <a16:creationId xmlns:a16="http://schemas.microsoft.com/office/drawing/2014/main" id="{A44FD30A-54DB-49BD-BE33-60B7CA78AFCC}"/>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8" name="正方形/長方形 457">
          <a:extLst>
            <a:ext uri="{FF2B5EF4-FFF2-40B4-BE49-F238E27FC236}">
              <a16:creationId xmlns:a16="http://schemas.microsoft.com/office/drawing/2014/main" id="{B8B04BED-C6C9-4A3C-B231-2965D0844360}"/>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9" name="正方形/長方形 458">
          <a:extLst>
            <a:ext uri="{FF2B5EF4-FFF2-40B4-BE49-F238E27FC236}">
              <a16:creationId xmlns:a16="http://schemas.microsoft.com/office/drawing/2014/main" id="{22DBFAF8-A0CE-453B-94F0-E42420B2DDBF}"/>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0" name="正方形/長方形 459">
          <a:extLst>
            <a:ext uri="{FF2B5EF4-FFF2-40B4-BE49-F238E27FC236}">
              <a16:creationId xmlns:a16="http://schemas.microsoft.com/office/drawing/2014/main" id="{3154D8A0-FDA4-4582-9E38-0DB5828F44D1}"/>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1" name="テキスト ボックス 460">
          <a:extLst>
            <a:ext uri="{FF2B5EF4-FFF2-40B4-BE49-F238E27FC236}">
              <a16:creationId xmlns:a16="http://schemas.microsoft.com/office/drawing/2014/main" id="{6B21F74A-0531-4CD9-B88C-6787ED532CD1}"/>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2" name="直線コネクタ 461">
          <a:extLst>
            <a:ext uri="{FF2B5EF4-FFF2-40B4-BE49-F238E27FC236}">
              <a16:creationId xmlns:a16="http://schemas.microsoft.com/office/drawing/2014/main" id="{EF7018CB-779E-497B-B18D-5BA8700630E5}"/>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3" name="直線コネクタ 462">
          <a:extLst>
            <a:ext uri="{FF2B5EF4-FFF2-40B4-BE49-F238E27FC236}">
              <a16:creationId xmlns:a16="http://schemas.microsoft.com/office/drawing/2014/main" id="{2660FC32-F6FD-4ACC-9443-E0EE0DE72E32}"/>
            </a:ext>
          </a:extLst>
        </xdr:cNvPr>
        <xdr:cNvCxnSpPr/>
      </xdr:nvCxnSpPr>
      <xdr:spPr>
        <a:xfrm>
          <a:off x="11207750" y="70330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64" name="テキスト ボックス 463">
          <a:extLst>
            <a:ext uri="{FF2B5EF4-FFF2-40B4-BE49-F238E27FC236}">
              <a16:creationId xmlns:a16="http://schemas.microsoft.com/office/drawing/2014/main" id="{2A7350CE-ECEA-4B48-849C-B11CD1B6430F}"/>
            </a:ext>
          </a:extLst>
        </xdr:cNvPr>
        <xdr:cNvSpPr txBox="1"/>
      </xdr:nvSpPr>
      <xdr:spPr>
        <a:xfrm>
          <a:off x="10906911" y="6897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5" name="直線コネクタ 464">
          <a:extLst>
            <a:ext uri="{FF2B5EF4-FFF2-40B4-BE49-F238E27FC236}">
              <a16:creationId xmlns:a16="http://schemas.microsoft.com/office/drawing/2014/main" id="{9CD3ABDB-A87A-4B80-9CA0-B8C08349D2D0}"/>
            </a:ext>
          </a:extLst>
        </xdr:cNvPr>
        <xdr:cNvCxnSpPr/>
      </xdr:nvCxnSpPr>
      <xdr:spPr>
        <a:xfrm>
          <a:off x="11207750" y="67192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6" name="テキスト ボックス 465">
          <a:extLst>
            <a:ext uri="{FF2B5EF4-FFF2-40B4-BE49-F238E27FC236}">
              <a16:creationId xmlns:a16="http://schemas.microsoft.com/office/drawing/2014/main" id="{9D968590-5C5D-450F-804F-F9B247C6A779}"/>
            </a:ext>
          </a:extLst>
        </xdr:cNvPr>
        <xdr:cNvSpPr txBox="1"/>
      </xdr:nvSpPr>
      <xdr:spPr>
        <a:xfrm>
          <a:off x="108427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7" name="直線コネクタ 466">
          <a:extLst>
            <a:ext uri="{FF2B5EF4-FFF2-40B4-BE49-F238E27FC236}">
              <a16:creationId xmlns:a16="http://schemas.microsoft.com/office/drawing/2014/main" id="{938ADAF4-3633-451A-AECD-92D44C5A7906}"/>
            </a:ext>
          </a:extLst>
        </xdr:cNvPr>
        <xdr:cNvCxnSpPr/>
      </xdr:nvCxnSpPr>
      <xdr:spPr>
        <a:xfrm>
          <a:off x="11207750" y="64053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68" name="テキスト ボックス 467">
          <a:extLst>
            <a:ext uri="{FF2B5EF4-FFF2-40B4-BE49-F238E27FC236}">
              <a16:creationId xmlns:a16="http://schemas.microsoft.com/office/drawing/2014/main" id="{60D219C5-7747-4176-9DFE-77F671BFFEDB}"/>
            </a:ext>
          </a:extLst>
        </xdr:cNvPr>
        <xdr:cNvSpPr txBox="1"/>
      </xdr:nvSpPr>
      <xdr:spPr>
        <a:xfrm>
          <a:off x="108427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69" name="直線コネクタ 468">
          <a:extLst>
            <a:ext uri="{FF2B5EF4-FFF2-40B4-BE49-F238E27FC236}">
              <a16:creationId xmlns:a16="http://schemas.microsoft.com/office/drawing/2014/main" id="{2203BD51-FD1D-4C2C-8483-FC262922E2DD}"/>
            </a:ext>
          </a:extLst>
        </xdr:cNvPr>
        <xdr:cNvCxnSpPr/>
      </xdr:nvCxnSpPr>
      <xdr:spPr>
        <a:xfrm>
          <a:off x="11207750" y="60914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0" name="テキスト ボックス 469">
          <a:extLst>
            <a:ext uri="{FF2B5EF4-FFF2-40B4-BE49-F238E27FC236}">
              <a16:creationId xmlns:a16="http://schemas.microsoft.com/office/drawing/2014/main" id="{C3DBBC47-FE2E-4DBD-BB83-8A3A3E1E1F3D}"/>
            </a:ext>
          </a:extLst>
        </xdr:cNvPr>
        <xdr:cNvSpPr txBox="1"/>
      </xdr:nvSpPr>
      <xdr:spPr>
        <a:xfrm>
          <a:off x="108427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1" name="直線コネクタ 470">
          <a:extLst>
            <a:ext uri="{FF2B5EF4-FFF2-40B4-BE49-F238E27FC236}">
              <a16:creationId xmlns:a16="http://schemas.microsoft.com/office/drawing/2014/main" id="{4A84D826-15BE-4536-8873-AA583FA14A19}"/>
            </a:ext>
          </a:extLst>
        </xdr:cNvPr>
        <xdr:cNvCxnSpPr/>
      </xdr:nvCxnSpPr>
      <xdr:spPr>
        <a:xfrm>
          <a:off x="11207750" y="57775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2" name="テキスト ボックス 471">
          <a:extLst>
            <a:ext uri="{FF2B5EF4-FFF2-40B4-BE49-F238E27FC236}">
              <a16:creationId xmlns:a16="http://schemas.microsoft.com/office/drawing/2014/main" id="{13AAC07E-5EDB-4001-AF9E-F1BF46413160}"/>
            </a:ext>
          </a:extLst>
        </xdr:cNvPr>
        <xdr:cNvSpPr txBox="1"/>
      </xdr:nvSpPr>
      <xdr:spPr>
        <a:xfrm>
          <a:off x="108427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3" name="直線コネクタ 472">
          <a:extLst>
            <a:ext uri="{FF2B5EF4-FFF2-40B4-BE49-F238E27FC236}">
              <a16:creationId xmlns:a16="http://schemas.microsoft.com/office/drawing/2014/main" id="{AE03CDAE-2ADE-4E9A-9E03-4BC46C312600}"/>
            </a:ext>
          </a:extLst>
        </xdr:cNvPr>
        <xdr:cNvCxnSpPr/>
      </xdr:nvCxnSpPr>
      <xdr:spPr>
        <a:xfrm>
          <a:off x="11207750" y="54573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74" name="テキスト ボックス 473">
          <a:extLst>
            <a:ext uri="{FF2B5EF4-FFF2-40B4-BE49-F238E27FC236}">
              <a16:creationId xmlns:a16="http://schemas.microsoft.com/office/drawing/2014/main" id="{E1D0DF5F-ABF2-4E72-ACBE-33D1B41F8915}"/>
            </a:ext>
          </a:extLst>
        </xdr:cNvPr>
        <xdr:cNvSpPr txBox="1"/>
      </xdr:nvSpPr>
      <xdr:spPr>
        <a:xfrm>
          <a:off x="10797721" y="53214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5" name="直線コネクタ 474">
          <a:extLst>
            <a:ext uri="{FF2B5EF4-FFF2-40B4-BE49-F238E27FC236}">
              <a16:creationId xmlns:a16="http://schemas.microsoft.com/office/drawing/2014/main" id="{4EBFE88C-793B-4C4F-A950-A7D077B16469}"/>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6" name="テキスト ボックス 475">
          <a:extLst>
            <a:ext uri="{FF2B5EF4-FFF2-40B4-BE49-F238E27FC236}">
              <a16:creationId xmlns:a16="http://schemas.microsoft.com/office/drawing/2014/main" id="{D324B108-C9BA-4A7F-8D0B-FEF99FCBF902}"/>
            </a:ext>
          </a:extLst>
        </xdr:cNvPr>
        <xdr:cNvSpPr txBox="1"/>
      </xdr:nvSpPr>
      <xdr:spPr>
        <a:xfrm>
          <a:off x="107977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7" name="【認定こども園・幼稚園・保育所】&#10;有形固定資産減価償却率グラフ枠">
          <a:extLst>
            <a:ext uri="{FF2B5EF4-FFF2-40B4-BE49-F238E27FC236}">
              <a16:creationId xmlns:a16="http://schemas.microsoft.com/office/drawing/2014/main" id="{AFC9F376-865E-4C29-8040-15474780C14A}"/>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25581</xdr:rowOff>
    </xdr:to>
    <xdr:cxnSp macro="">
      <xdr:nvCxnSpPr>
        <xdr:cNvPr id="478" name="直線コネクタ 477">
          <a:extLst>
            <a:ext uri="{FF2B5EF4-FFF2-40B4-BE49-F238E27FC236}">
              <a16:creationId xmlns:a16="http://schemas.microsoft.com/office/drawing/2014/main" id="{39721D3F-7DC9-4893-A337-6F042A8DCE77}"/>
            </a:ext>
          </a:extLst>
        </xdr:cNvPr>
        <xdr:cNvCxnSpPr/>
      </xdr:nvCxnSpPr>
      <xdr:spPr>
        <a:xfrm flipV="1">
          <a:off x="14699614" y="5457372"/>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29408</xdr:rowOff>
    </xdr:from>
    <xdr:ext cx="340478" cy="259045"/>
    <xdr:sp macro="" textlink="">
      <xdr:nvSpPr>
        <xdr:cNvPr id="479" name="【認定こども園・幼稚園・保育所】&#10;有形固定資産減価償却率最小値テキスト">
          <a:extLst>
            <a:ext uri="{FF2B5EF4-FFF2-40B4-BE49-F238E27FC236}">
              <a16:creationId xmlns:a16="http://schemas.microsoft.com/office/drawing/2014/main" id="{E5F520A1-E966-4484-8ABA-989015CC761B}"/>
            </a:ext>
          </a:extLst>
        </xdr:cNvPr>
        <xdr:cNvSpPr txBox="1"/>
      </xdr:nvSpPr>
      <xdr:spPr>
        <a:xfrm>
          <a:off x="14738350" y="6969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25581</xdr:rowOff>
    </xdr:from>
    <xdr:to>
      <xdr:col>86</xdr:col>
      <xdr:colOff>25400</xdr:colOff>
      <xdr:row>42</xdr:row>
      <xdr:rowOff>25581</xdr:rowOff>
    </xdr:to>
    <xdr:cxnSp macro="">
      <xdr:nvCxnSpPr>
        <xdr:cNvPr id="480" name="直線コネクタ 479">
          <a:extLst>
            <a:ext uri="{FF2B5EF4-FFF2-40B4-BE49-F238E27FC236}">
              <a16:creationId xmlns:a16="http://schemas.microsoft.com/office/drawing/2014/main" id="{5E87AA9E-BE6D-4165-9619-E140CDB56922}"/>
            </a:ext>
          </a:extLst>
        </xdr:cNvPr>
        <xdr:cNvCxnSpPr/>
      </xdr:nvCxnSpPr>
      <xdr:spPr>
        <a:xfrm>
          <a:off x="14611350" y="69661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481" name="【認定こども園・幼稚園・保育所】&#10;有形固定資産減価償却率最大値テキスト">
          <a:extLst>
            <a:ext uri="{FF2B5EF4-FFF2-40B4-BE49-F238E27FC236}">
              <a16:creationId xmlns:a16="http://schemas.microsoft.com/office/drawing/2014/main" id="{A97BB234-13D3-45EF-B8E6-089C4D7ABB42}"/>
            </a:ext>
          </a:extLst>
        </xdr:cNvPr>
        <xdr:cNvSpPr txBox="1"/>
      </xdr:nvSpPr>
      <xdr:spPr>
        <a:xfrm>
          <a:off x="14738350" y="5245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482" name="直線コネクタ 481">
          <a:extLst>
            <a:ext uri="{FF2B5EF4-FFF2-40B4-BE49-F238E27FC236}">
              <a16:creationId xmlns:a16="http://schemas.microsoft.com/office/drawing/2014/main" id="{33D1DFFA-322C-4BCC-BCA9-2EA206D36F11}"/>
            </a:ext>
          </a:extLst>
        </xdr:cNvPr>
        <xdr:cNvCxnSpPr/>
      </xdr:nvCxnSpPr>
      <xdr:spPr>
        <a:xfrm>
          <a:off x="14611350" y="54573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162214</xdr:rowOff>
    </xdr:from>
    <xdr:ext cx="405111" cy="259045"/>
    <xdr:sp macro="" textlink="">
      <xdr:nvSpPr>
        <xdr:cNvPr id="483" name="【認定こども園・幼稚園・保育所】&#10;有形固定資産減価償却率平均値テキスト">
          <a:extLst>
            <a:ext uri="{FF2B5EF4-FFF2-40B4-BE49-F238E27FC236}">
              <a16:creationId xmlns:a16="http://schemas.microsoft.com/office/drawing/2014/main" id="{A9023512-5181-46AE-9366-099D971C26B6}"/>
            </a:ext>
          </a:extLst>
        </xdr:cNvPr>
        <xdr:cNvSpPr txBox="1"/>
      </xdr:nvSpPr>
      <xdr:spPr>
        <a:xfrm>
          <a:off x="14738350" y="6112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12337</xdr:rowOff>
    </xdr:from>
    <xdr:to>
      <xdr:col>85</xdr:col>
      <xdr:colOff>177800</xdr:colOff>
      <xdr:row>37</xdr:row>
      <xdr:rowOff>113937</xdr:rowOff>
    </xdr:to>
    <xdr:sp macro="" textlink="">
      <xdr:nvSpPr>
        <xdr:cNvPr id="484" name="フローチャート: 判断 483">
          <a:extLst>
            <a:ext uri="{FF2B5EF4-FFF2-40B4-BE49-F238E27FC236}">
              <a16:creationId xmlns:a16="http://schemas.microsoft.com/office/drawing/2014/main" id="{CE20CCCD-3768-499B-AB8E-FB36C58B814A}"/>
            </a:ext>
          </a:extLst>
        </xdr:cNvPr>
        <xdr:cNvSpPr/>
      </xdr:nvSpPr>
      <xdr:spPr>
        <a:xfrm>
          <a:off x="14649450" y="612738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7439</xdr:rowOff>
    </xdr:from>
    <xdr:to>
      <xdr:col>81</xdr:col>
      <xdr:colOff>101600</xdr:colOff>
      <xdr:row>37</xdr:row>
      <xdr:rowOff>109039</xdr:rowOff>
    </xdr:to>
    <xdr:sp macro="" textlink="">
      <xdr:nvSpPr>
        <xdr:cNvPr id="485" name="フローチャート: 判断 484">
          <a:extLst>
            <a:ext uri="{FF2B5EF4-FFF2-40B4-BE49-F238E27FC236}">
              <a16:creationId xmlns:a16="http://schemas.microsoft.com/office/drawing/2014/main" id="{08EA6279-2ABE-4CEA-ABFD-3D5D8CD4676B}"/>
            </a:ext>
          </a:extLst>
        </xdr:cNvPr>
        <xdr:cNvSpPr/>
      </xdr:nvSpPr>
      <xdr:spPr>
        <a:xfrm>
          <a:off x="13887450" y="612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131536</xdr:rowOff>
    </xdr:from>
    <xdr:to>
      <xdr:col>76</xdr:col>
      <xdr:colOff>165100</xdr:colOff>
      <xdr:row>37</xdr:row>
      <xdr:rowOff>61686</xdr:rowOff>
    </xdr:to>
    <xdr:sp macro="" textlink="">
      <xdr:nvSpPr>
        <xdr:cNvPr id="486" name="フローチャート: 判断 485">
          <a:extLst>
            <a:ext uri="{FF2B5EF4-FFF2-40B4-BE49-F238E27FC236}">
              <a16:creationId xmlns:a16="http://schemas.microsoft.com/office/drawing/2014/main" id="{A93949DB-977D-46AA-B68E-2B9D925DB93E}"/>
            </a:ext>
          </a:extLst>
        </xdr:cNvPr>
        <xdr:cNvSpPr/>
      </xdr:nvSpPr>
      <xdr:spPr>
        <a:xfrm>
          <a:off x="13093700" y="60814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159294</xdr:rowOff>
    </xdr:from>
    <xdr:to>
      <xdr:col>72</xdr:col>
      <xdr:colOff>38100</xdr:colOff>
      <xdr:row>37</xdr:row>
      <xdr:rowOff>89444</xdr:rowOff>
    </xdr:to>
    <xdr:sp macro="" textlink="">
      <xdr:nvSpPr>
        <xdr:cNvPr id="487" name="フローチャート: 判断 486">
          <a:extLst>
            <a:ext uri="{FF2B5EF4-FFF2-40B4-BE49-F238E27FC236}">
              <a16:creationId xmlns:a16="http://schemas.microsoft.com/office/drawing/2014/main" id="{419407DA-CD28-4863-8143-9B224F35B4AC}"/>
            </a:ext>
          </a:extLst>
        </xdr:cNvPr>
        <xdr:cNvSpPr/>
      </xdr:nvSpPr>
      <xdr:spPr>
        <a:xfrm>
          <a:off x="12299950" y="61092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DE233758-CB9A-455F-AA1C-8D87369F8DEE}"/>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2F718FAA-3369-4A2A-B2E5-610E60F747B7}"/>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F99DA6F8-6051-4DC3-85A9-1313915ABEDD}"/>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ABE194B9-3450-4B50-8DA0-6B89A699863B}"/>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E10421E9-F2E3-429F-8402-D1AA69D7F208}"/>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40096</xdr:rowOff>
    </xdr:from>
    <xdr:to>
      <xdr:col>85</xdr:col>
      <xdr:colOff>177800</xdr:colOff>
      <xdr:row>33</xdr:row>
      <xdr:rowOff>141696</xdr:rowOff>
    </xdr:to>
    <xdr:sp macro="" textlink="">
      <xdr:nvSpPr>
        <xdr:cNvPr id="493" name="楕円 492">
          <a:extLst>
            <a:ext uri="{FF2B5EF4-FFF2-40B4-BE49-F238E27FC236}">
              <a16:creationId xmlns:a16="http://schemas.microsoft.com/office/drawing/2014/main" id="{35E48159-9B21-434F-A806-5832733D1EC0}"/>
            </a:ext>
          </a:extLst>
        </xdr:cNvPr>
        <xdr:cNvSpPr/>
      </xdr:nvSpPr>
      <xdr:spPr>
        <a:xfrm>
          <a:off x="14649450" y="549474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126473</xdr:rowOff>
    </xdr:from>
    <xdr:ext cx="405111" cy="259045"/>
    <xdr:sp macro="" textlink="">
      <xdr:nvSpPr>
        <xdr:cNvPr id="494" name="【認定こども園・幼稚園・保育所】&#10;有形固定資産減価償却率該当値テキスト">
          <a:extLst>
            <a:ext uri="{FF2B5EF4-FFF2-40B4-BE49-F238E27FC236}">
              <a16:creationId xmlns:a16="http://schemas.microsoft.com/office/drawing/2014/main" id="{85A06FC1-D0A3-4023-8C01-BF2C480DE139}"/>
            </a:ext>
          </a:extLst>
        </xdr:cNvPr>
        <xdr:cNvSpPr txBox="1"/>
      </xdr:nvSpPr>
      <xdr:spPr>
        <a:xfrm>
          <a:off x="14738350" y="541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49893</xdr:rowOff>
    </xdr:from>
    <xdr:to>
      <xdr:col>81</xdr:col>
      <xdr:colOff>101600</xdr:colOff>
      <xdr:row>33</xdr:row>
      <xdr:rowOff>151493</xdr:rowOff>
    </xdr:to>
    <xdr:sp macro="" textlink="">
      <xdr:nvSpPr>
        <xdr:cNvPr id="495" name="楕円 494">
          <a:extLst>
            <a:ext uri="{FF2B5EF4-FFF2-40B4-BE49-F238E27FC236}">
              <a16:creationId xmlns:a16="http://schemas.microsoft.com/office/drawing/2014/main" id="{904C2EB3-ED41-4561-A2B5-2FD2B86C4353}"/>
            </a:ext>
          </a:extLst>
        </xdr:cNvPr>
        <xdr:cNvSpPr/>
      </xdr:nvSpPr>
      <xdr:spPr>
        <a:xfrm>
          <a:off x="13887450" y="550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90896</xdr:rowOff>
    </xdr:from>
    <xdr:to>
      <xdr:col>85</xdr:col>
      <xdr:colOff>127000</xdr:colOff>
      <xdr:row>33</xdr:row>
      <xdr:rowOff>100693</xdr:rowOff>
    </xdr:to>
    <xdr:cxnSp macro="">
      <xdr:nvCxnSpPr>
        <xdr:cNvPr id="496" name="直線コネクタ 495">
          <a:extLst>
            <a:ext uri="{FF2B5EF4-FFF2-40B4-BE49-F238E27FC236}">
              <a16:creationId xmlns:a16="http://schemas.microsoft.com/office/drawing/2014/main" id="{A82D0FA7-44AC-4BAB-B5E6-F4841C89233C}"/>
            </a:ext>
          </a:extLst>
        </xdr:cNvPr>
        <xdr:cNvCxnSpPr/>
      </xdr:nvCxnSpPr>
      <xdr:spPr>
        <a:xfrm flipV="1">
          <a:off x="13938250" y="5545546"/>
          <a:ext cx="762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46627</xdr:rowOff>
    </xdr:from>
    <xdr:to>
      <xdr:col>76</xdr:col>
      <xdr:colOff>165100</xdr:colOff>
      <xdr:row>33</xdr:row>
      <xdr:rowOff>148227</xdr:rowOff>
    </xdr:to>
    <xdr:sp macro="" textlink="">
      <xdr:nvSpPr>
        <xdr:cNvPr id="497" name="楕円 496">
          <a:extLst>
            <a:ext uri="{FF2B5EF4-FFF2-40B4-BE49-F238E27FC236}">
              <a16:creationId xmlns:a16="http://schemas.microsoft.com/office/drawing/2014/main" id="{DF0323D1-9443-49C8-89CC-E6B2F7A8F21A}"/>
            </a:ext>
          </a:extLst>
        </xdr:cNvPr>
        <xdr:cNvSpPr/>
      </xdr:nvSpPr>
      <xdr:spPr>
        <a:xfrm>
          <a:off x="13093700" y="550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97427</xdr:rowOff>
    </xdr:from>
    <xdr:to>
      <xdr:col>81</xdr:col>
      <xdr:colOff>50800</xdr:colOff>
      <xdr:row>33</xdr:row>
      <xdr:rowOff>100693</xdr:rowOff>
    </xdr:to>
    <xdr:cxnSp macro="">
      <xdr:nvCxnSpPr>
        <xdr:cNvPr id="498" name="直線コネクタ 497">
          <a:extLst>
            <a:ext uri="{FF2B5EF4-FFF2-40B4-BE49-F238E27FC236}">
              <a16:creationId xmlns:a16="http://schemas.microsoft.com/office/drawing/2014/main" id="{A795D2A8-A162-4AFC-8558-74C23C9AE70D}"/>
            </a:ext>
          </a:extLst>
        </xdr:cNvPr>
        <xdr:cNvCxnSpPr/>
      </xdr:nvCxnSpPr>
      <xdr:spPr>
        <a:xfrm>
          <a:off x="13144500" y="5552077"/>
          <a:ext cx="7937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138067</xdr:rowOff>
    </xdr:from>
    <xdr:to>
      <xdr:col>72</xdr:col>
      <xdr:colOff>38100</xdr:colOff>
      <xdr:row>33</xdr:row>
      <xdr:rowOff>68217</xdr:rowOff>
    </xdr:to>
    <xdr:sp macro="" textlink="">
      <xdr:nvSpPr>
        <xdr:cNvPr id="499" name="楕円 498">
          <a:extLst>
            <a:ext uri="{FF2B5EF4-FFF2-40B4-BE49-F238E27FC236}">
              <a16:creationId xmlns:a16="http://schemas.microsoft.com/office/drawing/2014/main" id="{73870F99-6722-420C-B463-9D298104DFAB}"/>
            </a:ext>
          </a:extLst>
        </xdr:cNvPr>
        <xdr:cNvSpPr/>
      </xdr:nvSpPr>
      <xdr:spPr>
        <a:xfrm>
          <a:off x="12299950" y="542761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17417</xdr:rowOff>
    </xdr:from>
    <xdr:to>
      <xdr:col>76</xdr:col>
      <xdr:colOff>114300</xdr:colOff>
      <xdr:row>33</xdr:row>
      <xdr:rowOff>97427</xdr:rowOff>
    </xdr:to>
    <xdr:cxnSp macro="">
      <xdr:nvCxnSpPr>
        <xdr:cNvPr id="500" name="直線コネクタ 499">
          <a:extLst>
            <a:ext uri="{FF2B5EF4-FFF2-40B4-BE49-F238E27FC236}">
              <a16:creationId xmlns:a16="http://schemas.microsoft.com/office/drawing/2014/main" id="{DBCA2F7F-6DD6-491B-B242-4CD4D5BD5548}"/>
            </a:ext>
          </a:extLst>
        </xdr:cNvPr>
        <xdr:cNvCxnSpPr/>
      </xdr:nvCxnSpPr>
      <xdr:spPr>
        <a:xfrm>
          <a:off x="12344400" y="5472067"/>
          <a:ext cx="8001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100166</xdr:rowOff>
    </xdr:from>
    <xdr:ext cx="405111" cy="259045"/>
    <xdr:sp macro="" textlink="">
      <xdr:nvSpPr>
        <xdr:cNvPr id="501" name="n_1aveValue【認定こども園・幼稚園・保育所】&#10;有形固定資産減価償却率">
          <a:extLst>
            <a:ext uri="{FF2B5EF4-FFF2-40B4-BE49-F238E27FC236}">
              <a16:creationId xmlns:a16="http://schemas.microsoft.com/office/drawing/2014/main" id="{DF85B941-DE20-49F8-8DAC-6755FD98086F}"/>
            </a:ext>
          </a:extLst>
        </xdr:cNvPr>
        <xdr:cNvSpPr txBox="1"/>
      </xdr:nvSpPr>
      <xdr:spPr>
        <a:xfrm>
          <a:off x="13742044" y="621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52813</xdr:rowOff>
    </xdr:from>
    <xdr:ext cx="405111" cy="259045"/>
    <xdr:sp macro="" textlink="">
      <xdr:nvSpPr>
        <xdr:cNvPr id="502" name="n_2aveValue【認定こども園・幼稚園・保育所】&#10;有形固定資産減価償却率">
          <a:extLst>
            <a:ext uri="{FF2B5EF4-FFF2-40B4-BE49-F238E27FC236}">
              <a16:creationId xmlns:a16="http://schemas.microsoft.com/office/drawing/2014/main" id="{F4B94C37-A824-4217-A6DE-9320332148D7}"/>
            </a:ext>
          </a:extLst>
        </xdr:cNvPr>
        <xdr:cNvSpPr txBox="1"/>
      </xdr:nvSpPr>
      <xdr:spPr>
        <a:xfrm>
          <a:off x="12960994" y="6167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80571</xdr:rowOff>
    </xdr:from>
    <xdr:ext cx="405111" cy="259045"/>
    <xdr:sp macro="" textlink="">
      <xdr:nvSpPr>
        <xdr:cNvPr id="503" name="n_3aveValue【認定こども園・幼稚園・保育所】&#10;有形固定資産減価償却率">
          <a:extLst>
            <a:ext uri="{FF2B5EF4-FFF2-40B4-BE49-F238E27FC236}">
              <a16:creationId xmlns:a16="http://schemas.microsoft.com/office/drawing/2014/main" id="{DCBEAE17-DFD0-4510-B2D2-3D659515B124}"/>
            </a:ext>
          </a:extLst>
        </xdr:cNvPr>
        <xdr:cNvSpPr txBox="1"/>
      </xdr:nvSpPr>
      <xdr:spPr>
        <a:xfrm>
          <a:off x="12167244" y="6195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168020</xdr:rowOff>
    </xdr:from>
    <xdr:ext cx="405111" cy="259045"/>
    <xdr:sp macro="" textlink="">
      <xdr:nvSpPr>
        <xdr:cNvPr id="504" name="n_1mainValue【認定こども園・幼稚園・保育所】&#10;有形固定資産減価償却率">
          <a:extLst>
            <a:ext uri="{FF2B5EF4-FFF2-40B4-BE49-F238E27FC236}">
              <a16:creationId xmlns:a16="http://schemas.microsoft.com/office/drawing/2014/main" id="{CDDE054C-60D2-433F-ADB2-5255404294FE}"/>
            </a:ext>
          </a:extLst>
        </xdr:cNvPr>
        <xdr:cNvSpPr txBox="1"/>
      </xdr:nvSpPr>
      <xdr:spPr>
        <a:xfrm>
          <a:off x="13742044" y="529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164754</xdr:rowOff>
    </xdr:from>
    <xdr:ext cx="405111" cy="259045"/>
    <xdr:sp macro="" textlink="">
      <xdr:nvSpPr>
        <xdr:cNvPr id="505" name="n_2mainValue【認定こども園・幼稚園・保育所】&#10;有形固定資産減価償却率">
          <a:extLst>
            <a:ext uri="{FF2B5EF4-FFF2-40B4-BE49-F238E27FC236}">
              <a16:creationId xmlns:a16="http://schemas.microsoft.com/office/drawing/2014/main" id="{182B82E2-11D8-40F7-85C3-161153819B9F}"/>
            </a:ext>
          </a:extLst>
        </xdr:cNvPr>
        <xdr:cNvSpPr txBox="1"/>
      </xdr:nvSpPr>
      <xdr:spPr>
        <a:xfrm>
          <a:off x="12960994" y="5289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84744</xdr:rowOff>
    </xdr:from>
    <xdr:ext cx="405111" cy="259045"/>
    <xdr:sp macro="" textlink="">
      <xdr:nvSpPr>
        <xdr:cNvPr id="506" name="n_3mainValue【認定こども園・幼稚園・保育所】&#10;有形固定資産減価償却率">
          <a:extLst>
            <a:ext uri="{FF2B5EF4-FFF2-40B4-BE49-F238E27FC236}">
              <a16:creationId xmlns:a16="http://schemas.microsoft.com/office/drawing/2014/main" id="{5718FA75-8C58-45EE-AA40-068B98777EAC}"/>
            </a:ext>
          </a:extLst>
        </xdr:cNvPr>
        <xdr:cNvSpPr txBox="1"/>
      </xdr:nvSpPr>
      <xdr:spPr>
        <a:xfrm>
          <a:off x="12167244" y="5209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7" name="正方形/長方形 506">
          <a:extLst>
            <a:ext uri="{FF2B5EF4-FFF2-40B4-BE49-F238E27FC236}">
              <a16:creationId xmlns:a16="http://schemas.microsoft.com/office/drawing/2014/main" id="{03B38529-1624-436C-B9CC-1EC040166847}"/>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8" name="正方形/長方形 507">
          <a:extLst>
            <a:ext uri="{FF2B5EF4-FFF2-40B4-BE49-F238E27FC236}">
              <a16:creationId xmlns:a16="http://schemas.microsoft.com/office/drawing/2014/main" id="{1E514489-A2F7-443C-9375-332481FFDDB2}"/>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9" name="正方形/長方形 508">
          <a:extLst>
            <a:ext uri="{FF2B5EF4-FFF2-40B4-BE49-F238E27FC236}">
              <a16:creationId xmlns:a16="http://schemas.microsoft.com/office/drawing/2014/main" id="{32A21451-3CB8-4A6D-A5A9-0FA7DCE992BB}"/>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0" name="正方形/長方形 509">
          <a:extLst>
            <a:ext uri="{FF2B5EF4-FFF2-40B4-BE49-F238E27FC236}">
              <a16:creationId xmlns:a16="http://schemas.microsoft.com/office/drawing/2014/main" id="{CEFED708-5036-4ACB-9F5C-DAE1EEF9E4E3}"/>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1" name="正方形/長方形 510">
          <a:extLst>
            <a:ext uri="{FF2B5EF4-FFF2-40B4-BE49-F238E27FC236}">
              <a16:creationId xmlns:a16="http://schemas.microsoft.com/office/drawing/2014/main" id="{AE069709-1731-43FC-9CA4-8C5A5D4B32C5}"/>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2" name="正方形/長方形 511">
          <a:extLst>
            <a:ext uri="{FF2B5EF4-FFF2-40B4-BE49-F238E27FC236}">
              <a16:creationId xmlns:a16="http://schemas.microsoft.com/office/drawing/2014/main" id="{BC7D21BE-CB99-4343-A356-B70C57E90389}"/>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3" name="正方形/長方形 512">
          <a:extLst>
            <a:ext uri="{FF2B5EF4-FFF2-40B4-BE49-F238E27FC236}">
              <a16:creationId xmlns:a16="http://schemas.microsoft.com/office/drawing/2014/main" id="{5D39A3AD-332F-4ECD-BAD9-08A8065E65D4}"/>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4" name="正方形/長方形 513">
          <a:extLst>
            <a:ext uri="{FF2B5EF4-FFF2-40B4-BE49-F238E27FC236}">
              <a16:creationId xmlns:a16="http://schemas.microsoft.com/office/drawing/2014/main" id="{CCD793B5-45BD-40AD-957A-77C122BBAE3A}"/>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5" name="テキスト ボックス 514">
          <a:extLst>
            <a:ext uri="{FF2B5EF4-FFF2-40B4-BE49-F238E27FC236}">
              <a16:creationId xmlns:a16="http://schemas.microsoft.com/office/drawing/2014/main" id="{737A1F87-88E9-4E3F-8E04-BBDA7D60E6BF}"/>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6" name="直線コネクタ 515">
          <a:extLst>
            <a:ext uri="{FF2B5EF4-FFF2-40B4-BE49-F238E27FC236}">
              <a16:creationId xmlns:a16="http://schemas.microsoft.com/office/drawing/2014/main" id="{8F32B9D0-58B8-4B83-8EC4-47CD9CFE4269}"/>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17" name="直線コネクタ 516">
          <a:extLst>
            <a:ext uri="{FF2B5EF4-FFF2-40B4-BE49-F238E27FC236}">
              <a16:creationId xmlns:a16="http://schemas.microsoft.com/office/drawing/2014/main" id="{0D39AD8D-15B7-4A19-9EEA-62CF52C2DD85}"/>
            </a:ext>
          </a:extLst>
        </xdr:cNvPr>
        <xdr:cNvCxnSpPr/>
      </xdr:nvCxnSpPr>
      <xdr:spPr>
        <a:xfrm>
          <a:off x="164592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18" name="テキスト ボックス 517">
          <a:extLst>
            <a:ext uri="{FF2B5EF4-FFF2-40B4-BE49-F238E27FC236}">
              <a16:creationId xmlns:a16="http://schemas.microsoft.com/office/drawing/2014/main" id="{7E10AEF1-8847-4F19-A560-C64A40D79EDD}"/>
            </a:ext>
          </a:extLst>
        </xdr:cNvPr>
        <xdr:cNvSpPr txBox="1"/>
      </xdr:nvSpPr>
      <xdr:spPr>
        <a:xfrm>
          <a:off x="160491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19" name="直線コネクタ 518">
          <a:extLst>
            <a:ext uri="{FF2B5EF4-FFF2-40B4-BE49-F238E27FC236}">
              <a16:creationId xmlns:a16="http://schemas.microsoft.com/office/drawing/2014/main" id="{C7435471-3191-47AC-A297-DD9B6E7CE5DE}"/>
            </a:ext>
          </a:extLst>
        </xdr:cNvPr>
        <xdr:cNvCxnSpPr/>
      </xdr:nvCxnSpPr>
      <xdr:spPr>
        <a:xfrm>
          <a:off x="164592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20" name="テキスト ボックス 519">
          <a:extLst>
            <a:ext uri="{FF2B5EF4-FFF2-40B4-BE49-F238E27FC236}">
              <a16:creationId xmlns:a16="http://schemas.microsoft.com/office/drawing/2014/main" id="{072ECB04-383D-43EB-B278-D79CB1F28F83}"/>
            </a:ext>
          </a:extLst>
        </xdr:cNvPr>
        <xdr:cNvSpPr txBox="1"/>
      </xdr:nvSpPr>
      <xdr:spPr>
        <a:xfrm>
          <a:off x="16049171" y="65833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21" name="直線コネクタ 520">
          <a:extLst>
            <a:ext uri="{FF2B5EF4-FFF2-40B4-BE49-F238E27FC236}">
              <a16:creationId xmlns:a16="http://schemas.microsoft.com/office/drawing/2014/main" id="{FA2CE5B1-2561-4377-8853-10731EB11673}"/>
            </a:ext>
          </a:extLst>
        </xdr:cNvPr>
        <xdr:cNvCxnSpPr/>
      </xdr:nvCxnSpPr>
      <xdr:spPr>
        <a:xfrm>
          <a:off x="164592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22" name="テキスト ボックス 521">
          <a:extLst>
            <a:ext uri="{FF2B5EF4-FFF2-40B4-BE49-F238E27FC236}">
              <a16:creationId xmlns:a16="http://schemas.microsoft.com/office/drawing/2014/main" id="{C0EBDB8A-1E80-407B-9797-E48EB18777BC}"/>
            </a:ext>
          </a:extLst>
        </xdr:cNvPr>
        <xdr:cNvSpPr txBox="1"/>
      </xdr:nvSpPr>
      <xdr:spPr>
        <a:xfrm>
          <a:off x="16049171" y="626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23" name="直線コネクタ 522">
          <a:extLst>
            <a:ext uri="{FF2B5EF4-FFF2-40B4-BE49-F238E27FC236}">
              <a16:creationId xmlns:a16="http://schemas.microsoft.com/office/drawing/2014/main" id="{E551A6AF-C667-4C95-AF03-A15E497CEDC1}"/>
            </a:ext>
          </a:extLst>
        </xdr:cNvPr>
        <xdr:cNvCxnSpPr/>
      </xdr:nvCxnSpPr>
      <xdr:spPr>
        <a:xfrm>
          <a:off x="164592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24" name="テキスト ボックス 523">
          <a:extLst>
            <a:ext uri="{FF2B5EF4-FFF2-40B4-BE49-F238E27FC236}">
              <a16:creationId xmlns:a16="http://schemas.microsoft.com/office/drawing/2014/main" id="{6423F014-808C-4898-9F85-61A5FB82064A}"/>
            </a:ext>
          </a:extLst>
        </xdr:cNvPr>
        <xdr:cNvSpPr txBox="1"/>
      </xdr:nvSpPr>
      <xdr:spPr>
        <a:xfrm>
          <a:off x="16049171" y="59492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25" name="直線コネクタ 524">
          <a:extLst>
            <a:ext uri="{FF2B5EF4-FFF2-40B4-BE49-F238E27FC236}">
              <a16:creationId xmlns:a16="http://schemas.microsoft.com/office/drawing/2014/main" id="{0CE2CB6B-BE47-4D29-A3BF-F228C8B2C1F4}"/>
            </a:ext>
          </a:extLst>
        </xdr:cNvPr>
        <xdr:cNvCxnSpPr/>
      </xdr:nvCxnSpPr>
      <xdr:spPr>
        <a:xfrm>
          <a:off x="164592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26" name="テキスト ボックス 525">
          <a:extLst>
            <a:ext uri="{FF2B5EF4-FFF2-40B4-BE49-F238E27FC236}">
              <a16:creationId xmlns:a16="http://schemas.microsoft.com/office/drawing/2014/main" id="{4B6C0884-FF5B-46D8-BD04-4987D7C85060}"/>
            </a:ext>
          </a:extLst>
        </xdr:cNvPr>
        <xdr:cNvSpPr txBox="1"/>
      </xdr:nvSpPr>
      <xdr:spPr>
        <a:xfrm>
          <a:off x="16049171" y="56353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27" name="直線コネクタ 526">
          <a:extLst>
            <a:ext uri="{FF2B5EF4-FFF2-40B4-BE49-F238E27FC236}">
              <a16:creationId xmlns:a16="http://schemas.microsoft.com/office/drawing/2014/main" id="{4EDF35FC-C750-4C4E-A850-F487844CFCCF}"/>
            </a:ext>
          </a:extLst>
        </xdr:cNvPr>
        <xdr:cNvCxnSpPr/>
      </xdr:nvCxnSpPr>
      <xdr:spPr>
        <a:xfrm>
          <a:off x="164592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28" name="テキスト ボックス 527">
          <a:extLst>
            <a:ext uri="{FF2B5EF4-FFF2-40B4-BE49-F238E27FC236}">
              <a16:creationId xmlns:a16="http://schemas.microsoft.com/office/drawing/2014/main" id="{BF5FFD7D-40FD-48CB-B531-525885965A58}"/>
            </a:ext>
          </a:extLst>
        </xdr:cNvPr>
        <xdr:cNvSpPr txBox="1"/>
      </xdr:nvSpPr>
      <xdr:spPr>
        <a:xfrm>
          <a:off x="16049171" y="53214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9" name="直線コネクタ 528">
          <a:extLst>
            <a:ext uri="{FF2B5EF4-FFF2-40B4-BE49-F238E27FC236}">
              <a16:creationId xmlns:a16="http://schemas.microsoft.com/office/drawing/2014/main" id="{27F519F2-6D64-4A53-A4FF-C4357B5EB7A9}"/>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30" name="テキスト ボックス 529">
          <a:extLst>
            <a:ext uri="{FF2B5EF4-FFF2-40B4-BE49-F238E27FC236}">
              <a16:creationId xmlns:a16="http://schemas.microsoft.com/office/drawing/2014/main" id="{A622311D-BFA6-4781-8E88-C757B13451A8}"/>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1" name="【認定こども園・幼稚園・保育所】&#10;一人当たり面積グラフ枠">
          <a:extLst>
            <a:ext uri="{FF2B5EF4-FFF2-40B4-BE49-F238E27FC236}">
              <a16:creationId xmlns:a16="http://schemas.microsoft.com/office/drawing/2014/main" id="{0AEB1F87-99A5-452B-BB65-72919F51B719}"/>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168728</xdr:rowOff>
    </xdr:from>
    <xdr:to>
      <xdr:col>116</xdr:col>
      <xdr:colOff>62864</xdr:colOff>
      <xdr:row>41</xdr:row>
      <xdr:rowOff>162741</xdr:rowOff>
    </xdr:to>
    <xdr:cxnSp macro="">
      <xdr:nvCxnSpPr>
        <xdr:cNvPr id="532" name="直線コネクタ 531">
          <a:extLst>
            <a:ext uri="{FF2B5EF4-FFF2-40B4-BE49-F238E27FC236}">
              <a16:creationId xmlns:a16="http://schemas.microsoft.com/office/drawing/2014/main" id="{BAC3EC19-810B-4DF5-8485-091A5B6710D9}"/>
            </a:ext>
          </a:extLst>
        </xdr:cNvPr>
        <xdr:cNvCxnSpPr/>
      </xdr:nvCxnSpPr>
      <xdr:spPr>
        <a:xfrm flipV="1">
          <a:off x="19951064" y="5451928"/>
          <a:ext cx="0" cy="1486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166568</xdr:rowOff>
    </xdr:from>
    <xdr:ext cx="469744" cy="259045"/>
    <xdr:sp macro="" textlink="">
      <xdr:nvSpPr>
        <xdr:cNvPr id="533" name="【認定こども園・幼稚園・保育所】&#10;一人当たり面積最小値テキスト">
          <a:extLst>
            <a:ext uri="{FF2B5EF4-FFF2-40B4-BE49-F238E27FC236}">
              <a16:creationId xmlns:a16="http://schemas.microsoft.com/office/drawing/2014/main" id="{0D158BAD-8DF4-4892-9A0E-77F02D5125D6}"/>
            </a:ext>
          </a:extLst>
        </xdr:cNvPr>
        <xdr:cNvSpPr txBox="1"/>
      </xdr:nvSpPr>
      <xdr:spPr>
        <a:xfrm>
          <a:off x="19989800" y="6942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162741</xdr:rowOff>
    </xdr:from>
    <xdr:to>
      <xdr:col>116</xdr:col>
      <xdr:colOff>152400</xdr:colOff>
      <xdr:row>41</xdr:row>
      <xdr:rowOff>162741</xdr:rowOff>
    </xdr:to>
    <xdr:cxnSp macro="">
      <xdr:nvCxnSpPr>
        <xdr:cNvPr id="534" name="直線コネクタ 533">
          <a:extLst>
            <a:ext uri="{FF2B5EF4-FFF2-40B4-BE49-F238E27FC236}">
              <a16:creationId xmlns:a16="http://schemas.microsoft.com/office/drawing/2014/main" id="{4F417A0D-B4F6-4FAB-BCE3-9FC4DFBDB87C}"/>
            </a:ext>
          </a:extLst>
        </xdr:cNvPr>
        <xdr:cNvCxnSpPr/>
      </xdr:nvCxnSpPr>
      <xdr:spPr>
        <a:xfrm>
          <a:off x="19881850" y="693819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115405</xdr:rowOff>
    </xdr:from>
    <xdr:ext cx="469744" cy="259045"/>
    <xdr:sp macro="" textlink="">
      <xdr:nvSpPr>
        <xdr:cNvPr id="535" name="【認定こども園・幼稚園・保育所】&#10;一人当たり面積最大値テキスト">
          <a:extLst>
            <a:ext uri="{FF2B5EF4-FFF2-40B4-BE49-F238E27FC236}">
              <a16:creationId xmlns:a16="http://schemas.microsoft.com/office/drawing/2014/main" id="{1BABF2A5-753D-42A8-9973-569403ABE54D}"/>
            </a:ext>
          </a:extLst>
        </xdr:cNvPr>
        <xdr:cNvSpPr txBox="1"/>
      </xdr:nvSpPr>
      <xdr:spPr>
        <a:xfrm>
          <a:off x="19989800" y="5239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168728</xdr:rowOff>
    </xdr:from>
    <xdr:to>
      <xdr:col>116</xdr:col>
      <xdr:colOff>152400</xdr:colOff>
      <xdr:row>32</xdr:row>
      <xdr:rowOff>168728</xdr:rowOff>
    </xdr:to>
    <xdr:cxnSp macro="">
      <xdr:nvCxnSpPr>
        <xdr:cNvPr id="536" name="直線コネクタ 535">
          <a:extLst>
            <a:ext uri="{FF2B5EF4-FFF2-40B4-BE49-F238E27FC236}">
              <a16:creationId xmlns:a16="http://schemas.microsoft.com/office/drawing/2014/main" id="{A9B13A00-BB9F-44CE-8495-0B8339729E56}"/>
            </a:ext>
          </a:extLst>
        </xdr:cNvPr>
        <xdr:cNvCxnSpPr/>
      </xdr:nvCxnSpPr>
      <xdr:spPr>
        <a:xfrm>
          <a:off x="19881850" y="54519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134818</xdr:rowOff>
    </xdr:from>
    <xdr:ext cx="469744" cy="259045"/>
    <xdr:sp macro="" textlink="">
      <xdr:nvSpPr>
        <xdr:cNvPr id="537" name="【認定こども園・幼稚園・保育所】&#10;一人当たり面積平均値テキスト">
          <a:extLst>
            <a:ext uri="{FF2B5EF4-FFF2-40B4-BE49-F238E27FC236}">
              <a16:creationId xmlns:a16="http://schemas.microsoft.com/office/drawing/2014/main" id="{87BF407E-23D1-45EA-BEDD-F67FA605ADDB}"/>
            </a:ext>
          </a:extLst>
        </xdr:cNvPr>
        <xdr:cNvSpPr txBox="1"/>
      </xdr:nvSpPr>
      <xdr:spPr>
        <a:xfrm>
          <a:off x="19989800" y="64149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111941</xdr:rowOff>
    </xdr:from>
    <xdr:to>
      <xdr:col>116</xdr:col>
      <xdr:colOff>114300</xdr:colOff>
      <xdr:row>40</xdr:row>
      <xdr:rowOff>42091</xdr:rowOff>
    </xdr:to>
    <xdr:sp macro="" textlink="">
      <xdr:nvSpPr>
        <xdr:cNvPr id="538" name="フローチャート: 判断 537">
          <a:extLst>
            <a:ext uri="{FF2B5EF4-FFF2-40B4-BE49-F238E27FC236}">
              <a16:creationId xmlns:a16="http://schemas.microsoft.com/office/drawing/2014/main" id="{6700F526-E311-4A0B-85D0-8864C846CDBD}"/>
            </a:ext>
          </a:extLst>
        </xdr:cNvPr>
        <xdr:cNvSpPr/>
      </xdr:nvSpPr>
      <xdr:spPr>
        <a:xfrm>
          <a:off x="19900900" y="65571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106499</xdr:rowOff>
    </xdr:from>
    <xdr:to>
      <xdr:col>112</xdr:col>
      <xdr:colOff>38100</xdr:colOff>
      <xdr:row>40</xdr:row>
      <xdr:rowOff>36649</xdr:rowOff>
    </xdr:to>
    <xdr:sp macro="" textlink="">
      <xdr:nvSpPr>
        <xdr:cNvPr id="539" name="フローチャート: 判断 538">
          <a:extLst>
            <a:ext uri="{FF2B5EF4-FFF2-40B4-BE49-F238E27FC236}">
              <a16:creationId xmlns:a16="http://schemas.microsoft.com/office/drawing/2014/main" id="{310EC800-957E-4CFF-8F0B-0BD3C9A16C04}"/>
            </a:ext>
          </a:extLst>
        </xdr:cNvPr>
        <xdr:cNvSpPr/>
      </xdr:nvSpPr>
      <xdr:spPr>
        <a:xfrm>
          <a:off x="19157950" y="655174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134801</xdr:rowOff>
    </xdr:from>
    <xdr:to>
      <xdr:col>107</xdr:col>
      <xdr:colOff>101600</xdr:colOff>
      <xdr:row>40</xdr:row>
      <xdr:rowOff>64951</xdr:rowOff>
    </xdr:to>
    <xdr:sp macro="" textlink="">
      <xdr:nvSpPr>
        <xdr:cNvPr id="540" name="フローチャート: 判断 539">
          <a:extLst>
            <a:ext uri="{FF2B5EF4-FFF2-40B4-BE49-F238E27FC236}">
              <a16:creationId xmlns:a16="http://schemas.microsoft.com/office/drawing/2014/main" id="{1885F16F-0CDE-413E-8FE0-0E31498FDD31}"/>
            </a:ext>
          </a:extLst>
        </xdr:cNvPr>
        <xdr:cNvSpPr/>
      </xdr:nvSpPr>
      <xdr:spPr>
        <a:xfrm>
          <a:off x="18345150" y="65800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145687</xdr:rowOff>
    </xdr:from>
    <xdr:to>
      <xdr:col>102</xdr:col>
      <xdr:colOff>165100</xdr:colOff>
      <xdr:row>40</xdr:row>
      <xdr:rowOff>75837</xdr:rowOff>
    </xdr:to>
    <xdr:sp macro="" textlink="">
      <xdr:nvSpPr>
        <xdr:cNvPr id="541" name="フローチャート: 判断 540">
          <a:extLst>
            <a:ext uri="{FF2B5EF4-FFF2-40B4-BE49-F238E27FC236}">
              <a16:creationId xmlns:a16="http://schemas.microsoft.com/office/drawing/2014/main" id="{5178B08E-40E7-4CD7-A91C-C9AF0A986735}"/>
            </a:ext>
          </a:extLst>
        </xdr:cNvPr>
        <xdr:cNvSpPr/>
      </xdr:nvSpPr>
      <xdr:spPr>
        <a:xfrm>
          <a:off x="17551400" y="65909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2" name="テキスト ボックス 541">
          <a:extLst>
            <a:ext uri="{FF2B5EF4-FFF2-40B4-BE49-F238E27FC236}">
              <a16:creationId xmlns:a16="http://schemas.microsoft.com/office/drawing/2014/main" id="{A0C37332-051E-4AE4-9D9B-C949597C90BD}"/>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3" name="テキスト ボックス 542">
          <a:extLst>
            <a:ext uri="{FF2B5EF4-FFF2-40B4-BE49-F238E27FC236}">
              <a16:creationId xmlns:a16="http://schemas.microsoft.com/office/drawing/2014/main" id="{EA864644-5697-4E0F-97FB-FDDD356D9DFA}"/>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4" name="テキスト ボックス 543">
          <a:extLst>
            <a:ext uri="{FF2B5EF4-FFF2-40B4-BE49-F238E27FC236}">
              <a16:creationId xmlns:a16="http://schemas.microsoft.com/office/drawing/2014/main" id="{548E58E8-86E8-4B93-94FD-05DB396E5F50}"/>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5" name="テキスト ボックス 544">
          <a:extLst>
            <a:ext uri="{FF2B5EF4-FFF2-40B4-BE49-F238E27FC236}">
              <a16:creationId xmlns:a16="http://schemas.microsoft.com/office/drawing/2014/main" id="{54109285-5C04-4BBE-A91C-21F7DA564F74}"/>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6" name="テキスト ボックス 545">
          <a:extLst>
            <a:ext uri="{FF2B5EF4-FFF2-40B4-BE49-F238E27FC236}">
              <a16:creationId xmlns:a16="http://schemas.microsoft.com/office/drawing/2014/main" id="{383255A4-6731-42E3-9387-1A1536F695D5}"/>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12337</xdr:rowOff>
    </xdr:from>
    <xdr:to>
      <xdr:col>116</xdr:col>
      <xdr:colOff>114300</xdr:colOff>
      <xdr:row>40</xdr:row>
      <xdr:rowOff>113937</xdr:rowOff>
    </xdr:to>
    <xdr:sp macro="" textlink="">
      <xdr:nvSpPr>
        <xdr:cNvPr id="547" name="楕円 546">
          <a:extLst>
            <a:ext uri="{FF2B5EF4-FFF2-40B4-BE49-F238E27FC236}">
              <a16:creationId xmlns:a16="http://schemas.microsoft.com/office/drawing/2014/main" id="{490ACB18-A4E9-421F-9FD3-A486343CA1B9}"/>
            </a:ext>
          </a:extLst>
        </xdr:cNvPr>
        <xdr:cNvSpPr/>
      </xdr:nvSpPr>
      <xdr:spPr>
        <a:xfrm>
          <a:off x="19900900" y="662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162214</xdr:rowOff>
    </xdr:from>
    <xdr:ext cx="469744" cy="259045"/>
    <xdr:sp macro="" textlink="">
      <xdr:nvSpPr>
        <xdr:cNvPr id="548" name="【認定こども園・幼稚園・保育所】&#10;一人当たり面積該当値テキスト">
          <a:extLst>
            <a:ext uri="{FF2B5EF4-FFF2-40B4-BE49-F238E27FC236}">
              <a16:creationId xmlns:a16="http://schemas.microsoft.com/office/drawing/2014/main" id="{47E420F1-4783-409E-ACC7-CB0CA2793A6E}"/>
            </a:ext>
          </a:extLst>
        </xdr:cNvPr>
        <xdr:cNvSpPr txBox="1"/>
      </xdr:nvSpPr>
      <xdr:spPr>
        <a:xfrm>
          <a:off x="19989800" y="660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17780</xdr:rowOff>
    </xdr:from>
    <xdr:to>
      <xdr:col>112</xdr:col>
      <xdr:colOff>38100</xdr:colOff>
      <xdr:row>40</xdr:row>
      <xdr:rowOff>119380</xdr:rowOff>
    </xdr:to>
    <xdr:sp macro="" textlink="">
      <xdr:nvSpPr>
        <xdr:cNvPr id="549" name="楕円 548">
          <a:extLst>
            <a:ext uri="{FF2B5EF4-FFF2-40B4-BE49-F238E27FC236}">
              <a16:creationId xmlns:a16="http://schemas.microsoft.com/office/drawing/2014/main" id="{FB4EFF60-3709-4D1D-98AF-E4DF2DE9E796}"/>
            </a:ext>
          </a:extLst>
        </xdr:cNvPr>
        <xdr:cNvSpPr/>
      </xdr:nvSpPr>
      <xdr:spPr>
        <a:xfrm>
          <a:off x="19157950" y="66281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63137</xdr:rowOff>
    </xdr:from>
    <xdr:to>
      <xdr:col>116</xdr:col>
      <xdr:colOff>63500</xdr:colOff>
      <xdr:row>40</xdr:row>
      <xdr:rowOff>68580</xdr:rowOff>
    </xdr:to>
    <xdr:cxnSp macro="">
      <xdr:nvCxnSpPr>
        <xdr:cNvPr id="550" name="直線コネクタ 549">
          <a:extLst>
            <a:ext uri="{FF2B5EF4-FFF2-40B4-BE49-F238E27FC236}">
              <a16:creationId xmlns:a16="http://schemas.microsoft.com/office/drawing/2014/main" id="{9DE2DDB0-D9C8-46F8-BA41-A8F03556E3A0}"/>
            </a:ext>
          </a:extLst>
        </xdr:cNvPr>
        <xdr:cNvCxnSpPr/>
      </xdr:nvCxnSpPr>
      <xdr:spPr>
        <a:xfrm flipV="1">
          <a:off x="19202400" y="6673487"/>
          <a:ext cx="7493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18869</xdr:rowOff>
    </xdr:from>
    <xdr:to>
      <xdr:col>107</xdr:col>
      <xdr:colOff>101600</xdr:colOff>
      <xdr:row>40</xdr:row>
      <xdr:rowOff>120469</xdr:rowOff>
    </xdr:to>
    <xdr:sp macro="" textlink="">
      <xdr:nvSpPr>
        <xdr:cNvPr id="551" name="楕円 550">
          <a:extLst>
            <a:ext uri="{FF2B5EF4-FFF2-40B4-BE49-F238E27FC236}">
              <a16:creationId xmlns:a16="http://schemas.microsoft.com/office/drawing/2014/main" id="{DCEBB4F7-6E0F-415D-8A29-6BF4F4131837}"/>
            </a:ext>
          </a:extLst>
        </xdr:cNvPr>
        <xdr:cNvSpPr/>
      </xdr:nvSpPr>
      <xdr:spPr>
        <a:xfrm>
          <a:off x="18345150" y="662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68580</xdr:rowOff>
    </xdr:from>
    <xdr:to>
      <xdr:col>111</xdr:col>
      <xdr:colOff>177800</xdr:colOff>
      <xdr:row>40</xdr:row>
      <xdr:rowOff>69669</xdr:rowOff>
    </xdr:to>
    <xdr:cxnSp macro="">
      <xdr:nvCxnSpPr>
        <xdr:cNvPr id="552" name="直線コネクタ 551">
          <a:extLst>
            <a:ext uri="{FF2B5EF4-FFF2-40B4-BE49-F238E27FC236}">
              <a16:creationId xmlns:a16="http://schemas.microsoft.com/office/drawing/2014/main" id="{6CCF6FF2-FC4D-4E79-9595-406B1C17D033}"/>
            </a:ext>
          </a:extLst>
        </xdr:cNvPr>
        <xdr:cNvCxnSpPr/>
      </xdr:nvCxnSpPr>
      <xdr:spPr>
        <a:xfrm flipV="1">
          <a:off x="18395950" y="6678930"/>
          <a:ext cx="80645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29754</xdr:rowOff>
    </xdr:from>
    <xdr:to>
      <xdr:col>102</xdr:col>
      <xdr:colOff>165100</xdr:colOff>
      <xdr:row>40</xdr:row>
      <xdr:rowOff>131354</xdr:rowOff>
    </xdr:to>
    <xdr:sp macro="" textlink="">
      <xdr:nvSpPr>
        <xdr:cNvPr id="553" name="楕円 552">
          <a:extLst>
            <a:ext uri="{FF2B5EF4-FFF2-40B4-BE49-F238E27FC236}">
              <a16:creationId xmlns:a16="http://schemas.microsoft.com/office/drawing/2014/main" id="{E122B518-D196-4D79-9533-F618AC31184F}"/>
            </a:ext>
          </a:extLst>
        </xdr:cNvPr>
        <xdr:cNvSpPr/>
      </xdr:nvSpPr>
      <xdr:spPr>
        <a:xfrm>
          <a:off x="17551400" y="66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69669</xdr:rowOff>
    </xdr:from>
    <xdr:to>
      <xdr:col>107</xdr:col>
      <xdr:colOff>50800</xdr:colOff>
      <xdr:row>40</xdr:row>
      <xdr:rowOff>80554</xdr:rowOff>
    </xdr:to>
    <xdr:cxnSp macro="">
      <xdr:nvCxnSpPr>
        <xdr:cNvPr id="554" name="直線コネクタ 553">
          <a:extLst>
            <a:ext uri="{FF2B5EF4-FFF2-40B4-BE49-F238E27FC236}">
              <a16:creationId xmlns:a16="http://schemas.microsoft.com/office/drawing/2014/main" id="{2FAF8AA9-194A-4F5D-BF1B-9573704A3C2F}"/>
            </a:ext>
          </a:extLst>
        </xdr:cNvPr>
        <xdr:cNvCxnSpPr/>
      </xdr:nvCxnSpPr>
      <xdr:spPr>
        <a:xfrm flipV="1">
          <a:off x="17602200" y="6680019"/>
          <a:ext cx="79375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53176</xdr:rowOff>
    </xdr:from>
    <xdr:ext cx="469744" cy="259045"/>
    <xdr:sp macro="" textlink="">
      <xdr:nvSpPr>
        <xdr:cNvPr id="555" name="n_1aveValue【認定こども園・幼稚園・保育所】&#10;一人当たり面積">
          <a:extLst>
            <a:ext uri="{FF2B5EF4-FFF2-40B4-BE49-F238E27FC236}">
              <a16:creationId xmlns:a16="http://schemas.microsoft.com/office/drawing/2014/main" id="{F75EBA2E-1DE3-4962-AAC7-B5E3AD13B771}"/>
            </a:ext>
          </a:extLst>
        </xdr:cNvPr>
        <xdr:cNvSpPr txBox="1"/>
      </xdr:nvSpPr>
      <xdr:spPr>
        <a:xfrm>
          <a:off x="18980227" y="633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81478</xdr:rowOff>
    </xdr:from>
    <xdr:ext cx="469744" cy="259045"/>
    <xdr:sp macro="" textlink="">
      <xdr:nvSpPr>
        <xdr:cNvPr id="556" name="n_2aveValue【認定こども園・幼稚園・保育所】&#10;一人当たり面積">
          <a:extLst>
            <a:ext uri="{FF2B5EF4-FFF2-40B4-BE49-F238E27FC236}">
              <a16:creationId xmlns:a16="http://schemas.microsoft.com/office/drawing/2014/main" id="{DF7210E1-C259-4383-BDA6-53597F368FDE}"/>
            </a:ext>
          </a:extLst>
        </xdr:cNvPr>
        <xdr:cNvSpPr txBox="1"/>
      </xdr:nvSpPr>
      <xdr:spPr>
        <a:xfrm>
          <a:off x="18180127" y="63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92364</xdr:rowOff>
    </xdr:from>
    <xdr:ext cx="469744" cy="259045"/>
    <xdr:sp macro="" textlink="">
      <xdr:nvSpPr>
        <xdr:cNvPr id="557" name="n_3aveValue【認定こども園・幼稚園・保育所】&#10;一人当たり面積">
          <a:extLst>
            <a:ext uri="{FF2B5EF4-FFF2-40B4-BE49-F238E27FC236}">
              <a16:creationId xmlns:a16="http://schemas.microsoft.com/office/drawing/2014/main" id="{064A79E7-11A1-4C4F-82F8-CCB493027652}"/>
            </a:ext>
          </a:extLst>
        </xdr:cNvPr>
        <xdr:cNvSpPr txBox="1"/>
      </xdr:nvSpPr>
      <xdr:spPr>
        <a:xfrm>
          <a:off x="17386377" y="637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110507</xdr:rowOff>
    </xdr:from>
    <xdr:ext cx="469744" cy="259045"/>
    <xdr:sp macro="" textlink="">
      <xdr:nvSpPr>
        <xdr:cNvPr id="558" name="n_1mainValue【認定こども園・幼稚園・保育所】&#10;一人当たり面積">
          <a:extLst>
            <a:ext uri="{FF2B5EF4-FFF2-40B4-BE49-F238E27FC236}">
              <a16:creationId xmlns:a16="http://schemas.microsoft.com/office/drawing/2014/main" id="{4662BA6E-1A4C-4BD4-B603-148A0A566E0E}"/>
            </a:ext>
          </a:extLst>
        </xdr:cNvPr>
        <xdr:cNvSpPr txBox="1"/>
      </xdr:nvSpPr>
      <xdr:spPr>
        <a:xfrm>
          <a:off x="189802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111596</xdr:rowOff>
    </xdr:from>
    <xdr:ext cx="469744" cy="259045"/>
    <xdr:sp macro="" textlink="">
      <xdr:nvSpPr>
        <xdr:cNvPr id="559" name="n_2mainValue【認定こども園・幼稚園・保育所】&#10;一人当たり面積">
          <a:extLst>
            <a:ext uri="{FF2B5EF4-FFF2-40B4-BE49-F238E27FC236}">
              <a16:creationId xmlns:a16="http://schemas.microsoft.com/office/drawing/2014/main" id="{CDAC34D7-EA92-4354-8BC2-F23B44402CEB}"/>
            </a:ext>
          </a:extLst>
        </xdr:cNvPr>
        <xdr:cNvSpPr txBox="1"/>
      </xdr:nvSpPr>
      <xdr:spPr>
        <a:xfrm>
          <a:off x="18180127" y="6721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122481</xdr:rowOff>
    </xdr:from>
    <xdr:ext cx="469744" cy="259045"/>
    <xdr:sp macro="" textlink="">
      <xdr:nvSpPr>
        <xdr:cNvPr id="560" name="n_3mainValue【認定こども園・幼稚園・保育所】&#10;一人当たり面積">
          <a:extLst>
            <a:ext uri="{FF2B5EF4-FFF2-40B4-BE49-F238E27FC236}">
              <a16:creationId xmlns:a16="http://schemas.microsoft.com/office/drawing/2014/main" id="{0C79666B-6C93-464F-BD8B-4544D1A24C9B}"/>
            </a:ext>
          </a:extLst>
        </xdr:cNvPr>
        <xdr:cNvSpPr txBox="1"/>
      </xdr:nvSpPr>
      <xdr:spPr>
        <a:xfrm>
          <a:off x="17386377" y="673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1" name="正方形/長方形 560">
          <a:extLst>
            <a:ext uri="{FF2B5EF4-FFF2-40B4-BE49-F238E27FC236}">
              <a16:creationId xmlns:a16="http://schemas.microsoft.com/office/drawing/2014/main" id="{57ED4BBC-B617-4239-9F72-25D3CDCAD417}"/>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2" name="正方形/長方形 561">
          <a:extLst>
            <a:ext uri="{FF2B5EF4-FFF2-40B4-BE49-F238E27FC236}">
              <a16:creationId xmlns:a16="http://schemas.microsoft.com/office/drawing/2014/main" id="{857016BA-0B01-4F54-892A-EA9BFB3E38BD}"/>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3" name="正方形/長方形 562">
          <a:extLst>
            <a:ext uri="{FF2B5EF4-FFF2-40B4-BE49-F238E27FC236}">
              <a16:creationId xmlns:a16="http://schemas.microsoft.com/office/drawing/2014/main" id="{575C38CC-F4D6-4DE3-823F-525EEE846E97}"/>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4" name="正方形/長方形 563">
          <a:extLst>
            <a:ext uri="{FF2B5EF4-FFF2-40B4-BE49-F238E27FC236}">
              <a16:creationId xmlns:a16="http://schemas.microsoft.com/office/drawing/2014/main" id="{5B2DF7DF-82C1-4D56-9294-0DB1EAB3DBB3}"/>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5" name="正方形/長方形 564">
          <a:extLst>
            <a:ext uri="{FF2B5EF4-FFF2-40B4-BE49-F238E27FC236}">
              <a16:creationId xmlns:a16="http://schemas.microsoft.com/office/drawing/2014/main" id="{3DC1DD96-A5E7-4943-AD59-4C68CDCAA029}"/>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6" name="正方形/長方形 565">
          <a:extLst>
            <a:ext uri="{FF2B5EF4-FFF2-40B4-BE49-F238E27FC236}">
              <a16:creationId xmlns:a16="http://schemas.microsoft.com/office/drawing/2014/main" id="{DFAC7283-2F44-4446-A98B-B76369758C94}"/>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7" name="正方形/長方形 566">
          <a:extLst>
            <a:ext uri="{FF2B5EF4-FFF2-40B4-BE49-F238E27FC236}">
              <a16:creationId xmlns:a16="http://schemas.microsoft.com/office/drawing/2014/main" id="{DAD45E9A-7497-4A78-81AB-A2B0F6345DF2}"/>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8" name="正方形/長方形 567">
          <a:extLst>
            <a:ext uri="{FF2B5EF4-FFF2-40B4-BE49-F238E27FC236}">
              <a16:creationId xmlns:a16="http://schemas.microsoft.com/office/drawing/2014/main" id="{8B20D608-ADD7-4873-88F6-0CC02EE2CCBC}"/>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9" name="テキスト ボックス 568">
          <a:extLst>
            <a:ext uri="{FF2B5EF4-FFF2-40B4-BE49-F238E27FC236}">
              <a16:creationId xmlns:a16="http://schemas.microsoft.com/office/drawing/2014/main" id="{359E85D4-8D15-4C4F-AA0D-DB95F25BF6D4}"/>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0" name="直線コネクタ 569">
          <a:extLst>
            <a:ext uri="{FF2B5EF4-FFF2-40B4-BE49-F238E27FC236}">
              <a16:creationId xmlns:a16="http://schemas.microsoft.com/office/drawing/2014/main" id="{BA441675-1B83-41D9-837D-A67F30DF65F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71" name="直線コネクタ 570">
          <a:extLst>
            <a:ext uri="{FF2B5EF4-FFF2-40B4-BE49-F238E27FC236}">
              <a16:creationId xmlns:a16="http://schemas.microsoft.com/office/drawing/2014/main" id="{F3B51512-800E-4BD7-8F6C-F8623259F88E}"/>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72" name="テキスト ボックス 571">
          <a:extLst>
            <a:ext uri="{FF2B5EF4-FFF2-40B4-BE49-F238E27FC236}">
              <a16:creationId xmlns:a16="http://schemas.microsoft.com/office/drawing/2014/main" id="{7C37B138-BA88-4C39-BD71-691BC56AF916}"/>
            </a:ext>
          </a:extLst>
        </xdr:cNvPr>
        <xdr:cNvSpPr txBox="1"/>
      </xdr:nvSpPr>
      <xdr:spPr>
        <a:xfrm>
          <a:off x="10906911" y="105675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3" name="直線コネクタ 572">
          <a:extLst>
            <a:ext uri="{FF2B5EF4-FFF2-40B4-BE49-F238E27FC236}">
              <a16:creationId xmlns:a16="http://schemas.microsoft.com/office/drawing/2014/main" id="{48A77267-9C48-44C0-AA3D-984CC43691F7}"/>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4" name="テキスト ボックス 573">
          <a:extLst>
            <a:ext uri="{FF2B5EF4-FFF2-40B4-BE49-F238E27FC236}">
              <a16:creationId xmlns:a16="http://schemas.microsoft.com/office/drawing/2014/main" id="{0BD49083-5543-4407-A70E-0D8F71FB5569}"/>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5" name="直線コネクタ 574">
          <a:extLst>
            <a:ext uri="{FF2B5EF4-FFF2-40B4-BE49-F238E27FC236}">
              <a16:creationId xmlns:a16="http://schemas.microsoft.com/office/drawing/2014/main" id="{189AB848-B78B-44BE-9015-A820D5D01853}"/>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76" name="テキスト ボックス 575">
          <a:extLst>
            <a:ext uri="{FF2B5EF4-FFF2-40B4-BE49-F238E27FC236}">
              <a16:creationId xmlns:a16="http://schemas.microsoft.com/office/drawing/2014/main" id="{8AD88EC1-208E-40ED-9A84-90615DFEB808}"/>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77" name="直線コネクタ 576">
          <a:extLst>
            <a:ext uri="{FF2B5EF4-FFF2-40B4-BE49-F238E27FC236}">
              <a16:creationId xmlns:a16="http://schemas.microsoft.com/office/drawing/2014/main" id="{F0FFC701-03DD-4349-A65B-EE6A43B28204}"/>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78" name="テキスト ボックス 577">
          <a:extLst>
            <a:ext uri="{FF2B5EF4-FFF2-40B4-BE49-F238E27FC236}">
              <a16:creationId xmlns:a16="http://schemas.microsoft.com/office/drawing/2014/main" id="{4405E898-EE9C-48BE-ACCD-B96323B6229F}"/>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79" name="直線コネクタ 578">
          <a:extLst>
            <a:ext uri="{FF2B5EF4-FFF2-40B4-BE49-F238E27FC236}">
              <a16:creationId xmlns:a16="http://schemas.microsoft.com/office/drawing/2014/main" id="{3591DD82-08A8-495E-B1E1-32D9542AD739}"/>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80" name="テキスト ボックス 579">
          <a:extLst>
            <a:ext uri="{FF2B5EF4-FFF2-40B4-BE49-F238E27FC236}">
              <a16:creationId xmlns:a16="http://schemas.microsoft.com/office/drawing/2014/main" id="{BE5F426A-1CFE-444B-9216-418EF1C50A92}"/>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81" name="直線コネクタ 580">
          <a:extLst>
            <a:ext uri="{FF2B5EF4-FFF2-40B4-BE49-F238E27FC236}">
              <a16:creationId xmlns:a16="http://schemas.microsoft.com/office/drawing/2014/main" id="{8B0D50C2-7ADE-4876-9DFB-2A1D6FC12360}"/>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82" name="テキスト ボックス 581">
          <a:extLst>
            <a:ext uri="{FF2B5EF4-FFF2-40B4-BE49-F238E27FC236}">
              <a16:creationId xmlns:a16="http://schemas.microsoft.com/office/drawing/2014/main" id="{5F3A5821-0426-45F5-A65D-67A480AA21A9}"/>
            </a:ext>
          </a:extLst>
        </xdr:cNvPr>
        <xdr:cNvSpPr txBox="1"/>
      </xdr:nvSpPr>
      <xdr:spPr>
        <a:xfrm>
          <a:off x="1079772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3" name="直線コネクタ 582">
          <a:extLst>
            <a:ext uri="{FF2B5EF4-FFF2-40B4-BE49-F238E27FC236}">
              <a16:creationId xmlns:a16="http://schemas.microsoft.com/office/drawing/2014/main" id="{3A9FB372-25BB-4F80-BD39-A64ABACECC7B}"/>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C33F2129-E5A2-4CFF-9CF3-8B5DF6F4B5D9}"/>
            </a:ext>
          </a:extLst>
        </xdr:cNvPr>
        <xdr:cNvSpPr txBox="1"/>
      </xdr:nvSpPr>
      <xdr:spPr>
        <a:xfrm>
          <a:off x="107977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5" name="【学校施設】&#10;有形固定資産減価償却率グラフ枠">
          <a:extLst>
            <a:ext uri="{FF2B5EF4-FFF2-40B4-BE49-F238E27FC236}">
              <a16:creationId xmlns:a16="http://schemas.microsoft.com/office/drawing/2014/main" id="{83904C71-0D30-43BA-879E-CD5773FD1843}"/>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122465</xdr:rowOff>
    </xdr:to>
    <xdr:cxnSp macro="">
      <xdr:nvCxnSpPr>
        <xdr:cNvPr id="586" name="直線コネクタ 585">
          <a:extLst>
            <a:ext uri="{FF2B5EF4-FFF2-40B4-BE49-F238E27FC236}">
              <a16:creationId xmlns:a16="http://schemas.microsoft.com/office/drawing/2014/main" id="{FA93AB17-07FE-482A-8065-1D6783EADA7E}"/>
            </a:ext>
          </a:extLst>
        </xdr:cNvPr>
        <xdr:cNvCxnSpPr/>
      </xdr:nvCxnSpPr>
      <xdr:spPr>
        <a:xfrm flipV="1">
          <a:off x="14699614" y="9127672"/>
          <a:ext cx="0" cy="1402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126292</xdr:rowOff>
    </xdr:from>
    <xdr:ext cx="405111" cy="259045"/>
    <xdr:sp macro="" textlink="">
      <xdr:nvSpPr>
        <xdr:cNvPr id="587" name="【学校施設】&#10;有形固定資産減価償却率最小値テキスト">
          <a:extLst>
            <a:ext uri="{FF2B5EF4-FFF2-40B4-BE49-F238E27FC236}">
              <a16:creationId xmlns:a16="http://schemas.microsoft.com/office/drawing/2014/main" id="{7E7B41EF-B4C1-4BD5-97E6-751032BDE1CB}"/>
            </a:ext>
          </a:extLst>
        </xdr:cNvPr>
        <xdr:cNvSpPr txBox="1"/>
      </xdr:nvSpPr>
      <xdr:spPr>
        <a:xfrm>
          <a:off x="14738350" y="10533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122465</xdr:rowOff>
    </xdr:from>
    <xdr:to>
      <xdr:col>86</xdr:col>
      <xdr:colOff>25400</xdr:colOff>
      <xdr:row>63</xdr:row>
      <xdr:rowOff>122465</xdr:rowOff>
    </xdr:to>
    <xdr:cxnSp macro="">
      <xdr:nvCxnSpPr>
        <xdr:cNvPr id="588" name="直線コネクタ 587">
          <a:extLst>
            <a:ext uri="{FF2B5EF4-FFF2-40B4-BE49-F238E27FC236}">
              <a16:creationId xmlns:a16="http://schemas.microsoft.com/office/drawing/2014/main" id="{6B935684-CB68-4E16-B521-008F375545F8}"/>
            </a:ext>
          </a:extLst>
        </xdr:cNvPr>
        <xdr:cNvCxnSpPr/>
      </xdr:nvCxnSpPr>
      <xdr:spPr>
        <a:xfrm>
          <a:off x="14611350" y="105301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89" name="【学校施設】&#10;有形固定資産減価償却率最大値テキスト">
          <a:extLst>
            <a:ext uri="{FF2B5EF4-FFF2-40B4-BE49-F238E27FC236}">
              <a16:creationId xmlns:a16="http://schemas.microsoft.com/office/drawing/2014/main" id="{A72A6FCA-9698-444A-8B14-693D09187BAC}"/>
            </a:ext>
          </a:extLst>
        </xdr:cNvPr>
        <xdr:cNvSpPr txBox="1"/>
      </xdr:nvSpPr>
      <xdr:spPr>
        <a:xfrm>
          <a:off x="14738350" y="8915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90" name="直線コネクタ 589">
          <a:extLst>
            <a:ext uri="{FF2B5EF4-FFF2-40B4-BE49-F238E27FC236}">
              <a16:creationId xmlns:a16="http://schemas.microsoft.com/office/drawing/2014/main" id="{92AC06E8-A684-41FF-8B4B-0C51A2C3BA06}"/>
            </a:ext>
          </a:extLst>
        </xdr:cNvPr>
        <xdr:cNvCxnSpPr/>
      </xdr:nvCxnSpPr>
      <xdr:spPr>
        <a:xfrm>
          <a:off x="14611350" y="91276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9633</xdr:rowOff>
    </xdr:from>
    <xdr:ext cx="405111" cy="259045"/>
    <xdr:sp macro="" textlink="">
      <xdr:nvSpPr>
        <xdr:cNvPr id="591" name="【学校施設】&#10;有形固定資産減価償却率平均値テキスト">
          <a:extLst>
            <a:ext uri="{FF2B5EF4-FFF2-40B4-BE49-F238E27FC236}">
              <a16:creationId xmlns:a16="http://schemas.microsoft.com/office/drawing/2014/main" id="{DA3A4D5D-181D-456B-9968-B7C1FB98D1C0}"/>
            </a:ext>
          </a:extLst>
        </xdr:cNvPr>
        <xdr:cNvSpPr txBox="1"/>
      </xdr:nvSpPr>
      <xdr:spPr>
        <a:xfrm>
          <a:off x="14738350" y="95917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158206</xdr:rowOff>
    </xdr:from>
    <xdr:to>
      <xdr:col>85</xdr:col>
      <xdr:colOff>177800</xdr:colOff>
      <xdr:row>59</xdr:row>
      <xdr:rowOff>88356</xdr:rowOff>
    </xdr:to>
    <xdr:sp macro="" textlink="">
      <xdr:nvSpPr>
        <xdr:cNvPr id="592" name="フローチャート: 判断 591">
          <a:extLst>
            <a:ext uri="{FF2B5EF4-FFF2-40B4-BE49-F238E27FC236}">
              <a16:creationId xmlns:a16="http://schemas.microsoft.com/office/drawing/2014/main" id="{292ABB62-AE66-4682-A9F6-6277E0FE0A71}"/>
            </a:ext>
          </a:extLst>
        </xdr:cNvPr>
        <xdr:cNvSpPr/>
      </xdr:nvSpPr>
      <xdr:spPr>
        <a:xfrm>
          <a:off x="14649450" y="974035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163104</xdr:rowOff>
    </xdr:from>
    <xdr:to>
      <xdr:col>81</xdr:col>
      <xdr:colOff>101600</xdr:colOff>
      <xdr:row>59</xdr:row>
      <xdr:rowOff>93254</xdr:rowOff>
    </xdr:to>
    <xdr:sp macro="" textlink="">
      <xdr:nvSpPr>
        <xdr:cNvPr id="593" name="フローチャート: 判断 592">
          <a:extLst>
            <a:ext uri="{FF2B5EF4-FFF2-40B4-BE49-F238E27FC236}">
              <a16:creationId xmlns:a16="http://schemas.microsoft.com/office/drawing/2014/main" id="{9FB23C4D-9A72-4647-BCD3-622E3CBC6A40}"/>
            </a:ext>
          </a:extLst>
        </xdr:cNvPr>
        <xdr:cNvSpPr/>
      </xdr:nvSpPr>
      <xdr:spPr>
        <a:xfrm>
          <a:off x="13887450" y="97452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7983</xdr:rowOff>
    </xdr:from>
    <xdr:to>
      <xdr:col>76</xdr:col>
      <xdr:colOff>165100</xdr:colOff>
      <xdr:row>59</xdr:row>
      <xdr:rowOff>109583</xdr:rowOff>
    </xdr:to>
    <xdr:sp macro="" textlink="">
      <xdr:nvSpPr>
        <xdr:cNvPr id="594" name="フローチャート: 判断 593">
          <a:extLst>
            <a:ext uri="{FF2B5EF4-FFF2-40B4-BE49-F238E27FC236}">
              <a16:creationId xmlns:a16="http://schemas.microsoft.com/office/drawing/2014/main" id="{4A16F985-1476-4702-8F2D-08F8FCCB5578}"/>
            </a:ext>
          </a:extLst>
        </xdr:cNvPr>
        <xdr:cNvSpPr/>
      </xdr:nvSpPr>
      <xdr:spPr>
        <a:xfrm>
          <a:off x="13093700" y="975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17780</xdr:rowOff>
    </xdr:from>
    <xdr:to>
      <xdr:col>72</xdr:col>
      <xdr:colOff>38100</xdr:colOff>
      <xdr:row>59</xdr:row>
      <xdr:rowOff>119380</xdr:rowOff>
    </xdr:to>
    <xdr:sp macro="" textlink="">
      <xdr:nvSpPr>
        <xdr:cNvPr id="595" name="フローチャート: 判断 594">
          <a:extLst>
            <a:ext uri="{FF2B5EF4-FFF2-40B4-BE49-F238E27FC236}">
              <a16:creationId xmlns:a16="http://schemas.microsoft.com/office/drawing/2014/main" id="{20B1939B-8534-4E4F-93E1-A9090DE23C11}"/>
            </a:ext>
          </a:extLst>
        </xdr:cNvPr>
        <xdr:cNvSpPr/>
      </xdr:nvSpPr>
      <xdr:spPr>
        <a:xfrm>
          <a:off x="12299950" y="97650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D32EC749-3D74-463E-9B16-7BC5ED44A10E}"/>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9B34D1A6-6678-4F17-B30E-D72557CDC03E}"/>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EAAAC239-8485-4DF4-888E-8D6C4041E4D9}"/>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7AE85456-BEA3-4D00-842E-694A5EDDD7CD}"/>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D1234C63-3026-4ADC-88DB-B9A4908206C6}"/>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19413</xdr:rowOff>
    </xdr:from>
    <xdr:to>
      <xdr:col>85</xdr:col>
      <xdr:colOff>177800</xdr:colOff>
      <xdr:row>60</xdr:row>
      <xdr:rowOff>121013</xdr:rowOff>
    </xdr:to>
    <xdr:sp macro="" textlink="">
      <xdr:nvSpPr>
        <xdr:cNvPr id="601" name="楕円 600">
          <a:extLst>
            <a:ext uri="{FF2B5EF4-FFF2-40B4-BE49-F238E27FC236}">
              <a16:creationId xmlns:a16="http://schemas.microsoft.com/office/drawing/2014/main" id="{E7BE77A8-4A05-48CA-9696-1C76740081BC}"/>
            </a:ext>
          </a:extLst>
        </xdr:cNvPr>
        <xdr:cNvSpPr/>
      </xdr:nvSpPr>
      <xdr:spPr>
        <a:xfrm>
          <a:off x="14649450" y="993176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169290</xdr:rowOff>
    </xdr:from>
    <xdr:ext cx="405111" cy="259045"/>
    <xdr:sp macro="" textlink="">
      <xdr:nvSpPr>
        <xdr:cNvPr id="602" name="【学校施設】&#10;有形固定資産減価償却率該当値テキスト">
          <a:extLst>
            <a:ext uri="{FF2B5EF4-FFF2-40B4-BE49-F238E27FC236}">
              <a16:creationId xmlns:a16="http://schemas.microsoft.com/office/drawing/2014/main" id="{A40B96CE-0688-4FBB-AD7B-EB9EDEAAD0C8}"/>
            </a:ext>
          </a:extLst>
        </xdr:cNvPr>
        <xdr:cNvSpPr txBox="1"/>
      </xdr:nvSpPr>
      <xdr:spPr>
        <a:xfrm>
          <a:off x="14738350"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43906</xdr:rowOff>
    </xdr:from>
    <xdr:to>
      <xdr:col>81</xdr:col>
      <xdr:colOff>101600</xdr:colOff>
      <xdr:row>60</xdr:row>
      <xdr:rowOff>145506</xdr:rowOff>
    </xdr:to>
    <xdr:sp macro="" textlink="">
      <xdr:nvSpPr>
        <xdr:cNvPr id="603" name="楕円 602">
          <a:extLst>
            <a:ext uri="{FF2B5EF4-FFF2-40B4-BE49-F238E27FC236}">
              <a16:creationId xmlns:a16="http://schemas.microsoft.com/office/drawing/2014/main" id="{050E17B7-143E-4CE6-96CA-BFE930CC1ABF}"/>
            </a:ext>
          </a:extLst>
        </xdr:cNvPr>
        <xdr:cNvSpPr/>
      </xdr:nvSpPr>
      <xdr:spPr>
        <a:xfrm>
          <a:off x="13887450" y="995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70213</xdr:rowOff>
    </xdr:from>
    <xdr:to>
      <xdr:col>85</xdr:col>
      <xdr:colOff>127000</xdr:colOff>
      <xdr:row>60</xdr:row>
      <xdr:rowOff>94706</xdr:rowOff>
    </xdr:to>
    <xdr:cxnSp macro="">
      <xdr:nvCxnSpPr>
        <xdr:cNvPr id="604" name="直線コネクタ 603">
          <a:extLst>
            <a:ext uri="{FF2B5EF4-FFF2-40B4-BE49-F238E27FC236}">
              <a16:creationId xmlns:a16="http://schemas.microsoft.com/office/drawing/2014/main" id="{8DA1F35D-BC11-43F1-A62F-F64E95D1DBC1}"/>
            </a:ext>
          </a:extLst>
        </xdr:cNvPr>
        <xdr:cNvCxnSpPr/>
      </xdr:nvCxnSpPr>
      <xdr:spPr>
        <a:xfrm flipV="1">
          <a:off x="13938250" y="9982563"/>
          <a:ext cx="762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83094</xdr:rowOff>
    </xdr:from>
    <xdr:to>
      <xdr:col>76</xdr:col>
      <xdr:colOff>165100</xdr:colOff>
      <xdr:row>61</xdr:row>
      <xdr:rowOff>13244</xdr:rowOff>
    </xdr:to>
    <xdr:sp macro="" textlink="">
      <xdr:nvSpPr>
        <xdr:cNvPr id="605" name="楕円 604">
          <a:extLst>
            <a:ext uri="{FF2B5EF4-FFF2-40B4-BE49-F238E27FC236}">
              <a16:creationId xmlns:a16="http://schemas.microsoft.com/office/drawing/2014/main" id="{4934B7E1-35DF-4483-8A87-58A34719A095}"/>
            </a:ext>
          </a:extLst>
        </xdr:cNvPr>
        <xdr:cNvSpPr/>
      </xdr:nvSpPr>
      <xdr:spPr>
        <a:xfrm>
          <a:off x="13093700" y="99954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94706</xdr:rowOff>
    </xdr:from>
    <xdr:to>
      <xdr:col>81</xdr:col>
      <xdr:colOff>50800</xdr:colOff>
      <xdr:row>60</xdr:row>
      <xdr:rowOff>133894</xdr:rowOff>
    </xdr:to>
    <xdr:cxnSp macro="">
      <xdr:nvCxnSpPr>
        <xdr:cNvPr id="606" name="直線コネクタ 605">
          <a:extLst>
            <a:ext uri="{FF2B5EF4-FFF2-40B4-BE49-F238E27FC236}">
              <a16:creationId xmlns:a16="http://schemas.microsoft.com/office/drawing/2014/main" id="{C8203BFA-034E-4A16-BB9A-781C82C99BB4}"/>
            </a:ext>
          </a:extLst>
        </xdr:cNvPr>
        <xdr:cNvCxnSpPr/>
      </xdr:nvCxnSpPr>
      <xdr:spPr>
        <a:xfrm flipV="1">
          <a:off x="13144500" y="10007056"/>
          <a:ext cx="79375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117384</xdr:rowOff>
    </xdr:from>
    <xdr:to>
      <xdr:col>72</xdr:col>
      <xdr:colOff>38100</xdr:colOff>
      <xdr:row>61</xdr:row>
      <xdr:rowOff>47534</xdr:rowOff>
    </xdr:to>
    <xdr:sp macro="" textlink="">
      <xdr:nvSpPr>
        <xdr:cNvPr id="607" name="楕円 606">
          <a:extLst>
            <a:ext uri="{FF2B5EF4-FFF2-40B4-BE49-F238E27FC236}">
              <a16:creationId xmlns:a16="http://schemas.microsoft.com/office/drawing/2014/main" id="{9E043BF2-07F7-4844-8C5A-9D2EA9244E40}"/>
            </a:ext>
          </a:extLst>
        </xdr:cNvPr>
        <xdr:cNvSpPr/>
      </xdr:nvSpPr>
      <xdr:spPr>
        <a:xfrm>
          <a:off x="12299950" y="100297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133894</xdr:rowOff>
    </xdr:from>
    <xdr:to>
      <xdr:col>76</xdr:col>
      <xdr:colOff>114300</xdr:colOff>
      <xdr:row>60</xdr:row>
      <xdr:rowOff>168184</xdr:rowOff>
    </xdr:to>
    <xdr:cxnSp macro="">
      <xdr:nvCxnSpPr>
        <xdr:cNvPr id="608" name="直線コネクタ 607">
          <a:extLst>
            <a:ext uri="{FF2B5EF4-FFF2-40B4-BE49-F238E27FC236}">
              <a16:creationId xmlns:a16="http://schemas.microsoft.com/office/drawing/2014/main" id="{13965832-38D4-4EA5-BA7A-49C42D787FA7}"/>
            </a:ext>
          </a:extLst>
        </xdr:cNvPr>
        <xdr:cNvCxnSpPr/>
      </xdr:nvCxnSpPr>
      <xdr:spPr>
        <a:xfrm flipV="1">
          <a:off x="12344400" y="10046244"/>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109781</xdr:rowOff>
    </xdr:from>
    <xdr:ext cx="405111" cy="259045"/>
    <xdr:sp macro="" textlink="">
      <xdr:nvSpPr>
        <xdr:cNvPr id="609" name="n_1aveValue【学校施設】&#10;有形固定資産減価償却率">
          <a:extLst>
            <a:ext uri="{FF2B5EF4-FFF2-40B4-BE49-F238E27FC236}">
              <a16:creationId xmlns:a16="http://schemas.microsoft.com/office/drawing/2014/main" id="{BEE94413-1B13-4DD5-A5FB-5EA9E4BA19ED}"/>
            </a:ext>
          </a:extLst>
        </xdr:cNvPr>
        <xdr:cNvSpPr txBox="1"/>
      </xdr:nvSpPr>
      <xdr:spPr>
        <a:xfrm>
          <a:off x="13742044" y="9526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126110</xdr:rowOff>
    </xdr:from>
    <xdr:ext cx="405111" cy="259045"/>
    <xdr:sp macro="" textlink="">
      <xdr:nvSpPr>
        <xdr:cNvPr id="610" name="n_2aveValue【学校施設】&#10;有形固定資産減価償却率">
          <a:extLst>
            <a:ext uri="{FF2B5EF4-FFF2-40B4-BE49-F238E27FC236}">
              <a16:creationId xmlns:a16="http://schemas.microsoft.com/office/drawing/2014/main" id="{B36096FD-D570-479F-83E5-C59290F5F7C7}"/>
            </a:ext>
          </a:extLst>
        </xdr:cNvPr>
        <xdr:cNvSpPr txBox="1"/>
      </xdr:nvSpPr>
      <xdr:spPr>
        <a:xfrm>
          <a:off x="12960994" y="9543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135907</xdr:rowOff>
    </xdr:from>
    <xdr:ext cx="405111" cy="259045"/>
    <xdr:sp macro="" textlink="">
      <xdr:nvSpPr>
        <xdr:cNvPr id="611" name="n_3aveValue【学校施設】&#10;有形固定資産減価償却率">
          <a:extLst>
            <a:ext uri="{FF2B5EF4-FFF2-40B4-BE49-F238E27FC236}">
              <a16:creationId xmlns:a16="http://schemas.microsoft.com/office/drawing/2014/main" id="{E893D104-B18B-4A42-A22A-58DB70995C00}"/>
            </a:ext>
          </a:extLst>
        </xdr:cNvPr>
        <xdr:cNvSpPr txBox="1"/>
      </xdr:nvSpPr>
      <xdr:spPr>
        <a:xfrm>
          <a:off x="12167244" y="9552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136633</xdr:rowOff>
    </xdr:from>
    <xdr:ext cx="405111" cy="259045"/>
    <xdr:sp macro="" textlink="">
      <xdr:nvSpPr>
        <xdr:cNvPr id="612" name="n_1mainValue【学校施設】&#10;有形固定資産減価償却率">
          <a:extLst>
            <a:ext uri="{FF2B5EF4-FFF2-40B4-BE49-F238E27FC236}">
              <a16:creationId xmlns:a16="http://schemas.microsoft.com/office/drawing/2014/main" id="{8DE0531D-D725-4070-8AB8-B43AE6D290BB}"/>
            </a:ext>
          </a:extLst>
        </xdr:cNvPr>
        <xdr:cNvSpPr txBox="1"/>
      </xdr:nvSpPr>
      <xdr:spPr>
        <a:xfrm>
          <a:off x="13742044" y="1004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4371</xdr:rowOff>
    </xdr:from>
    <xdr:ext cx="405111" cy="259045"/>
    <xdr:sp macro="" textlink="">
      <xdr:nvSpPr>
        <xdr:cNvPr id="613" name="n_2mainValue【学校施設】&#10;有形固定資産減価償却率">
          <a:extLst>
            <a:ext uri="{FF2B5EF4-FFF2-40B4-BE49-F238E27FC236}">
              <a16:creationId xmlns:a16="http://schemas.microsoft.com/office/drawing/2014/main" id="{53D2B1B2-3985-4B96-ABDE-81F16C7A174F}"/>
            </a:ext>
          </a:extLst>
        </xdr:cNvPr>
        <xdr:cNvSpPr txBox="1"/>
      </xdr:nvSpPr>
      <xdr:spPr>
        <a:xfrm>
          <a:off x="12960994" y="10081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38661</xdr:rowOff>
    </xdr:from>
    <xdr:ext cx="405111" cy="259045"/>
    <xdr:sp macro="" textlink="">
      <xdr:nvSpPr>
        <xdr:cNvPr id="614" name="n_3mainValue【学校施設】&#10;有形固定資産減価償却率">
          <a:extLst>
            <a:ext uri="{FF2B5EF4-FFF2-40B4-BE49-F238E27FC236}">
              <a16:creationId xmlns:a16="http://schemas.microsoft.com/office/drawing/2014/main" id="{BC8F619E-7D3D-46FB-A6EC-F3D10F423E6A}"/>
            </a:ext>
          </a:extLst>
        </xdr:cNvPr>
        <xdr:cNvSpPr txBox="1"/>
      </xdr:nvSpPr>
      <xdr:spPr>
        <a:xfrm>
          <a:off x="12167244" y="10116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5" name="正方形/長方形 614">
          <a:extLst>
            <a:ext uri="{FF2B5EF4-FFF2-40B4-BE49-F238E27FC236}">
              <a16:creationId xmlns:a16="http://schemas.microsoft.com/office/drawing/2014/main" id="{4445D309-3848-46C8-BF6D-EB041BBCC41B}"/>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6" name="正方形/長方形 615">
          <a:extLst>
            <a:ext uri="{FF2B5EF4-FFF2-40B4-BE49-F238E27FC236}">
              <a16:creationId xmlns:a16="http://schemas.microsoft.com/office/drawing/2014/main" id="{2F162C5B-23C0-4A60-84A5-D18E452C4D45}"/>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7" name="正方形/長方形 616">
          <a:extLst>
            <a:ext uri="{FF2B5EF4-FFF2-40B4-BE49-F238E27FC236}">
              <a16:creationId xmlns:a16="http://schemas.microsoft.com/office/drawing/2014/main" id="{4CC24103-2B7B-41F3-980E-652B0AF748AB}"/>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8" name="正方形/長方形 617">
          <a:extLst>
            <a:ext uri="{FF2B5EF4-FFF2-40B4-BE49-F238E27FC236}">
              <a16:creationId xmlns:a16="http://schemas.microsoft.com/office/drawing/2014/main" id="{394E5692-32C4-412C-B32D-E6CC0D5CA088}"/>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9" name="正方形/長方形 618">
          <a:extLst>
            <a:ext uri="{FF2B5EF4-FFF2-40B4-BE49-F238E27FC236}">
              <a16:creationId xmlns:a16="http://schemas.microsoft.com/office/drawing/2014/main" id="{95A70BD2-E6F1-4017-BB2E-344F4BC441FA}"/>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0" name="正方形/長方形 619">
          <a:extLst>
            <a:ext uri="{FF2B5EF4-FFF2-40B4-BE49-F238E27FC236}">
              <a16:creationId xmlns:a16="http://schemas.microsoft.com/office/drawing/2014/main" id="{9FF9847F-6BDC-41EE-A801-E6845BA9C3ED}"/>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1" name="正方形/長方形 620">
          <a:extLst>
            <a:ext uri="{FF2B5EF4-FFF2-40B4-BE49-F238E27FC236}">
              <a16:creationId xmlns:a16="http://schemas.microsoft.com/office/drawing/2014/main" id="{63841FB7-338F-46A8-8C95-95DD5C33300F}"/>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2" name="正方形/長方形 621">
          <a:extLst>
            <a:ext uri="{FF2B5EF4-FFF2-40B4-BE49-F238E27FC236}">
              <a16:creationId xmlns:a16="http://schemas.microsoft.com/office/drawing/2014/main" id="{B70721C6-431C-4876-A89A-D9EB55C85BF1}"/>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3" name="テキスト ボックス 622">
          <a:extLst>
            <a:ext uri="{FF2B5EF4-FFF2-40B4-BE49-F238E27FC236}">
              <a16:creationId xmlns:a16="http://schemas.microsoft.com/office/drawing/2014/main" id="{A2553D28-F7A8-4818-A861-A02AC4E8D995}"/>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4" name="直線コネクタ 623">
          <a:extLst>
            <a:ext uri="{FF2B5EF4-FFF2-40B4-BE49-F238E27FC236}">
              <a16:creationId xmlns:a16="http://schemas.microsoft.com/office/drawing/2014/main" id="{C9AF7FA0-45B3-4E8D-B8B5-33BFCD15B27A}"/>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25" name="直線コネクタ 624">
          <a:extLst>
            <a:ext uri="{FF2B5EF4-FFF2-40B4-BE49-F238E27FC236}">
              <a16:creationId xmlns:a16="http://schemas.microsoft.com/office/drawing/2014/main" id="{CC378431-0C9D-4B37-8A41-7B12E69CE940}"/>
            </a:ext>
          </a:extLst>
        </xdr:cNvPr>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26" name="テキスト ボックス 625">
          <a:extLst>
            <a:ext uri="{FF2B5EF4-FFF2-40B4-BE49-F238E27FC236}">
              <a16:creationId xmlns:a16="http://schemas.microsoft.com/office/drawing/2014/main" id="{66F1C256-AC19-4306-AA40-A35F197341BB}"/>
            </a:ext>
          </a:extLst>
        </xdr:cNvPr>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27" name="直線コネクタ 626">
          <a:extLst>
            <a:ext uri="{FF2B5EF4-FFF2-40B4-BE49-F238E27FC236}">
              <a16:creationId xmlns:a16="http://schemas.microsoft.com/office/drawing/2014/main" id="{5498AB7E-A7E1-4FCF-B2E4-A3E49E574266}"/>
            </a:ext>
          </a:extLst>
        </xdr:cNvPr>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62</xdr:row>
      <xdr:rowOff>4734</xdr:rowOff>
    </xdr:from>
    <xdr:ext cx="531299" cy="259045"/>
    <xdr:sp macro="" textlink="">
      <xdr:nvSpPr>
        <xdr:cNvPr id="628" name="テキスト ボックス 627">
          <a:extLst>
            <a:ext uri="{FF2B5EF4-FFF2-40B4-BE49-F238E27FC236}">
              <a16:creationId xmlns:a16="http://schemas.microsoft.com/office/drawing/2014/main" id="{F75DCD6D-09FF-4BD3-8024-95573BAE5C34}"/>
            </a:ext>
          </a:extLst>
        </xdr:cNvPr>
        <xdr:cNvSpPr txBox="1"/>
      </xdr:nvSpPr>
      <xdr:spPr>
        <a:xfrm>
          <a:off x="15985051" y="102472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29" name="直線コネクタ 628">
          <a:extLst>
            <a:ext uri="{FF2B5EF4-FFF2-40B4-BE49-F238E27FC236}">
              <a16:creationId xmlns:a16="http://schemas.microsoft.com/office/drawing/2014/main" id="{BA246F4D-2547-40A1-B579-5940B976B5B5}"/>
            </a:ext>
          </a:extLst>
        </xdr:cNvPr>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21062</xdr:rowOff>
    </xdr:from>
    <xdr:ext cx="531299" cy="259045"/>
    <xdr:sp macro="" textlink="">
      <xdr:nvSpPr>
        <xdr:cNvPr id="630" name="テキスト ボックス 629">
          <a:extLst>
            <a:ext uri="{FF2B5EF4-FFF2-40B4-BE49-F238E27FC236}">
              <a16:creationId xmlns:a16="http://schemas.microsoft.com/office/drawing/2014/main" id="{D6A79395-B480-4247-953A-B7EE0990901D}"/>
            </a:ext>
          </a:extLst>
        </xdr:cNvPr>
        <xdr:cNvSpPr txBox="1"/>
      </xdr:nvSpPr>
      <xdr:spPr>
        <a:xfrm>
          <a:off x="15985051" y="99334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31" name="直線コネクタ 630">
          <a:extLst>
            <a:ext uri="{FF2B5EF4-FFF2-40B4-BE49-F238E27FC236}">
              <a16:creationId xmlns:a16="http://schemas.microsoft.com/office/drawing/2014/main" id="{A643D1CF-3CC2-47EB-BC99-67DADF9C9434}"/>
            </a:ext>
          </a:extLst>
        </xdr:cNvPr>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37392</xdr:rowOff>
    </xdr:from>
    <xdr:ext cx="531299" cy="259045"/>
    <xdr:sp macro="" textlink="">
      <xdr:nvSpPr>
        <xdr:cNvPr id="632" name="テキスト ボックス 631">
          <a:extLst>
            <a:ext uri="{FF2B5EF4-FFF2-40B4-BE49-F238E27FC236}">
              <a16:creationId xmlns:a16="http://schemas.microsoft.com/office/drawing/2014/main" id="{69EEDB19-3CE9-41AB-9821-77F2423F5E0F}"/>
            </a:ext>
          </a:extLst>
        </xdr:cNvPr>
        <xdr:cNvSpPr txBox="1"/>
      </xdr:nvSpPr>
      <xdr:spPr>
        <a:xfrm>
          <a:off x="15985051" y="961954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33" name="直線コネクタ 632">
          <a:extLst>
            <a:ext uri="{FF2B5EF4-FFF2-40B4-BE49-F238E27FC236}">
              <a16:creationId xmlns:a16="http://schemas.microsoft.com/office/drawing/2014/main" id="{E5FD7EC0-32D7-4D10-94FD-CAB2C68E6F12}"/>
            </a:ext>
          </a:extLst>
        </xdr:cNvPr>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634" name="テキスト ボックス 633">
          <a:extLst>
            <a:ext uri="{FF2B5EF4-FFF2-40B4-BE49-F238E27FC236}">
              <a16:creationId xmlns:a16="http://schemas.microsoft.com/office/drawing/2014/main" id="{1E70AEA5-0624-4AC0-BD27-A25AFBCDC75A}"/>
            </a:ext>
          </a:extLst>
        </xdr:cNvPr>
        <xdr:cNvSpPr txBox="1"/>
      </xdr:nvSpPr>
      <xdr:spPr>
        <a:xfrm>
          <a:off x="15985051" y="930567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35" name="直線コネクタ 634">
          <a:extLst>
            <a:ext uri="{FF2B5EF4-FFF2-40B4-BE49-F238E27FC236}">
              <a16:creationId xmlns:a16="http://schemas.microsoft.com/office/drawing/2014/main" id="{6C8122D7-AE55-450F-86B6-14FEF51C1C25}"/>
            </a:ext>
          </a:extLst>
        </xdr:cNvPr>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636" name="テキスト ボックス 635">
          <a:extLst>
            <a:ext uri="{FF2B5EF4-FFF2-40B4-BE49-F238E27FC236}">
              <a16:creationId xmlns:a16="http://schemas.microsoft.com/office/drawing/2014/main" id="{2C4F59BD-BCE0-4576-BA0F-484400B4BCB8}"/>
            </a:ext>
          </a:extLst>
        </xdr:cNvPr>
        <xdr:cNvSpPr txBox="1"/>
      </xdr:nvSpPr>
      <xdr:spPr>
        <a:xfrm>
          <a:off x="15985051" y="899179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7" name="直線コネクタ 636">
          <a:extLst>
            <a:ext uri="{FF2B5EF4-FFF2-40B4-BE49-F238E27FC236}">
              <a16:creationId xmlns:a16="http://schemas.microsoft.com/office/drawing/2014/main" id="{71951560-FB68-435E-9447-29C5B35AC358}"/>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38" name="テキスト ボックス 637">
          <a:extLst>
            <a:ext uri="{FF2B5EF4-FFF2-40B4-BE49-F238E27FC236}">
              <a16:creationId xmlns:a16="http://schemas.microsoft.com/office/drawing/2014/main" id="{A8D18A24-5B26-4F80-ABA9-CE340E7DFC62}"/>
            </a:ext>
          </a:extLst>
        </xdr:cNvPr>
        <xdr:cNvSpPr txBox="1"/>
      </xdr:nvSpPr>
      <xdr:spPr>
        <a:xfrm>
          <a:off x="159850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9" name="【学校施設】&#10;一人当たり面積グラフ枠">
          <a:extLst>
            <a:ext uri="{FF2B5EF4-FFF2-40B4-BE49-F238E27FC236}">
              <a16:creationId xmlns:a16="http://schemas.microsoft.com/office/drawing/2014/main" id="{A97420D2-6E92-4857-8324-94EAF002A3DD}"/>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43662</xdr:rowOff>
    </xdr:from>
    <xdr:to>
      <xdr:col>116</xdr:col>
      <xdr:colOff>62864</xdr:colOff>
      <xdr:row>64</xdr:row>
      <xdr:rowOff>126122</xdr:rowOff>
    </xdr:to>
    <xdr:cxnSp macro="">
      <xdr:nvCxnSpPr>
        <xdr:cNvPr id="640" name="直線コネクタ 639">
          <a:extLst>
            <a:ext uri="{FF2B5EF4-FFF2-40B4-BE49-F238E27FC236}">
              <a16:creationId xmlns:a16="http://schemas.microsoft.com/office/drawing/2014/main" id="{78EB6AE4-9AB6-4875-9C62-BDF4C71CECEF}"/>
            </a:ext>
          </a:extLst>
        </xdr:cNvPr>
        <xdr:cNvCxnSpPr/>
      </xdr:nvCxnSpPr>
      <xdr:spPr>
        <a:xfrm flipV="1">
          <a:off x="19951064" y="9295612"/>
          <a:ext cx="0" cy="1403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129949</xdr:rowOff>
    </xdr:from>
    <xdr:ext cx="469744" cy="259045"/>
    <xdr:sp macro="" textlink="">
      <xdr:nvSpPr>
        <xdr:cNvPr id="641" name="【学校施設】&#10;一人当たり面積最小値テキスト">
          <a:extLst>
            <a:ext uri="{FF2B5EF4-FFF2-40B4-BE49-F238E27FC236}">
              <a16:creationId xmlns:a16="http://schemas.microsoft.com/office/drawing/2014/main" id="{5156FEA3-0C9F-4598-9E76-8B47BE5803DE}"/>
            </a:ext>
          </a:extLst>
        </xdr:cNvPr>
        <xdr:cNvSpPr txBox="1"/>
      </xdr:nvSpPr>
      <xdr:spPr>
        <a:xfrm>
          <a:off x="19989800" y="1070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126122</xdr:rowOff>
    </xdr:from>
    <xdr:to>
      <xdr:col>116</xdr:col>
      <xdr:colOff>152400</xdr:colOff>
      <xdr:row>64</xdr:row>
      <xdr:rowOff>126122</xdr:rowOff>
    </xdr:to>
    <xdr:cxnSp macro="">
      <xdr:nvCxnSpPr>
        <xdr:cNvPr id="642" name="直線コネクタ 641">
          <a:extLst>
            <a:ext uri="{FF2B5EF4-FFF2-40B4-BE49-F238E27FC236}">
              <a16:creationId xmlns:a16="http://schemas.microsoft.com/office/drawing/2014/main" id="{9C78D3B9-2007-4E6F-BE79-723723C46EA1}"/>
            </a:ext>
          </a:extLst>
        </xdr:cNvPr>
        <xdr:cNvCxnSpPr/>
      </xdr:nvCxnSpPr>
      <xdr:spPr>
        <a:xfrm>
          <a:off x="19881850" y="106988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161789</xdr:rowOff>
    </xdr:from>
    <xdr:ext cx="534377" cy="259045"/>
    <xdr:sp macro="" textlink="">
      <xdr:nvSpPr>
        <xdr:cNvPr id="643" name="【学校施設】&#10;一人当たり面積最大値テキスト">
          <a:extLst>
            <a:ext uri="{FF2B5EF4-FFF2-40B4-BE49-F238E27FC236}">
              <a16:creationId xmlns:a16="http://schemas.microsoft.com/office/drawing/2014/main" id="{BDB5A6D8-3BE7-4DF6-923D-8502F2CB8ECC}"/>
            </a:ext>
          </a:extLst>
        </xdr:cNvPr>
        <xdr:cNvSpPr txBox="1"/>
      </xdr:nvSpPr>
      <xdr:spPr>
        <a:xfrm>
          <a:off x="19989800" y="908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43662</xdr:rowOff>
    </xdr:from>
    <xdr:to>
      <xdr:col>116</xdr:col>
      <xdr:colOff>152400</xdr:colOff>
      <xdr:row>56</xdr:row>
      <xdr:rowOff>43662</xdr:rowOff>
    </xdr:to>
    <xdr:cxnSp macro="">
      <xdr:nvCxnSpPr>
        <xdr:cNvPr id="644" name="直線コネクタ 643">
          <a:extLst>
            <a:ext uri="{FF2B5EF4-FFF2-40B4-BE49-F238E27FC236}">
              <a16:creationId xmlns:a16="http://schemas.microsoft.com/office/drawing/2014/main" id="{F26C6E29-60F6-426F-B811-F7A837D245C9}"/>
            </a:ext>
          </a:extLst>
        </xdr:cNvPr>
        <xdr:cNvCxnSpPr/>
      </xdr:nvCxnSpPr>
      <xdr:spPr>
        <a:xfrm>
          <a:off x="19881850" y="92956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127002</xdr:rowOff>
    </xdr:from>
    <xdr:ext cx="469744" cy="259045"/>
    <xdr:sp macro="" textlink="">
      <xdr:nvSpPr>
        <xdr:cNvPr id="645" name="【学校施設】&#10;一人当たり面積平均値テキスト">
          <a:extLst>
            <a:ext uri="{FF2B5EF4-FFF2-40B4-BE49-F238E27FC236}">
              <a16:creationId xmlns:a16="http://schemas.microsoft.com/office/drawing/2014/main" id="{E5244636-551B-45C0-913C-3AFDFC6D3490}"/>
            </a:ext>
          </a:extLst>
        </xdr:cNvPr>
        <xdr:cNvSpPr txBox="1"/>
      </xdr:nvSpPr>
      <xdr:spPr>
        <a:xfrm>
          <a:off x="19989800" y="103695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104125</xdr:rowOff>
    </xdr:from>
    <xdr:to>
      <xdr:col>116</xdr:col>
      <xdr:colOff>114300</xdr:colOff>
      <xdr:row>64</xdr:row>
      <xdr:rowOff>34275</xdr:rowOff>
    </xdr:to>
    <xdr:sp macro="" textlink="">
      <xdr:nvSpPr>
        <xdr:cNvPr id="646" name="フローチャート: 判断 645">
          <a:extLst>
            <a:ext uri="{FF2B5EF4-FFF2-40B4-BE49-F238E27FC236}">
              <a16:creationId xmlns:a16="http://schemas.microsoft.com/office/drawing/2014/main" id="{F29D1A07-7C9B-4250-BFB5-6EE13BCBE378}"/>
            </a:ext>
          </a:extLst>
        </xdr:cNvPr>
        <xdr:cNvSpPr/>
      </xdr:nvSpPr>
      <xdr:spPr>
        <a:xfrm>
          <a:off x="19900900" y="105117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107751</xdr:rowOff>
    </xdr:from>
    <xdr:to>
      <xdr:col>112</xdr:col>
      <xdr:colOff>38100</xdr:colOff>
      <xdr:row>64</xdr:row>
      <xdr:rowOff>37901</xdr:rowOff>
    </xdr:to>
    <xdr:sp macro="" textlink="">
      <xdr:nvSpPr>
        <xdr:cNvPr id="647" name="フローチャート: 判断 646">
          <a:extLst>
            <a:ext uri="{FF2B5EF4-FFF2-40B4-BE49-F238E27FC236}">
              <a16:creationId xmlns:a16="http://schemas.microsoft.com/office/drawing/2014/main" id="{08A0FDBE-D13C-4B9F-8C7B-A4C82FD582BA}"/>
            </a:ext>
          </a:extLst>
        </xdr:cNvPr>
        <xdr:cNvSpPr/>
      </xdr:nvSpPr>
      <xdr:spPr>
        <a:xfrm>
          <a:off x="19157950" y="105154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112780</xdr:rowOff>
    </xdr:from>
    <xdr:to>
      <xdr:col>107</xdr:col>
      <xdr:colOff>101600</xdr:colOff>
      <xdr:row>64</xdr:row>
      <xdr:rowOff>42930</xdr:rowOff>
    </xdr:to>
    <xdr:sp macro="" textlink="">
      <xdr:nvSpPr>
        <xdr:cNvPr id="648" name="フローチャート: 判断 647">
          <a:extLst>
            <a:ext uri="{FF2B5EF4-FFF2-40B4-BE49-F238E27FC236}">
              <a16:creationId xmlns:a16="http://schemas.microsoft.com/office/drawing/2014/main" id="{6B9841B3-1E56-462C-8EEE-294A75D333A8}"/>
            </a:ext>
          </a:extLst>
        </xdr:cNvPr>
        <xdr:cNvSpPr/>
      </xdr:nvSpPr>
      <xdr:spPr>
        <a:xfrm>
          <a:off x="18345150" y="105204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128161</xdr:rowOff>
    </xdr:from>
    <xdr:to>
      <xdr:col>102</xdr:col>
      <xdr:colOff>165100</xdr:colOff>
      <xdr:row>64</xdr:row>
      <xdr:rowOff>58311</xdr:rowOff>
    </xdr:to>
    <xdr:sp macro="" textlink="">
      <xdr:nvSpPr>
        <xdr:cNvPr id="649" name="フローチャート: 判断 648">
          <a:extLst>
            <a:ext uri="{FF2B5EF4-FFF2-40B4-BE49-F238E27FC236}">
              <a16:creationId xmlns:a16="http://schemas.microsoft.com/office/drawing/2014/main" id="{76E5FD2C-D673-40FD-9349-5062971CEC8B}"/>
            </a:ext>
          </a:extLst>
        </xdr:cNvPr>
        <xdr:cNvSpPr/>
      </xdr:nvSpPr>
      <xdr:spPr>
        <a:xfrm>
          <a:off x="17551400" y="105358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A74A40C1-6C52-46ED-ACDF-1F850601A237}"/>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FB5C63DE-1549-4541-ABAC-AB1B7CC598AB}"/>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F595C37E-3DA4-4070-9D10-C2E3F1E5A168}"/>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BA2AFB00-BB28-438F-803B-8A0B3CA6F545}"/>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23F38ECD-B480-44C2-85F5-ABC3AF1E77C7}"/>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121565</xdr:rowOff>
    </xdr:from>
    <xdr:to>
      <xdr:col>116</xdr:col>
      <xdr:colOff>114300</xdr:colOff>
      <xdr:row>64</xdr:row>
      <xdr:rowOff>51715</xdr:rowOff>
    </xdr:to>
    <xdr:sp macro="" textlink="">
      <xdr:nvSpPr>
        <xdr:cNvPr id="655" name="楕円 654">
          <a:extLst>
            <a:ext uri="{FF2B5EF4-FFF2-40B4-BE49-F238E27FC236}">
              <a16:creationId xmlns:a16="http://schemas.microsoft.com/office/drawing/2014/main" id="{BB07A67D-C690-41B3-BDC3-2BC6296991EB}"/>
            </a:ext>
          </a:extLst>
        </xdr:cNvPr>
        <xdr:cNvSpPr/>
      </xdr:nvSpPr>
      <xdr:spPr>
        <a:xfrm>
          <a:off x="19900900" y="105292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82553</xdr:rowOff>
    </xdr:from>
    <xdr:ext cx="469744" cy="259045"/>
    <xdr:sp macro="" textlink="">
      <xdr:nvSpPr>
        <xdr:cNvPr id="656" name="【学校施設】&#10;一人当たり面積該当値テキスト">
          <a:extLst>
            <a:ext uri="{FF2B5EF4-FFF2-40B4-BE49-F238E27FC236}">
              <a16:creationId xmlns:a16="http://schemas.microsoft.com/office/drawing/2014/main" id="{56BD95F7-D28E-4B8C-8513-54F39A46325C}"/>
            </a:ext>
          </a:extLst>
        </xdr:cNvPr>
        <xdr:cNvSpPr txBox="1"/>
      </xdr:nvSpPr>
      <xdr:spPr>
        <a:xfrm>
          <a:off x="19989800" y="10490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114837</xdr:rowOff>
    </xdr:from>
    <xdr:to>
      <xdr:col>112</xdr:col>
      <xdr:colOff>38100</xdr:colOff>
      <xdr:row>64</xdr:row>
      <xdr:rowOff>44987</xdr:rowOff>
    </xdr:to>
    <xdr:sp macro="" textlink="">
      <xdr:nvSpPr>
        <xdr:cNvPr id="657" name="楕円 656">
          <a:extLst>
            <a:ext uri="{FF2B5EF4-FFF2-40B4-BE49-F238E27FC236}">
              <a16:creationId xmlns:a16="http://schemas.microsoft.com/office/drawing/2014/main" id="{4E32BB47-D956-4AD4-AE4B-E4316EAD323A}"/>
            </a:ext>
          </a:extLst>
        </xdr:cNvPr>
        <xdr:cNvSpPr/>
      </xdr:nvSpPr>
      <xdr:spPr>
        <a:xfrm>
          <a:off x="19157950" y="105224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165637</xdr:rowOff>
    </xdr:from>
    <xdr:to>
      <xdr:col>116</xdr:col>
      <xdr:colOff>63500</xdr:colOff>
      <xdr:row>64</xdr:row>
      <xdr:rowOff>915</xdr:rowOff>
    </xdr:to>
    <xdr:cxnSp macro="">
      <xdr:nvCxnSpPr>
        <xdr:cNvPr id="658" name="直線コネクタ 657">
          <a:extLst>
            <a:ext uri="{FF2B5EF4-FFF2-40B4-BE49-F238E27FC236}">
              <a16:creationId xmlns:a16="http://schemas.microsoft.com/office/drawing/2014/main" id="{53413A5D-C5A7-4797-8CB0-441C52867367}"/>
            </a:ext>
          </a:extLst>
        </xdr:cNvPr>
        <xdr:cNvCxnSpPr/>
      </xdr:nvCxnSpPr>
      <xdr:spPr>
        <a:xfrm>
          <a:off x="19202400" y="10573287"/>
          <a:ext cx="749300" cy="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119474</xdr:rowOff>
    </xdr:from>
    <xdr:to>
      <xdr:col>107</xdr:col>
      <xdr:colOff>101600</xdr:colOff>
      <xdr:row>64</xdr:row>
      <xdr:rowOff>49624</xdr:rowOff>
    </xdr:to>
    <xdr:sp macro="" textlink="">
      <xdr:nvSpPr>
        <xdr:cNvPr id="659" name="楕円 658">
          <a:extLst>
            <a:ext uri="{FF2B5EF4-FFF2-40B4-BE49-F238E27FC236}">
              <a16:creationId xmlns:a16="http://schemas.microsoft.com/office/drawing/2014/main" id="{37F9C338-C7FD-4E2B-95DF-781FDDC34025}"/>
            </a:ext>
          </a:extLst>
        </xdr:cNvPr>
        <xdr:cNvSpPr/>
      </xdr:nvSpPr>
      <xdr:spPr>
        <a:xfrm>
          <a:off x="18345150" y="105271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165637</xdr:rowOff>
    </xdr:from>
    <xdr:to>
      <xdr:col>111</xdr:col>
      <xdr:colOff>177800</xdr:colOff>
      <xdr:row>63</xdr:row>
      <xdr:rowOff>170274</xdr:rowOff>
    </xdr:to>
    <xdr:cxnSp macro="">
      <xdr:nvCxnSpPr>
        <xdr:cNvPr id="660" name="直線コネクタ 659">
          <a:extLst>
            <a:ext uri="{FF2B5EF4-FFF2-40B4-BE49-F238E27FC236}">
              <a16:creationId xmlns:a16="http://schemas.microsoft.com/office/drawing/2014/main" id="{08001B1A-C6A8-4575-8328-FCC8CC813BAE}"/>
            </a:ext>
          </a:extLst>
        </xdr:cNvPr>
        <xdr:cNvCxnSpPr/>
      </xdr:nvCxnSpPr>
      <xdr:spPr>
        <a:xfrm flipV="1">
          <a:off x="18395950" y="10573287"/>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122316</xdr:rowOff>
    </xdr:from>
    <xdr:to>
      <xdr:col>102</xdr:col>
      <xdr:colOff>165100</xdr:colOff>
      <xdr:row>64</xdr:row>
      <xdr:rowOff>52466</xdr:rowOff>
    </xdr:to>
    <xdr:sp macro="" textlink="">
      <xdr:nvSpPr>
        <xdr:cNvPr id="661" name="楕円 660">
          <a:extLst>
            <a:ext uri="{FF2B5EF4-FFF2-40B4-BE49-F238E27FC236}">
              <a16:creationId xmlns:a16="http://schemas.microsoft.com/office/drawing/2014/main" id="{86A7723C-A307-4FD5-9DAC-27675151C3A3}"/>
            </a:ext>
          </a:extLst>
        </xdr:cNvPr>
        <xdr:cNvSpPr/>
      </xdr:nvSpPr>
      <xdr:spPr>
        <a:xfrm>
          <a:off x="17551400" y="1052996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170274</xdr:rowOff>
    </xdr:from>
    <xdr:to>
      <xdr:col>107</xdr:col>
      <xdr:colOff>50800</xdr:colOff>
      <xdr:row>64</xdr:row>
      <xdr:rowOff>1666</xdr:rowOff>
    </xdr:to>
    <xdr:cxnSp macro="">
      <xdr:nvCxnSpPr>
        <xdr:cNvPr id="662" name="直線コネクタ 661">
          <a:extLst>
            <a:ext uri="{FF2B5EF4-FFF2-40B4-BE49-F238E27FC236}">
              <a16:creationId xmlns:a16="http://schemas.microsoft.com/office/drawing/2014/main" id="{D3878FB8-1D06-487B-8211-D1FB254E1642}"/>
            </a:ext>
          </a:extLst>
        </xdr:cNvPr>
        <xdr:cNvCxnSpPr/>
      </xdr:nvCxnSpPr>
      <xdr:spPr>
        <a:xfrm flipV="1">
          <a:off x="17602200" y="10571574"/>
          <a:ext cx="793750" cy="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54428</xdr:rowOff>
    </xdr:from>
    <xdr:ext cx="469744" cy="259045"/>
    <xdr:sp macro="" textlink="">
      <xdr:nvSpPr>
        <xdr:cNvPr id="663" name="n_1aveValue【学校施設】&#10;一人当たり面積">
          <a:extLst>
            <a:ext uri="{FF2B5EF4-FFF2-40B4-BE49-F238E27FC236}">
              <a16:creationId xmlns:a16="http://schemas.microsoft.com/office/drawing/2014/main" id="{25D32BB0-B862-4D89-8D6E-3AFA3286C4BA}"/>
            </a:ext>
          </a:extLst>
        </xdr:cNvPr>
        <xdr:cNvSpPr txBox="1"/>
      </xdr:nvSpPr>
      <xdr:spPr>
        <a:xfrm>
          <a:off x="18980227" y="1029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59457</xdr:rowOff>
    </xdr:from>
    <xdr:ext cx="469744" cy="259045"/>
    <xdr:sp macro="" textlink="">
      <xdr:nvSpPr>
        <xdr:cNvPr id="664" name="n_2aveValue【学校施設】&#10;一人当たり面積">
          <a:extLst>
            <a:ext uri="{FF2B5EF4-FFF2-40B4-BE49-F238E27FC236}">
              <a16:creationId xmlns:a16="http://schemas.microsoft.com/office/drawing/2014/main" id="{8F38965B-147A-4DFA-9483-573B98FA2350}"/>
            </a:ext>
          </a:extLst>
        </xdr:cNvPr>
        <xdr:cNvSpPr txBox="1"/>
      </xdr:nvSpPr>
      <xdr:spPr>
        <a:xfrm>
          <a:off x="18180127" y="1030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49438</xdr:rowOff>
    </xdr:from>
    <xdr:ext cx="469744" cy="259045"/>
    <xdr:sp macro="" textlink="">
      <xdr:nvSpPr>
        <xdr:cNvPr id="665" name="n_3aveValue【学校施設】&#10;一人当たり面積">
          <a:extLst>
            <a:ext uri="{FF2B5EF4-FFF2-40B4-BE49-F238E27FC236}">
              <a16:creationId xmlns:a16="http://schemas.microsoft.com/office/drawing/2014/main" id="{445F26C1-6437-4936-8062-83EE1449D6B2}"/>
            </a:ext>
          </a:extLst>
        </xdr:cNvPr>
        <xdr:cNvSpPr txBox="1"/>
      </xdr:nvSpPr>
      <xdr:spPr>
        <a:xfrm>
          <a:off x="17386377" y="1062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36114</xdr:rowOff>
    </xdr:from>
    <xdr:ext cx="469744" cy="259045"/>
    <xdr:sp macro="" textlink="">
      <xdr:nvSpPr>
        <xdr:cNvPr id="666" name="n_1mainValue【学校施設】&#10;一人当たり面積">
          <a:extLst>
            <a:ext uri="{FF2B5EF4-FFF2-40B4-BE49-F238E27FC236}">
              <a16:creationId xmlns:a16="http://schemas.microsoft.com/office/drawing/2014/main" id="{5579C769-9438-4D81-8127-EE7FACD7D5F9}"/>
            </a:ext>
          </a:extLst>
        </xdr:cNvPr>
        <xdr:cNvSpPr txBox="1"/>
      </xdr:nvSpPr>
      <xdr:spPr>
        <a:xfrm>
          <a:off x="18980227" y="1060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40751</xdr:rowOff>
    </xdr:from>
    <xdr:ext cx="469744" cy="259045"/>
    <xdr:sp macro="" textlink="">
      <xdr:nvSpPr>
        <xdr:cNvPr id="667" name="n_2mainValue【学校施設】&#10;一人当たり面積">
          <a:extLst>
            <a:ext uri="{FF2B5EF4-FFF2-40B4-BE49-F238E27FC236}">
              <a16:creationId xmlns:a16="http://schemas.microsoft.com/office/drawing/2014/main" id="{134ECAF5-5B93-4C70-9A47-D4A887BCE8F8}"/>
            </a:ext>
          </a:extLst>
        </xdr:cNvPr>
        <xdr:cNvSpPr txBox="1"/>
      </xdr:nvSpPr>
      <xdr:spPr>
        <a:xfrm>
          <a:off x="18180127" y="1061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68993</xdr:rowOff>
    </xdr:from>
    <xdr:ext cx="469744" cy="259045"/>
    <xdr:sp macro="" textlink="">
      <xdr:nvSpPr>
        <xdr:cNvPr id="668" name="n_3mainValue【学校施設】&#10;一人当たり面積">
          <a:extLst>
            <a:ext uri="{FF2B5EF4-FFF2-40B4-BE49-F238E27FC236}">
              <a16:creationId xmlns:a16="http://schemas.microsoft.com/office/drawing/2014/main" id="{6D394595-61F0-494B-8892-4A0B9FDA4E51}"/>
            </a:ext>
          </a:extLst>
        </xdr:cNvPr>
        <xdr:cNvSpPr txBox="1"/>
      </xdr:nvSpPr>
      <xdr:spPr>
        <a:xfrm>
          <a:off x="17386377" y="10311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9" name="正方形/長方形 668">
          <a:extLst>
            <a:ext uri="{FF2B5EF4-FFF2-40B4-BE49-F238E27FC236}">
              <a16:creationId xmlns:a16="http://schemas.microsoft.com/office/drawing/2014/main" id="{A4E89E5C-48D4-4DD6-BC05-32669D28AF52}"/>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0" name="正方形/長方形 669">
          <a:extLst>
            <a:ext uri="{FF2B5EF4-FFF2-40B4-BE49-F238E27FC236}">
              <a16:creationId xmlns:a16="http://schemas.microsoft.com/office/drawing/2014/main" id="{F9114E5D-A0A4-4861-8C29-9D5A2802AA45}"/>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1" name="正方形/長方形 670">
          <a:extLst>
            <a:ext uri="{FF2B5EF4-FFF2-40B4-BE49-F238E27FC236}">
              <a16:creationId xmlns:a16="http://schemas.microsoft.com/office/drawing/2014/main" id="{07368203-6A65-4AFC-AF7B-9C52DA06844F}"/>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2" name="正方形/長方形 671">
          <a:extLst>
            <a:ext uri="{FF2B5EF4-FFF2-40B4-BE49-F238E27FC236}">
              <a16:creationId xmlns:a16="http://schemas.microsoft.com/office/drawing/2014/main" id="{6674C5BD-D8CA-4EE4-BA36-527C44690490}"/>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3" name="正方形/長方形 672">
          <a:extLst>
            <a:ext uri="{FF2B5EF4-FFF2-40B4-BE49-F238E27FC236}">
              <a16:creationId xmlns:a16="http://schemas.microsoft.com/office/drawing/2014/main" id="{A4F4FAE1-0070-4227-8186-71CEF1D9EF6A}"/>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4" name="正方形/長方形 673">
          <a:extLst>
            <a:ext uri="{FF2B5EF4-FFF2-40B4-BE49-F238E27FC236}">
              <a16:creationId xmlns:a16="http://schemas.microsoft.com/office/drawing/2014/main" id="{75F976A1-E360-4EF6-9286-6CEB4D0CA4BD}"/>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5" name="正方形/長方形 674">
          <a:extLst>
            <a:ext uri="{FF2B5EF4-FFF2-40B4-BE49-F238E27FC236}">
              <a16:creationId xmlns:a16="http://schemas.microsoft.com/office/drawing/2014/main" id="{8DDE63AB-243E-4CE0-A5A8-7D6761489E7F}"/>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6" name="正方形/長方形 675">
          <a:extLst>
            <a:ext uri="{FF2B5EF4-FFF2-40B4-BE49-F238E27FC236}">
              <a16:creationId xmlns:a16="http://schemas.microsoft.com/office/drawing/2014/main" id="{A0ADBD1B-E5E4-49FF-8946-9F84467C4D13}"/>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07ED07F1-A08E-4408-A8DD-0363F36C5823}"/>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D133EA36-443C-4E05-B43F-49EC3678D059}"/>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4544F60C-AA3B-44F6-A477-ACF25DECA1FE}"/>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C9A63C17-1347-4511-A175-A5B23CE92A62}"/>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503C432F-CB4B-4CE5-8D56-94B25EF30339}"/>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BFDFF5BC-E2C4-4FF0-9A38-B0C15811A858}"/>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8EAF9120-B6E5-4E0D-A41A-47A137216F3E}"/>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6E81B0C3-E8CD-4B6B-8F36-683E90D522FB}"/>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85" name="正方形/長方形 684">
          <a:extLst>
            <a:ext uri="{FF2B5EF4-FFF2-40B4-BE49-F238E27FC236}">
              <a16:creationId xmlns:a16="http://schemas.microsoft.com/office/drawing/2014/main" id="{45E4A5C1-8F27-489E-9D66-F22F2EE4F4F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6" name="正方形/長方形 685">
          <a:extLst>
            <a:ext uri="{FF2B5EF4-FFF2-40B4-BE49-F238E27FC236}">
              <a16:creationId xmlns:a16="http://schemas.microsoft.com/office/drawing/2014/main" id="{86FC5E06-3D4C-49B7-A2A7-0EFF72CCE34E}"/>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7" name="正方形/長方形 686">
          <a:extLst>
            <a:ext uri="{FF2B5EF4-FFF2-40B4-BE49-F238E27FC236}">
              <a16:creationId xmlns:a16="http://schemas.microsoft.com/office/drawing/2014/main" id="{0AF32C7D-47C7-46AB-BAD6-F33929AE58C2}"/>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8" name="正方形/長方形 687">
          <a:extLst>
            <a:ext uri="{FF2B5EF4-FFF2-40B4-BE49-F238E27FC236}">
              <a16:creationId xmlns:a16="http://schemas.microsoft.com/office/drawing/2014/main" id="{C81452F1-15B4-41F2-9BC5-CCB1CD00B5A7}"/>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9" name="正方形/長方形 688">
          <a:extLst>
            <a:ext uri="{FF2B5EF4-FFF2-40B4-BE49-F238E27FC236}">
              <a16:creationId xmlns:a16="http://schemas.microsoft.com/office/drawing/2014/main" id="{E450AC44-8736-4A8C-A77C-64DDFB82A44C}"/>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0" name="正方形/長方形 689">
          <a:extLst>
            <a:ext uri="{FF2B5EF4-FFF2-40B4-BE49-F238E27FC236}">
              <a16:creationId xmlns:a16="http://schemas.microsoft.com/office/drawing/2014/main" id="{7035CFBE-A393-4192-8380-BDF047C5CD24}"/>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1" name="正方形/長方形 690">
          <a:extLst>
            <a:ext uri="{FF2B5EF4-FFF2-40B4-BE49-F238E27FC236}">
              <a16:creationId xmlns:a16="http://schemas.microsoft.com/office/drawing/2014/main" id="{7D437823-939B-47D9-BF8B-69AD808533CE}"/>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2" name="正方形/長方形 691">
          <a:extLst>
            <a:ext uri="{FF2B5EF4-FFF2-40B4-BE49-F238E27FC236}">
              <a16:creationId xmlns:a16="http://schemas.microsoft.com/office/drawing/2014/main" id="{273958DC-1BA2-4963-9C9E-1EBAEEF1474A}"/>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3" name="テキスト ボックス 692">
          <a:extLst>
            <a:ext uri="{FF2B5EF4-FFF2-40B4-BE49-F238E27FC236}">
              <a16:creationId xmlns:a16="http://schemas.microsoft.com/office/drawing/2014/main" id="{A7BF7BAA-35E0-4DB0-9587-2996ADEDB77C}"/>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4" name="直線コネクタ 693">
          <a:extLst>
            <a:ext uri="{FF2B5EF4-FFF2-40B4-BE49-F238E27FC236}">
              <a16:creationId xmlns:a16="http://schemas.microsoft.com/office/drawing/2014/main" id="{030A82A7-02C5-40B3-8CA1-711CF2BDDF03}"/>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95" name="直線コネクタ 694">
          <a:extLst>
            <a:ext uri="{FF2B5EF4-FFF2-40B4-BE49-F238E27FC236}">
              <a16:creationId xmlns:a16="http://schemas.microsoft.com/office/drawing/2014/main" id="{DA0D1C66-F6B5-49CA-9231-501E12962174}"/>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96" name="テキスト ボックス 695">
          <a:extLst>
            <a:ext uri="{FF2B5EF4-FFF2-40B4-BE49-F238E27FC236}">
              <a16:creationId xmlns:a16="http://schemas.microsoft.com/office/drawing/2014/main" id="{D31EDBEE-6609-409D-BB4B-06AB1A1407DD}"/>
            </a:ext>
          </a:extLst>
        </xdr:cNvPr>
        <xdr:cNvSpPr txBox="1"/>
      </xdr:nvSpPr>
      <xdr:spPr>
        <a:xfrm>
          <a:off x="10906911" y="180097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97" name="直線コネクタ 696">
          <a:extLst>
            <a:ext uri="{FF2B5EF4-FFF2-40B4-BE49-F238E27FC236}">
              <a16:creationId xmlns:a16="http://schemas.microsoft.com/office/drawing/2014/main" id="{154BC8C2-9CB0-47C5-ADD1-64DAAC637912}"/>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98" name="テキスト ボックス 697">
          <a:extLst>
            <a:ext uri="{FF2B5EF4-FFF2-40B4-BE49-F238E27FC236}">
              <a16:creationId xmlns:a16="http://schemas.microsoft.com/office/drawing/2014/main" id="{309C3A53-0673-4FC9-A299-77B4C6BC9A15}"/>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99" name="直線コネクタ 698">
          <a:extLst>
            <a:ext uri="{FF2B5EF4-FFF2-40B4-BE49-F238E27FC236}">
              <a16:creationId xmlns:a16="http://schemas.microsoft.com/office/drawing/2014/main" id="{F5D4277D-5062-4B4B-B334-319C9ED47E6F}"/>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00" name="テキスト ボックス 699">
          <a:extLst>
            <a:ext uri="{FF2B5EF4-FFF2-40B4-BE49-F238E27FC236}">
              <a16:creationId xmlns:a16="http://schemas.microsoft.com/office/drawing/2014/main" id="{8E34947D-46B3-4E63-8045-9669AEC77FAA}"/>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01" name="直線コネクタ 700">
          <a:extLst>
            <a:ext uri="{FF2B5EF4-FFF2-40B4-BE49-F238E27FC236}">
              <a16:creationId xmlns:a16="http://schemas.microsoft.com/office/drawing/2014/main" id="{755BC547-89A0-40C7-B944-8B92C459C7FD}"/>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02" name="テキスト ボックス 701">
          <a:extLst>
            <a:ext uri="{FF2B5EF4-FFF2-40B4-BE49-F238E27FC236}">
              <a16:creationId xmlns:a16="http://schemas.microsoft.com/office/drawing/2014/main" id="{F88E02DA-C9CA-48AF-8790-2BB17379DE40}"/>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03" name="直線コネクタ 702">
          <a:extLst>
            <a:ext uri="{FF2B5EF4-FFF2-40B4-BE49-F238E27FC236}">
              <a16:creationId xmlns:a16="http://schemas.microsoft.com/office/drawing/2014/main" id="{822CE759-8142-4105-8467-CE829760A463}"/>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04" name="テキスト ボックス 703">
          <a:extLst>
            <a:ext uri="{FF2B5EF4-FFF2-40B4-BE49-F238E27FC236}">
              <a16:creationId xmlns:a16="http://schemas.microsoft.com/office/drawing/2014/main" id="{64CC333E-6E57-48E2-9E7A-0B2D47DA833A}"/>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05" name="直線コネクタ 704">
          <a:extLst>
            <a:ext uri="{FF2B5EF4-FFF2-40B4-BE49-F238E27FC236}">
              <a16:creationId xmlns:a16="http://schemas.microsoft.com/office/drawing/2014/main" id="{B30F3491-8375-42EE-8A6C-F38111E6BC22}"/>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06" name="テキスト ボックス 705">
          <a:extLst>
            <a:ext uri="{FF2B5EF4-FFF2-40B4-BE49-F238E27FC236}">
              <a16:creationId xmlns:a16="http://schemas.microsoft.com/office/drawing/2014/main" id="{F6DC5FD0-717E-41FA-99FB-2E7D2FC55C84}"/>
            </a:ext>
          </a:extLst>
        </xdr:cNvPr>
        <xdr:cNvSpPr txBox="1"/>
      </xdr:nvSpPr>
      <xdr:spPr>
        <a:xfrm>
          <a:off x="1079772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7" name="直線コネクタ 706">
          <a:extLst>
            <a:ext uri="{FF2B5EF4-FFF2-40B4-BE49-F238E27FC236}">
              <a16:creationId xmlns:a16="http://schemas.microsoft.com/office/drawing/2014/main" id="{0C377194-C7AE-445E-81F7-4DB3099F7676}"/>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8" name="テキスト ボックス 707">
          <a:extLst>
            <a:ext uri="{FF2B5EF4-FFF2-40B4-BE49-F238E27FC236}">
              <a16:creationId xmlns:a16="http://schemas.microsoft.com/office/drawing/2014/main" id="{579A24FA-D1E6-4CE2-940D-3D6A3C8170C0}"/>
            </a:ext>
          </a:extLst>
        </xdr:cNvPr>
        <xdr:cNvSpPr txBox="1"/>
      </xdr:nvSpPr>
      <xdr:spPr>
        <a:xfrm>
          <a:off x="107977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9" name="【公民館】&#10;有形固定資産減価償却率グラフ枠">
          <a:extLst>
            <a:ext uri="{FF2B5EF4-FFF2-40B4-BE49-F238E27FC236}">
              <a16:creationId xmlns:a16="http://schemas.microsoft.com/office/drawing/2014/main" id="{DE80C6B0-95E9-4ABE-9716-837FDA5D4905}"/>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136616</xdr:rowOff>
    </xdr:to>
    <xdr:cxnSp macro="">
      <xdr:nvCxnSpPr>
        <xdr:cNvPr id="710" name="直線コネクタ 709">
          <a:extLst>
            <a:ext uri="{FF2B5EF4-FFF2-40B4-BE49-F238E27FC236}">
              <a16:creationId xmlns:a16="http://schemas.microsoft.com/office/drawing/2014/main" id="{7D1A6680-C598-4866-A490-B8FE0B8576E5}"/>
            </a:ext>
          </a:extLst>
        </xdr:cNvPr>
        <xdr:cNvCxnSpPr/>
      </xdr:nvCxnSpPr>
      <xdr:spPr>
        <a:xfrm flipV="1">
          <a:off x="14699614" y="16519071"/>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140443</xdr:rowOff>
    </xdr:from>
    <xdr:ext cx="340478" cy="259045"/>
    <xdr:sp macro="" textlink="">
      <xdr:nvSpPr>
        <xdr:cNvPr id="711" name="【公民館】&#10;有形固定資産減価償却率最小値テキスト">
          <a:extLst>
            <a:ext uri="{FF2B5EF4-FFF2-40B4-BE49-F238E27FC236}">
              <a16:creationId xmlns:a16="http://schemas.microsoft.com/office/drawing/2014/main" id="{E6DB7B4C-8E51-4B30-AEA9-181E855A369C}"/>
            </a:ext>
          </a:extLst>
        </xdr:cNvPr>
        <xdr:cNvSpPr txBox="1"/>
      </xdr:nvSpPr>
      <xdr:spPr>
        <a:xfrm>
          <a:off x="14738350" y="18085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136616</xdr:rowOff>
    </xdr:from>
    <xdr:to>
      <xdr:col>86</xdr:col>
      <xdr:colOff>25400</xdr:colOff>
      <xdr:row>108</xdr:row>
      <xdr:rowOff>136616</xdr:rowOff>
    </xdr:to>
    <xdr:cxnSp macro="">
      <xdr:nvCxnSpPr>
        <xdr:cNvPr id="712" name="直線コネクタ 711">
          <a:extLst>
            <a:ext uri="{FF2B5EF4-FFF2-40B4-BE49-F238E27FC236}">
              <a16:creationId xmlns:a16="http://schemas.microsoft.com/office/drawing/2014/main" id="{3ED25B2E-9CA9-4BD2-A546-C16372FCB95C}"/>
            </a:ext>
          </a:extLst>
        </xdr:cNvPr>
        <xdr:cNvCxnSpPr/>
      </xdr:nvCxnSpPr>
      <xdr:spPr>
        <a:xfrm>
          <a:off x="14611350" y="180817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13" name="【公民館】&#10;有形固定資産減価償却率最大値テキスト">
          <a:extLst>
            <a:ext uri="{FF2B5EF4-FFF2-40B4-BE49-F238E27FC236}">
              <a16:creationId xmlns:a16="http://schemas.microsoft.com/office/drawing/2014/main" id="{50604BC5-CA51-48D4-8C6B-79668DD35287}"/>
            </a:ext>
          </a:extLst>
        </xdr:cNvPr>
        <xdr:cNvSpPr txBox="1"/>
      </xdr:nvSpPr>
      <xdr:spPr>
        <a:xfrm>
          <a:off x="14738350" y="16294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14" name="直線コネクタ 713">
          <a:extLst>
            <a:ext uri="{FF2B5EF4-FFF2-40B4-BE49-F238E27FC236}">
              <a16:creationId xmlns:a16="http://schemas.microsoft.com/office/drawing/2014/main" id="{795CF761-8490-48C9-A0DC-FFC939F5B5E4}"/>
            </a:ext>
          </a:extLst>
        </xdr:cNvPr>
        <xdr:cNvCxnSpPr/>
      </xdr:nvCxnSpPr>
      <xdr:spPr>
        <a:xfrm>
          <a:off x="14611350" y="165190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119759</xdr:rowOff>
    </xdr:from>
    <xdr:ext cx="405111" cy="259045"/>
    <xdr:sp macro="" textlink="">
      <xdr:nvSpPr>
        <xdr:cNvPr id="715" name="【公民館】&#10;有形固定資産減価償却率平均値テキスト">
          <a:extLst>
            <a:ext uri="{FF2B5EF4-FFF2-40B4-BE49-F238E27FC236}">
              <a16:creationId xmlns:a16="http://schemas.microsoft.com/office/drawing/2014/main" id="{629CC02A-D134-497A-8B09-8FC99BE1CEB4}"/>
            </a:ext>
          </a:extLst>
        </xdr:cNvPr>
        <xdr:cNvSpPr txBox="1"/>
      </xdr:nvSpPr>
      <xdr:spPr>
        <a:xfrm>
          <a:off x="14738350" y="170361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716" name="フローチャート: 判断 715">
          <a:extLst>
            <a:ext uri="{FF2B5EF4-FFF2-40B4-BE49-F238E27FC236}">
              <a16:creationId xmlns:a16="http://schemas.microsoft.com/office/drawing/2014/main" id="{5B8E9854-6C12-46D2-A8D9-2C2BB1BF9C7D}"/>
            </a:ext>
          </a:extLst>
        </xdr:cNvPr>
        <xdr:cNvSpPr/>
      </xdr:nvSpPr>
      <xdr:spPr>
        <a:xfrm>
          <a:off x="14649450" y="1705773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7438</xdr:rowOff>
    </xdr:from>
    <xdr:to>
      <xdr:col>81</xdr:col>
      <xdr:colOff>101600</xdr:colOff>
      <xdr:row>103</xdr:row>
      <xdr:rowOff>109038</xdr:rowOff>
    </xdr:to>
    <xdr:sp macro="" textlink="">
      <xdr:nvSpPr>
        <xdr:cNvPr id="717" name="フローチャート: 判断 716">
          <a:extLst>
            <a:ext uri="{FF2B5EF4-FFF2-40B4-BE49-F238E27FC236}">
              <a16:creationId xmlns:a16="http://schemas.microsoft.com/office/drawing/2014/main" id="{168400C9-9F76-41FD-893F-51E073CEEF4F}"/>
            </a:ext>
          </a:extLst>
        </xdr:cNvPr>
        <xdr:cNvSpPr/>
      </xdr:nvSpPr>
      <xdr:spPr>
        <a:xfrm>
          <a:off x="13887450" y="1709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25400</xdr:rowOff>
    </xdr:from>
    <xdr:to>
      <xdr:col>76</xdr:col>
      <xdr:colOff>165100</xdr:colOff>
      <xdr:row>103</xdr:row>
      <xdr:rowOff>127000</xdr:rowOff>
    </xdr:to>
    <xdr:sp macro="" textlink="">
      <xdr:nvSpPr>
        <xdr:cNvPr id="718" name="フローチャート: 判断 717">
          <a:extLst>
            <a:ext uri="{FF2B5EF4-FFF2-40B4-BE49-F238E27FC236}">
              <a16:creationId xmlns:a16="http://schemas.microsoft.com/office/drawing/2014/main" id="{69021B88-D30D-4F33-A0E4-DC6DDEFCA607}"/>
            </a:ext>
          </a:extLst>
        </xdr:cNvPr>
        <xdr:cNvSpPr/>
      </xdr:nvSpPr>
      <xdr:spPr>
        <a:xfrm>
          <a:off x="130937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79284</xdr:rowOff>
    </xdr:from>
    <xdr:to>
      <xdr:col>72</xdr:col>
      <xdr:colOff>38100</xdr:colOff>
      <xdr:row>104</xdr:row>
      <xdr:rowOff>9434</xdr:rowOff>
    </xdr:to>
    <xdr:sp macro="" textlink="">
      <xdr:nvSpPr>
        <xdr:cNvPr id="719" name="フローチャート: 判断 718">
          <a:extLst>
            <a:ext uri="{FF2B5EF4-FFF2-40B4-BE49-F238E27FC236}">
              <a16:creationId xmlns:a16="http://schemas.microsoft.com/office/drawing/2014/main" id="{E16D1475-83E4-4420-B025-CCC94A2FD16A}"/>
            </a:ext>
          </a:extLst>
        </xdr:cNvPr>
        <xdr:cNvSpPr/>
      </xdr:nvSpPr>
      <xdr:spPr>
        <a:xfrm>
          <a:off x="12299950" y="171671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id="{C590F523-337D-4D55-B6A1-D174C894244F}"/>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1F7149B3-7261-421F-B49F-8964A3459C68}"/>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2" name="テキスト ボックス 721">
          <a:extLst>
            <a:ext uri="{FF2B5EF4-FFF2-40B4-BE49-F238E27FC236}">
              <a16:creationId xmlns:a16="http://schemas.microsoft.com/office/drawing/2014/main" id="{D4AC1319-FC39-4520-AB55-A0AF2AD40146}"/>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3" name="テキスト ボックス 722">
          <a:extLst>
            <a:ext uri="{FF2B5EF4-FFF2-40B4-BE49-F238E27FC236}">
              <a16:creationId xmlns:a16="http://schemas.microsoft.com/office/drawing/2014/main" id="{0A1921F7-D772-4E82-B53B-E1D9BD89588E}"/>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4" name="テキスト ボックス 723">
          <a:extLst>
            <a:ext uri="{FF2B5EF4-FFF2-40B4-BE49-F238E27FC236}">
              <a16:creationId xmlns:a16="http://schemas.microsoft.com/office/drawing/2014/main" id="{CDF481FF-F467-403C-AC70-E3AC9881107C}"/>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61323</xdr:rowOff>
    </xdr:from>
    <xdr:to>
      <xdr:col>85</xdr:col>
      <xdr:colOff>177800</xdr:colOff>
      <xdr:row>102</xdr:row>
      <xdr:rowOff>162923</xdr:rowOff>
    </xdr:to>
    <xdr:sp macro="" textlink="">
      <xdr:nvSpPr>
        <xdr:cNvPr id="725" name="楕円 724">
          <a:extLst>
            <a:ext uri="{FF2B5EF4-FFF2-40B4-BE49-F238E27FC236}">
              <a16:creationId xmlns:a16="http://schemas.microsoft.com/office/drawing/2014/main" id="{4A562A74-95C9-438F-8C23-D8B72811B1F7}"/>
            </a:ext>
          </a:extLst>
        </xdr:cNvPr>
        <xdr:cNvSpPr/>
      </xdr:nvSpPr>
      <xdr:spPr>
        <a:xfrm>
          <a:off x="14649450" y="1697772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84200</xdr:rowOff>
    </xdr:from>
    <xdr:ext cx="405111" cy="259045"/>
    <xdr:sp macro="" textlink="">
      <xdr:nvSpPr>
        <xdr:cNvPr id="726" name="【公民館】&#10;有形固定資産減価償却率該当値テキスト">
          <a:extLst>
            <a:ext uri="{FF2B5EF4-FFF2-40B4-BE49-F238E27FC236}">
              <a16:creationId xmlns:a16="http://schemas.microsoft.com/office/drawing/2014/main" id="{2619A522-5D84-42CD-BCED-6BD49456AAEF}"/>
            </a:ext>
          </a:extLst>
        </xdr:cNvPr>
        <xdr:cNvSpPr txBox="1"/>
      </xdr:nvSpPr>
      <xdr:spPr>
        <a:xfrm>
          <a:off x="14738350" y="1682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90714</xdr:rowOff>
    </xdr:from>
    <xdr:to>
      <xdr:col>81</xdr:col>
      <xdr:colOff>101600</xdr:colOff>
      <xdr:row>103</xdr:row>
      <xdr:rowOff>20864</xdr:rowOff>
    </xdr:to>
    <xdr:sp macro="" textlink="">
      <xdr:nvSpPr>
        <xdr:cNvPr id="727" name="楕円 726">
          <a:extLst>
            <a:ext uri="{FF2B5EF4-FFF2-40B4-BE49-F238E27FC236}">
              <a16:creationId xmlns:a16="http://schemas.microsoft.com/office/drawing/2014/main" id="{9E1441FF-E83F-4A0E-899B-8554603C40B7}"/>
            </a:ext>
          </a:extLst>
        </xdr:cNvPr>
        <xdr:cNvSpPr/>
      </xdr:nvSpPr>
      <xdr:spPr>
        <a:xfrm>
          <a:off x="13887450" y="1700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112123</xdr:rowOff>
    </xdr:from>
    <xdr:to>
      <xdr:col>85</xdr:col>
      <xdr:colOff>127000</xdr:colOff>
      <xdr:row>102</xdr:row>
      <xdr:rowOff>141514</xdr:rowOff>
    </xdr:to>
    <xdr:cxnSp macro="">
      <xdr:nvCxnSpPr>
        <xdr:cNvPr id="728" name="直線コネクタ 727">
          <a:extLst>
            <a:ext uri="{FF2B5EF4-FFF2-40B4-BE49-F238E27FC236}">
              <a16:creationId xmlns:a16="http://schemas.microsoft.com/office/drawing/2014/main" id="{2DB1AB19-CB3D-418C-B6F8-4741434FDC2A}"/>
            </a:ext>
          </a:extLst>
        </xdr:cNvPr>
        <xdr:cNvCxnSpPr/>
      </xdr:nvCxnSpPr>
      <xdr:spPr>
        <a:xfrm flipV="1">
          <a:off x="13938250" y="17028523"/>
          <a:ext cx="762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126637</xdr:rowOff>
    </xdr:from>
    <xdr:to>
      <xdr:col>76</xdr:col>
      <xdr:colOff>165100</xdr:colOff>
      <xdr:row>103</xdr:row>
      <xdr:rowOff>56787</xdr:rowOff>
    </xdr:to>
    <xdr:sp macro="" textlink="">
      <xdr:nvSpPr>
        <xdr:cNvPr id="729" name="楕円 728">
          <a:extLst>
            <a:ext uri="{FF2B5EF4-FFF2-40B4-BE49-F238E27FC236}">
              <a16:creationId xmlns:a16="http://schemas.microsoft.com/office/drawing/2014/main" id="{A846E8B3-6C51-4D46-B8D4-7DD57E727C4D}"/>
            </a:ext>
          </a:extLst>
        </xdr:cNvPr>
        <xdr:cNvSpPr/>
      </xdr:nvSpPr>
      <xdr:spPr>
        <a:xfrm>
          <a:off x="13093700" y="1704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141514</xdr:rowOff>
    </xdr:from>
    <xdr:to>
      <xdr:col>81</xdr:col>
      <xdr:colOff>50800</xdr:colOff>
      <xdr:row>103</xdr:row>
      <xdr:rowOff>5987</xdr:rowOff>
    </xdr:to>
    <xdr:cxnSp macro="">
      <xdr:nvCxnSpPr>
        <xdr:cNvPr id="730" name="直線コネクタ 729">
          <a:extLst>
            <a:ext uri="{FF2B5EF4-FFF2-40B4-BE49-F238E27FC236}">
              <a16:creationId xmlns:a16="http://schemas.microsoft.com/office/drawing/2014/main" id="{78AB16A4-07CA-4883-A59B-BA731A04EC24}"/>
            </a:ext>
          </a:extLst>
        </xdr:cNvPr>
        <xdr:cNvCxnSpPr/>
      </xdr:nvCxnSpPr>
      <xdr:spPr>
        <a:xfrm flipV="1">
          <a:off x="13144500" y="17057914"/>
          <a:ext cx="7937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162561</xdr:rowOff>
    </xdr:from>
    <xdr:to>
      <xdr:col>72</xdr:col>
      <xdr:colOff>38100</xdr:colOff>
      <xdr:row>103</xdr:row>
      <xdr:rowOff>92711</xdr:rowOff>
    </xdr:to>
    <xdr:sp macro="" textlink="">
      <xdr:nvSpPr>
        <xdr:cNvPr id="731" name="楕円 730">
          <a:extLst>
            <a:ext uri="{FF2B5EF4-FFF2-40B4-BE49-F238E27FC236}">
              <a16:creationId xmlns:a16="http://schemas.microsoft.com/office/drawing/2014/main" id="{76266D8D-577E-43EE-B79C-5EC3034A1F29}"/>
            </a:ext>
          </a:extLst>
        </xdr:cNvPr>
        <xdr:cNvSpPr/>
      </xdr:nvSpPr>
      <xdr:spPr>
        <a:xfrm>
          <a:off x="12299950" y="170789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5987</xdr:rowOff>
    </xdr:from>
    <xdr:to>
      <xdr:col>76</xdr:col>
      <xdr:colOff>114300</xdr:colOff>
      <xdr:row>103</xdr:row>
      <xdr:rowOff>41911</xdr:rowOff>
    </xdr:to>
    <xdr:cxnSp macro="">
      <xdr:nvCxnSpPr>
        <xdr:cNvPr id="732" name="直線コネクタ 731">
          <a:extLst>
            <a:ext uri="{FF2B5EF4-FFF2-40B4-BE49-F238E27FC236}">
              <a16:creationId xmlns:a16="http://schemas.microsoft.com/office/drawing/2014/main" id="{FAAB5853-CDB3-4751-978C-EBC7980DF46F}"/>
            </a:ext>
          </a:extLst>
        </xdr:cNvPr>
        <xdr:cNvCxnSpPr/>
      </xdr:nvCxnSpPr>
      <xdr:spPr>
        <a:xfrm flipV="1">
          <a:off x="12344400" y="17093837"/>
          <a:ext cx="8001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100165</xdr:rowOff>
    </xdr:from>
    <xdr:ext cx="405111" cy="259045"/>
    <xdr:sp macro="" textlink="">
      <xdr:nvSpPr>
        <xdr:cNvPr id="733" name="n_1aveValue【公民館】&#10;有形固定資産減価償却率">
          <a:extLst>
            <a:ext uri="{FF2B5EF4-FFF2-40B4-BE49-F238E27FC236}">
              <a16:creationId xmlns:a16="http://schemas.microsoft.com/office/drawing/2014/main" id="{D8CE5ADB-50CB-4B82-8508-B8D3CAB04911}"/>
            </a:ext>
          </a:extLst>
        </xdr:cNvPr>
        <xdr:cNvSpPr txBox="1"/>
      </xdr:nvSpPr>
      <xdr:spPr>
        <a:xfrm>
          <a:off x="13742044" y="17188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118127</xdr:rowOff>
    </xdr:from>
    <xdr:ext cx="405111" cy="259045"/>
    <xdr:sp macro="" textlink="">
      <xdr:nvSpPr>
        <xdr:cNvPr id="734" name="n_2aveValue【公民館】&#10;有形固定資産減価償却率">
          <a:extLst>
            <a:ext uri="{FF2B5EF4-FFF2-40B4-BE49-F238E27FC236}">
              <a16:creationId xmlns:a16="http://schemas.microsoft.com/office/drawing/2014/main" id="{89475F72-C7EE-4983-A858-D5681AA66573}"/>
            </a:ext>
          </a:extLst>
        </xdr:cNvPr>
        <xdr:cNvSpPr txBox="1"/>
      </xdr:nvSpPr>
      <xdr:spPr>
        <a:xfrm>
          <a:off x="12960994" y="17205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561</xdr:rowOff>
    </xdr:from>
    <xdr:ext cx="405111" cy="259045"/>
    <xdr:sp macro="" textlink="">
      <xdr:nvSpPr>
        <xdr:cNvPr id="735" name="n_3aveValue【公民館】&#10;有形固定資産減価償却率">
          <a:extLst>
            <a:ext uri="{FF2B5EF4-FFF2-40B4-BE49-F238E27FC236}">
              <a16:creationId xmlns:a16="http://schemas.microsoft.com/office/drawing/2014/main" id="{476482D5-1606-44B6-86A7-54DE79D12F93}"/>
            </a:ext>
          </a:extLst>
        </xdr:cNvPr>
        <xdr:cNvSpPr txBox="1"/>
      </xdr:nvSpPr>
      <xdr:spPr>
        <a:xfrm>
          <a:off x="12167244" y="17259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37391</xdr:rowOff>
    </xdr:from>
    <xdr:ext cx="405111" cy="259045"/>
    <xdr:sp macro="" textlink="">
      <xdr:nvSpPr>
        <xdr:cNvPr id="736" name="n_1mainValue【公民館】&#10;有形固定資産減価償却率">
          <a:extLst>
            <a:ext uri="{FF2B5EF4-FFF2-40B4-BE49-F238E27FC236}">
              <a16:creationId xmlns:a16="http://schemas.microsoft.com/office/drawing/2014/main" id="{6679137D-F99A-4BBF-8A1C-1282716F87DC}"/>
            </a:ext>
          </a:extLst>
        </xdr:cNvPr>
        <xdr:cNvSpPr txBox="1"/>
      </xdr:nvSpPr>
      <xdr:spPr>
        <a:xfrm>
          <a:off x="13742044" y="1678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73314</xdr:rowOff>
    </xdr:from>
    <xdr:ext cx="405111" cy="259045"/>
    <xdr:sp macro="" textlink="">
      <xdr:nvSpPr>
        <xdr:cNvPr id="737" name="n_2mainValue【公民館】&#10;有形固定資産減価償却率">
          <a:extLst>
            <a:ext uri="{FF2B5EF4-FFF2-40B4-BE49-F238E27FC236}">
              <a16:creationId xmlns:a16="http://schemas.microsoft.com/office/drawing/2014/main" id="{B4D321A3-C1E0-4ACE-9B0B-A955F80575CB}"/>
            </a:ext>
          </a:extLst>
        </xdr:cNvPr>
        <xdr:cNvSpPr txBox="1"/>
      </xdr:nvSpPr>
      <xdr:spPr>
        <a:xfrm>
          <a:off x="12960994" y="16818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109238</xdr:rowOff>
    </xdr:from>
    <xdr:ext cx="405111" cy="259045"/>
    <xdr:sp macro="" textlink="">
      <xdr:nvSpPr>
        <xdr:cNvPr id="738" name="n_3mainValue【公民館】&#10;有形固定資産減価償却率">
          <a:extLst>
            <a:ext uri="{FF2B5EF4-FFF2-40B4-BE49-F238E27FC236}">
              <a16:creationId xmlns:a16="http://schemas.microsoft.com/office/drawing/2014/main" id="{F9608A21-01FF-4D2F-9446-4842C4B43E64}"/>
            </a:ext>
          </a:extLst>
        </xdr:cNvPr>
        <xdr:cNvSpPr txBox="1"/>
      </xdr:nvSpPr>
      <xdr:spPr>
        <a:xfrm>
          <a:off x="12167244" y="1685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9" name="正方形/長方形 738">
          <a:extLst>
            <a:ext uri="{FF2B5EF4-FFF2-40B4-BE49-F238E27FC236}">
              <a16:creationId xmlns:a16="http://schemas.microsoft.com/office/drawing/2014/main" id="{B5D98D80-8626-4271-9C0F-229899E3240B}"/>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0" name="正方形/長方形 739">
          <a:extLst>
            <a:ext uri="{FF2B5EF4-FFF2-40B4-BE49-F238E27FC236}">
              <a16:creationId xmlns:a16="http://schemas.microsoft.com/office/drawing/2014/main" id="{230439CA-D17F-46D6-AD6A-AFF460A4868D}"/>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1" name="正方形/長方形 740">
          <a:extLst>
            <a:ext uri="{FF2B5EF4-FFF2-40B4-BE49-F238E27FC236}">
              <a16:creationId xmlns:a16="http://schemas.microsoft.com/office/drawing/2014/main" id="{84F319FA-B018-451A-A32F-928795CA8ADE}"/>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2" name="正方形/長方形 741">
          <a:extLst>
            <a:ext uri="{FF2B5EF4-FFF2-40B4-BE49-F238E27FC236}">
              <a16:creationId xmlns:a16="http://schemas.microsoft.com/office/drawing/2014/main" id="{8C79372E-C028-473C-8C6D-B31338B0C5B4}"/>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3" name="正方形/長方形 742">
          <a:extLst>
            <a:ext uri="{FF2B5EF4-FFF2-40B4-BE49-F238E27FC236}">
              <a16:creationId xmlns:a16="http://schemas.microsoft.com/office/drawing/2014/main" id="{A15812D3-3F77-4C2E-9E7E-AC3A39F4585F}"/>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4" name="正方形/長方形 743">
          <a:extLst>
            <a:ext uri="{FF2B5EF4-FFF2-40B4-BE49-F238E27FC236}">
              <a16:creationId xmlns:a16="http://schemas.microsoft.com/office/drawing/2014/main" id="{958A21C0-B315-4A44-9EBD-DFC7361B951B}"/>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5" name="正方形/長方形 744">
          <a:extLst>
            <a:ext uri="{FF2B5EF4-FFF2-40B4-BE49-F238E27FC236}">
              <a16:creationId xmlns:a16="http://schemas.microsoft.com/office/drawing/2014/main" id="{FF9E179C-DDF6-40F2-99B4-BDC9BE3A4D2E}"/>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a:extLst>
            <a:ext uri="{FF2B5EF4-FFF2-40B4-BE49-F238E27FC236}">
              <a16:creationId xmlns:a16="http://schemas.microsoft.com/office/drawing/2014/main" id="{B0A9F8A9-A38C-4E7E-A66E-68CF67CA8CCD}"/>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7" name="テキスト ボックス 746">
          <a:extLst>
            <a:ext uri="{FF2B5EF4-FFF2-40B4-BE49-F238E27FC236}">
              <a16:creationId xmlns:a16="http://schemas.microsoft.com/office/drawing/2014/main" id="{158E7196-0FE9-4F96-A6B3-E5DC4D97B8CB}"/>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8" name="直線コネクタ 747">
          <a:extLst>
            <a:ext uri="{FF2B5EF4-FFF2-40B4-BE49-F238E27FC236}">
              <a16:creationId xmlns:a16="http://schemas.microsoft.com/office/drawing/2014/main" id="{38EBC6BA-9F12-41B9-A2BC-7FC2C4506568}"/>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49" name="直線コネクタ 748">
          <a:extLst>
            <a:ext uri="{FF2B5EF4-FFF2-40B4-BE49-F238E27FC236}">
              <a16:creationId xmlns:a16="http://schemas.microsoft.com/office/drawing/2014/main" id="{E58746B3-3600-4955-BC06-FB9D322A421A}"/>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50" name="テキスト ボックス 749">
          <a:extLst>
            <a:ext uri="{FF2B5EF4-FFF2-40B4-BE49-F238E27FC236}">
              <a16:creationId xmlns:a16="http://schemas.microsoft.com/office/drawing/2014/main" id="{AA1FEE67-0E14-457E-8DF8-2C0A4734000C}"/>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51" name="直線コネクタ 750">
          <a:extLst>
            <a:ext uri="{FF2B5EF4-FFF2-40B4-BE49-F238E27FC236}">
              <a16:creationId xmlns:a16="http://schemas.microsoft.com/office/drawing/2014/main" id="{129F95F7-CA62-431F-99C2-7336B51DD0E7}"/>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52" name="テキスト ボックス 751">
          <a:extLst>
            <a:ext uri="{FF2B5EF4-FFF2-40B4-BE49-F238E27FC236}">
              <a16:creationId xmlns:a16="http://schemas.microsoft.com/office/drawing/2014/main" id="{F0947B14-D080-4E94-868A-BC1D2B3AF08F}"/>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53" name="直線コネクタ 752">
          <a:extLst>
            <a:ext uri="{FF2B5EF4-FFF2-40B4-BE49-F238E27FC236}">
              <a16:creationId xmlns:a16="http://schemas.microsoft.com/office/drawing/2014/main" id="{600486B4-F2D4-4897-AF5D-896F495894D3}"/>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54" name="テキスト ボックス 753">
          <a:extLst>
            <a:ext uri="{FF2B5EF4-FFF2-40B4-BE49-F238E27FC236}">
              <a16:creationId xmlns:a16="http://schemas.microsoft.com/office/drawing/2014/main" id="{F8434F99-4A46-4FD0-8250-7544CA3D5F60}"/>
            </a:ext>
          </a:extLst>
        </xdr:cNvPr>
        <xdr:cNvSpPr txBox="1"/>
      </xdr:nvSpPr>
      <xdr:spPr>
        <a:xfrm>
          <a:off x="15985051" y="1719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55" name="直線コネクタ 754">
          <a:extLst>
            <a:ext uri="{FF2B5EF4-FFF2-40B4-BE49-F238E27FC236}">
              <a16:creationId xmlns:a16="http://schemas.microsoft.com/office/drawing/2014/main" id="{1369B47F-889D-4D20-9AA2-ABB0CDEAF25B}"/>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56" name="テキスト ボックス 755">
          <a:extLst>
            <a:ext uri="{FF2B5EF4-FFF2-40B4-BE49-F238E27FC236}">
              <a16:creationId xmlns:a16="http://schemas.microsoft.com/office/drawing/2014/main" id="{AFF247CE-A6CD-49FA-9792-7D39EDE60877}"/>
            </a:ext>
          </a:extLst>
        </xdr:cNvPr>
        <xdr:cNvSpPr txBox="1"/>
      </xdr:nvSpPr>
      <xdr:spPr>
        <a:xfrm>
          <a:off x="15985051" y="1681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57" name="直線コネクタ 756">
          <a:extLst>
            <a:ext uri="{FF2B5EF4-FFF2-40B4-BE49-F238E27FC236}">
              <a16:creationId xmlns:a16="http://schemas.microsoft.com/office/drawing/2014/main" id="{EED112BE-D93C-4C8A-ACFB-A6DA4BE04DF4}"/>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58" name="テキスト ボックス 757">
          <a:extLst>
            <a:ext uri="{FF2B5EF4-FFF2-40B4-BE49-F238E27FC236}">
              <a16:creationId xmlns:a16="http://schemas.microsoft.com/office/drawing/2014/main" id="{34E02F56-8A06-4CF9-859C-8F4CA65F3F1B}"/>
            </a:ext>
          </a:extLst>
        </xdr:cNvPr>
        <xdr:cNvSpPr txBox="1"/>
      </xdr:nvSpPr>
      <xdr:spPr>
        <a:xfrm>
          <a:off x="15985051" y="1643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9" name="直線コネクタ 758">
          <a:extLst>
            <a:ext uri="{FF2B5EF4-FFF2-40B4-BE49-F238E27FC236}">
              <a16:creationId xmlns:a16="http://schemas.microsoft.com/office/drawing/2014/main" id="{3AB5E7AF-D396-47E7-8DA4-BA9E34E6A2B1}"/>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60" name="テキスト ボックス 759">
          <a:extLst>
            <a:ext uri="{FF2B5EF4-FFF2-40B4-BE49-F238E27FC236}">
              <a16:creationId xmlns:a16="http://schemas.microsoft.com/office/drawing/2014/main" id="{6C3881E5-AD70-44C9-80EE-B92DC736BA5D}"/>
            </a:ext>
          </a:extLst>
        </xdr:cNvPr>
        <xdr:cNvSpPr txBox="1"/>
      </xdr:nvSpPr>
      <xdr:spPr>
        <a:xfrm>
          <a:off x="15985051" y="1605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1" name="【公民館】&#10;一人当たり面積グラフ枠">
          <a:extLst>
            <a:ext uri="{FF2B5EF4-FFF2-40B4-BE49-F238E27FC236}">
              <a16:creationId xmlns:a16="http://schemas.microsoft.com/office/drawing/2014/main" id="{0637D9F1-9BF4-4313-A830-962928BFDCF5}"/>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68656</xdr:rowOff>
    </xdr:from>
    <xdr:to>
      <xdr:col>116</xdr:col>
      <xdr:colOff>62864</xdr:colOff>
      <xdr:row>108</xdr:row>
      <xdr:rowOff>150419</xdr:rowOff>
    </xdr:to>
    <xdr:cxnSp macro="">
      <xdr:nvCxnSpPr>
        <xdr:cNvPr id="762" name="直線コネクタ 761">
          <a:extLst>
            <a:ext uri="{FF2B5EF4-FFF2-40B4-BE49-F238E27FC236}">
              <a16:creationId xmlns:a16="http://schemas.microsoft.com/office/drawing/2014/main" id="{70A80682-7749-4B85-A0CB-812525EBD03B}"/>
            </a:ext>
          </a:extLst>
        </xdr:cNvPr>
        <xdr:cNvCxnSpPr/>
      </xdr:nvCxnSpPr>
      <xdr:spPr>
        <a:xfrm flipV="1">
          <a:off x="19951064" y="16813606"/>
          <a:ext cx="0" cy="1281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154246</xdr:rowOff>
    </xdr:from>
    <xdr:ext cx="469744" cy="259045"/>
    <xdr:sp macro="" textlink="">
      <xdr:nvSpPr>
        <xdr:cNvPr id="763" name="【公民館】&#10;一人当たり面積最小値テキスト">
          <a:extLst>
            <a:ext uri="{FF2B5EF4-FFF2-40B4-BE49-F238E27FC236}">
              <a16:creationId xmlns:a16="http://schemas.microsoft.com/office/drawing/2014/main" id="{9999AC4F-79BD-4121-B3EA-E6F126CE880A}"/>
            </a:ext>
          </a:extLst>
        </xdr:cNvPr>
        <xdr:cNvSpPr txBox="1"/>
      </xdr:nvSpPr>
      <xdr:spPr>
        <a:xfrm>
          <a:off x="19989800" y="1809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150419</xdr:rowOff>
    </xdr:from>
    <xdr:to>
      <xdr:col>116</xdr:col>
      <xdr:colOff>152400</xdr:colOff>
      <xdr:row>108</xdr:row>
      <xdr:rowOff>150419</xdr:rowOff>
    </xdr:to>
    <xdr:cxnSp macro="">
      <xdr:nvCxnSpPr>
        <xdr:cNvPr id="764" name="直線コネクタ 763">
          <a:extLst>
            <a:ext uri="{FF2B5EF4-FFF2-40B4-BE49-F238E27FC236}">
              <a16:creationId xmlns:a16="http://schemas.microsoft.com/office/drawing/2014/main" id="{F94A42D2-1DFE-4C90-BD43-127C50279240}"/>
            </a:ext>
          </a:extLst>
        </xdr:cNvPr>
        <xdr:cNvCxnSpPr/>
      </xdr:nvCxnSpPr>
      <xdr:spPr>
        <a:xfrm>
          <a:off x="19881850" y="180955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15333</xdr:rowOff>
    </xdr:from>
    <xdr:ext cx="534377" cy="259045"/>
    <xdr:sp macro="" textlink="">
      <xdr:nvSpPr>
        <xdr:cNvPr id="765" name="【公民館】&#10;一人当たり面積最大値テキスト">
          <a:extLst>
            <a:ext uri="{FF2B5EF4-FFF2-40B4-BE49-F238E27FC236}">
              <a16:creationId xmlns:a16="http://schemas.microsoft.com/office/drawing/2014/main" id="{7E117B7A-B08C-408D-89DE-5104083358DF}"/>
            </a:ext>
          </a:extLst>
        </xdr:cNvPr>
        <xdr:cNvSpPr txBox="1"/>
      </xdr:nvSpPr>
      <xdr:spPr>
        <a:xfrm>
          <a:off x="19989800" y="16588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68656</xdr:rowOff>
    </xdr:from>
    <xdr:to>
      <xdr:col>116</xdr:col>
      <xdr:colOff>152400</xdr:colOff>
      <xdr:row>101</xdr:row>
      <xdr:rowOff>68656</xdr:rowOff>
    </xdr:to>
    <xdr:cxnSp macro="">
      <xdr:nvCxnSpPr>
        <xdr:cNvPr id="766" name="直線コネクタ 765">
          <a:extLst>
            <a:ext uri="{FF2B5EF4-FFF2-40B4-BE49-F238E27FC236}">
              <a16:creationId xmlns:a16="http://schemas.microsoft.com/office/drawing/2014/main" id="{E7B9AD63-B441-4811-8AEF-6F9F4011E0E6}"/>
            </a:ext>
          </a:extLst>
        </xdr:cNvPr>
        <xdr:cNvCxnSpPr/>
      </xdr:nvCxnSpPr>
      <xdr:spPr>
        <a:xfrm>
          <a:off x="19881850" y="168136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45990</xdr:rowOff>
    </xdr:from>
    <xdr:ext cx="469744" cy="259045"/>
    <xdr:sp macro="" textlink="">
      <xdr:nvSpPr>
        <xdr:cNvPr id="767" name="【公民館】&#10;一人当たり面積平均値テキスト">
          <a:extLst>
            <a:ext uri="{FF2B5EF4-FFF2-40B4-BE49-F238E27FC236}">
              <a16:creationId xmlns:a16="http://schemas.microsoft.com/office/drawing/2014/main" id="{E29877D4-9874-49D6-9616-A7AFF0259AC9}"/>
            </a:ext>
          </a:extLst>
        </xdr:cNvPr>
        <xdr:cNvSpPr txBox="1"/>
      </xdr:nvSpPr>
      <xdr:spPr>
        <a:xfrm>
          <a:off x="19989800" y="178196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23113</xdr:rowOff>
    </xdr:from>
    <xdr:to>
      <xdr:col>116</xdr:col>
      <xdr:colOff>114300</xdr:colOff>
      <xdr:row>108</xdr:row>
      <xdr:rowOff>124713</xdr:rowOff>
    </xdr:to>
    <xdr:sp macro="" textlink="">
      <xdr:nvSpPr>
        <xdr:cNvPr id="768" name="フローチャート: 判断 767">
          <a:extLst>
            <a:ext uri="{FF2B5EF4-FFF2-40B4-BE49-F238E27FC236}">
              <a16:creationId xmlns:a16="http://schemas.microsoft.com/office/drawing/2014/main" id="{99AFE4B5-A885-4D07-8AB2-3D857BD28F20}"/>
            </a:ext>
          </a:extLst>
        </xdr:cNvPr>
        <xdr:cNvSpPr/>
      </xdr:nvSpPr>
      <xdr:spPr>
        <a:xfrm>
          <a:off x="19900900" y="1796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26009</xdr:rowOff>
    </xdr:from>
    <xdr:to>
      <xdr:col>112</xdr:col>
      <xdr:colOff>38100</xdr:colOff>
      <xdr:row>108</xdr:row>
      <xdr:rowOff>127609</xdr:rowOff>
    </xdr:to>
    <xdr:sp macro="" textlink="">
      <xdr:nvSpPr>
        <xdr:cNvPr id="769" name="フローチャート: 判断 768">
          <a:extLst>
            <a:ext uri="{FF2B5EF4-FFF2-40B4-BE49-F238E27FC236}">
              <a16:creationId xmlns:a16="http://schemas.microsoft.com/office/drawing/2014/main" id="{40AAEA2E-4D0D-40BE-B6CF-0D05A5970900}"/>
            </a:ext>
          </a:extLst>
        </xdr:cNvPr>
        <xdr:cNvSpPr/>
      </xdr:nvSpPr>
      <xdr:spPr>
        <a:xfrm>
          <a:off x="19157950" y="1797110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37897</xdr:rowOff>
    </xdr:from>
    <xdr:to>
      <xdr:col>107</xdr:col>
      <xdr:colOff>101600</xdr:colOff>
      <xdr:row>108</xdr:row>
      <xdr:rowOff>139497</xdr:rowOff>
    </xdr:to>
    <xdr:sp macro="" textlink="">
      <xdr:nvSpPr>
        <xdr:cNvPr id="770" name="フローチャート: 判断 769">
          <a:extLst>
            <a:ext uri="{FF2B5EF4-FFF2-40B4-BE49-F238E27FC236}">
              <a16:creationId xmlns:a16="http://schemas.microsoft.com/office/drawing/2014/main" id="{97471E35-587B-4C82-8295-D422FE787768}"/>
            </a:ext>
          </a:extLst>
        </xdr:cNvPr>
        <xdr:cNvSpPr/>
      </xdr:nvSpPr>
      <xdr:spPr>
        <a:xfrm>
          <a:off x="18345150" y="1798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51460</xdr:rowOff>
    </xdr:from>
    <xdr:to>
      <xdr:col>102</xdr:col>
      <xdr:colOff>165100</xdr:colOff>
      <xdr:row>108</xdr:row>
      <xdr:rowOff>153060</xdr:rowOff>
    </xdr:to>
    <xdr:sp macro="" textlink="">
      <xdr:nvSpPr>
        <xdr:cNvPr id="771" name="フローチャート: 判断 770">
          <a:extLst>
            <a:ext uri="{FF2B5EF4-FFF2-40B4-BE49-F238E27FC236}">
              <a16:creationId xmlns:a16="http://schemas.microsoft.com/office/drawing/2014/main" id="{E17EDC3D-6DE6-45D4-9EE5-F4388CBB4325}"/>
            </a:ext>
          </a:extLst>
        </xdr:cNvPr>
        <xdr:cNvSpPr/>
      </xdr:nvSpPr>
      <xdr:spPr>
        <a:xfrm>
          <a:off x="17551400" y="1799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3B83F1F5-BF54-4EE6-AFC0-F046B5DDC922}"/>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93EE196F-6C0B-4FF1-B441-B58AD4F40D18}"/>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64FD03CF-6043-4F0D-85E9-7087089321FF}"/>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65463493-772D-4C09-B51C-CFC0C93F9A25}"/>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9F842321-C9BC-473B-90DE-161010D1C69A}"/>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70892</xdr:rowOff>
    </xdr:from>
    <xdr:to>
      <xdr:col>116</xdr:col>
      <xdr:colOff>114300</xdr:colOff>
      <xdr:row>109</xdr:row>
      <xdr:rowOff>1042</xdr:rowOff>
    </xdr:to>
    <xdr:sp macro="" textlink="">
      <xdr:nvSpPr>
        <xdr:cNvPr id="777" name="楕円 776">
          <a:extLst>
            <a:ext uri="{FF2B5EF4-FFF2-40B4-BE49-F238E27FC236}">
              <a16:creationId xmlns:a16="http://schemas.microsoft.com/office/drawing/2014/main" id="{F308FE54-B9E7-45FD-AA17-FA358C963FA2}"/>
            </a:ext>
          </a:extLst>
        </xdr:cNvPr>
        <xdr:cNvSpPr/>
      </xdr:nvSpPr>
      <xdr:spPr>
        <a:xfrm>
          <a:off x="19900900" y="1801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1542</xdr:rowOff>
    </xdr:from>
    <xdr:ext cx="469744" cy="259045"/>
    <xdr:sp macro="" textlink="">
      <xdr:nvSpPr>
        <xdr:cNvPr id="778" name="【公民館】&#10;一人当たり面積該当値テキスト">
          <a:extLst>
            <a:ext uri="{FF2B5EF4-FFF2-40B4-BE49-F238E27FC236}">
              <a16:creationId xmlns:a16="http://schemas.microsoft.com/office/drawing/2014/main" id="{4895016E-50FB-4A44-9AE6-C9D34D15957E}"/>
            </a:ext>
          </a:extLst>
        </xdr:cNvPr>
        <xdr:cNvSpPr txBox="1"/>
      </xdr:nvSpPr>
      <xdr:spPr>
        <a:xfrm>
          <a:off x="19989800" y="17946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68148</xdr:rowOff>
    </xdr:from>
    <xdr:to>
      <xdr:col>112</xdr:col>
      <xdr:colOff>38100</xdr:colOff>
      <xdr:row>108</xdr:row>
      <xdr:rowOff>169748</xdr:rowOff>
    </xdr:to>
    <xdr:sp macro="" textlink="">
      <xdr:nvSpPr>
        <xdr:cNvPr id="779" name="楕円 778">
          <a:extLst>
            <a:ext uri="{FF2B5EF4-FFF2-40B4-BE49-F238E27FC236}">
              <a16:creationId xmlns:a16="http://schemas.microsoft.com/office/drawing/2014/main" id="{C15F210A-2CB3-49F1-96E1-A34F8E693235}"/>
            </a:ext>
          </a:extLst>
        </xdr:cNvPr>
        <xdr:cNvSpPr/>
      </xdr:nvSpPr>
      <xdr:spPr>
        <a:xfrm>
          <a:off x="19157950" y="180132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118948</xdr:rowOff>
    </xdr:from>
    <xdr:to>
      <xdr:col>116</xdr:col>
      <xdr:colOff>63500</xdr:colOff>
      <xdr:row>108</xdr:row>
      <xdr:rowOff>121692</xdr:rowOff>
    </xdr:to>
    <xdr:cxnSp macro="">
      <xdr:nvCxnSpPr>
        <xdr:cNvPr id="780" name="直線コネクタ 779">
          <a:extLst>
            <a:ext uri="{FF2B5EF4-FFF2-40B4-BE49-F238E27FC236}">
              <a16:creationId xmlns:a16="http://schemas.microsoft.com/office/drawing/2014/main" id="{B96A491E-EB83-4D63-BD73-8B5807A522EF}"/>
            </a:ext>
          </a:extLst>
        </xdr:cNvPr>
        <xdr:cNvCxnSpPr/>
      </xdr:nvCxnSpPr>
      <xdr:spPr>
        <a:xfrm>
          <a:off x="19202400" y="18064048"/>
          <a:ext cx="7493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71196</xdr:rowOff>
    </xdr:from>
    <xdr:to>
      <xdr:col>107</xdr:col>
      <xdr:colOff>101600</xdr:colOff>
      <xdr:row>109</xdr:row>
      <xdr:rowOff>1346</xdr:rowOff>
    </xdr:to>
    <xdr:sp macro="" textlink="">
      <xdr:nvSpPr>
        <xdr:cNvPr id="781" name="楕円 780">
          <a:extLst>
            <a:ext uri="{FF2B5EF4-FFF2-40B4-BE49-F238E27FC236}">
              <a16:creationId xmlns:a16="http://schemas.microsoft.com/office/drawing/2014/main" id="{830F94F2-2336-40AF-A299-22250753B54D}"/>
            </a:ext>
          </a:extLst>
        </xdr:cNvPr>
        <xdr:cNvSpPr/>
      </xdr:nvSpPr>
      <xdr:spPr>
        <a:xfrm>
          <a:off x="18345150" y="1801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118948</xdr:rowOff>
    </xdr:from>
    <xdr:to>
      <xdr:col>111</xdr:col>
      <xdr:colOff>177800</xdr:colOff>
      <xdr:row>108</xdr:row>
      <xdr:rowOff>121996</xdr:rowOff>
    </xdr:to>
    <xdr:cxnSp macro="">
      <xdr:nvCxnSpPr>
        <xdr:cNvPr id="782" name="直線コネクタ 781">
          <a:extLst>
            <a:ext uri="{FF2B5EF4-FFF2-40B4-BE49-F238E27FC236}">
              <a16:creationId xmlns:a16="http://schemas.microsoft.com/office/drawing/2014/main" id="{15CE0394-9A80-4F7C-8B9B-D6819D42A7BA}"/>
            </a:ext>
          </a:extLst>
        </xdr:cNvPr>
        <xdr:cNvCxnSpPr/>
      </xdr:nvCxnSpPr>
      <xdr:spPr>
        <a:xfrm flipV="1">
          <a:off x="18395950" y="18064048"/>
          <a:ext cx="80645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71882</xdr:rowOff>
    </xdr:from>
    <xdr:to>
      <xdr:col>102</xdr:col>
      <xdr:colOff>165100</xdr:colOff>
      <xdr:row>109</xdr:row>
      <xdr:rowOff>2032</xdr:rowOff>
    </xdr:to>
    <xdr:sp macro="" textlink="">
      <xdr:nvSpPr>
        <xdr:cNvPr id="783" name="楕円 782">
          <a:extLst>
            <a:ext uri="{FF2B5EF4-FFF2-40B4-BE49-F238E27FC236}">
              <a16:creationId xmlns:a16="http://schemas.microsoft.com/office/drawing/2014/main" id="{9D67476C-7D97-4EE5-BF76-06FB39F076B2}"/>
            </a:ext>
          </a:extLst>
        </xdr:cNvPr>
        <xdr:cNvSpPr/>
      </xdr:nvSpPr>
      <xdr:spPr>
        <a:xfrm>
          <a:off x="17551400" y="1801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121996</xdr:rowOff>
    </xdr:from>
    <xdr:to>
      <xdr:col>107</xdr:col>
      <xdr:colOff>50800</xdr:colOff>
      <xdr:row>108</xdr:row>
      <xdr:rowOff>122682</xdr:rowOff>
    </xdr:to>
    <xdr:cxnSp macro="">
      <xdr:nvCxnSpPr>
        <xdr:cNvPr id="784" name="直線コネクタ 783">
          <a:extLst>
            <a:ext uri="{FF2B5EF4-FFF2-40B4-BE49-F238E27FC236}">
              <a16:creationId xmlns:a16="http://schemas.microsoft.com/office/drawing/2014/main" id="{4090B299-EB82-495D-90F8-0400866F0051}"/>
            </a:ext>
          </a:extLst>
        </xdr:cNvPr>
        <xdr:cNvCxnSpPr/>
      </xdr:nvCxnSpPr>
      <xdr:spPr>
        <a:xfrm flipV="1">
          <a:off x="17602200" y="18067096"/>
          <a:ext cx="79375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144136</xdr:rowOff>
    </xdr:from>
    <xdr:ext cx="469744" cy="259045"/>
    <xdr:sp macro="" textlink="">
      <xdr:nvSpPr>
        <xdr:cNvPr id="785" name="n_1aveValue【公民館】&#10;一人当たり面積">
          <a:extLst>
            <a:ext uri="{FF2B5EF4-FFF2-40B4-BE49-F238E27FC236}">
              <a16:creationId xmlns:a16="http://schemas.microsoft.com/office/drawing/2014/main" id="{06675FA8-F6DF-4575-807C-BCE0D9C5B4D1}"/>
            </a:ext>
          </a:extLst>
        </xdr:cNvPr>
        <xdr:cNvSpPr txBox="1"/>
      </xdr:nvSpPr>
      <xdr:spPr>
        <a:xfrm>
          <a:off x="18980227" y="1774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156024</xdr:rowOff>
    </xdr:from>
    <xdr:ext cx="469744" cy="259045"/>
    <xdr:sp macro="" textlink="">
      <xdr:nvSpPr>
        <xdr:cNvPr id="786" name="n_2aveValue【公民館】&#10;一人当たり面積">
          <a:extLst>
            <a:ext uri="{FF2B5EF4-FFF2-40B4-BE49-F238E27FC236}">
              <a16:creationId xmlns:a16="http://schemas.microsoft.com/office/drawing/2014/main" id="{6C43E396-0D76-40CE-A31A-9F248CA45496}"/>
            </a:ext>
          </a:extLst>
        </xdr:cNvPr>
        <xdr:cNvSpPr txBox="1"/>
      </xdr:nvSpPr>
      <xdr:spPr>
        <a:xfrm>
          <a:off x="18180127" y="1775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169587</xdr:rowOff>
    </xdr:from>
    <xdr:ext cx="469744" cy="259045"/>
    <xdr:sp macro="" textlink="">
      <xdr:nvSpPr>
        <xdr:cNvPr id="787" name="n_3aveValue【公民館】&#10;一人当たり面積">
          <a:extLst>
            <a:ext uri="{FF2B5EF4-FFF2-40B4-BE49-F238E27FC236}">
              <a16:creationId xmlns:a16="http://schemas.microsoft.com/office/drawing/2014/main" id="{486EC739-0872-42AB-B54C-C469401363BC}"/>
            </a:ext>
          </a:extLst>
        </xdr:cNvPr>
        <xdr:cNvSpPr txBox="1"/>
      </xdr:nvSpPr>
      <xdr:spPr>
        <a:xfrm>
          <a:off x="17386377" y="1777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160875</xdr:rowOff>
    </xdr:from>
    <xdr:ext cx="469744" cy="259045"/>
    <xdr:sp macro="" textlink="">
      <xdr:nvSpPr>
        <xdr:cNvPr id="788" name="n_1mainValue【公民館】&#10;一人当たり面積">
          <a:extLst>
            <a:ext uri="{FF2B5EF4-FFF2-40B4-BE49-F238E27FC236}">
              <a16:creationId xmlns:a16="http://schemas.microsoft.com/office/drawing/2014/main" id="{ACE7B380-B1D8-4B65-87CC-B4816AA01BCA}"/>
            </a:ext>
          </a:extLst>
        </xdr:cNvPr>
        <xdr:cNvSpPr txBox="1"/>
      </xdr:nvSpPr>
      <xdr:spPr>
        <a:xfrm>
          <a:off x="18980227" y="18105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163923</xdr:rowOff>
    </xdr:from>
    <xdr:ext cx="469744" cy="259045"/>
    <xdr:sp macro="" textlink="">
      <xdr:nvSpPr>
        <xdr:cNvPr id="789" name="n_2mainValue【公民館】&#10;一人当たり面積">
          <a:extLst>
            <a:ext uri="{FF2B5EF4-FFF2-40B4-BE49-F238E27FC236}">
              <a16:creationId xmlns:a16="http://schemas.microsoft.com/office/drawing/2014/main" id="{1486F5B8-B0CD-4A07-807D-96E7751A2D86}"/>
            </a:ext>
          </a:extLst>
        </xdr:cNvPr>
        <xdr:cNvSpPr txBox="1"/>
      </xdr:nvSpPr>
      <xdr:spPr>
        <a:xfrm>
          <a:off x="18180127" y="18109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164609</xdr:rowOff>
    </xdr:from>
    <xdr:ext cx="469744" cy="259045"/>
    <xdr:sp macro="" textlink="">
      <xdr:nvSpPr>
        <xdr:cNvPr id="790" name="n_3mainValue【公民館】&#10;一人当たり面積">
          <a:extLst>
            <a:ext uri="{FF2B5EF4-FFF2-40B4-BE49-F238E27FC236}">
              <a16:creationId xmlns:a16="http://schemas.microsoft.com/office/drawing/2014/main" id="{50296C07-5F8F-433B-BC5D-680EF87A478A}"/>
            </a:ext>
          </a:extLst>
        </xdr:cNvPr>
        <xdr:cNvSpPr txBox="1"/>
      </xdr:nvSpPr>
      <xdr:spPr>
        <a:xfrm>
          <a:off x="17386377" y="18109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1" name="正方形/長方形 790">
          <a:extLst>
            <a:ext uri="{FF2B5EF4-FFF2-40B4-BE49-F238E27FC236}">
              <a16:creationId xmlns:a16="http://schemas.microsoft.com/office/drawing/2014/main" id="{DA621AC1-C6A2-427F-9B30-3CE646879B7C}"/>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2" name="正方形/長方形 791">
          <a:extLst>
            <a:ext uri="{FF2B5EF4-FFF2-40B4-BE49-F238E27FC236}">
              <a16:creationId xmlns:a16="http://schemas.microsoft.com/office/drawing/2014/main" id="{D5867EE0-0AF9-4DD8-8C74-636E86A5B51C}"/>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3" name="テキスト ボックス 792">
          <a:extLst>
            <a:ext uri="{FF2B5EF4-FFF2-40B4-BE49-F238E27FC236}">
              <a16:creationId xmlns:a16="http://schemas.microsoft.com/office/drawing/2014/main" id="{6B57704A-6820-4A13-B5E5-0384741F760F}"/>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ほとんどの施設において、有形固定資産減価償却率は類似団体平均を上回っており、特に漁港・港湾、認定こども園・幼稚園・保育所の有形固定資産減価償却率が高くなっている。漁港・港湾については、平成２１年度から全施設の点検を行い、長寿命化計画を策定し、施設の維持管理を行っている。認定こども園・幼稚園・保育所については、町内に対象施設が２カ所（保育所）あるが、必要な耐震改修を実施している。一方、学校施設については、２校あった中学校を統合し、平成２６年度に新しく建築したため、類似団体平均よりも低くなっている。橋りょう・トンネルについては平成２５年度に長寿命化計画を策定し、維持管理を行っている。また公営住宅についても令和２年度中に長寿命化計画を策定する予定である。</a:t>
          </a:r>
          <a:endParaRPr lang="ja-JP" altLang="ja-JP" sz="11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516A21B-3ED6-4E15-85D8-C25F367BB61C}"/>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26AC9AB-16B0-46ED-A9DF-8E5F4FA0E40E}"/>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A4AAB1C-E546-4ED5-89DC-BEB158780682}"/>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112449D-F455-4A86-88CA-F19C9E00E804}"/>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京都府伊根町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3B98FD6-037A-41A2-8286-E209319C6F2E}"/>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656EC83-3ACF-4735-9E8D-61ED9A6F502C}"/>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271D991-A6A8-48CD-85DD-8FD90835FC8A}"/>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629AFA6-3353-410F-84F9-0C4A0690123D}"/>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5BF791A-5E6B-4A31-A1B0-CEAD270CA7A7}"/>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0ABF6CE-E0DD-4B33-9745-857E96FFCFAD}"/>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2,110
2,103
61.95
3,401,921
3,088,974
119,447
1,528,767
4,435,860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05AC2CF-D88C-4361-A831-A64DA7FC222D}"/>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5F3CDD9-1D9B-4A03-88D7-02D1B1BD515E}"/>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57C9679-E0DA-46BC-B9BF-FFA498329AD3}"/>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14D71D0-CA6D-4A98-978E-94A47EB5DA71}"/>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96D537E-C7E2-4AE3-8935-4CB4929E94F6}"/>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E1EBB4B-9645-44F6-907A-8E9121507168}"/>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CE5ADA3-26A0-46BE-A663-9923F79ECC77}"/>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1C9616E-2ABA-4594-975C-0BC083007A37}"/>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56F457B-E621-4E00-9EB9-1BD763C1E002}"/>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12FC835-1510-45AF-9827-2353DF9710C1}"/>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551A98E-FCBB-401D-9788-9076134D5BC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7187D91-512B-47BB-98FE-AD63634B801D}"/>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F0C8938-3494-4D70-9600-4F6563D12625}"/>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9238415-C46A-4006-9CFF-A21BBCDD2EAB}"/>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4DB6701-F613-405F-8769-23E72D66BA48}"/>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EC62B5C-23F7-4F76-AC9F-2B000D3F91FF}"/>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C6EBC4C-D660-4B7A-8CE9-9BBB6DBFD9A3}"/>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FB9B255-DECE-438C-A75E-FB60ED67061D}"/>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80C0BBA-E153-4D19-A074-0B13B3020BC9}"/>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66CF936-3D6C-4BCE-8A8E-64945C59B82B}"/>
            </a:ext>
          </a:extLst>
        </xdr:cNvPr>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F1628AD4-CCAD-4DF9-8B5F-A63F9691200B}"/>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F79B2B5B-B418-4514-A5F7-76398A37CB91}"/>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CF51A9A6-D3C3-45C1-A989-D77300819BFA}"/>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699147C8-A0C3-4333-BC1E-ADF958BAC373}"/>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FE977C0A-9AD9-4EBF-B450-882CF63F662E}"/>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ADFBB85-2C5C-4CA8-AEA0-46341D3B92AB}"/>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2CEE27A2-011E-4310-B0A9-B8A644C73E6E}"/>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4A2A9629-AB76-424C-9763-644DE386E5DC}"/>
            </a:ext>
          </a:extLst>
        </xdr:cNvPr>
        <xdr:cNvSpPr/>
      </xdr:nvSpPr>
      <xdr:spPr>
        <a:xfrm>
          <a:off x="6858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a:extLst>
            <a:ext uri="{FF2B5EF4-FFF2-40B4-BE49-F238E27FC236}">
              <a16:creationId xmlns:a16="http://schemas.microsoft.com/office/drawing/2014/main" id="{4F74BBBA-BA0F-4852-9BD9-2B98CBB6CA36}"/>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a:extLst>
            <a:ext uri="{FF2B5EF4-FFF2-40B4-BE49-F238E27FC236}">
              <a16:creationId xmlns:a16="http://schemas.microsoft.com/office/drawing/2014/main" id="{E44EAF98-F138-497F-9EEE-A1B1DB34CDAA}"/>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a:extLst>
            <a:ext uri="{FF2B5EF4-FFF2-40B4-BE49-F238E27FC236}">
              <a16:creationId xmlns:a16="http://schemas.microsoft.com/office/drawing/2014/main" id="{3958F6E8-B739-4132-B223-9D5D28FE7125}"/>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a:extLst>
            <a:ext uri="{FF2B5EF4-FFF2-40B4-BE49-F238E27FC236}">
              <a16:creationId xmlns:a16="http://schemas.microsoft.com/office/drawing/2014/main" id="{1500AEA5-EF62-470E-A030-428121320084}"/>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a:extLst>
            <a:ext uri="{FF2B5EF4-FFF2-40B4-BE49-F238E27FC236}">
              <a16:creationId xmlns:a16="http://schemas.microsoft.com/office/drawing/2014/main" id="{204928BC-211B-4797-9B56-C5799BE2A86D}"/>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a:extLst>
            <a:ext uri="{FF2B5EF4-FFF2-40B4-BE49-F238E27FC236}">
              <a16:creationId xmlns:a16="http://schemas.microsoft.com/office/drawing/2014/main" id="{BC911B8A-635D-4103-AF4B-E1C66F380DCB}"/>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a:extLst>
            <a:ext uri="{FF2B5EF4-FFF2-40B4-BE49-F238E27FC236}">
              <a16:creationId xmlns:a16="http://schemas.microsoft.com/office/drawing/2014/main" id="{95FC1245-3DF5-4041-9FE2-3F3F372A0BF1}"/>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a:extLst>
            <a:ext uri="{FF2B5EF4-FFF2-40B4-BE49-F238E27FC236}">
              <a16:creationId xmlns:a16="http://schemas.microsoft.com/office/drawing/2014/main" id="{8880D053-3249-451F-BA2B-35FDBDE68FAA}"/>
            </a:ext>
          </a:extLst>
        </xdr:cNvPr>
        <xdr:cNvSpPr/>
      </xdr:nvSpPr>
      <xdr:spPr>
        <a:xfrm>
          <a:off x="5956300" y="51435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a:extLst>
            <a:ext uri="{FF2B5EF4-FFF2-40B4-BE49-F238E27FC236}">
              <a16:creationId xmlns:a16="http://schemas.microsoft.com/office/drawing/2014/main" id="{036104FF-811B-4D63-86B6-119518AB629E}"/>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a:extLst>
            <a:ext uri="{FF2B5EF4-FFF2-40B4-BE49-F238E27FC236}">
              <a16:creationId xmlns:a16="http://schemas.microsoft.com/office/drawing/2014/main" id="{6F1AC5EC-150A-4D22-B170-371E3E43A7C7}"/>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a:extLst>
            <a:ext uri="{FF2B5EF4-FFF2-40B4-BE49-F238E27FC236}">
              <a16:creationId xmlns:a16="http://schemas.microsoft.com/office/drawing/2014/main" id="{7FC35ED4-D4D4-40E8-94DB-F977299B1E0F}"/>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a:extLst>
            <a:ext uri="{FF2B5EF4-FFF2-40B4-BE49-F238E27FC236}">
              <a16:creationId xmlns:a16="http://schemas.microsoft.com/office/drawing/2014/main" id="{4F371102-A476-4008-8549-8B4C89AAA74F}"/>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a:extLst>
            <a:ext uri="{FF2B5EF4-FFF2-40B4-BE49-F238E27FC236}">
              <a16:creationId xmlns:a16="http://schemas.microsoft.com/office/drawing/2014/main" id="{E0D6B968-9978-4478-80B5-458045BE2B9B}"/>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a:extLst>
            <a:ext uri="{FF2B5EF4-FFF2-40B4-BE49-F238E27FC236}">
              <a16:creationId xmlns:a16="http://schemas.microsoft.com/office/drawing/2014/main" id="{8EAB4E40-452B-4A5A-9FF0-F4961C67D0C7}"/>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a:extLst>
            <a:ext uri="{FF2B5EF4-FFF2-40B4-BE49-F238E27FC236}">
              <a16:creationId xmlns:a16="http://schemas.microsoft.com/office/drawing/2014/main" id="{C6B635CB-1949-4C30-AAEC-31A8FCA7E23E}"/>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a:extLst>
            <a:ext uri="{FF2B5EF4-FFF2-40B4-BE49-F238E27FC236}">
              <a16:creationId xmlns:a16="http://schemas.microsoft.com/office/drawing/2014/main" id="{5C95F498-E48A-411E-A622-E9EA86836279}"/>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a:extLst>
            <a:ext uri="{FF2B5EF4-FFF2-40B4-BE49-F238E27FC236}">
              <a16:creationId xmlns:a16="http://schemas.microsoft.com/office/drawing/2014/main" id="{5C37F4F4-A885-4E9D-A63F-26F0153EBFBE}"/>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a:extLst>
            <a:ext uri="{FF2B5EF4-FFF2-40B4-BE49-F238E27FC236}">
              <a16:creationId xmlns:a16="http://schemas.microsoft.com/office/drawing/2014/main" id="{84CD72D5-43A6-4ADE-A8CF-A1E4B66F6F20}"/>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a:extLst>
            <a:ext uri="{FF2B5EF4-FFF2-40B4-BE49-F238E27FC236}">
              <a16:creationId xmlns:a16="http://schemas.microsoft.com/office/drawing/2014/main" id="{19D64F3A-4397-4D1D-B8CC-244FE606FF77}"/>
            </a:ext>
          </a:extLst>
        </xdr:cNvPr>
        <xdr:cNvSpPr txBox="1"/>
      </xdr:nvSpPr>
      <xdr:spPr>
        <a:xfrm>
          <a:off x="384961" y="10881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a:extLst>
            <a:ext uri="{FF2B5EF4-FFF2-40B4-BE49-F238E27FC236}">
              <a16:creationId xmlns:a16="http://schemas.microsoft.com/office/drawing/2014/main" id="{42C20811-11DD-4C83-A55E-7A8CC4D46AEB}"/>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a:extLst>
            <a:ext uri="{FF2B5EF4-FFF2-40B4-BE49-F238E27FC236}">
              <a16:creationId xmlns:a16="http://schemas.microsoft.com/office/drawing/2014/main" id="{EE2DFBD8-CE94-4698-923E-8BA7440F98B9}"/>
            </a:ext>
          </a:extLst>
        </xdr:cNvPr>
        <xdr:cNvSpPr txBox="1"/>
      </xdr:nvSpPr>
      <xdr:spPr>
        <a:xfrm>
          <a:off x="339891" y="1051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a:extLst>
            <a:ext uri="{FF2B5EF4-FFF2-40B4-BE49-F238E27FC236}">
              <a16:creationId xmlns:a16="http://schemas.microsoft.com/office/drawing/2014/main" id="{1BD6EA89-A679-4E9A-AAED-6E0DB3779B05}"/>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a:extLst>
            <a:ext uri="{FF2B5EF4-FFF2-40B4-BE49-F238E27FC236}">
              <a16:creationId xmlns:a16="http://schemas.microsoft.com/office/drawing/2014/main" id="{59328933-D4A0-49EC-AA07-92FA8981AE81}"/>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a:extLst>
            <a:ext uri="{FF2B5EF4-FFF2-40B4-BE49-F238E27FC236}">
              <a16:creationId xmlns:a16="http://schemas.microsoft.com/office/drawing/2014/main" id="{83F79906-D8C4-4998-AE3B-981DCA86A3BB}"/>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a:extLst>
            <a:ext uri="{FF2B5EF4-FFF2-40B4-BE49-F238E27FC236}">
              <a16:creationId xmlns:a16="http://schemas.microsoft.com/office/drawing/2014/main" id="{518C2364-229F-4764-8DCE-929B919CD672}"/>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a:extLst>
            <a:ext uri="{FF2B5EF4-FFF2-40B4-BE49-F238E27FC236}">
              <a16:creationId xmlns:a16="http://schemas.microsoft.com/office/drawing/2014/main" id="{5DE8D3F8-B52D-4FD4-98D1-843441DC1FDE}"/>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a:extLst>
            <a:ext uri="{FF2B5EF4-FFF2-40B4-BE49-F238E27FC236}">
              <a16:creationId xmlns:a16="http://schemas.microsoft.com/office/drawing/2014/main" id="{45E1E0BE-6321-4DCC-A1DE-D289CE744FD7}"/>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a:extLst>
            <a:ext uri="{FF2B5EF4-FFF2-40B4-BE49-F238E27FC236}">
              <a16:creationId xmlns:a16="http://schemas.microsoft.com/office/drawing/2014/main" id="{D5BA4E66-B51A-4A38-8548-7FB92D7B8944}"/>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a:extLst>
            <a:ext uri="{FF2B5EF4-FFF2-40B4-BE49-F238E27FC236}">
              <a16:creationId xmlns:a16="http://schemas.microsoft.com/office/drawing/2014/main" id="{510BCAA0-287B-48EA-98F0-73406371E581}"/>
            </a:ext>
          </a:extLst>
        </xdr:cNvPr>
        <xdr:cNvSpPr txBox="1"/>
      </xdr:nvSpPr>
      <xdr:spPr>
        <a:xfrm>
          <a:off x="2757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a:extLst>
            <a:ext uri="{FF2B5EF4-FFF2-40B4-BE49-F238E27FC236}">
              <a16:creationId xmlns:a16="http://schemas.microsoft.com/office/drawing/2014/main" id="{88888580-8CC3-4476-A218-6491D40DDF26}"/>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a:extLst>
            <a:ext uri="{FF2B5EF4-FFF2-40B4-BE49-F238E27FC236}">
              <a16:creationId xmlns:a16="http://schemas.microsoft.com/office/drawing/2014/main" id="{070020B4-4478-4A91-A510-B0D4DD443881}"/>
            </a:ext>
          </a:extLst>
        </xdr:cNvPr>
        <xdr:cNvSpPr txBox="1"/>
      </xdr:nvSpPr>
      <xdr:spPr>
        <a:xfrm>
          <a:off x="2757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a:extLst>
            <a:ext uri="{FF2B5EF4-FFF2-40B4-BE49-F238E27FC236}">
              <a16:creationId xmlns:a16="http://schemas.microsoft.com/office/drawing/2014/main" id="{99C8FAB8-FD5E-4357-92A3-B3E80B455E32}"/>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74295</xdr:rowOff>
    </xdr:to>
    <xdr:cxnSp macro="">
      <xdr:nvCxnSpPr>
        <xdr:cNvPr id="72" name="直線コネクタ 71">
          <a:extLst>
            <a:ext uri="{FF2B5EF4-FFF2-40B4-BE49-F238E27FC236}">
              <a16:creationId xmlns:a16="http://schemas.microsoft.com/office/drawing/2014/main" id="{3E3FFB25-5728-4565-B87A-8A6633FC10B1}"/>
            </a:ext>
          </a:extLst>
        </xdr:cNvPr>
        <xdr:cNvCxnSpPr/>
      </xdr:nvCxnSpPr>
      <xdr:spPr>
        <a:xfrm flipV="1">
          <a:off x="4177665" y="9182100"/>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78122</xdr:rowOff>
    </xdr:from>
    <xdr:ext cx="405111" cy="259045"/>
    <xdr:sp macro="" textlink="">
      <xdr:nvSpPr>
        <xdr:cNvPr id="73" name="【体育館・プール】&#10;有形固定資産減価償却率最小値テキスト">
          <a:extLst>
            <a:ext uri="{FF2B5EF4-FFF2-40B4-BE49-F238E27FC236}">
              <a16:creationId xmlns:a16="http://schemas.microsoft.com/office/drawing/2014/main" id="{88A596BA-DFF1-42C8-A0E4-3F1C55FC361C}"/>
            </a:ext>
          </a:extLst>
        </xdr:cNvPr>
        <xdr:cNvSpPr txBox="1"/>
      </xdr:nvSpPr>
      <xdr:spPr>
        <a:xfrm>
          <a:off x="4216400" y="1065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74295</xdr:rowOff>
    </xdr:from>
    <xdr:to>
      <xdr:col>24</xdr:col>
      <xdr:colOff>152400</xdr:colOff>
      <xdr:row>64</xdr:row>
      <xdr:rowOff>74295</xdr:rowOff>
    </xdr:to>
    <xdr:cxnSp macro="">
      <xdr:nvCxnSpPr>
        <xdr:cNvPr id="74" name="直線コネクタ 73">
          <a:extLst>
            <a:ext uri="{FF2B5EF4-FFF2-40B4-BE49-F238E27FC236}">
              <a16:creationId xmlns:a16="http://schemas.microsoft.com/office/drawing/2014/main" id="{DFB9B49A-E9DF-41BE-BA02-00D68AC90715}"/>
            </a:ext>
          </a:extLst>
        </xdr:cNvPr>
        <xdr:cNvCxnSpPr/>
      </xdr:nvCxnSpPr>
      <xdr:spPr>
        <a:xfrm>
          <a:off x="4108450" y="106470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a:extLst>
            <a:ext uri="{FF2B5EF4-FFF2-40B4-BE49-F238E27FC236}">
              <a16:creationId xmlns:a16="http://schemas.microsoft.com/office/drawing/2014/main" id="{0BE9D722-3270-4338-8841-11FB287AA1F5}"/>
            </a:ext>
          </a:extLst>
        </xdr:cNvPr>
        <xdr:cNvSpPr txBox="1"/>
      </xdr:nvSpPr>
      <xdr:spPr>
        <a:xfrm>
          <a:off x="4216400" y="896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a:extLst>
            <a:ext uri="{FF2B5EF4-FFF2-40B4-BE49-F238E27FC236}">
              <a16:creationId xmlns:a16="http://schemas.microsoft.com/office/drawing/2014/main" id="{0B410932-548E-4E94-A2E1-56C94FAE05AC}"/>
            </a:ext>
          </a:extLst>
        </xdr:cNvPr>
        <xdr:cNvCxnSpPr/>
      </xdr:nvCxnSpPr>
      <xdr:spPr>
        <a:xfrm>
          <a:off x="4108450" y="9182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125747</xdr:rowOff>
    </xdr:from>
    <xdr:ext cx="405111" cy="259045"/>
    <xdr:sp macro="" textlink="">
      <xdr:nvSpPr>
        <xdr:cNvPr id="77" name="【体育館・プール】&#10;有形固定資産減価償却率平均値テキスト">
          <a:extLst>
            <a:ext uri="{FF2B5EF4-FFF2-40B4-BE49-F238E27FC236}">
              <a16:creationId xmlns:a16="http://schemas.microsoft.com/office/drawing/2014/main" id="{3D7D77A4-E9AB-47A8-9FBB-F3459846FF9B}"/>
            </a:ext>
          </a:extLst>
        </xdr:cNvPr>
        <xdr:cNvSpPr txBox="1"/>
      </xdr:nvSpPr>
      <xdr:spPr>
        <a:xfrm>
          <a:off x="4216400" y="9707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147320</xdr:rowOff>
    </xdr:from>
    <xdr:to>
      <xdr:col>24</xdr:col>
      <xdr:colOff>114300</xdr:colOff>
      <xdr:row>59</xdr:row>
      <xdr:rowOff>77470</xdr:rowOff>
    </xdr:to>
    <xdr:sp macro="" textlink="">
      <xdr:nvSpPr>
        <xdr:cNvPr id="78" name="フローチャート: 判断 77">
          <a:extLst>
            <a:ext uri="{FF2B5EF4-FFF2-40B4-BE49-F238E27FC236}">
              <a16:creationId xmlns:a16="http://schemas.microsoft.com/office/drawing/2014/main" id="{3C80DA7C-53DC-4A5E-90B7-D32891877FEC}"/>
            </a:ext>
          </a:extLst>
        </xdr:cNvPr>
        <xdr:cNvSpPr/>
      </xdr:nvSpPr>
      <xdr:spPr>
        <a:xfrm>
          <a:off x="4127500" y="9729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8255</xdr:rowOff>
    </xdr:from>
    <xdr:to>
      <xdr:col>20</xdr:col>
      <xdr:colOff>38100</xdr:colOff>
      <xdr:row>59</xdr:row>
      <xdr:rowOff>109855</xdr:rowOff>
    </xdr:to>
    <xdr:sp macro="" textlink="">
      <xdr:nvSpPr>
        <xdr:cNvPr id="79" name="フローチャート: 判断 78">
          <a:extLst>
            <a:ext uri="{FF2B5EF4-FFF2-40B4-BE49-F238E27FC236}">
              <a16:creationId xmlns:a16="http://schemas.microsoft.com/office/drawing/2014/main" id="{D8F69CDE-49F1-495B-936B-9434519806F2}"/>
            </a:ext>
          </a:extLst>
        </xdr:cNvPr>
        <xdr:cNvSpPr/>
      </xdr:nvSpPr>
      <xdr:spPr>
        <a:xfrm>
          <a:off x="3384550" y="97555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100982</xdr:rowOff>
    </xdr:from>
    <xdr:ext cx="405111" cy="259045"/>
    <xdr:sp macro="" textlink="">
      <xdr:nvSpPr>
        <xdr:cNvPr id="80" name="n_1aveValue【体育館・プール】&#10;有形固定資産減価償却率">
          <a:extLst>
            <a:ext uri="{FF2B5EF4-FFF2-40B4-BE49-F238E27FC236}">
              <a16:creationId xmlns:a16="http://schemas.microsoft.com/office/drawing/2014/main" id="{05CBC761-328C-4C72-A708-AFD682362C47}"/>
            </a:ext>
          </a:extLst>
        </xdr:cNvPr>
        <xdr:cNvSpPr txBox="1"/>
      </xdr:nvSpPr>
      <xdr:spPr>
        <a:xfrm>
          <a:off x="3239144" y="9848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12065</xdr:rowOff>
    </xdr:from>
    <xdr:to>
      <xdr:col>15</xdr:col>
      <xdr:colOff>101600</xdr:colOff>
      <xdr:row>59</xdr:row>
      <xdr:rowOff>113665</xdr:rowOff>
    </xdr:to>
    <xdr:sp macro="" textlink="">
      <xdr:nvSpPr>
        <xdr:cNvPr id="81" name="フローチャート: 判断 80">
          <a:extLst>
            <a:ext uri="{FF2B5EF4-FFF2-40B4-BE49-F238E27FC236}">
              <a16:creationId xmlns:a16="http://schemas.microsoft.com/office/drawing/2014/main" id="{B3539DBC-4611-4B3D-B323-E68068FAF496}"/>
            </a:ext>
          </a:extLst>
        </xdr:cNvPr>
        <xdr:cNvSpPr/>
      </xdr:nvSpPr>
      <xdr:spPr>
        <a:xfrm>
          <a:off x="2571750" y="975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59</xdr:row>
      <xdr:rowOff>104792</xdr:rowOff>
    </xdr:from>
    <xdr:ext cx="405111" cy="259045"/>
    <xdr:sp macro="" textlink="">
      <xdr:nvSpPr>
        <xdr:cNvPr id="82" name="n_2aveValue【体育館・プール】&#10;有形固定資産減価償却率">
          <a:extLst>
            <a:ext uri="{FF2B5EF4-FFF2-40B4-BE49-F238E27FC236}">
              <a16:creationId xmlns:a16="http://schemas.microsoft.com/office/drawing/2014/main" id="{E72C49DF-2680-4DA6-956D-D214422E722A}"/>
            </a:ext>
          </a:extLst>
        </xdr:cNvPr>
        <xdr:cNvSpPr txBox="1"/>
      </xdr:nvSpPr>
      <xdr:spPr>
        <a:xfrm>
          <a:off x="2439044" y="9852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29210</xdr:rowOff>
    </xdr:from>
    <xdr:to>
      <xdr:col>10</xdr:col>
      <xdr:colOff>165100</xdr:colOff>
      <xdr:row>59</xdr:row>
      <xdr:rowOff>130810</xdr:rowOff>
    </xdr:to>
    <xdr:sp macro="" textlink="">
      <xdr:nvSpPr>
        <xdr:cNvPr id="83" name="フローチャート: 判断 82">
          <a:extLst>
            <a:ext uri="{FF2B5EF4-FFF2-40B4-BE49-F238E27FC236}">
              <a16:creationId xmlns:a16="http://schemas.microsoft.com/office/drawing/2014/main" id="{F49CA060-E4E2-4769-A9F0-5C08B5B91DCB}"/>
            </a:ext>
          </a:extLst>
        </xdr:cNvPr>
        <xdr:cNvSpPr/>
      </xdr:nvSpPr>
      <xdr:spPr>
        <a:xfrm>
          <a:off x="1778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59</xdr:row>
      <xdr:rowOff>121937</xdr:rowOff>
    </xdr:from>
    <xdr:ext cx="405111" cy="259045"/>
    <xdr:sp macro="" textlink="">
      <xdr:nvSpPr>
        <xdr:cNvPr id="84" name="n_3aveValue【体育館・プール】&#10;有形固定資産減価償却率">
          <a:extLst>
            <a:ext uri="{FF2B5EF4-FFF2-40B4-BE49-F238E27FC236}">
              <a16:creationId xmlns:a16="http://schemas.microsoft.com/office/drawing/2014/main" id="{08C8C7A5-BA7F-434B-9F6E-B5F6AAD75BCB}"/>
            </a:ext>
          </a:extLst>
        </xdr:cNvPr>
        <xdr:cNvSpPr txBox="1"/>
      </xdr:nvSpPr>
      <xdr:spPr>
        <a:xfrm>
          <a:off x="1645294" y="9869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979A317E-4F10-40A3-A8BD-F4726ADD79DA}"/>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96246697-3951-43E0-B0A3-3CC9CF0548C5}"/>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FA853994-B593-428B-8E49-2B374DCB9F3A}"/>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9B809396-9609-460F-BE81-BD93098289B5}"/>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202297A3-129B-4EF9-AEA9-EEEC56E30D35}"/>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153035</xdr:rowOff>
    </xdr:from>
    <xdr:to>
      <xdr:col>24</xdr:col>
      <xdr:colOff>114300</xdr:colOff>
      <xdr:row>56</xdr:row>
      <xdr:rowOff>83185</xdr:rowOff>
    </xdr:to>
    <xdr:sp macro="" textlink="">
      <xdr:nvSpPr>
        <xdr:cNvPr id="90" name="楕円 89">
          <a:extLst>
            <a:ext uri="{FF2B5EF4-FFF2-40B4-BE49-F238E27FC236}">
              <a16:creationId xmlns:a16="http://schemas.microsoft.com/office/drawing/2014/main" id="{BAE6B21E-CF1E-4F25-A1C1-692221033B08}"/>
            </a:ext>
          </a:extLst>
        </xdr:cNvPr>
        <xdr:cNvSpPr/>
      </xdr:nvSpPr>
      <xdr:spPr>
        <a:xfrm>
          <a:off x="4127500" y="92398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67962</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64D3D530-C890-484B-AEA0-E2CE3195F1E6}"/>
            </a:ext>
          </a:extLst>
        </xdr:cNvPr>
        <xdr:cNvSpPr txBox="1"/>
      </xdr:nvSpPr>
      <xdr:spPr>
        <a:xfrm>
          <a:off x="4216400" y="9154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635</xdr:rowOff>
    </xdr:from>
    <xdr:to>
      <xdr:col>20</xdr:col>
      <xdr:colOff>38100</xdr:colOff>
      <xdr:row>56</xdr:row>
      <xdr:rowOff>102235</xdr:rowOff>
    </xdr:to>
    <xdr:sp macro="" textlink="">
      <xdr:nvSpPr>
        <xdr:cNvPr id="92" name="楕円 91">
          <a:extLst>
            <a:ext uri="{FF2B5EF4-FFF2-40B4-BE49-F238E27FC236}">
              <a16:creationId xmlns:a16="http://schemas.microsoft.com/office/drawing/2014/main" id="{E4AF2D29-3A86-426D-BFBD-EDBD7A8FEB71}"/>
            </a:ext>
          </a:extLst>
        </xdr:cNvPr>
        <xdr:cNvSpPr/>
      </xdr:nvSpPr>
      <xdr:spPr>
        <a:xfrm>
          <a:off x="3384550" y="92525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32385</xdr:rowOff>
    </xdr:from>
    <xdr:to>
      <xdr:col>24</xdr:col>
      <xdr:colOff>63500</xdr:colOff>
      <xdr:row>56</xdr:row>
      <xdr:rowOff>51435</xdr:rowOff>
    </xdr:to>
    <xdr:cxnSp macro="">
      <xdr:nvCxnSpPr>
        <xdr:cNvPr id="93" name="直線コネクタ 92">
          <a:extLst>
            <a:ext uri="{FF2B5EF4-FFF2-40B4-BE49-F238E27FC236}">
              <a16:creationId xmlns:a16="http://schemas.microsoft.com/office/drawing/2014/main" id="{A76BD9D4-7722-4D04-9F8D-4F0DD4993F1E}"/>
            </a:ext>
          </a:extLst>
        </xdr:cNvPr>
        <xdr:cNvCxnSpPr/>
      </xdr:nvCxnSpPr>
      <xdr:spPr>
        <a:xfrm flipV="1">
          <a:off x="3429000" y="9284335"/>
          <a:ext cx="7493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21590</xdr:rowOff>
    </xdr:from>
    <xdr:to>
      <xdr:col>15</xdr:col>
      <xdr:colOff>101600</xdr:colOff>
      <xdr:row>56</xdr:row>
      <xdr:rowOff>123190</xdr:rowOff>
    </xdr:to>
    <xdr:sp macro="" textlink="">
      <xdr:nvSpPr>
        <xdr:cNvPr id="94" name="楕円 93">
          <a:extLst>
            <a:ext uri="{FF2B5EF4-FFF2-40B4-BE49-F238E27FC236}">
              <a16:creationId xmlns:a16="http://schemas.microsoft.com/office/drawing/2014/main" id="{8D4E0940-076A-41CA-AC19-44857A7E386E}"/>
            </a:ext>
          </a:extLst>
        </xdr:cNvPr>
        <xdr:cNvSpPr/>
      </xdr:nvSpPr>
      <xdr:spPr>
        <a:xfrm>
          <a:off x="2571750" y="927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51435</xdr:rowOff>
    </xdr:from>
    <xdr:to>
      <xdr:col>19</xdr:col>
      <xdr:colOff>177800</xdr:colOff>
      <xdr:row>56</xdr:row>
      <xdr:rowOff>72390</xdr:rowOff>
    </xdr:to>
    <xdr:cxnSp macro="">
      <xdr:nvCxnSpPr>
        <xdr:cNvPr id="95" name="直線コネクタ 94">
          <a:extLst>
            <a:ext uri="{FF2B5EF4-FFF2-40B4-BE49-F238E27FC236}">
              <a16:creationId xmlns:a16="http://schemas.microsoft.com/office/drawing/2014/main" id="{C9B421E9-DA94-4ADE-80D4-C47D773C6C28}"/>
            </a:ext>
          </a:extLst>
        </xdr:cNvPr>
        <xdr:cNvCxnSpPr/>
      </xdr:nvCxnSpPr>
      <xdr:spPr>
        <a:xfrm flipV="1">
          <a:off x="2622550" y="9303385"/>
          <a:ext cx="80645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40640</xdr:rowOff>
    </xdr:from>
    <xdr:to>
      <xdr:col>10</xdr:col>
      <xdr:colOff>165100</xdr:colOff>
      <xdr:row>56</xdr:row>
      <xdr:rowOff>142240</xdr:rowOff>
    </xdr:to>
    <xdr:sp macro="" textlink="">
      <xdr:nvSpPr>
        <xdr:cNvPr id="96" name="楕円 95">
          <a:extLst>
            <a:ext uri="{FF2B5EF4-FFF2-40B4-BE49-F238E27FC236}">
              <a16:creationId xmlns:a16="http://schemas.microsoft.com/office/drawing/2014/main" id="{E08D9D38-EE32-48A9-BA78-5FFA5BFC4172}"/>
            </a:ext>
          </a:extLst>
        </xdr:cNvPr>
        <xdr:cNvSpPr/>
      </xdr:nvSpPr>
      <xdr:spPr>
        <a:xfrm>
          <a:off x="1778000" y="929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72390</xdr:rowOff>
    </xdr:from>
    <xdr:to>
      <xdr:col>15</xdr:col>
      <xdr:colOff>50800</xdr:colOff>
      <xdr:row>56</xdr:row>
      <xdr:rowOff>91440</xdr:rowOff>
    </xdr:to>
    <xdr:cxnSp macro="">
      <xdr:nvCxnSpPr>
        <xdr:cNvPr id="97" name="直線コネクタ 96">
          <a:extLst>
            <a:ext uri="{FF2B5EF4-FFF2-40B4-BE49-F238E27FC236}">
              <a16:creationId xmlns:a16="http://schemas.microsoft.com/office/drawing/2014/main" id="{7278034E-98D0-4F8E-BFEE-B57ECFF1520D}"/>
            </a:ext>
          </a:extLst>
        </xdr:cNvPr>
        <xdr:cNvCxnSpPr/>
      </xdr:nvCxnSpPr>
      <xdr:spPr>
        <a:xfrm flipV="1">
          <a:off x="1828800" y="9324340"/>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54</xdr:row>
      <xdr:rowOff>118762</xdr:rowOff>
    </xdr:from>
    <xdr:ext cx="405111" cy="259045"/>
    <xdr:sp macro="" textlink="">
      <xdr:nvSpPr>
        <xdr:cNvPr id="98" name="n_1mainValue【体育館・プール】&#10;有形固定資産減価償却率">
          <a:extLst>
            <a:ext uri="{FF2B5EF4-FFF2-40B4-BE49-F238E27FC236}">
              <a16:creationId xmlns:a16="http://schemas.microsoft.com/office/drawing/2014/main" id="{20B3B744-7A1C-4529-ACEC-BE4FEA7103E2}"/>
            </a:ext>
          </a:extLst>
        </xdr:cNvPr>
        <xdr:cNvSpPr txBox="1"/>
      </xdr:nvSpPr>
      <xdr:spPr>
        <a:xfrm>
          <a:off x="3239144" y="9040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139717</xdr:rowOff>
    </xdr:from>
    <xdr:ext cx="405111" cy="259045"/>
    <xdr:sp macro="" textlink="">
      <xdr:nvSpPr>
        <xdr:cNvPr id="99" name="n_2mainValue【体育館・プール】&#10;有形固定資産減価償却率">
          <a:extLst>
            <a:ext uri="{FF2B5EF4-FFF2-40B4-BE49-F238E27FC236}">
              <a16:creationId xmlns:a16="http://schemas.microsoft.com/office/drawing/2014/main" id="{70FC60DC-ECB8-411E-B6A7-9EB4DB5200A1}"/>
            </a:ext>
          </a:extLst>
        </xdr:cNvPr>
        <xdr:cNvSpPr txBox="1"/>
      </xdr:nvSpPr>
      <xdr:spPr>
        <a:xfrm>
          <a:off x="2439044" y="9061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158767</xdr:rowOff>
    </xdr:from>
    <xdr:ext cx="405111" cy="259045"/>
    <xdr:sp macro="" textlink="">
      <xdr:nvSpPr>
        <xdr:cNvPr id="100" name="n_3mainValue【体育館・プール】&#10;有形固定資産減価償却率">
          <a:extLst>
            <a:ext uri="{FF2B5EF4-FFF2-40B4-BE49-F238E27FC236}">
              <a16:creationId xmlns:a16="http://schemas.microsoft.com/office/drawing/2014/main" id="{403228CD-7628-4339-8DDB-4D0A4831FBB3}"/>
            </a:ext>
          </a:extLst>
        </xdr:cNvPr>
        <xdr:cNvSpPr txBox="1"/>
      </xdr:nvSpPr>
      <xdr:spPr>
        <a:xfrm>
          <a:off x="1645294" y="9080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1" name="正方形/長方形 100">
          <a:extLst>
            <a:ext uri="{FF2B5EF4-FFF2-40B4-BE49-F238E27FC236}">
              <a16:creationId xmlns:a16="http://schemas.microsoft.com/office/drawing/2014/main" id="{2A3CB42A-96A7-4DEA-8F3B-761AAFEA665C}"/>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2" name="正方形/長方形 101">
          <a:extLst>
            <a:ext uri="{FF2B5EF4-FFF2-40B4-BE49-F238E27FC236}">
              <a16:creationId xmlns:a16="http://schemas.microsoft.com/office/drawing/2014/main" id="{379DF089-5F1B-4C69-9428-7B8DBB9C6FCF}"/>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3" name="正方形/長方形 102">
          <a:extLst>
            <a:ext uri="{FF2B5EF4-FFF2-40B4-BE49-F238E27FC236}">
              <a16:creationId xmlns:a16="http://schemas.microsoft.com/office/drawing/2014/main" id="{9E8ED018-F0A9-4D3A-A683-6E9BE0DCD80C}"/>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4" name="正方形/長方形 103">
          <a:extLst>
            <a:ext uri="{FF2B5EF4-FFF2-40B4-BE49-F238E27FC236}">
              <a16:creationId xmlns:a16="http://schemas.microsoft.com/office/drawing/2014/main" id="{B37598F2-672B-4319-B876-BC77B620A64F}"/>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5" name="正方形/長方形 104">
          <a:extLst>
            <a:ext uri="{FF2B5EF4-FFF2-40B4-BE49-F238E27FC236}">
              <a16:creationId xmlns:a16="http://schemas.microsoft.com/office/drawing/2014/main" id="{FB7E9F5B-517E-4A43-AE50-7461EE7B2D11}"/>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6" name="正方形/長方形 105">
          <a:extLst>
            <a:ext uri="{FF2B5EF4-FFF2-40B4-BE49-F238E27FC236}">
              <a16:creationId xmlns:a16="http://schemas.microsoft.com/office/drawing/2014/main" id="{D0AC732C-FC32-4E30-8318-8ABFA21DD2E3}"/>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7" name="正方形/長方形 106">
          <a:extLst>
            <a:ext uri="{FF2B5EF4-FFF2-40B4-BE49-F238E27FC236}">
              <a16:creationId xmlns:a16="http://schemas.microsoft.com/office/drawing/2014/main" id="{3C66961C-5AF9-4804-91B9-7D2BB6E08972}"/>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8" name="正方形/長方形 107">
          <a:extLst>
            <a:ext uri="{FF2B5EF4-FFF2-40B4-BE49-F238E27FC236}">
              <a16:creationId xmlns:a16="http://schemas.microsoft.com/office/drawing/2014/main" id="{EE4EA72E-535D-46EF-9A71-36727630252B}"/>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9" name="テキスト ボックス 108">
          <a:extLst>
            <a:ext uri="{FF2B5EF4-FFF2-40B4-BE49-F238E27FC236}">
              <a16:creationId xmlns:a16="http://schemas.microsoft.com/office/drawing/2014/main" id="{9B6F8740-5A01-4CAD-B3D1-F614C97BF39C}"/>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0" name="直線コネクタ 109">
          <a:extLst>
            <a:ext uri="{FF2B5EF4-FFF2-40B4-BE49-F238E27FC236}">
              <a16:creationId xmlns:a16="http://schemas.microsoft.com/office/drawing/2014/main" id="{4D46701A-00A0-4CAF-8F81-DEBA74801EF1}"/>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1" name="直線コネクタ 110">
          <a:extLst>
            <a:ext uri="{FF2B5EF4-FFF2-40B4-BE49-F238E27FC236}">
              <a16:creationId xmlns:a16="http://schemas.microsoft.com/office/drawing/2014/main" id="{0ECC8526-9191-4290-AAEF-5FBCF05933FC}"/>
            </a:ext>
          </a:extLst>
        </xdr:cNvPr>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2" name="テキスト ボックス 111">
          <a:extLst>
            <a:ext uri="{FF2B5EF4-FFF2-40B4-BE49-F238E27FC236}">
              <a16:creationId xmlns:a16="http://schemas.microsoft.com/office/drawing/2014/main" id="{6F3E4D26-D782-46AB-BB7E-BDDF5591AC3F}"/>
            </a:ext>
          </a:extLst>
        </xdr:cNvPr>
        <xdr:cNvSpPr txBox="1"/>
      </xdr:nvSpPr>
      <xdr:spPr>
        <a:xfrm>
          <a:off x="55272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3" name="直線コネクタ 112">
          <a:extLst>
            <a:ext uri="{FF2B5EF4-FFF2-40B4-BE49-F238E27FC236}">
              <a16:creationId xmlns:a16="http://schemas.microsoft.com/office/drawing/2014/main" id="{6A4911E9-3023-4D80-ABF6-FAF6146CE351}"/>
            </a:ext>
          </a:extLst>
        </xdr:cNvPr>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14" name="テキスト ボックス 113">
          <a:extLst>
            <a:ext uri="{FF2B5EF4-FFF2-40B4-BE49-F238E27FC236}">
              <a16:creationId xmlns:a16="http://schemas.microsoft.com/office/drawing/2014/main" id="{004EA229-2332-4F0B-BDC7-4CB61B93EF7F}"/>
            </a:ext>
          </a:extLst>
        </xdr:cNvPr>
        <xdr:cNvSpPr txBox="1"/>
      </xdr:nvSpPr>
      <xdr:spPr>
        <a:xfrm>
          <a:off x="552722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15" name="直線コネクタ 114">
          <a:extLst>
            <a:ext uri="{FF2B5EF4-FFF2-40B4-BE49-F238E27FC236}">
              <a16:creationId xmlns:a16="http://schemas.microsoft.com/office/drawing/2014/main" id="{504BC316-5AD8-42EA-A195-40371756B29D}"/>
            </a:ext>
          </a:extLst>
        </xdr:cNvPr>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16" name="テキスト ボックス 115">
          <a:extLst>
            <a:ext uri="{FF2B5EF4-FFF2-40B4-BE49-F238E27FC236}">
              <a16:creationId xmlns:a16="http://schemas.microsoft.com/office/drawing/2014/main" id="{A511F31E-480F-45E0-840F-8B9DDD9BF996}"/>
            </a:ext>
          </a:extLst>
        </xdr:cNvPr>
        <xdr:cNvSpPr txBox="1"/>
      </xdr:nvSpPr>
      <xdr:spPr>
        <a:xfrm>
          <a:off x="552722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17" name="直線コネクタ 116">
          <a:extLst>
            <a:ext uri="{FF2B5EF4-FFF2-40B4-BE49-F238E27FC236}">
              <a16:creationId xmlns:a16="http://schemas.microsoft.com/office/drawing/2014/main" id="{63FD9390-5891-41FA-B194-449891A0D2DC}"/>
            </a:ext>
          </a:extLst>
        </xdr:cNvPr>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18" name="テキスト ボックス 117">
          <a:extLst>
            <a:ext uri="{FF2B5EF4-FFF2-40B4-BE49-F238E27FC236}">
              <a16:creationId xmlns:a16="http://schemas.microsoft.com/office/drawing/2014/main" id="{1C089CC5-79E9-4FA8-B12E-97A014D10256}"/>
            </a:ext>
          </a:extLst>
        </xdr:cNvPr>
        <xdr:cNvSpPr txBox="1"/>
      </xdr:nvSpPr>
      <xdr:spPr>
        <a:xfrm>
          <a:off x="552722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19" name="直線コネクタ 118">
          <a:extLst>
            <a:ext uri="{FF2B5EF4-FFF2-40B4-BE49-F238E27FC236}">
              <a16:creationId xmlns:a16="http://schemas.microsoft.com/office/drawing/2014/main" id="{2D41A42A-9E53-4D61-BB85-2B99FA21709B}"/>
            </a:ext>
          </a:extLst>
        </xdr:cNvPr>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0" name="テキスト ボックス 119">
          <a:extLst>
            <a:ext uri="{FF2B5EF4-FFF2-40B4-BE49-F238E27FC236}">
              <a16:creationId xmlns:a16="http://schemas.microsoft.com/office/drawing/2014/main" id="{F5BB3700-9FEA-4564-A842-73A8DB05AE70}"/>
            </a:ext>
          </a:extLst>
        </xdr:cNvPr>
        <xdr:cNvSpPr txBox="1"/>
      </xdr:nvSpPr>
      <xdr:spPr>
        <a:xfrm>
          <a:off x="552722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1" name="直線コネクタ 120">
          <a:extLst>
            <a:ext uri="{FF2B5EF4-FFF2-40B4-BE49-F238E27FC236}">
              <a16:creationId xmlns:a16="http://schemas.microsoft.com/office/drawing/2014/main" id="{E834CE4D-93F3-44DB-8D1C-E5DB918AE898}"/>
            </a:ext>
          </a:extLst>
        </xdr:cNvPr>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122" name="テキスト ボックス 121">
          <a:extLst>
            <a:ext uri="{FF2B5EF4-FFF2-40B4-BE49-F238E27FC236}">
              <a16:creationId xmlns:a16="http://schemas.microsoft.com/office/drawing/2014/main" id="{B0C9F007-B93A-4B6D-8CC5-23649EB35281}"/>
            </a:ext>
          </a:extLst>
        </xdr:cNvPr>
        <xdr:cNvSpPr txBox="1"/>
      </xdr:nvSpPr>
      <xdr:spPr>
        <a:xfrm>
          <a:off x="5482151" y="899179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3" name="直線コネクタ 122">
          <a:extLst>
            <a:ext uri="{FF2B5EF4-FFF2-40B4-BE49-F238E27FC236}">
              <a16:creationId xmlns:a16="http://schemas.microsoft.com/office/drawing/2014/main" id="{EE152D3A-AFEF-43F6-9083-48CAF4EC7AC9}"/>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4" name="テキスト ボックス 123">
          <a:extLst>
            <a:ext uri="{FF2B5EF4-FFF2-40B4-BE49-F238E27FC236}">
              <a16:creationId xmlns:a16="http://schemas.microsoft.com/office/drawing/2014/main" id="{CE1A19C1-EBB9-4729-93E8-89CEE054E0A6}"/>
            </a:ext>
          </a:extLst>
        </xdr:cNvPr>
        <xdr:cNvSpPr txBox="1"/>
      </xdr:nvSpPr>
      <xdr:spPr>
        <a:xfrm>
          <a:off x="54821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5" name="【体育館・プール】&#10;一人当たり面積グラフ枠">
          <a:extLst>
            <a:ext uri="{FF2B5EF4-FFF2-40B4-BE49-F238E27FC236}">
              <a16:creationId xmlns:a16="http://schemas.microsoft.com/office/drawing/2014/main" id="{116D0C4A-8E79-4AD9-BD09-31716EEAE554}"/>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91766</xdr:rowOff>
    </xdr:from>
    <xdr:to>
      <xdr:col>54</xdr:col>
      <xdr:colOff>189865</xdr:colOff>
      <xdr:row>64</xdr:row>
      <xdr:rowOff>110708</xdr:rowOff>
    </xdr:to>
    <xdr:cxnSp macro="">
      <xdr:nvCxnSpPr>
        <xdr:cNvPr id="126" name="直線コネクタ 125">
          <a:extLst>
            <a:ext uri="{FF2B5EF4-FFF2-40B4-BE49-F238E27FC236}">
              <a16:creationId xmlns:a16="http://schemas.microsoft.com/office/drawing/2014/main" id="{621247B1-FF50-4092-9CE3-D9363816F703}"/>
            </a:ext>
          </a:extLst>
        </xdr:cNvPr>
        <xdr:cNvCxnSpPr/>
      </xdr:nvCxnSpPr>
      <xdr:spPr>
        <a:xfrm flipV="1">
          <a:off x="9429115" y="9178616"/>
          <a:ext cx="0" cy="150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114535</xdr:rowOff>
    </xdr:from>
    <xdr:ext cx="469744" cy="259045"/>
    <xdr:sp macro="" textlink="">
      <xdr:nvSpPr>
        <xdr:cNvPr id="127" name="【体育館・プール】&#10;一人当たり面積最小値テキスト">
          <a:extLst>
            <a:ext uri="{FF2B5EF4-FFF2-40B4-BE49-F238E27FC236}">
              <a16:creationId xmlns:a16="http://schemas.microsoft.com/office/drawing/2014/main" id="{31D51210-BC41-4965-8B94-756A110704E4}"/>
            </a:ext>
          </a:extLst>
        </xdr:cNvPr>
        <xdr:cNvSpPr txBox="1"/>
      </xdr:nvSpPr>
      <xdr:spPr>
        <a:xfrm>
          <a:off x="9467850" y="1068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110708</xdr:rowOff>
    </xdr:from>
    <xdr:to>
      <xdr:col>55</xdr:col>
      <xdr:colOff>88900</xdr:colOff>
      <xdr:row>64</xdr:row>
      <xdr:rowOff>110708</xdr:rowOff>
    </xdr:to>
    <xdr:cxnSp macro="">
      <xdr:nvCxnSpPr>
        <xdr:cNvPr id="128" name="直線コネクタ 127">
          <a:extLst>
            <a:ext uri="{FF2B5EF4-FFF2-40B4-BE49-F238E27FC236}">
              <a16:creationId xmlns:a16="http://schemas.microsoft.com/office/drawing/2014/main" id="{B05D7E41-1EB3-4E43-82A9-D165476A59FF}"/>
            </a:ext>
          </a:extLst>
        </xdr:cNvPr>
        <xdr:cNvCxnSpPr/>
      </xdr:nvCxnSpPr>
      <xdr:spPr>
        <a:xfrm>
          <a:off x="9359900" y="106834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38443</xdr:rowOff>
    </xdr:from>
    <xdr:ext cx="469744" cy="259045"/>
    <xdr:sp macro="" textlink="">
      <xdr:nvSpPr>
        <xdr:cNvPr id="129" name="【体育館・プール】&#10;一人当たり面積最大値テキスト">
          <a:extLst>
            <a:ext uri="{FF2B5EF4-FFF2-40B4-BE49-F238E27FC236}">
              <a16:creationId xmlns:a16="http://schemas.microsoft.com/office/drawing/2014/main" id="{1284F53C-70D1-44B9-9D7E-7F299FA747B0}"/>
            </a:ext>
          </a:extLst>
        </xdr:cNvPr>
        <xdr:cNvSpPr txBox="1"/>
      </xdr:nvSpPr>
      <xdr:spPr>
        <a:xfrm>
          <a:off x="9467850" y="896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91766</xdr:rowOff>
    </xdr:from>
    <xdr:to>
      <xdr:col>55</xdr:col>
      <xdr:colOff>88900</xdr:colOff>
      <xdr:row>55</xdr:row>
      <xdr:rowOff>91766</xdr:rowOff>
    </xdr:to>
    <xdr:cxnSp macro="">
      <xdr:nvCxnSpPr>
        <xdr:cNvPr id="130" name="直線コネクタ 129">
          <a:extLst>
            <a:ext uri="{FF2B5EF4-FFF2-40B4-BE49-F238E27FC236}">
              <a16:creationId xmlns:a16="http://schemas.microsoft.com/office/drawing/2014/main" id="{D3BD2F12-A471-44D8-82A4-6FCCD53AA21A}"/>
            </a:ext>
          </a:extLst>
        </xdr:cNvPr>
        <xdr:cNvCxnSpPr/>
      </xdr:nvCxnSpPr>
      <xdr:spPr>
        <a:xfrm>
          <a:off x="9359900" y="91786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105318</xdr:rowOff>
    </xdr:from>
    <xdr:ext cx="469744" cy="259045"/>
    <xdr:sp macro="" textlink="">
      <xdr:nvSpPr>
        <xdr:cNvPr id="131" name="【体育館・プール】&#10;一人当たり面積平均値テキスト">
          <a:extLst>
            <a:ext uri="{FF2B5EF4-FFF2-40B4-BE49-F238E27FC236}">
              <a16:creationId xmlns:a16="http://schemas.microsoft.com/office/drawing/2014/main" id="{B99115A8-2204-4848-B706-EA33C16B9BA7}"/>
            </a:ext>
          </a:extLst>
        </xdr:cNvPr>
        <xdr:cNvSpPr txBox="1"/>
      </xdr:nvSpPr>
      <xdr:spPr>
        <a:xfrm>
          <a:off x="9467850" y="103478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82441</xdr:rowOff>
    </xdr:from>
    <xdr:to>
      <xdr:col>55</xdr:col>
      <xdr:colOff>50800</xdr:colOff>
      <xdr:row>64</xdr:row>
      <xdr:rowOff>12591</xdr:rowOff>
    </xdr:to>
    <xdr:sp macro="" textlink="">
      <xdr:nvSpPr>
        <xdr:cNvPr id="132" name="フローチャート: 判断 131">
          <a:extLst>
            <a:ext uri="{FF2B5EF4-FFF2-40B4-BE49-F238E27FC236}">
              <a16:creationId xmlns:a16="http://schemas.microsoft.com/office/drawing/2014/main" id="{9434011D-59F3-4938-A151-492A34ABCC89}"/>
            </a:ext>
          </a:extLst>
        </xdr:cNvPr>
        <xdr:cNvSpPr/>
      </xdr:nvSpPr>
      <xdr:spPr>
        <a:xfrm>
          <a:off x="9398000" y="1049009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79828</xdr:rowOff>
    </xdr:from>
    <xdr:to>
      <xdr:col>50</xdr:col>
      <xdr:colOff>165100</xdr:colOff>
      <xdr:row>64</xdr:row>
      <xdr:rowOff>9978</xdr:rowOff>
    </xdr:to>
    <xdr:sp macro="" textlink="">
      <xdr:nvSpPr>
        <xdr:cNvPr id="133" name="フローチャート: 判断 132">
          <a:extLst>
            <a:ext uri="{FF2B5EF4-FFF2-40B4-BE49-F238E27FC236}">
              <a16:creationId xmlns:a16="http://schemas.microsoft.com/office/drawing/2014/main" id="{B2E1346A-FACB-49A7-BF77-FA96315CC0C7}"/>
            </a:ext>
          </a:extLst>
        </xdr:cNvPr>
        <xdr:cNvSpPr/>
      </xdr:nvSpPr>
      <xdr:spPr>
        <a:xfrm>
          <a:off x="8636000" y="104874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26505</xdr:rowOff>
    </xdr:from>
    <xdr:ext cx="469744" cy="259045"/>
    <xdr:sp macro="" textlink="">
      <xdr:nvSpPr>
        <xdr:cNvPr id="134" name="n_1aveValue【体育館・プール】&#10;一人当たり面積">
          <a:extLst>
            <a:ext uri="{FF2B5EF4-FFF2-40B4-BE49-F238E27FC236}">
              <a16:creationId xmlns:a16="http://schemas.microsoft.com/office/drawing/2014/main" id="{34519CC5-312D-4A54-8038-B4301CEF25D5}"/>
            </a:ext>
          </a:extLst>
        </xdr:cNvPr>
        <xdr:cNvSpPr txBox="1"/>
      </xdr:nvSpPr>
      <xdr:spPr>
        <a:xfrm>
          <a:off x="8458277" y="10269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63</xdr:row>
      <xdr:rowOff>75747</xdr:rowOff>
    </xdr:from>
    <xdr:to>
      <xdr:col>46</xdr:col>
      <xdr:colOff>38100</xdr:colOff>
      <xdr:row>64</xdr:row>
      <xdr:rowOff>5897</xdr:rowOff>
    </xdr:to>
    <xdr:sp macro="" textlink="">
      <xdr:nvSpPr>
        <xdr:cNvPr id="135" name="フローチャート: 判断 134">
          <a:extLst>
            <a:ext uri="{FF2B5EF4-FFF2-40B4-BE49-F238E27FC236}">
              <a16:creationId xmlns:a16="http://schemas.microsoft.com/office/drawing/2014/main" id="{8A58E3C2-2900-49E9-A5D5-D52DE71C4C4B}"/>
            </a:ext>
          </a:extLst>
        </xdr:cNvPr>
        <xdr:cNvSpPr/>
      </xdr:nvSpPr>
      <xdr:spPr>
        <a:xfrm>
          <a:off x="7842250" y="1048339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22424</xdr:rowOff>
    </xdr:from>
    <xdr:ext cx="469744" cy="259045"/>
    <xdr:sp macro="" textlink="">
      <xdr:nvSpPr>
        <xdr:cNvPr id="136" name="n_2aveValue【体育館・プール】&#10;一人当たり面積">
          <a:extLst>
            <a:ext uri="{FF2B5EF4-FFF2-40B4-BE49-F238E27FC236}">
              <a16:creationId xmlns:a16="http://schemas.microsoft.com/office/drawing/2014/main" id="{770B52E7-8FF3-43AE-BE86-1B4CCB7D1520}"/>
            </a:ext>
          </a:extLst>
        </xdr:cNvPr>
        <xdr:cNvSpPr txBox="1"/>
      </xdr:nvSpPr>
      <xdr:spPr>
        <a:xfrm>
          <a:off x="7677227" y="1026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63</xdr:row>
      <xdr:rowOff>104974</xdr:rowOff>
    </xdr:from>
    <xdr:to>
      <xdr:col>41</xdr:col>
      <xdr:colOff>101600</xdr:colOff>
      <xdr:row>64</xdr:row>
      <xdr:rowOff>35124</xdr:rowOff>
    </xdr:to>
    <xdr:sp macro="" textlink="">
      <xdr:nvSpPr>
        <xdr:cNvPr id="137" name="フローチャート: 判断 136">
          <a:extLst>
            <a:ext uri="{FF2B5EF4-FFF2-40B4-BE49-F238E27FC236}">
              <a16:creationId xmlns:a16="http://schemas.microsoft.com/office/drawing/2014/main" id="{2F9ED8FC-5E1E-4426-B5C6-ECA404C626AD}"/>
            </a:ext>
          </a:extLst>
        </xdr:cNvPr>
        <xdr:cNvSpPr/>
      </xdr:nvSpPr>
      <xdr:spPr>
        <a:xfrm>
          <a:off x="7029450" y="105126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62</xdr:row>
      <xdr:rowOff>51651</xdr:rowOff>
    </xdr:from>
    <xdr:ext cx="469744" cy="259045"/>
    <xdr:sp macro="" textlink="">
      <xdr:nvSpPr>
        <xdr:cNvPr id="138" name="n_3aveValue【体育館・プール】&#10;一人当たり面積">
          <a:extLst>
            <a:ext uri="{FF2B5EF4-FFF2-40B4-BE49-F238E27FC236}">
              <a16:creationId xmlns:a16="http://schemas.microsoft.com/office/drawing/2014/main" id="{7FB4FB8B-74D8-44E3-8A46-2200F016DFBC}"/>
            </a:ext>
          </a:extLst>
        </xdr:cNvPr>
        <xdr:cNvSpPr txBox="1"/>
      </xdr:nvSpPr>
      <xdr:spPr>
        <a:xfrm>
          <a:off x="6864427" y="1029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B9778445-36ED-4108-A219-DD6699EE58B9}"/>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B72F1735-FBE9-4195-A16B-C3F026872BD8}"/>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347894AB-06BB-484A-B572-9698C3FF6EA8}"/>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B11BDE55-5CC9-4323-902D-CCFD19F1A9BE}"/>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DA996C0F-66BD-461E-B353-C7C6E96C4025}"/>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120324</xdr:rowOff>
    </xdr:from>
    <xdr:to>
      <xdr:col>55</xdr:col>
      <xdr:colOff>50800</xdr:colOff>
      <xdr:row>64</xdr:row>
      <xdr:rowOff>50474</xdr:rowOff>
    </xdr:to>
    <xdr:sp macro="" textlink="">
      <xdr:nvSpPr>
        <xdr:cNvPr id="144" name="楕円 143">
          <a:extLst>
            <a:ext uri="{FF2B5EF4-FFF2-40B4-BE49-F238E27FC236}">
              <a16:creationId xmlns:a16="http://schemas.microsoft.com/office/drawing/2014/main" id="{9E37A2A4-279B-48DC-B55F-D7A417367F93}"/>
            </a:ext>
          </a:extLst>
        </xdr:cNvPr>
        <xdr:cNvSpPr/>
      </xdr:nvSpPr>
      <xdr:spPr>
        <a:xfrm>
          <a:off x="9398000" y="1052797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60869</xdr:rowOff>
    </xdr:from>
    <xdr:ext cx="469744" cy="259045"/>
    <xdr:sp macro="" textlink="">
      <xdr:nvSpPr>
        <xdr:cNvPr id="145" name="【体育館・プール】&#10;一人当たり面積該当値テキスト">
          <a:extLst>
            <a:ext uri="{FF2B5EF4-FFF2-40B4-BE49-F238E27FC236}">
              <a16:creationId xmlns:a16="http://schemas.microsoft.com/office/drawing/2014/main" id="{2EC499D6-D930-4C82-8585-E6DBF9438466}"/>
            </a:ext>
          </a:extLst>
        </xdr:cNvPr>
        <xdr:cNvSpPr txBox="1"/>
      </xdr:nvSpPr>
      <xdr:spPr>
        <a:xfrm>
          <a:off x="9467850" y="10468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122283</xdr:rowOff>
    </xdr:from>
    <xdr:to>
      <xdr:col>50</xdr:col>
      <xdr:colOff>165100</xdr:colOff>
      <xdr:row>64</xdr:row>
      <xdr:rowOff>52433</xdr:rowOff>
    </xdr:to>
    <xdr:sp macro="" textlink="">
      <xdr:nvSpPr>
        <xdr:cNvPr id="146" name="楕円 145">
          <a:extLst>
            <a:ext uri="{FF2B5EF4-FFF2-40B4-BE49-F238E27FC236}">
              <a16:creationId xmlns:a16="http://schemas.microsoft.com/office/drawing/2014/main" id="{2101DF1C-A1B0-4921-B60C-6A3D21B668C2}"/>
            </a:ext>
          </a:extLst>
        </xdr:cNvPr>
        <xdr:cNvSpPr/>
      </xdr:nvSpPr>
      <xdr:spPr>
        <a:xfrm>
          <a:off x="8636000" y="105299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171124</xdr:rowOff>
    </xdr:from>
    <xdr:to>
      <xdr:col>55</xdr:col>
      <xdr:colOff>0</xdr:colOff>
      <xdr:row>64</xdr:row>
      <xdr:rowOff>1633</xdr:rowOff>
    </xdr:to>
    <xdr:cxnSp macro="">
      <xdr:nvCxnSpPr>
        <xdr:cNvPr id="147" name="直線コネクタ 146">
          <a:extLst>
            <a:ext uri="{FF2B5EF4-FFF2-40B4-BE49-F238E27FC236}">
              <a16:creationId xmlns:a16="http://schemas.microsoft.com/office/drawing/2014/main" id="{52A67C6C-0BC5-4BDD-B559-4B33FEC85F3A}"/>
            </a:ext>
          </a:extLst>
        </xdr:cNvPr>
        <xdr:cNvCxnSpPr/>
      </xdr:nvCxnSpPr>
      <xdr:spPr>
        <a:xfrm flipV="1">
          <a:off x="8686800" y="10572424"/>
          <a:ext cx="74295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123426</xdr:rowOff>
    </xdr:from>
    <xdr:to>
      <xdr:col>46</xdr:col>
      <xdr:colOff>38100</xdr:colOff>
      <xdr:row>64</xdr:row>
      <xdr:rowOff>53576</xdr:rowOff>
    </xdr:to>
    <xdr:sp macro="" textlink="">
      <xdr:nvSpPr>
        <xdr:cNvPr id="148" name="楕円 147">
          <a:extLst>
            <a:ext uri="{FF2B5EF4-FFF2-40B4-BE49-F238E27FC236}">
              <a16:creationId xmlns:a16="http://schemas.microsoft.com/office/drawing/2014/main" id="{94E26956-C628-439F-9B37-1AA06EE9394B}"/>
            </a:ext>
          </a:extLst>
        </xdr:cNvPr>
        <xdr:cNvSpPr/>
      </xdr:nvSpPr>
      <xdr:spPr>
        <a:xfrm>
          <a:off x="7842250" y="105310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1633</xdr:rowOff>
    </xdr:from>
    <xdr:to>
      <xdr:col>50</xdr:col>
      <xdr:colOff>114300</xdr:colOff>
      <xdr:row>64</xdr:row>
      <xdr:rowOff>2776</xdr:rowOff>
    </xdr:to>
    <xdr:cxnSp macro="">
      <xdr:nvCxnSpPr>
        <xdr:cNvPr id="149" name="直線コネクタ 148">
          <a:extLst>
            <a:ext uri="{FF2B5EF4-FFF2-40B4-BE49-F238E27FC236}">
              <a16:creationId xmlns:a16="http://schemas.microsoft.com/office/drawing/2014/main" id="{668A8C04-124F-40FE-A5CD-32EC9C7B657F}"/>
            </a:ext>
          </a:extLst>
        </xdr:cNvPr>
        <xdr:cNvCxnSpPr/>
      </xdr:nvCxnSpPr>
      <xdr:spPr>
        <a:xfrm flipV="1">
          <a:off x="7886700" y="10574383"/>
          <a:ext cx="8001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126202</xdr:rowOff>
    </xdr:from>
    <xdr:to>
      <xdr:col>41</xdr:col>
      <xdr:colOff>101600</xdr:colOff>
      <xdr:row>64</xdr:row>
      <xdr:rowOff>56352</xdr:rowOff>
    </xdr:to>
    <xdr:sp macro="" textlink="">
      <xdr:nvSpPr>
        <xdr:cNvPr id="150" name="楕円 149">
          <a:extLst>
            <a:ext uri="{FF2B5EF4-FFF2-40B4-BE49-F238E27FC236}">
              <a16:creationId xmlns:a16="http://schemas.microsoft.com/office/drawing/2014/main" id="{4B5EFC56-55FF-4A59-AA71-577D040888CA}"/>
            </a:ext>
          </a:extLst>
        </xdr:cNvPr>
        <xdr:cNvSpPr/>
      </xdr:nvSpPr>
      <xdr:spPr>
        <a:xfrm>
          <a:off x="7029450" y="105338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2776</xdr:rowOff>
    </xdr:from>
    <xdr:to>
      <xdr:col>45</xdr:col>
      <xdr:colOff>177800</xdr:colOff>
      <xdr:row>64</xdr:row>
      <xdr:rowOff>5552</xdr:rowOff>
    </xdr:to>
    <xdr:cxnSp macro="">
      <xdr:nvCxnSpPr>
        <xdr:cNvPr id="151" name="直線コネクタ 150">
          <a:extLst>
            <a:ext uri="{FF2B5EF4-FFF2-40B4-BE49-F238E27FC236}">
              <a16:creationId xmlns:a16="http://schemas.microsoft.com/office/drawing/2014/main" id="{6CBCAF10-C2FB-4D68-BFB2-DE59F7405380}"/>
            </a:ext>
          </a:extLst>
        </xdr:cNvPr>
        <xdr:cNvCxnSpPr/>
      </xdr:nvCxnSpPr>
      <xdr:spPr>
        <a:xfrm flipV="1">
          <a:off x="7080250" y="10575526"/>
          <a:ext cx="80645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64</xdr:row>
      <xdr:rowOff>43560</xdr:rowOff>
    </xdr:from>
    <xdr:ext cx="469744" cy="259045"/>
    <xdr:sp macro="" textlink="">
      <xdr:nvSpPr>
        <xdr:cNvPr id="152" name="n_1mainValue【体育館・プール】&#10;一人当たり面積">
          <a:extLst>
            <a:ext uri="{FF2B5EF4-FFF2-40B4-BE49-F238E27FC236}">
              <a16:creationId xmlns:a16="http://schemas.microsoft.com/office/drawing/2014/main" id="{034AE502-5986-4959-ACAF-86AF757BAEBC}"/>
            </a:ext>
          </a:extLst>
        </xdr:cNvPr>
        <xdr:cNvSpPr txBox="1"/>
      </xdr:nvSpPr>
      <xdr:spPr>
        <a:xfrm>
          <a:off x="8458277" y="1061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44703</xdr:rowOff>
    </xdr:from>
    <xdr:ext cx="469744" cy="259045"/>
    <xdr:sp macro="" textlink="">
      <xdr:nvSpPr>
        <xdr:cNvPr id="153" name="n_2mainValue【体育館・プール】&#10;一人当たり面積">
          <a:extLst>
            <a:ext uri="{FF2B5EF4-FFF2-40B4-BE49-F238E27FC236}">
              <a16:creationId xmlns:a16="http://schemas.microsoft.com/office/drawing/2014/main" id="{39F76386-684C-4F22-84C0-C7169DA30FEB}"/>
            </a:ext>
          </a:extLst>
        </xdr:cNvPr>
        <xdr:cNvSpPr txBox="1"/>
      </xdr:nvSpPr>
      <xdr:spPr>
        <a:xfrm>
          <a:off x="7677227" y="1061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47479</xdr:rowOff>
    </xdr:from>
    <xdr:ext cx="469744" cy="259045"/>
    <xdr:sp macro="" textlink="">
      <xdr:nvSpPr>
        <xdr:cNvPr id="154" name="n_3mainValue【体育館・プール】&#10;一人当たり面積">
          <a:extLst>
            <a:ext uri="{FF2B5EF4-FFF2-40B4-BE49-F238E27FC236}">
              <a16:creationId xmlns:a16="http://schemas.microsoft.com/office/drawing/2014/main" id="{7F669B01-2E2E-4F8B-A038-FCD05D1F8C2E}"/>
            </a:ext>
          </a:extLst>
        </xdr:cNvPr>
        <xdr:cNvSpPr txBox="1"/>
      </xdr:nvSpPr>
      <xdr:spPr>
        <a:xfrm>
          <a:off x="6864427" y="1062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5" name="正方形/長方形 154">
          <a:extLst>
            <a:ext uri="{FF2B5EF4-FFF2-40B4-BE49-F238E27FC236}">
              <a16:creationId xmlns:a16="http://schemas.microsoft.com/office/drawing/2014/main" id="{E49AD6C8-CBD2-4B54-A0E6-0E7870A14A64}"/>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6" name="正方形/長方形 155">
          <a:extLst>
            <a:ext uri="{FF2B5EF4-FFF2-40B4-BE49-F238E27FC236}">
              <a16:creationId xmlns:a16="http://schemas.microsoft.com/office/drawing/2014/main" id="{A67BEAEA-739E-46E0-BFC7-B3D016735D71}"/>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7" name="正方形/長方形 156">
          <a:extLst>
            <a:ext uri="{FF2B5EF4-FFF2-40B4-BE49-F238E27FC236}">
              <a16:creationId xmlns:a16="http://schemas.microsoft.com/office/drawing/2014/main" id="{108F3EEC-464E-4585-B417-E2AA12933B23}"/>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8" name="正方形/長方形 157">
          <a:extLst>
            <a:ext uri="{FF2B5EF4-FFF2-40B4-BE49-F238E27FC236}">
              <a16:creationId xmlns:a16="http://schemas.microsoft.com/office/drawing/2014/main" id="{8335A5C9-8CA2-4C75-A5E3-4A4B78799EDA}"/>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9" name="正方形/長方形 158">
          <a:extLst>
            <a:ext uri="{FF2B5EF4-FFF2-40B4-BE49-F238E27FC236}">
              <a16:creationId xmlns:a16="http://schemas.microsoft.com/office/drawing/2014/main" id="{2307640E-9763-40B2-823E-F945A87053A6}"/>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0" name="正方形/長方形 159">
          <a:extLst>
            <a:ext uri="{FF2B5EF4-FFF2-40B4-BE49-F238E27FC236}">
              <a16:creationId xmlns:a16="http://schemas.microsoft.com/office/drawing/2014/main" id="{310EE319-8534-44ED-99B1-DB1A894280DD}"/>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1" name="正方形/長方形 160">
          <a:extLst>
            <a:ext uri="{FF2B5EF4-FFF2-40B4-BE49-F238E27FC236}">
              <a16:creationId xmlns:a16="http://schemas.microsoft.com/office/drawing/2014/main" id="{BB257541-25F0-4BB2-A3BB-EE2B093956AC}"/>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2" name="正方形/長方形 161">
          <a:extLst>
            <a:ext uri="{FF2B5EF4-FFF2-40B4-BE49-F238E27FC236}">
              <a16:creationId xmlns:a16="http://schemas.microsoft.com/office/drawing/2014/main" id="{4E3EC832-88A5-49B7-93C8-D10799EEC1E8}"/>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3" name="テキスト ボックス 162">
          <a:extLst>
            <a:ext uri="{FF2B5EF4-FFF2-40B4-BE49-F238E27FC236}">
              <a16:creationId xmlns:a16="http://schemas.microsoft.com/office/drawing/2014/main" id="{ED7CD34D-80CA-4207-8AA1-490743B5F7EC}"/>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4" name="直線コネクタ 163">
          <a:extLst>
            <a:ext uri="{FF2B5EF4-FFF2-40B4-BE49-F238E27FC236}">
              <a16:creationId xmlns:a16="http://schemas.microsoft.com/office/drawing/2014/main" id="{F99D9C62-A5C6-4551-A872-EF98A8E0C2AE}"/>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165" name="テキスト ボックス 164">
          <a:extLst>
            <a:ext uri="{FF2B5EF4-FFF2-40B4-BE49-F238E27FC236}">
              <a16:creationId xmlns:a16="http://schemas.microsoft.com/office/drawing/2014/main" id="{82E3CF05-5DD2-49E3-9892-AF8148E13E9B}"/>
            </a:ext>
          </a:extLst>
        </xdr:cNvPr>
        <xdr:cNvSpPr txBox="1"/>
      </xdr:nvSpPr>
      <xdr:spPr>
        <a:xfrm>
          <a:off x="384961" y="145453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66" name="直線コネクタ 165">
          <a:extLst>
            <a:ext uri="{FF2B5EF4-FFF2-40B4-BE49-F238E27FC236}">
              <a16:creationId xmlns:a16="http://schemas.microsoft.com/office/drawing/2014/main" id="{BBECB71C-65B8-44C6-A18F-A2D37E91EF7B}"/>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167" name="テキスト ボックス 166">
          <a:extLst>
            <a:ext uri="{FF2B5EF4-FFF2-40B4-BE49-F238E27FC236}">
              <a16:creationId xmlns:a16="http://schemas.microsoft.com/office/drawing/2014/main" id="{513998A6-5857-41B5-88E0-C5413600D3E6}"/>
            </a:ext>
          </a:extLst>
        </xdr:cNvPr>
        <xdr:cNvSpPr txBox="1"/>
      </xdr:nvSpPr>
      <xdr:spPr>
        <a:xfrm>
          <a:off x="3398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8" name="直線コネクタ 167">
          <a:extLst>
            <a:ext uri="{FF2B5EF4-FFF2-40B4-BE49-F238E27FC236}">
              <a16:creationId xmlns:a16="http://schemas.microsoft.com/office/drawing/2014/main" id="{A3DD3AFA-BF7F-4937-8788-49F6E5BCC7C8}"/>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9" name="テキスト ボックス 168">
          <a:extLst>
            <a:ext uri="{FF2B5EF4-FFF2-40B4-BE49-F238E27FC236}">
              <a16:creationId xmlns:a16="http://schemas.microsoft.com/office/drawing/2014/main" id="{2F3959E7-EE73-4DB4-BA49-F73B27BD1A36}"/>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0" name="直線コネクタ 169">
          <a:extLst>
            <a:ext uri="{FF2B5EF4-FFF2-40B4-BE49-F238E27FC236}">
              <a16:creationId xmlns:a16="http://schemas.microsoft.com/office/drawing/2014/main" id="{8EF3E4AA-9186-4826-8B17-2E9103506E98}"/>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1" name="テキスト ボックス 170">
          <a:extLst>
            <a:ext uri="{FF2B5EF4-FFF2-40B4-BE49-F238E27FC236}">
              <a16:creationId xmlns:a16="http://schemas.microsoft.com/office/drawing/2014/main" id="{EE8B4157-541A-41EB-8F5B-490F64868E00}"/>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2" name="直線コネクタ 171">
          <a:extLst>
            <a:ext uri="{FF2B5EF4-FFF2-40B4-BE49-F238E27FC236}">
              <a16:creationId xmlns:a16="http://schemas.microsoft.com/office/drawing/2014/main" id="{A8399FA3-A052-426F-B16E-B764BA3D8529}"/>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3" name="テキスト ボックス 172">
          <a:extLst>
            <a:ext uri="{FF2B5EF4-FFF2-40B4-BE49-F238E27FC236}">
              <a16:creationId xmlns:a16="http://schemas.microsoft.com/office/drawing/2014/main" id="{A976408D-D0F4-4CF8-A860-90C3F47C1161}"/>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4" name="直線コネクタ 173">
          <a:extLst>
            <a:ext uri="{FF2B5EF4-FFF2-40B4-BE49-F238E27FC236}">
              <a16:creationId xmlns:a16="http://schemas.microsoft.com/office/drawing/2014/main" id="{BCDA8363-B2C9-48E0-8595-2776BFCA94AF}"/>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175" name="テキスト ボックス 174">
          <a:extLst>
            <a:ext uri="{FF2B5EF4-FFF2-40B4-BE49-F238E27FC236}">
              <a16:creationId xmlns:a16="http://schemas.microsoft.com/office/drawing/2014/main" id="{9D80041B-0E57-4F84-91F7-94EFC8F5A33D}"/>
            </a:ext>
          </a:extLst>
        </xdr:cNvPr>
        <xdr:cNvSpPr txBox="1"/>
      </xdr:nvSpPr>
      <xdr:spPr>
        <a:xfrm>
          <a:off x="2757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6" name="直線コネクタ 175">
          <a:extLst>
            <a:ext uri="{FF2B5EF4-FFF2-40B4-BE49-F238E27FC236}">
              <a16:creationId xmlns:a16="http://schemas.microsoft.com/office/drawing/2014/main" id="{B197D645-72BA-4B57-AE07-74C4AEF13797}"/>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77" name="テキスト ボックス 176">
          <a:extLst>
            <a:ext uri="{FF2B5EF4-FFF2-40B4-BE49-F238E27FC236}">
              <a16:creationId xmlns:a16="http://schemas.microsoft.com/office/drawing/2014/main" id="{B4E11660-45CF-4035-BAE4-B388BF21D430}"/>
            </a:ext>
          </a:extLst>
        </xdr:cNvPr>
        <xdr:cNvSpPr txBox="1"/>
      </xdr:nvSpPr>
      <xdr:spPr>
        <a:xfrm>
          <a:off x="2757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8" name="【福祉施設】&#10;有形固定資産減価償却率グラフ枠">
          <a:extLst>
            <a:ext uri="{FF2B5EF4-FFF2-40B4-BE49-F238E27FC236}">
              <a16:creationId xmlns:a16="http://schemas.microsoft.com/office/drawing/2014/main" id="{64B2885F-6F17-4D51-AA07-23B9A89DBE34}"/>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87</xdr:row>
      <xdr:rowOff>17145</xdr:rowOff>
    </xdr:to>
    <xdr:cxnSp macro="">
      <xdr:nvCxnSpPr>
        <xdr:cNvPr id="179" name="直線コネクタ 178">
          <a:extLst>
            <a:ext uri="{FF2B5EF4-FFF2-40B4-BE49-F238E27FC236}">
              <a16:creationId xmlns:a16="http://schemas.microsoft.com/office/drawing/2014/main" id="{3065D2A3-A61D-43FC-AB91-B2DC181A0194}"/>
            </a:ext>
          </a:extLst>
        </xdr:cNvPr>
        <xdr:cNvCxnSpPr/>
      </xdr:nvCxnSpPr>
      <xdr:spPr>
        <a:xfrm flipV="1">
          <a:off x="4177665" y="12852400"/>
          <a:ext cx="0" cy="1534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20972</xdr:rowOff>
    </xdr:from>
    <xdr:ext cx="405111" cy="259045"/>
    <xdr:sp macro="" textlink="">
      <xdr:nvSpPr>
        <xdr:cNvPr id="180" name="【福祉施設】&#10;有形固定資産減価償却率最小値テキスト">
          <a:extLst>
            <a:ext uri="{FF2B5EF4-FFF2-40B4-BE49-F238E27FC236}">
              <a16:creationId xmlns:a16="http://schemas.microsoft.com/office/drawing/2014/main" id="{ECB71C44-417D-460B-9705-2F4F0CA350A8}"/>
            </a:ext>
          </a:extLst>
        </xdr:cNvPr>
        <xdr:cNvSpPr txBox="1"/>
      </xdr:nvSpPr>
      <xdr:spPr>
        <a:xfrm>
          <a:off x="4216400" y="14391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17145</xdr:rowOff>
    </xdr:from>
    <xdr:to>
      <xdr:col>24</xdr:col>
      <xdr:colOff>152400</xdr:colOff>
      <xdr:row>87</xdr:row>
      <xdr:rowOff>17145</xdr:rowOff>
    </xdr:to>
    <xdr:cxnSp macro="">
      <xdr:nvCxnSpPr>
        <xdr:cNvPr id="181" name="直線コネクタ 180">
          <a:extLst>
            <a:ext uri="{FF2B5EF4-FFF2-40B4-BE49-F238E27FC236}">
              <a16:creationId xmlns:a16="http://schemas.microsoft.com/office/drawing/2014/main" id="{39CB2F27-4C90-41DD-88CD-925997072ED9}"/>
            </a:ext>
          </a:extLst>
        </xdr:cNvPr>
        <xdr:cNvCxnSpPr/>
      </xdr:nvCxnSpPr>
      <xdr:spPr>
        <a:xfrm>
          <a:off x="4108450" y="143871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182" name="【福祉施設】&#10;有形固定資産減価償却率最大値テキスト">
          <a:extLst>
            <a:ext uri="{FF2B5EF4-FFF2-40B4-BE49-F238E27FC236}">
              <a16:creationId xmlns:a16="http://schemas.microsoft.com/office/drawing/2014/main" id="{364EA113-C509-40EB-9417-FC822617758D}"/>
            </a:ext>
          </a:extLst>
        </xdr:cNvPr>
        <xdr:cNvSpPr txBox="1"/>
      </xdr:nvSpPr>
      <xdr:spPr>
        <a:xfrm>
          <a:off x="4216400" y="12633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83" name="直線コネクタ 182">
          <a:extLst>
            <a:ext uri="{FF2B5EF4-FFF2-40B4-BE49-F238E27FC236}">
              <a16:creationId xmlns:a16="http://schemas.microsoft.com/office/drawing/2014/main" id="{7976222B-0F0C-4D38-AE7B-4D201D615E1C}"/>
            </a:ext>
          </a:extLst>
        </xdr:cNvPr>
        <xdr:cNvCxnSpPr/>
      </xdr:nvCxnSpPr>
      <xdr:spPr>
        <a:xfrm>
          <a:off x="41084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36213</xdr:rowOff>
    </xdr:from>
    <xdr:ext cx="405111" cy="259045"/>
    <xdr:sp macro="" textlink="">
      <xdr:nvSpPr>
        <xdr:cNvPr id="184" name="【福祉施設】&#10;有形固定資産減価償却率平均値テキスト">
          <a:extLst>
            <a:ext uri="{FF2B5EF4-FFF2-40B4-BE49-F238E27FC236}">
              <a16:creationId xmlns:a16="http://schemas.microsoft.com/office/drawing/2014/main" id="{CF405BEF-A5BD-42EC-B721-A892B2CA072A}"/>
            </a:ext>
          </a:extLst>
        </xdr:cNvPr>
        <xdr:cNvSpPr txBox="1"/>
      </xdr:nvSpPr>
      <xdr:spPr>
        <a:xfrm>
          <a:off x="4216400" y="13745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57786</xdr:rowOff>
    </xdr:from>
    <xdr:to>
      <xdr:col>24</xdr:col>
      <xdr:colOff>114300</xdr:colOff>
      <xdr:row>83</xdr:row>
      <xdr:rowOff>159386</xdr:rowOff>
    </xdr:to>
    <xdr:sp macro="" textlink="">
      <xdr:nvSpPr>
        <xdr:cNvPr id="185" name="フローチャート: 判断 184">
          <a:extLst>
            <a:ext uri="{FF2B5EF4-FFF2-40B4-BE49-F238E27FC236}">
              <a16:creationId xmlns:a16="http://schemas.microsoft.com/office/drawing/2014/main" id="{E2838967-1592-4AE1-90BD-AB65C6F22150}"/>
            </a:ext>
          </a:extLst>
        </xdr:cNvPr>
        <xdr:cNvSpPr/>
      </xdr:nvSpPr>
      <xdr:spPr>
        <a:xfrm>
          <a:off x="4127500" y="1376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71120</xdr:rowOff>
    </xdr:from>
    <xdr:to>
      <xdr:col>20</xdr:col>
      <xdr:colOff>38100</xdr:colOff>
      <xdr:row>84</xdr:row>
      <xdr:rowOff>1270</xdr:rowOff>
    </xdr:to>
    <xdr:sp macro="" textlink="">
      <xdr:nvSpPr>
        <xdr:cNvPr id="186" name="フローチャート: 判断 185">
          <a:extLst>
            <a:ext uri="{FF2B5EF4-FFF2-40B4-BE49-F238E27FC236}">
              <a16:creationId xmlns:a16="http://schemas.microsoft.com/office/drawing/2014/main" id="{DB82D821-7D0B-4358-B9E7-B9C5C9870EFF}"/>
            </a:ext>
          </a:extLst>
        </xdr:cNvPr>
        <xdr:cNvSpPr/>
      </xdr:nvSpPr>
      <xdr:spPr>
        <a:xfrm>
          <a:off x="3384550" y="137807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163847</xdr:rowOff>
    </xdr:from>
    <xdr:ext cx="405111" cy="259045"/>
    <xdr:sp macro="" textlink="">
      <xdr:nvSpPr>
        <xdr:cNvPr id="187" name="n_1aveValue【福祉施設】&#10;有形固定資産減価償却率">
          <a:extLst>
            <a:ext uri="{FF2B5EF4-FFF2-40B4-BE49-F238E27FC236}">
              <a16:creationId xmlns:a16="http://schemas.microsoft.com/office/drawing/2014/main" id="{3F4DF5B7-7676-407A-8D64-54B502E3655D}"/>
            </a:ext>
          </a:extLst>
        </xdr:cNvPr>
        <xdr:cNvSpPr txBox="1"/>
      </xdr:nvSpPr>
      <xdr:spPr>
        <a:xfrm>
          <a:off x="3239144" y="13873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83</xdr:row>
      <xdr:rowOff>95886</xdr:rowOff>
    </xdr:from>
    <xdr:to>
      <xdr:col>15</xdr:col>
      <xdr:colOff>101600</xdr:colOff>
      <xdr:row>84</xdr:row>
      <xdr:rowOff>26036</xdr:rowOff>
    </xdr:to>
    <xdr:sp macro="" textlink="">
      <xdr:nvSpPr>
        <xdr:cNvPr id="188" name="フローチャート: 判断 187">
          <a:extLst>
            <a:ext uri="{FF2B5EF4-FFF2-40B4-BE49-F238E27FC236}">
              <a16:creationId xmlns:a16="http://schemas.microsoft.com/office/drawing/2014/main" id="{6306E04E-9A67-4380-BDEC-B0E825992329}"/>
            </a:ext>
          </a:extLst>
        </xdr:cNvPr>
        <xdr:cNvSpPr/>
      </xdr:nvSpPr>
      <xdr:spPr>
        <a:xfrm>
          <a:off x="2571750" y="138055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84</xdr:row>
      <xdr:rowOff>17163</xdr:rowOff>
    </xdr:from>
    <xdr:ext cx="405111" cy="259045"/>
    <xdr:sp macro="" textlink="">
      <xdr:nvSpPr>
        <xdr:cNvPr id="189" name="n_2aveValue【福祉施設】&#10;有形固定資産減価償却率">
          <a:extLst>
            <a:ext uri="{FF2B5EF4-FFF2-40B4-BE49-F238E27FC236}">
              <a16:creationId xmlns:a16="http://schemas.microsoft.com/office/drawing/2014/main" id="{B31963EA-B660-46E7-A7DD-D8CBB82C0558}"/>
            </a:ext>
          </a:extLst>
        </xdr:cNvPr>
        <xdr:cNvSpPr txBox="1"/>
      </xdr:nvSpPr>
      <xdr:spPr>
        <a:xfrm>
          <a:off x="24390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83</xdr:row>
      <xdr:rowOff>69214</xdr:rowOff>
    </xdr:from>
    <xdr:to>
      <xdr:col>10</xdr:col>
      <xdr:colOff>165100</xdr:colOff>
      <xdr:row>83</xdr:row>
      <xdr:rowOff>170814</xdr:rowOff>
    </xdr:to>
    <xdr:sp macro="" textlink="">
      <xdr:nvSpPr>
        <xdr:cNvPr id="190" name="フローチャート: 判断 189">
          <a:extLst>
            <a:ext uri="{FF2B5EF4-FFF2-40B4-BE49-F238E27FC236}">
              <a16:creationId xmlns:a16="http://schemas.microsoft.com/office/drawing/2014/main" id="{E6FE6D94-40F8-4FA4-8641-1956B8C7CB49}"/>
            </a:ext>
          </a:extLst>
        </xdr:cNvPr>
        <xdr:cNvSpPr/>
      </xdr:nvSpPr>
      <xdr:spPr>
        <a:xfrm>
          <a:off x="1778000" y="137788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83</xdr:row>
      <xdr:rowOff>161941</xdr:rowOff>
    </xdr:from>
    <xdr:ext cx="405111" cy="259045"/>
    <xdr:sp macro="" textlink="">
      <xdr:nvSpPr>
        <xdr:cNvPr id="191" name="n_3aveValue【福祉施設】&#10;有形固定資産減価償却率">
          <a:extLst>
            <a:ext uri="{FF2B5EF4-FFF2-40B4-BE49-F238E27FC236}">
              <a16:creationId xmlns:a16="http://schemas.microsoft.com/office/drawing/2014/main" id="{AFDE1839-3D0E-4439-9C6A-CCE68419BA90}"/>
            </a:ext>
          </a:extLst>
        </xdr:cNvPr>
        <xdr:cNvSpPr txBox="1"/>
      </xdr:nvSpPr>
      <xdr:spPr>
        <a:xfrm>
          <a:off x="1645294" y="13871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92" name="テキスト ボックス 191">
          <a:extLst>
            <a:ext uri="{FF2B5EF4-FFF2-40B4-BE49-F238E27FC236}">
              <a16:creationId xmlns:a16="http://schemas.microsoft.com/office/drawing/2014/main" id="{12DED6B9-1C6B-4D7E-9828-82C100B1D804}"/>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3" name="テキスト ボックス 192">
          <a:extLst>
            <a:ext uri="{FF2B5EF4-FFF2-40B4-BE49-F238E27FC236}">
              <a16:creationId xmlns:a16="http://schemas.microsoft.com/office/drawing/2014/main" id="{01F91C3C-1240-45C1-8799-FDDBF4A9C1D4}"/>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4" name="テキスト ボックス 193">
          <a:extLst>
            <a:ext uri="{FF2B5EF4-FFF2-40B4-BE49-F238E27FC236}">
              <a16:creationId xmlns:a16="http://schemas.microsoft.com/office/drawing/2014/main" id="{E15449DC-0C50-4E04-90EA-82A3A3903211}"/>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5" name="テキスト ボックス 194">
          <a:extLst>
            <a:ext uri="{FF2B5EF4-FFF2-40B4-BE49-F238E27FC236}">
              <a16:creationId xmlns:a16="http://schemas.microsoft.com/office/drawing/2014/main" id="{66B63C5E-254F-49DB-964A-E97C66BBB5E8}"/>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4CC377FF-8895-491D-AA46-2BA027577B57}"/>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93980</xdr:rowOff>
    </xdr:from>
    <xdr:to>
      <xdr:col>24</xdr:col>
      <xdr:colOff>114300</xdr:colOff>
      <xdr:row>81</xdr:row>
      <xdr:rowOff>24130</xdr:rowOff>
    </xdr:to>
    <xdr:sp macro="" textlink="">
      <xdr:nvSpPr>
        <xdr:cNvPr id="197" name="楕円 196">
          <a:extLst>
            <a:ext uri="{FF2B5EF4-FFF2-40B4-BE49-F238E27FC236}">
              <a16:creationId xmlns:a16="http://schemas.microsoft.com/office/drawing/2014/main" id="{D6F69CCD-B726-4F1E-8D09-084508507A8F}"/>
            </a:ext>
          </a:extLst>
        </xdr:cNvPr>
        <xdr:cNvSpPr/>
      </xdr:nvSpPr>
      <xdr:spPr>
        <a:xfrm>
          <a:off x="4127500" y="133083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116857</xdr:rowOff>
    </xdr:from>
    <xdr:ext cx="405111" cy="259045"/>
    <xdr:sp macro="" textlink="">
      <xdr:nvSpPr>
        <xdr:cNvPr id="198" name="【福祉施設】&#10;有形固定資産減価償却率該当値テキスト">
          <a:extLst>
            <a:ext uri="{FF2B5EF4-FFF2-40B4-BE49-F238E27FC236}">
              <a16:creationId xmlns:a16="http://schemas.microsoft.com/office/drawing/2014/main" id="{6951C2BE-7B09-4F30-8500-A3CADED90806}"/>
            </a:ext>
          </a:extLst>
        </xdr:cNvPr>
        <xdr:cNvSpPr txBox="1"/>
      </xdr:nvSpPr>
      <xdr:spPr>
        <a:xfrm>
          <a:off x="4216400" y="1316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143511</xdr:rowOff>
    </xdr:from>
    <xdr:to>
      <xdr:col>20</xdr:col>
      <xdr:colOff>38100</xdr:colOff>
      <xdr:row>81</xdr:row>
      <xdr:rowOff>73661</xdr:rowOff>
    </xdr:to>
    <xdr:sp macro="" textlink="">
      <xdr:nvSpPr>
        <xdr:cNvPr id="199" name="楕円 198">
          <a:extLst>
            <a:ext uri="{FF2B5EF4-FFF2-40B4-BE49-F238E27FC236}">
              <a16:creationId xmlns:a16="http://schemas.microsoft.com/office/drawing/2014/main" id="{473251AC-D349-402F-A2F6-837636A7C125}"/>
            </a:ext>
          </a:extLst>
        </xdr:cNvPr>
        <xdr:cNvSpPr/>
      </xdr:nvSpPr>
      <xdr:spPr>
        <a:xfrm>
          <a:off x="3384550" y="133578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144780</xdr:rowOff>
    </xdr:from>
    <xdr:to>
      <xdr:col>24</xdr:col>
      <xdr:colOff>63500</xdr:colOff>
      <xdr:row>81</xdr:row>
      <xdr:rowOff>22861</xdr:rowOff>
    </xdr:to>
    <xdr:cxnSp macro="">
      <xdr:nvCxnSpPr>
        <xdr:cNvPr id="200" name="直線コネクタ 199">
          <a:extLst>
            <a:ext uri="{FF2B5EF4-FFF2-40B4-BE49-F238E27FC236}">
              <a16:creationId xmlns:a16="http://schemas.microsoft.com/office/drawing/2014/main" id="{78D683A2-CE2F-4761-9DED-7E37562DACF1}"/>
            </a:ext>
          </a:extLst>
        </xdr:cNvPr>
        <xdr:cNvCxnSpPr/>
      </xdr:nvCxnSpPr>
      <xdr:spPr>
        <a:xfrm flipV="1">
          <a:off x="3429000" y="13359130"/>
          <a:ext cx="749300" cy="4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23495</xdr:rowOff>
    </xdr:from>
    <xdr:to>
      <xdr:col>15</xdr:col>
      <xdr:colOff>101600</xdr:colOff>
      <xdr:row>81</xdr:row>
      <xdr:rowOff>125095</xdr:rowOff>
    </xdr:to>
    <xdr:sp macro="" textlink="">
      <xdr:nvSpPr>
        <xdr:cNvPr id="201" name="楕円 200">
          <a:extLst>
            <a:ext uri="{FF2B5EF4-FFF2-40B4-BE49-F238E27FC236}">
              <a16:creationId xmlns:a16="http://schemas.microsoft.com/office/drawing/2014/main" id="{A1732DC9-0AD0-4B4A-B45D-93552DE8059D}"/>
            </a:ext>
          </a:extLst>
        </xdr:cNvPr>
        <xdr:cNvSpPr/>
      </xdr:nvSpPr>
      <xdr:spPr>
        <a:xfrm>
          <a:off x="2571750" y="1340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22861</xdr:rowOff>
    </xdr:from>
    <xdr:to>
      <xdr:col>19</xdr:col>
      <xdr:colOff>177800</xdr:colOff>
      <xdr:row>81</xdr:row>
      <xdr:rowOff>74295</xdr:rowOff>
    </xdr:to>
    <xdr:cxnSp macro="">
      <xdr:nvCxnSpPr>
        <xdr:cNvPr id="202" name="直線コネクタ 201">
          <a:extLst>
            <a:ext uri="{FF2B5EF4-FFF2-40B4-BE49-F238E27FC236}">
              <a16:creationId xmlns:a16="http://schemas.microsoft.com/office/drawing/2014/main" id="{E59D9765-A337-4592-956E-737AF71100D5}"/>
            </a:ext>
          </a:extLst>
        </xdr:cNvPr>
        <xdr:cNvCxnSpPr/>
      </xdr:nvCxnSpPr>
      <xdr:spPr>
        <a:xfrm flipV="1">
          <a:off x="2622550" y="13402311"/>
          <a:ext cx="80645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44450</xdr:rowOff>
    </xdr:from>
    <xdr:to>
      <xdr:col>10</xdr:col>
      <xdr:colOff>165100</xdr:colOff>
      <xdr:row>81</xdr:row>
      <xdr:rowOff>146050</xdr:rowOff>
    </xdr:to>
    <xdr:sp macro="" textlink="">
      <xdr:nvSpPr>
        <xdr:cNvPr id="203" name="楕円 202">
          <a:extLst>
            <a:ext uri="{FF2B5EF4-FFF2-40B4-BE49-F238E27FC236}">
              <a16:creationId xmlns:a16="http://schemas.microsoft.com/office/drawing/2014/main" id="{14041C93-7CD3-4595-ACFF-DFE87BAADA8F}"/>
            </a:ext>
          </a:extLst>
        </xdr:cNvPr>
        <xdr:cNvSpPr/>
      </xdr:nvSpPr>
      <xdr:spPr>
        <a:xfrm>
          <a:off x="1778000" y="1342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74295</xdr:rowOff>
    </xdr:from>
    <xdr:to>
      <xdr:col>15</xdr:col>
      <xdr:colOff>50800</xdr:colOff>
      <xdr:row>81</xdr:row>
      <xdr:rowOff>95250</xdr:rowOff>
    </xdr:to>
    <xdr:cxnSp macro="">
      <xdr:nvCxnSpPr>
        <xdr:cNvPr id="204" name="直線コネクタ 203">
          <a:extLst>
            <a:ext uri="{FF2B5EF4-FFF2-40B4-BE49-F238E27FC236}">
              <a16:creationId xmlns:a16="http://schemas.microsoft.com/office/drawing/2014/main" id="{9B8835D3-3CC4-491B-B585-438C87FCBCD9}"/>
            </a:ext>
          </a:extLst>
        </xdr:cNvPr>
        <xdr:cNvCxnSpPr/>
      </xdr:nvCxnSpPr>
      <xdr:spPr>
        <a:xfrm flipV="1">
          <a:off x="1828800" y="13453745"/>
          <a:ext cx="79375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90188</xdr:rowOff>
    </xdr:from>
    <xdr:ext cx="405111" cy="259045"/>
    <xdr:sp macro="" textlink="">
      <xdr:nvSpPr>
        <xdr:cNvPr id="205" name="n_1mainValue【福祉施設】&#10;有形固定資産減価償却率">
          <a:extLst>
            <a:ext uri="{FF2B5EF4-FFF2-40B4-BE49-F238E27FC236}">
              <a16:creationId xmlns:a16="http://schemas.microsoft.com/office/drawing/2014/main" id="{A78AA7E1-D1EB-4B9D-8B08-A2178B4CDC18}"/>
            </a:ext>
          </a:extLst>
        </xdr:cNvPr>
        <xdr:cNvSpPr txBox="1"/>
      </xdr:nvSpPr>
      <xdr:spPr>
        <a:xfrm>
          <a:off x="3239144" y="1313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141622</xdr:rowOff>
    </xdr:from>
    <xdr:ext cx="405111" cy="259045"/>
    <xdr:sp macro="" textlink="">
      <xdr:nvSpPr>
        <xdr:cNvPr id="206" name="n_2mainValue【福祉施設】&#10;有形固定資産減価償却率">
          <a:extLst>
            <a:ext uri="{FF2B5EF4-FFF2-40B4-BE49-F238E27FC236}">
              <a16:creationId xmlns:a16="http://schemas.microsoft.com/office/drawing/2014/main" id="{EFE0AA99-82D2-4E65-8E44-C256C1EE3C83}"/>
            </a:ext>
          </a:extLst>
        </xdr:cNvPr>
        <xdr:cNvSpPr txBox="1"/>
      </xdr:nvSpPr>
      <xdr:spPr>
        <a:xfrm>
          <a:off x="24390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162577</xdr:rowOff>
    </xdr:from>
    <xdr:ext cx="405111" cy="259045"/>
    <xdr:sp macro="" textlink="">
      <xdr:nvSpPr>
        <xdr:cNvPr id="207" name="n_3mainValue【福祉施設】&#10;有形固定資産減価償却率">
          <a:extLst>
            <a:ext uri="{FF2B5EF4-FFF2-40B4-BE49-F238E27FC236}">
              <a16:creationId xmlns:a16="http://schemas.microsoft.com/office/drawing/2014/main" id="{4BDC98E7-33C9-4AD4-8941-4047210CE555}"/>
            </a:ext>
          </a:extLst>
        </xdr:cNvPr>
        <xdr:cNvSpPr txBox="1"/>
      </xdr:nvSpPr>
      <xdr:spPr>
        <a:xfrm>
          <a:off x="1645294" y="1321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08" name="正方形/長方形 207">
          <a:extLst>
            <a:ext uri="{FF2B5EF4-FFF2-40B4-BE49-F238E27FC236}">
              <a16:creationId xmlns:a16="http://schemas.microsoft.com/office/drawing/2014/main" id="{ADE886E1-1A2C-45DA-9A3A-E2C7AED02C39}"/>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9" name="正方形/長方形 208">
          <a:extLst>
            <a:ext uri="{FF2B5EF4-FFF2-40B4-BE49-F238E27FC236}">
              <a16:creationId xmlns:a16="http://schemas.microsoft.com/office/drawing/2014/main" id="{AE0F03DD-23D0-4BC4-BA91-8682B64ECBF3}"/>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0" name="正方形/長方形 209">
          <a:extLst>
            <a:ext uri="{FF2B5EF4-FFF2-40B4-BE49-F238E27FC236}">
              <a16:creationId xmlns:a16="http://schemas.microsoft.com/office/drawing/2014/main" id="{668B056A-7054-4FA4-A175-930070D24EFC}"/>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1" name="正方形/長方形 210">
          <a:extLst>
            <a:ext uri="{FF2B5EF4-FFF2-40B4-BE49-F238E27FC236}">
              <a16:creationId xmlns:a16="http://schemas.microsoft.com/office/drawing/2014/main" id="{9AF82553-1EC5-4862-A701-E108DD9DE105}"/>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2" name="正方形/長方形 211">
          <a:extLst>
            <a:ext uri="{FF2B5EF4-FFF2-40B4-BE49-F238E27FC236}">
              <a16:creationId xmlns:a16="http://schemas.microsoft.com/office/drawing/2014/main" id="{17CC4D11-55F4-4CF1-9739-E18111464664}"/>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3" name="正方形/長方形 212">
          <a:extLst>
            <a:ext uri="{FF2B5EF4-FFF2-40B4-BE49-F238E27FC236}">
              <a16:creationId xmlns:a16="http://schemas.microsoft.com/office/drawing/2014/main" id="{2E97D14B-ACFD-4DB5-A9ED-C8501B6BE2D0}"/>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4" name="正方形/長方形 213">
          <a:extLst>
            <a:ext uri="{FF2B5EF4-FFF2-40B4-BE49-F238E27FC236}">
              <a16:creationId xmlns:a16="http://schemas.microsoft.com/office/drawing/2014/main" id="{99A8C635-CABE-45EE-B4D5-A2BD90FCBD48}"/>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5" name="正方形/長方形 214">
          <a:extLst>
            <a:ext uri="{FF2B5EF4-FFF2-40B4-BE49-F238E27FC236}">
              <a16:creationId xmlns:a16="http://schemas.microsoft.com/office/drawing/2014/main" id="{4634275E-A6FD-4569-B6AE-C14E43F7BF6B}"/>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6" name="テキスト ボックス 215">
          <a:extLst>
            <a:ext uri="{FF2B5EF4-FFF2-40B4-BE49-F238E27FC236}">
              <a16:creationId xmlns:a16="http://schemas.microsoft.com/office/drawing/2014/main" id="{0FD8E650-B239-49DF-A93A-40B8DCA82C08}"/>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17" name="直線コネクタ 216">
          <a:extLst>
            <a:ext uri="{FF2B5EF4-FFF2-40B4-BE49-F238E27FC236}">
              <a16:creationId xmlns:a16="http://schemas.microsoft.com/office/drawing/2014/main" id="{667BD237-9904-40A5-A834-5EC136B10EE8}"/>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18" name="直線コネクタ 217">
          <a:extLst>
            <a:ext uri="{FF2B5EF4-FFF2-40B4-BE49-F238E27FC236}">
              <a16:creationId xmlns:a16="http://schemas.microsoft.com/office/drawing/2014/main" id="{3FB39A34-AE49-4FF7-B488-51B83AD79D93}"/>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19" name="テキスト ボックス 218">
          <a:extLst>
            <a:ext uri="{FF2B5EF4-FFF2-40B4-BE49-F238E27FC236}">
              <a16:creationId xmlns:a16="http://schemas.microsoft.com/office/drawing/2014/main" id="{0EC6EC18-C916-4108-808C-2969ECF6FA5E}"/>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20" name="直線コネクタ 219">
          <a:extLst>
            <a:ext uri="{FF2B5EF4-FFF2-40B4-BE49-F238E27FC236}">
              <a16:creationId xmlns:a16="http://schemas.microsoft.com/office/drawing/2014/main" id="{74413EF9-C803-4A84-902A-F9710FC445EB}"/>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21" name="テキスト ボックス 220">
          <a:extLst>
            <a:ext uri="{FF2B5EF4-FFF2-40B4-BE49-F238E27FC236}">
              <a16:creationId xmlns:a16="http://schemas.microsoft.com/office/drawing/2014/main" id="{63859FA1-D9BA-4D5B-A982-499355135198}"/>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22" name="直線コネクタ 221">
          <a:extLst>
            <a:ext uri="{FF2B5EF4-FFF2-40B4-BE49-F238E27FC236}">
              <a16:creationId xmlns:a16="http://schemas.microsoft.com/office/drawing/2014/main" id="{47AA6BAB-80EF-474D-A82B-3ABE76D602BD}"/>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23" name="テキスト ボックス 222">
          <a:extLst>
            <a:ext uri="{FF2B5EF4-FFF2-40B4-BE49-F238E27FC236}">
              <a16:creationId xmlns:a16="http://schemas.microsoft.com/office/drawing/2014/main" id="{A78AA252-0E94-451F-89C1-B540595BC47E}"/>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24" name="直線コネクタ 223">
          <a:extLst>
            <a:ext uri="{FF2B5EF4-FFF2-40B4-BE49-F238E27FC236}">
              <a16:creationId xmlns:a16="http://schemas.microsoft.com/office/drawing/2014/main" id="{14503848-6741-4600-8F3A-4C4F3D2D067B}"/>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25" name="テキスト ボックス 224">
          <a:extLst>
            <a:ext uri="{FF2B5EF4-FFF2-40B4-BE49-F238E27FC236}">
              <a16:creationId xmlns:a16="http://schemas.microsoft.com/office/drawing/2014/main" id="{B2B7EFF7-988B-494B-BDD4-B27F4FF434EC}"/>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26" name="直線コネクタ 225">
          <a:extLst>
            <a:ext uri="{FF2B5EF4-FFF2-40B4-BE49-F238E27FC236}">
              <a16:creationId xmlns:a16="http://schemas.microsoft.com/office/drawing/2014/main" id="{8C2FE63A-94E0-40E4-A580-7B0DA0BCA7D1}"/>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27" name="テキスト ボックス 226">
          <a:extLst>
            <a:ext uri="{FF2B5EF4-FFF2-40B4-BE49-F238E27FC236}">
              <a16:creationId xmlns:a16="http://schemas.microsoft.com/office/drawing/2014/main" id="{EC33F3C7-16E7-43B9-A5D5-4B4DEFB1EFA3}"/>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28" name="直線コネクタ 227">
          <a:extLst>
            <a:ext uri="{FF2B5EF4-FFF2-40B4-BE49-F238E27FC236}">
              <a16:creationId xmlns:a16="http://schemas.microsoft.com/office/drawing/2014/main" id="{48B4E856-2F81-4795-8670-59AA7F3D1E5D}"/>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29" name="テキスト ボックス 228">
          <a:extLst>
            <a:ext uri="{FF2B5EF4-FFF2-40B4-BE49-F238E27FC236}">
              <a16:creationId xmlns:a16="http://schemas.microsoft.com/office/drawing/2014/main" id="{E2731656-9535-46AC-8E5B-DB0B554B1C98}"/>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0" name="直線コネクタ 229">
          <a:extLst>
            <a:ext uri="{FF2B5EF4-FFF2-40B4-BE49-F238E27FC236}">
              <a16:creationId xmlns:a16="http://schemas.microsoft.com/office/drawing/2014/main" id="{423A33ED-F605-4E13-9DC0-F615F5DF5391}"/>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1" name="テキスト ボックス 230">
          <a:extLst>
            <a:ext uri="{FF2B5EF4-FFF2-40B4-BE49-F238E27FC236}">
              <a16:creationId xmlns:a16="http://schemas.microsoft.com/office/drawing/2014/main" id="{C671D336-C524-476A-9EA0-200811938853}"/>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2" name="【福祉施設】&#10;一人当たり面積グラフ枠">
          <a:extLst>
            <a:ext uri="{FF2B5EF4-FFF2-40B4-BE49-F238E27FC236}">
              <a16:creationId xmlns:a16="http://schemas.microsoft.com/office/drawing/2014/main" id="{AC6CFEB4-95DD-4A8A-96C8-DD67836FECCB}"/>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160564</xdr:rowOff>
    </xdr:from>
    <xdr:to>
      <xdr:col>54</xdr:col>
      <xdr:colOff>189865</xdr:colOff>
      <xdr:row>86</xdr:row>
      <xdr:rowOff>159584</xdr:rowOff>
    </xdr:to>
    <xdr:cxnSp macro="">
      <xdr:nvCxnSpPr>
        <xdr:cNvPr id="233" name="直線コネクタ 232">
          <a:extLst>
            <a:ext uri="{FF2B5EF4-FFF2-40B4-BE49-F238E27FC236}">
              <a16:creationId xmlns:a16="http://schemas.microsoft.com/office/drawing/2014/main" id="{20085C03-5259-4E9B-8DBB-5E8F20539A60}"/>
            </a:ext>
          </a:extLst>
        </xdr:cNvPr>
        <xdr:cNvCxnSpPr/>
      </xdr:nvCxnSpPr>
      <xdr:spPr>
        <a:xfrm flipV="1">
          <a:off x="9429115" y="12879614"/>
          <a:ext cx="0" cy="148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163411</xdr:rowOff>
    </xdr:from>
    <xdr:ext cx="469744" cy="259045"/>
    <xdr:sp macro="" textlink="">
      <xdr:nvSpPr>
        <xdr:cNvPr id="234" name="【福祉施設】&#10;一人当たり面積最小値テキスト">
          <a:extLst>
            <a:ext uri="{FF2B5EF4-FFF2-40B4-BE49-F238E27FC236}">
              <a16:creationId xmlns:a16="http://schemas.microsoft.com/office/drawing/2014/main" id="{768D724B-7CFA-4478-BF31-373B6D585B43}"/>
            </a:ext>
          </a:extLst>
        </xdr:cNvPr>
        <xdr:cNvSpPr txBox="1"/>
      </xdr:nvSpPr>
      <xdr:spPr>
        <a:xfrm>
          <a:off x="9467850" y="14368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159584</xdr:rowOff>
    </xdr:from>
    <xdr:to>
      <xdr:col>55</xdr:col>
      <xdr:colOff>88900</xdr:colOff>
      <xdr:row>86</xdr:row>
      <xdr:rowOff>159584</xdr:rowOff>
    </xdr:to>
    <xdr:cxnSp macro="">
      <xdr:nvCxnSpPr>
        <xdr:cNvPr id="235" name="直線コネクタ 234">
          <a:extLst>
            <a:ext uri="{FF2B5EF4-FFF2-40B4-BE49-F238E27FC236}">
              <a16:creationId xmlns:a16="http://schemas.microsoft.com/office/drawing/2014/main" id="{032F0D56-C7EA-4575-858B-C8A5FFD807B8}"/>
            </a:ext>
          </a:extLst>
        </xdr:cNvPr>
        <xdr:cNvCxnSpPr/>
      </xdr:nvCxnSpPr>
      <xdr:spPr>
        <a:xfrm>
          <a:off x="9359900" y="143645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107241</xdr:rowOff>
    </xdr:from>
    <xdr:ext cx="469744" cy="259045"/>
    <xdr:sp macro="" textlink="">
      <xdr:nvSpPr>
        <xdr:cNvPr id="236" name="【福祉施設】&#10;一人当たり面積最大値テキスト">
          <a:extLst>
            <a:ext uri="{FF2B5EF4-FFF2-40B4-BE49-F238E27FC236}">
              <a16:creationId xmlns:a16="http://schemas.microsoft.com/office/drawing/2014/main" id="{65C17187-25EF-4F06-A9CD-5A8F539CF326}"/>
            </a:ext>
          </a:extLst>
        </xdr:cNvPr>
        <xdr:cNvSpPr txBox="1"/>
      </xdr:nvSpPr>
      <xdr:spPr>
        <a:xfrm>
          <a:off x="9467850" y="12661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160564</xdr:rowOff>
    </xdr:from>
    <xdr:to>
      <xdr:col>55</xdr:col>
      <xdr:colOff>88900</xdr:colOff>
      <xdr:row>77</xdr:row>
      <xdr:rowOff>160564</xdr:rowOff>
    </xdr:to>
    <xdr:cxnSp macro="">
      <xdr:nvCxnSpPr>
        <xdr:cNvPr id="237" name="直線コネクタ 236">
          <a:extLst>
            <a:ext uri="{FF2B5EF4-FFF2-40B4-BE49-F238E27FC236}">
              <a16:creationId xmlns:a16="http://schemas.microsoft.com/office/drawing/2014/main" id="{5920F046-8AEA-4687-9CBE-250FBBC5979D}"/>
            </a:ext>
          </a:extLst>
        </xdr:cNvPr>
        <xdr:cNvCxnSpPr/>
      </xdr:nvCxnSpPr>
      <xdr:spPr>
        <a:xfrm>
          <a:off x="9359900" y="128796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4625</xdr:rowOff>
    </xdr:from>
    <xdr:ext cx="469744" cy="259045"/>
    <xdr:sp macro="" textlink="">
      <xdr:nvSpPr>
        <xdr:cNvPr id="238" name="【福祉施設】&#10;一人当たり面積平均値テキスト">
          <a:extLst>
            <a:ext uri="{FF2B5EF4-FFF2-40B4-BE49-F238E27FC236}">
              <a16:creationId xmlns:a16="http://schemas.microsoft.com/office/drawing/2014/main" id="{4359D69E-DAD1-48B1-BFC0-AB292CD56875}"/>
            </a:ext>
          </a:extLst>
        </xdr:cNvPr>
        <xdr:cNvSpPr txBox="1"/>
      </xdr:nvSpPr>
      <xdr:spPr>
        <a:xfrm>
          <a:off x="9467850" y="13879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153198</xdr:rowOff>
    </xdr:from>
    <xdr:to>
      <xdr:col>55</xdr:col>
      <xdr:colOff>50800</xdr:colOff>
      <xdr:row>85</xdr:row>
      <xdr:rowOff>83348</xdr:rowOff>
    </xdr:to>
    <xdr:sp macro="" textlink="">
      <xdr:nvSpPr>
        <xdr:cNvPr id="239" name="フローチャート: 判断 238">
          <a:extLst>
            <a:ext uri="{FF2B5EF4-FFF2-40B4-BE49-F238E27FC236}">
              <a16:creationId xmlns:a16="http://schemas.microsoft.com/office/drawing/2014/main" id="{AB71EF3E-C1D7-4881-AF78-8E5B42D408FF}"/>
            </a:ext>
          </a:extLst>
        </xdr:cNvPr>
        <xdr:cNvSpPr/>
      </xdr:nvSpPr>
      <xdr:spPr>
        <a:xfrm>
          <a:off x="9398000" y="1402794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690</xdr:rowOff>
    </xdr:from>
    <xdr:to>
      <xdr:col>50</xdr:col>
      <xdr:colOff>165100</xdr:colOff>
      <xdr:row>85</xdr:row>
      <xdr:rowOff>102290</xdr:rowOff>
    </xdr:to>
    <xdr:sp macro="" textlink="">
      <xdr:nvSpPr>
        <xdr:cNvPr id="240" name="フローチャート: 判断 239">
          <a:extLst>
            <a:ext uri="{FF2B5EF4-FFF2-40B4-BE49-F238E27FC236}">
              <a16:creationId xmlns:a16="http://schemas.microsoft.com/office/drawing/2014/main" id="{E127A203-EED1-44A2-9677-BA6F638E16AD}"/>
            </a:ext>
          </a:extLst>
        </xdr:cNvPr>
        <xdr:cNvSpPr/>
      </xdr:nvSpPr>
      <xdr:spPr>
        <a:xfrm>
          <a:off x="8636000" y="1404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118817</xdr:rowOff>
    </xdr:from>
    <xdr:ext cx="469744" cy="259045"/>
    <xdr:sp macro="" textlink="">
      <xdr:nvSpPr>
        <xdr:cNvPr id="241" name="n_1aveValue【福祉施設】&#10;一人当たり面積">
          <a:extLst>
            <a:ext uri="{FF2B5EF4-FFF2-40B4-BE49-F238E27FC236}">
              <a16:creationId xmlns:a16="http://schemas.microsoft.com/office/drawing/2014/main" id="{C5AC5239-BA65-4DB0-A3B5-CE971C866B90}"/>
            </a:ext>
          </a:extLst>
        </xdr:cNvPr>
        <xdr:cNvSpPr txBox="1"/>
      </xdr:nvSpPr>
      <xdr:spPr>
        <a:xfrm>
          <a:off x="8458277" y="1382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10813</xdr:rowOff>
    </xdr:from>
    <xdr:to>
      <xdr:col>46</xdr:col>
      <xdr:colOff>38100</xdr:colOff>
      <xdr:row>85</xdr:row>
      <xdr:rowOff>112413</xdr:rowOff>
    </xdr:to>
    <xdr:sp macro="" textlink="">
      <xdr:nvSpPr>
        <xdr:cNvPr id="242" name="フローチャート: 判断 241">
          <a:extLst>
            <a:ext uri="{FF2B5EF4-FFF2-40B4-BE49-F238E27FC236}">
              <a16:creationId xmlns:a16="http://schemas.microsoft.com/office/drawing/2014/main" id="{B89B698B-3609-4885-AB43-94573AA4D57F}"/>
            </a:ext>
          </a:extLst>
        </xdr:cNvPr>
        <xdr:cNvSpPr/>
      </xdr:nvSpPr>
      <xdr:spPr>
        <a:xfrm>
          <a:off x="7842250" y="140506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128940</xdr:rowOff>
    </xdr:from>
    <xdr:ext cx="469744" cy="259045"/>
    <xdr:sp macro="" textlink="">
      <xdr:nvSpPr>
        <xdr:cNvPr id="243" name="n_2aveValue【福祉施設】&#10;一人当たり面積">
          <a:extLst>
            <a:ext uri="{FF2B5EF4-FFF2-40B4-BE49-F238E27FC236}">
              <a16:creationId xmlns:a16="http://schemas.microsoft.com/office/drawing/2014/main" id="{40AA5CE7-4E3D-408C-B695-F0B5060BF80C}"/>
            </a:ext>
          </a:extLst>
        </xdr:cNvPr>
        <xdr:cNvSpPr txBox="1"/>
      </xdr:nvSpPr>
      <xdr:spPr>
        <a:xfrm>
          <a:off x="7677227" y="13838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33674</xdr:rowOff>
    </xdr:from>
    <xdr:to>
      <xdr:col>41</xdr:col>
      <xdr:colOff>101600</xdr:colOff>
      <xdr:row>85</xdr:row>
      <xdr:rowOff>135274</xdr:rowOff>
    </xdr:to>
    <xdr:sp macro="" textlink="">
      <xdr:nvSpPr>
        <xdr:cNvPr id="244" name="フローチャート: 判断 243">
          <a:extLst>
            <a:ext uri="{FF2B5EF4-FFF2-40B4-BE49-F238E27FC236}">
              <a16:creationId xmlns:a16="http://schemas.microsoft.com/office/drawing/2014/main" id="{371076DB-B105-4375-AEAD-3BB85AFDD1A8}"/>
            </a:ext>
          </a:extLst>
        </xdr:cNvPr>
        <xdr:cNvSpPr/>
      </xdr:nvSpPr>
      <xdr:spPr>
        <a:xfrm>
          <a:off x="7029450" y="1407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151801</xdr:rowOff>
    </xdr:from>
    <xdr:ext cx="469744" cy="259045"/>
    <xdr:sp macro="" textlink="">
      <xdr:nvSpPr>
        <xdr:cNvPr id="245" name="n_3aveValue【福祉施設】&#10;一人当たり面積">
          <a:extLst>
            <a:ext uri="{FF2B5EF4-FFF2-40B4-BE49-F238E27FC236}">
              <a16:creationId xmlns:a16="http://schemas.microsoft.com/office/drawing/2014/main" id="{9403F4CF-1CD4-413C-9C79-0ECAFF8934FF}"/>
            </a:ext>
          </a:extLst>
        </xdr:cNvPr>
        <xdr:cNvSpPr txBox="1"/>
      </xdr:nvSpPr>
      <xdr:spPr>
        <a:xfrm>
          <a:off x="6864427" y="13861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46" name="テキスト ボックス 245">
          <a:extLst>
            <a:ext uri="{FF2B5EF4-FFF2-40B4-BE49-F238E27FC236}">
              <a16:creationId xmlns:a16="http://schemas.microsoft.com/office/drawing/2014/main" id="{32B0FC05-1B7A-4027-B706-AB2358557E74}"/>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7" name="テキスト ボックス 246">
          <a:extLst>
            <a:ext uri="{FF2B5EF4-FFF2-40B4-BE49-F238E27FC236}">
              <a16:creationId xmlns:a16="http://schemas.microsoft.com/office/drawing/2014/main" id="{819A6771-49D3-4508-ADB5-7E201B857879}"/>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41E3CE22-1779-4EA0-B898-99CD8075FBAC}"/>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FEDD6197-3537-4733-A1F4-86ED34CB3227}"/>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1200DBA3-2C04-43F1-9CF9-C85B75D56429}"/>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116622</xdr:rowOff>
    </xdr:from>
    <xdr:to>
      <xdr:col>55</xdr:col>
      <xdr:colOff>50800</xdr:colOff>
      <xdr:row>86</xdr:row>
      <xdr:rowOff>46772</xdr:rowOff>
    </xdr:to>
    <xdr:sp macro="" textlink="">
      <xdr:nvSpPr>
        <xdr:cNvPr id="251" name="楕円 250">
          <a:extLst>
            <a:ext uri="{FF2B5EF4-FFF2-40B4-BE49-F238E27FC236}">
              <a16:creationId xmlns:a16="http://schemas.microsoft.com/office/drawing/2014/main" id="{D0908FD2-1291-41AF-9BBD-37F3339CE042}"/>
            </a:ext>
          </a:extLst>
        </xdr:cNvPr>
        <xdr:cNvSpPr/>
      </xdr:nvSpPr>
      <xdr:spPr>
        <a:xfrm>
          <a:off x="9398000" y="141564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95049</xdr:rowOff>
    </xdr:from>
    <xdr:ext cx="469744" cy="259045"/>
    <xdr:sp macro="" textlink="">
      <xdr:nvSpPr>
        <xdr:cNvPr id="252" name="【福祉施設】&#10;一人当たり面積該当値テキスト">
          <a:extLst>
            <a:ext uri="{FF2B5EF4-FFF2-40B4-BE49-F238E27FC236}">
              <a16:creationId xmlns:a16="http://schemas.microsoft.com/office/drawing/2014/main" id="{6E2F8BBF-83DC-4F1C-ADF8-EC9B7158DB2D}"/>
            </a:ext>
          </a:extLst>
        </xdr:cNvPr>
        <xdr:cNvSpPr txBox="1"/>
      </xdr:nvSpPr>
      <xdr:spPr>
        <a:xfrm>
          <a:off x="9467850" y="14134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119235</xdr:rowOff>
    </xdr:from>
    <xdr:to>
      <xdr:col>50</xdr:col>
      <xdr:colOff>165100</xdr:colOff>
      <xdr:row>86</xdr:row>
      <xdr:rowOff>49385</xdr:rowOff>
    </xdr:to>
    <xdr:sp macro="" textlink="">
      <xdr:nvSpPr>
        <xdr:cNvPr id="253" name="楕円 252">
          <a:extLst>
            <a:ext uri="{FF2B5EF4-FFF2-40B4-BE49-F238E27FC236}">
              <a16:creationId xmlns:a16="http://schemas.microsoft.com/office/drawing/2014/main" id="{AE397363-5D61-4C38-9F83-7F2B2260FA4C}"/>
            </a:ext>
          </a:extLst>
        </xdr:cNvPr>
        <xdr:cNvSpPr/>
      </xdr:nvSpPr>
      <xdr:spPr>
        <a:xfrm>
          <a:off x="8636000" y="141590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167422</xdr:rowOff>
    </xdr:from>
    <xdr:to>
      <xdr:col>55</xdr:col>
      <xdr:colOff>0</xdr:colOff>
      <xdr:row>85</xdr:row>
      <xdr:rowOff>170035</xdr:rowOff>
    </xdr:to>
    <xdr:cxnSp macro="">
      <xdr:nvCxnSpPr>
        <xdr:cNvPr id="254" name="直線コネクタ 253">
          <a:extLst>
            <a:ext uri="{FF2B5EF4-FFF2-40B4-BE49-F238E27FC236}">
              <a16:creationId xmlns:a16="http://schemas.microsoft.com/office/drawing/2014/main" id="{5B90C329-9FC8-40F3-9F6B-E42ADE472EEE}"/>
            </a:ext>
          </a:extLst>
        </xdr:cNvPr>
        <xdr:cNvCxnSpPr/>
      </xdr:nvCxnSpPr>
      <xdr:spPr>
        <a:xfrm flipV="1">
          <a:off x="8686800" y="1420727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124786</xdr:rowOff>
    </xdr:from>
    <xdr:to>
      <xdr:col>46</xdr:col>
      <xdr:colOff>38100</xdr:colOff>
      <xdr:row>86</xdr:row>
      <xdr:rowOff>54936</xdr:rowOff>
    </xdr:to>
    <xdr:sp macro="" textlink="">
      <xdr:nvSpPr>
        <xdr:cNvPr id="255" name="楕円 254">
          <a:extLst>
            <a:ext uri="{FF2B5EF4-FFF2-40B4-BE49-F238E27FC236}">
              <a16:creationId xmlns:a16="http://schemas.microsoft.com/office/drawing/2014/main" id="{81549D8F-D249-4A0B-B249-6B5ED2D8047D}"/>
            </a:ext>
          </a:extLst>
        </xdr:cNvPr>
        <xdr:cNvSpPr/>
      </xdr:nvSpPr>
      <xdr:spPr>
        <a:xfrm>
          <a:off x="7842250" y="1416463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170035</xdr:rowOff>
    </xdr:from>
    <xdr:to>
      <xdr:col>50</xdr:col>
      <xdr:colOff>114300</xdr:colOff>
      <xdr:row>86</xdr:row>
      <xdr:rowOff>4136</xdr:rowOff>
    </xdr:to>
    <xdr:cxnSp macro="">
      <xdr:nvCxnSpPr>
        <xdr:cNvPr id="256" name="直線コネクタ 255">
          <a:extLst>
            <a:ext uri="{FF2B5EF4-FFF2-40B4-BE49-F238E27FC236}">
              <a16:creationId xmlns:a16="http://schemas.microsoft.com/office/drawing/2014/main" id="{D47EA589-06D9-4FEC-9443-E7787532870F}"/>
            </a:ext>
          </a:extLst>
        </xdr:cNvPr>
        <xdr:cNvCxnSpPr/>
      </xdr:nvCxnSpPr>
      <xdr:spPr>
        <a:xfrm flipV="1">
          <a:off x="7886700" y="14203535"/>
          <a:ext cx="8001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153526</xdr:rowOff>
    </xdr:from>
    <xdr:to>
      <xdr:col>41</xdr:col>
      <xdr:colOff>101600</xdr:colOff>
      <xdr:row>86</xdr:row>
      <xdr:rowOff>83676</xdr:rowOff>
    </xdr:to>
    <xdr:sp macro="" textlink="">
      <xdr:nvSpPr>
        <xdr:cNvPr id="257" name="楕円 256">
          <a:extLst>
            <a:ext uri="{FF2B5EF4-FFF2-40B4-BE49-F238E27FC236}">
              <a16:creationId xmlns:a16="http://schemas.microsoft.com/office/drawing/2014/main" id="{64B194F5-BBEA-4A60-974E-EF2B44175D50}"/>
            </a:ext>
          </a:extLst>
        </xdr:cNvPr>
        <xdr:cNvSpPr/>
      </xdr:nvSpPr>
      <xdr:spPr>
        <a:xfrm>
          <a:off x="7029450" y="141933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4136</xdr:rowOff>
    </xdr:from>
    <xdr:to>
      <xdr:col>45</xdr:col>
      <xdr:colOff>177800</xdr:colOff>
      <xdr:row>86</xdr:row>
      <xdr:rowOff>32876</xdr:rowOff>
    </xdr:to>
    <xdr:cxnSp macro="">
      <xdr:nvCxnSpPr>
        <xdr:cNvPr id="258" name="直線コネクタ 257">
          <a:extLst>
            <a:ext uri="{FF2B5EF4-FFF2-40B4-BE49-F238E27FC236}">
              <a16:creationId xmlns:a16="http://schemas.microsoft.com/office/drawing/2014/main" id="{6F4890E2-AEB6-4590-8033-89CAE09B5CF3}"/>
            </a:ext>
          </a:extLst>
        </xdr:cNvPr>
        <xdr:cNvCxnSpPr/>
      </xdr:nvCxnSpPr>
      <xdr:spPr>
        <a:xfrm flipV="1">
          <a:off x="7080250" y="14209086"/>
          <a:ext cx="806450" cy="28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40512</xdr:rowOff>
    </xdr:from>
    <xdr:ext cx="469744" cy="259045"/>
    <xdr:sp macro="" textlink="">
      <xdr:nvSpPr>
        <xdr:cNvPr id="259" name="n_1mainValue【福祉施設】&#10;一人当たり面積">
          <a:extLst>
            <a:ext uri="{FF2B5EF4-FFF2-40B4-BE49-F238E27FC236}">
              <a16:creationId xmlns:a16="http://schemas.microsoft.com/office/drawing/2014/main" id="{541A7527-F607-456D-A5C8-D926B60A9BD6}"/>
            </a:ext>
          </a:extLst>
        </xdr:cNvPr>
        <xdr:cNvSpPr txBox="1"/>
      </xdr:nvSpPr>
      <xdr:spPr>
        <a:xfrm>
          <a:off x="8458277" y="1424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46063</xdr:rowOff>
    </xdr:from>
    <xdr:ext cx="469744" cy="259045"/>
    <xdr:sp macro="" textlink="">
      <xdr:nvSpPr>
        <xdr:cNvPr id="260" name="n_2mainValue【福祉施設】&#10;一人当たり面積">
          <a:extLst>
            <a:ext uri="{FF2B5EF4-FFF2-40B4-BE49-F238E27FC236}">
              <a16:creationId xmlns:a16="http://schemas.microsoft.com/office/drawing/2014/main" id="{F110DA9F-7C30-43B1-BF8F-CE5D90518C3E}"/>
            </a:ext>
          </a:extLst>
        </xdr:cNvPr>
        <xdr:cNvSpPr txBox="1"/>
      </xdr:nvSpPr>
      <xdr:spPr>
        <a:xfrm>
          <a:off x="7677227" y="1425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74803</xdr:rowOff>
    </xdr:from>
    <xdr:ext cx="469744" cy="259045"/>
    <xdr:sp macro="" textlink="">
      <xdr:nvSpPr>
        <xdr:cNvPr id="261" name="n_3mainValue【福祉施設】&#10;一人当たり面積">
          <a:extLst>
            <a:ext uri="{FF2B5EF4-FFF2-40B4-BE49-F238E27FC236}">
              <a16:creationId xmlns:a16="http://schemas.microsoft.com/office/drawing/2014/main" id="{1A885920-3423-424C-911C-3BF643721402}"/>
            </a:ext>
          </a:extLst>
        </xdr:cNvPr>
        <xdr:cNvSpPr txBox="1"/>
      </xdr:nvSpPr>
      <xdr:spPr>
        <a:xfrm>
          <a:off x="6864427" y="1427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2" name="正方形/長方形 261">
          <a:extLst>
            <a:ext uri="{FF2B5EF4-FFF2-40B4-BE49-F238E27FC236}">
              <a16:creationId xmlns:a16="http://schemas.microsoft.com/office/drawing/2014/main" id="{F5CC4B1A-1BF0-4C6F-8195-41BA4C573480}"/>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3" name="正方形/長方形 262">
          <a:extLst>
            <a:ext uri="{FF2B5EF4-FFF2-40B4-BE49-F238E27FC236}">
              <a16:creationId xmlns:a16="http://schemas.microsoft.com/office/drawing/2014/main" id="{FAA78829-EBC8-4D39-9292-0F48718D0393}"/>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4" name="正方形/長方形 263">
          <a:extLst>
            <a:ext uri="{FF2B5EF4-FFF2-40B4-BE49-F238E27FC236}">
              <a16:creationId xmlns:a16="http://schemas.microsoft.com/office/drawing/2014/main" id="{177702E8-C715-4974-9656-B8CDF3F5518F}"/>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5" name="正方形/長方形 264">
          <a:extLst>
            <a:ext uri="{FF2B5EF4-FFF2-40B4-BE49-F238E27FC236}">
              <a16:creationId xmlns:a16="http://schemas.microsoft.com/office/drawing/2014/main" id="{D72ADBBB-35F6-4743-A167-E01942C2F61B}"/>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6" name="正方形/長方形 265">
          <a:extLst>
            <a:ext uri="{FF2B5EF4-FFF2-40B4-BE49-F238E27FC236}">
              <a16:creationId xmlns:a16="http://schemas.microsoft.com/office/drawing/2014/main" id="{A3C80AB8-5879-4E41-A8E9-259A2D6565F8}"/>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7" name="正方形/長方形 266">
          <a:extLst>
            <a:ext uri="{FF2B5EF4-FFF2-40B4-BE49-F238E27FC236}">
              <a16:creationId xmlns:a16="http://schemas.microsoft.com/office/drawing/2014/main" id="{540CF4CD-4B7F-46C1-A12D-DAC239AED648}"/>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8" name="正方形/長方形 267">
          <a:extLst>
            <a:ext uri="{FF2B5EF4-FFF2-40B4-BE49-F238E27FC236}">
              <a16:creationId xmlns:a16="http://schemas.microsoft.com/office/drawing/2014/main" id="{EB1AB4CA-9DF3-47FB-9099-57D5E2763EC6}"/>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9" name="正方形/長方形 268">
          <a:extLst>
            <a:ext uri="{FF2B5EF4-FFF2-40B4-BE49-F238E27FC236}">
              <a16:creationId xmlns:a16="http://schemas.microsoft.com/office/drawing/2014/main" id="{76298DB9-AB05-495D-9B62-2D1A25A2A013}"/>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70" name="テキスト ボックス 269">
          <a:extLst>
            <a:ext uri="{FF2B5EF4-FFF2-40B4-BE49-F238E27FC236}">
              <a16:creationId xmlns:a16="http://schemas.microsoft.com/office/drawing/2014/main" id="{D2DAFB32-890A-41ED-B2A1-554072823677}"/>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71" name="直線コネクタ 270">
          <a:extLst>
            <a:ext uri="{FF2B5EF4-FFF2-40B4-BE49-F238E27FC236}">
              <a16:creationId xmlns:a16="http://schemas.microsoft.com/office/drawing/2014/main" id="{7FFBC031-66A0-48D5-B415-8F195D1F4D83}"/>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272" name="テキスト ボックス 271">
          <a:extLst>
            <a:ext uri="{FF2B5EF4-FFF2-40B4-BE49-F238E27FC236}">
              <a16:creationId xmlns:a16="http://schemas.microsoft.com/office/drawing/2014/main" id="{CA5758BA-8576-4869-B864-C9EB2546E2CD}"/>
            </a:ext>
          </a:extLst>
        </xdr:cNvPr>
        <xdr:cNvSpPr txBox="1"/>
      </xdr:nvSpPr>
      <xdr:spPr>
        <a:xfrm>
          <a:off x="33989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273" name="直線コネクタ 272">
          <a:extLst>
            <a:ext uri="{FF2B5EF4-FFF2-40B4-BE49-F238E27FC236}">
              <a16:creationId xmlns:a16="http://schemas.microsoft.com/office/drawing/2014/main" id="{5DFB1884-1334-4BAF-A9FA-3F1D472698CA}"/>
            </a:ext>
          </a:extLst>
        </xdr:cNvPr>
        <xdr:cNvCxnSpPr/>
      </xdr:nvCxnSpPr>
      <xdr:spPr>
        <a:xfrm>
          <a:off x="6858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274" name="テキスト ボックス 273">
          <a:extLst>
            <a:ext uri="{FF2B5EF4-FFF2-40B4-BE49-F238E27FC236}">
              <a16:creationId xmlns:a16="http://schemas.microsoft.com/office/drawing/2014/main" id="{98BE2DB4-5DDD-4BAC-820E-6767F3226C69}"/>
            </a:ext>
          </a:extLst>
        </xdr:cNvPr>
        <xdr:cNvSpPr txBox="1"/>
      </xdr:nvSpPr>
      <xdr:spPr>
        <a:xfrm>
          <a:off x="339891" y="17879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275" name="直線コネクタ 274">
          <a:extLst>
            <a:ext uri="{FF2B5EF4-FFF2-40B4-BE49-F238E27FC236}">
              <a16:creationId xmlns:a16="http://schemas.microsoft.com/office/drawing/2014/main" id="{64F0D9C5-A5FD-4D23-87B5-F0E79BC8CC77}"/>
            </a:ext>
          </a:extLst>
        </xdr:cNvPr>
        <xdr:cNvCxnSpPr/>
      </xdr:nvCxnSpPr>
      <xdr:spPr>
        <a:xfrm>
          <a:off x="6858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276" name="テキスト ボックス 275">
          <a:extLst>
            <a:ext uri="{FF2B5EF4-FFF2-40B4-BE49-F238E27FC236}">
              <a16:creationId xmlns:a16="http://schemas.microsoft.com/office/drawing/2014/main" id="{981FFD04-10E2-43E2-8EC6-23E547443552}"/>
            </a:ext>
          </a:extLst>
        </xdr:cNvPr>
        <xdr:cNvSpPr txBox="1"/>
      </xdr:nvSpPr>
      <xdr:spPr>
        <a:xfrm>
          <a:off x="3398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277" name="直線コネクタ 276">
          <a:extLst>
            <a:ext uri="{FF2B5EF4-FFF2-40B4-BE49-F238E27FC236}">
              <a16:creationId xmlns:a16="http://schemas.microsoft.com/office/drawing/2014/main" id="{8CD5AA82-473C-4C67-B669-C77925608BCF}"/>
            </a:ext>
          </a:extLst>
        </xdr:cNvPr>
        <xdr:cNvCxnSpPr/>
      </xdr:nvCxnSpPr>
      <xdr:spPr>
        <a:xfrm>
          <a:off x="6858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278" name="テキスト ボックス 277">
          <a:extLst>
            <a:ext uri="{FF2B5EF4-FFF2-40B4-BE49-F238E27FC236}">
              <a16:creationId xmlns:a16="http://schemas.microsoft.com/office/drawing/2014/main" id="{8635012B-6329-4D7F-9505-3D2F6E5D6080}"/>
            </a:ext>
          </a:extLst>
        </xdr:cNvPr>
        <xdr:cNvSpPr txBox="1"/>
      </xdr:nvSpPr>
      <xdr:spPr>
        <a:xfrm>
          <a:off x="3398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279" name="直線コネクタ 278">
          <a:extLst>
            <a:ext uri="{FF2B5EF4-FFF2-40B4-BE49-F238E27FC236}">
              <a16:creationId xmlns:a16="http://schemas.microsoft.com/office/drawing/2014/main" id="{9AB8B052-F37D-46EB-8D87-6693A46E111C}"/>
            </a:ext>
          </a:extLst>
        </xdr:cNvPr>
        <xdr:cNvCxnSpPr/>
      </xdr:nvCxnSpPr>
      <xdr:spPr>
        <a:xfrm>
          <a:off x="6858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105427</xdr:rowOff>
    </xdr:from>
    <xdr:ext cx="467179" cy="259045"/>
    <xdr:sp macro="" textlink="">
      <xdr:nvSpPr>
        <xdr:cNvPr id="280" name="テキスト ボックス 279">
          <a:extLst>
            <a:ext uri="{FF2B5EF4-FFF2-40B4-BE49-F238E27FC236}">
              <a16:creationId xmlns:a16="http://schemas.microsoft.com/office/drawing/2014/main" id="{02996A60-B510-4540-9124-4128E41E2007}"/>
            </a:ext>
          </a:extLst>
        </xdr:cNvPr>
        <xdr:cNvSpPr txBox="1"/>
      </xdr:nvSpPr>
      <xdr:spPr>
        <a:xfrm>
          <a:off x="2757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81" name="直線コネクタ 280">
          <a:extLst>
            <a:ext uri="{FF2B5EF4-FFF2-40B4-BE49-F238E27FC236}">
              <a16:creationId xmlns:a16="http://schemas.microsoft.com/office/drawing/2014/main" id="{DD663621-EA98-47EA-8266-7D22BD6D990D}"/>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82" name="テキスト ボックス 281">
          <a:extLst>
            <a:ext uri="{FF2B5EF4-FFF2-40B4-BE49-F238E27FC236}">
              <a16:creationId xmlns:a16="http://schemas.microsoft.com/office/drawing/2014/main" id="{B9FD2860-D463-4AEB-A772-1E612E81FFEA}"/>
            </a:ext>
          </a:extLst>
        </xdr:cNvPr>
        <xdr:cNvSpPr txBox="1"/>
      </xdr:nvSpPr>
      <xdr:spPr>
        <a:xfrm>
          <a:off x="2757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83" name="【市民会館】&#10;有形固定資産減価償却率グラフ枠">
          <a:extLst>
            <a:ext uri="{FF2B5EF4-FFF2-40B4-BE49-F238E27FC236}">
              <a16:creationId xmlns:a16="http://schemas.microsoft.com/office/drawing/2014/main" id="{AD7A4C31-069F-45BC-AB4C-EC3E3A2EC59D}"/>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108</xdr:row>
      <xdr:rowOff>156211</xdr:rowOff>
    </xdr:to>
    <xdr:cxnSp macro="">
      <xdr:nvCxnSpPr>
        <xdr:cNvPr id="284" name="直線コネクタ 283">
          <a:extLst>
            <a:ext uri="{FF2B5EF4-FFF2-40B4-BE49-F238E27FC236}">
              <a16:creationId xmlns:a16="http://schemas.microsoft.com/office/drawing/2014/main" id="{484936E4-B506-43BE-8CBE-23D6CDCA9611}"/>
            </a:ext>
          </a:extLst>
        </xdr:cNvPr>
        <xdr:cNvCxnSpPr/>
      </xdr:nvCxnSpPr>
      <xdr:spPr>
        <a:xfrm flipV="1">
          <a:off x="4177665" y="16649700"/>
          <a:ext cx="0" cy="1451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160038</xdr:rowOff>
    </xdr:from>
    <xdr:ext cx="405111" cy="259045"/>
    <xdr:sp macro="" textlink="">
      <xdr:nvSpPr>
        <xdr:cNvPr id="285" name="【市民会館】&#10;有形固定資産減価償却率最小値テキスト">
          <a:extLst>
            <a:ext uri="{FF2B5EF4-FFF2-40B4-BE49-F238E27FC236}">
              <a16:creationId xmlns:a16="http://schemas.microsoft.com/office/drawing/2014/main" id="{8706FB54-98D2-43DB-9080-265302928057}"/>
            </a:ext>
          </a:extLst>
        </xdr:cNvPr>
        <xdr:cNvSpPr txBox="1"/>
      </xdr:nvSpPr>
      <xdr:spPr>
        <a:xfrm>
          <a:off x="4216400"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156211</xdr:rowOff>
    </xdr:from>
    <xdr:to>
      <xdr:col>24</xdr:col>
      <xdr:colOff>152400</xdr:colOff>
      <xdr:row>108</xdr:row>
      <xdr:rowOff>156211</xdr:rowOff>
    </xdr:to>
    <xdr:cxnSp macro="">
      <xdr:nvCxnSpPr>
        <xdr:cNvPr id="286" name="直線コネクタ 285">
          <a:extLst>
            <a:ext uri="{FF2B5EF4-FFF2-40B4-BE49-F238E27FC236}">
              <a16:creationId xmlns:a16="http://schemas.microsoft.com/office/drawing/2014/main" id="{68A6A1D8-C9EB-41BA-9183-2F76994BE9B9}"/>
            </a:ext>
          </a:extLst>
        </xdr:cNvPr>
        <xdr:cNvCxnSpPr/>
      </xdr:nvCxnSpPr>
      <xdr:spPr>
        <a:xfrm>
          <a:off x="4108450" y="181013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469744" cy="259045"/>
    <xdr:sp macro="" textlink="">
      <xdr:nvSpPr>
        <xdr:cNvPr id="287" name="【市民会館】&#10;有形固定資産減価償却率最大値テキスト">
          <a:extLst>
            <a:ext uri="{FF2B5EF4-FFF2-40B4-BE49-F238E27FC236}">
              <a16:creationId xmlns:a16="http://schemas.microsoft.com/office/drawing/2014/main" id="{32B71672-6FD3-408B-8B4E-7319E266C15F}"/>
            </a:ext>
          </a:extLst>
        </xdr:cNvPr>
        <xdr:cNvSpPr txBox="1"/>
      </xdr:nvSpPr>
      <xdr:spPr>
        <a:xfrm>
          <a:off x="4216400" y="1642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288" name="直線コネクタ 287">
          <a:extLst>
            <a:ext uri="{FF2B5EF4-FFF2-40B4-BE49-F238E27FC236}">
              <a16:creationId xmlns:a16="http://schemas.microsoft.com/office/drawing/2014/main" id="{F2536A98-B914-44E5-8E0E-70E84F86B91D}"/>
            </a:ext>
          </a:extLst>
        </xdr:cNvPr>
        <xdr:cNvCxnSpPr/>
      </xdr:nvCxnSpPr>
      <xdr:spPr>
        <a:xfrm>
          <a:off x="4108450" y="16649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154703</xdr:rowOff>
    </xdr:from>
    <xdr:ext cx="405111" cy="259045"/>
    <xdr:sp macro="" textlink="">
      <xdr:nvSpPr>
        <xdr:cNvPr id="289" name="【市民会館】&#10;有形固定資産減価償却率平均値テキスト">
          <a:extLst>
            <a:ext uri="{FF2B5EF4-FFF2-40B4-BE49-F238E27FC236}">
              <a16:creationId xmlns:a16="http://schemas.microsoft.com/office/drawing/2014/main" id="{AAFD1088-294A-4711-9098-5892B6DBF810}"/>
            </a:ext>
          </a:extLst>
        </xdr:cNvPr>
        <xdr:cNvSpPr txBox="1"/>
      </xdr:nvSpPr>
      <xdr:spPr>
        <a:xfrm>
          <a:off x="4216400" y="17585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4826</xdr:rowOff>
    </xdr:from>
    <xdr:to>
      <xdr:col>24</xdr:col>
      <xdr:colOff>114300</xdr:colOff>
      <xdr:row>106</xdr:row>
      <xdr:rowOff>106426</xdr:rowOff>
    </xdr:to>
    <xdr:sp macro="" textlink="">
      <xdr:nvSpPr>
        <xdr:cNvPr id="290" name="フローチャート: 判断 289">
          <a:extLst>
            <a:ext uri="{FF2B5EF4-FFF2-40B4-BE49-F238E27FC236}">
              <a16:creationId xmlns:a16="http://schemas.microsoft.com/office/drawing/2014/main" id="{A6B074B1-53DC-4E19-831C-FAB414E23754}"/>
            </a:ext>
          </a:extLst>
        </xdr:cNvPr>
        <xdr:cNvSpPr/>
      </xdr:nvSpPr>
      <xdr:spPr>
        <a:xfrm>
          <a:off x="4127500" y="1760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41402</xdr:rowOff>
    </xdr:from>
    <xdr:to>
      <xdr:col>20</xdr:col>
      <xdr:colOff>38100</xdr:colOff>
      <xdr:row>106</xdr:row>
      <xdr:rowOff>143002</xdr:rowOff>
    </xdr:to>
    <xdr:sp macro="" textlink="">
      <xdr:nvSpPr>
        <xdr:cNvPr id="291" name="フローチャート: 判断 290">
          <a:extLst>
            <a:ext uri="{FF2B5EF4-FFF2-40B4-BE49-F238E27FC236}">
              <a16:creationId xmlns:a16="http://schemas.microsoft.com/office/drawing/2014/main" id="{C2A7F6FA-C716-4903-9A38-38994A6192FF}"/>
            </a:ext>
          </a:extLst>
        </xdr:cNvPr>
        <xdr:cNvSpPr/>
      </xdr:nvSpPr>
      <xdr:spPr>
        <a:xfrm>
          <a:off x="3384550" y="176436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106</xdr:row>
      <xdr:rowOff>134129</xdr:rowOff>
    </xdr:from>
    <xdr:ext cx="405111" cy="259045"/>
    <xdr:sp macro="" textlink="">
      <xdr:nvSpPr>
        <xdr:cNvPr id="292" name="n_1aveValue【市民会館】&#10;有形固定資産減価償却率">
          <a:extLst>
            <a:ext uri="{FF2B5EF4-FFF2-40B4-BE49-F238E27FC236}">
              <a16:creationId xmlns:a16="http://schemas.microsoft.com/office/drawing/2014/main" id="{38FCC40E-E7C0-4B7B-9F34-4F726AF917B1}"/>
            </a:ext>
          </a:extLst>
        </xdr:cNvPr>
        <xdr:cNvSpPr txBox="1"/>
      </xdr:nvSpPr>
      <xdr:spPr>
        <a:xfrm>
          <a:off x="3239144" y="1773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106</xdr:row>
      <xdr:rowOff>29972</xdr:rowOff>
    </xdr:from>
    <xdr:to>
      <xdr:col>15</xdr:col>
      <xdr:colOff>101600</xdr:colOff>
      <xdr:row>106</xdr:row>
      <xdr:rowOff>131572</xdr:rowOff>
    </xdr:to>
    <xdr:sp macro="" textlink="">
      <xdr:nvSpPr>
        <xdr:cNvPr id="293" name="フローチャート: 判断 292">
          <a:extLst>
            <a:ext uri="{FF2B5EF4-FFF2-40B4-BE49-F238E27FC236}">
              <a16:creationId xmlns:a16="http://schemas.microsoft.com/office/drawing/2014/main" id="{37FA2F58-A54B-4311-865E-65D938A30C89}"/>
            </a:ext>
          </a:extLst>
        </xdr:cNvPr>
        <xdr:cNvSpPr/>
      </xdr:nvSpPr>
      <xdr:spPr>
        <a:xfrm>
          <a:off x="2571750" y="1763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106</xdr:row>
      <xdr:rowOff>122699</xdr:rowOff>
    </xdr:from>
    <xdr:ext cx="405111" cy="259045"/>
    <xdr:sp macro="" textlink="">
      <xdr:nvSpPr>
        <xdr:cNvPr id="294" name="n_2aveValue【市民会館】&#10;有形固定資産減価償却率">
          <a:extLst>
            <a:ext uri="{FF2B5EF4-FFF2-40B4-BE49-F238E27FC236}">
              <a16:creationId xmlns:a16="http://schemas.microsoft.com/office/drawing/2014/main" id="{BDD7B954-CDD3-4730-BE71-CDD002FF2A3C}"/>
            </a:ext>
          </a:extLst>
        </xdr:cNvPr>
        <xdr:cNvSpPr txBox="1"/>
      </xdr:nvSpPr>
      <xdr:spPr>
        <a:xfrm>
          <a:off x="2439044" y="1772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106</xdr:row>
      <xdr:rowOff>128270</xdr:rowOff>
    </xdr:from>
    <xdr:to>
      <xdr:col>10</xdr:col>
      <xdr:colOff>165100</xdr:colOff>
      <xdr:row>107</xdr:row>
      <xdr:rowOff>58420</xdr:rowOff>
    </xdr:to>
    <xdr:sp macro="" textlink="">
      <xdr:nvSpPr>
        <xdr:cNvPr id="295" name="フローチャート: 判断 294">
          <a:extLst>
            <a:ext uri="{FF2B5EF4-FFF2-40B4-BE49-F238E27FC236}">
              <a16:creationId xmlns:a16="http://schemas.microsoft.com/office/drawing/2014/main" id="{8C8A7EB6-4223-4B18-B222-4FE058F40680}"/>
            </a:ext>
          </a:extLst>
        </xdr:cNvPr>
        <xdr:cNvSpPr/>
      </xdr:nvSpPr>
      <xdr:spPr>
        <a:xfrm>
          <a:off x="1778000" y="1773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107</xdr:row>
      <xdr:rowOff>49547</xdr:rowOff>
    </xdr:from>
    <xdr:ext cx="405111" cy="259045"/>
    <xdr:sp macro="" textlink="">
      <xdr:nvSpPr>
        <xdr:cNvPr id="296" name="n_3aveValue【市民会館】&#10;有形固定資産減価償却率">
          <a:extLst>
            <a:ext uri="{FF2B5EF4-FFF2-40B4-BE49-F238E27FC236}">
              <a16:creationId xmlns:a16="http://schemas.microsoft.com/office/drawing/2014/main" id="{A0793FEE-3A45-4CC0-8BAC-153358617D9F}"/>
            </a:ext>
          </a:extLst>
        </xdr:cNvPr>
        <xdr:cNvSpPr txBox="1"/>
      </xdr:nvSpPr>
      <xdr:spPr>
        <a:xfrm>
          <a:off x="1645294" y="1782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297" name="テキスト ボックス 296">
          <a:extLst>
            <a:ext uri="{FF2B5EF4-FFF2-40B4-BE49-F238E27FC236}">
              <a16:creationId xmlns:a16="http://schemas.microsoft.com/office/drawing/2014/main" id="{C2083998-9045-4C3F-B367-B57ABBD51F33}"/>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98" name="テキスト ボックス 297">
          <a:extLst>
            <a:ext uri="{FF2B5EF4-FFF2-40B4-BE49-F238E27FC236}">
              <a16:creationId xmlns:a16="http://schemas.microsoft.com/office/drawing/2014/main" id="{79F47AAB-6998-4DCA-BB70-965D857F6EF9}"/>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99" name="テキスト ボックス 298">
          <a:extLst>
            <a:ext uri="{FF2B5EF4-FFF2-40B4-BE49-F238E27FC236}">
              <a16:creationId xmlns:a16="http://schemas.microsoft.com/office/drawing/2014/main" id="{27AC9AC7-81D0-4FB0-8A96-098A1BA2E75F}"/>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00" name="テキスト ボックス 299">
          <a:extLst>
            <a:ext uri="{FF2B5EF4-FFF2-40B4-BE49-F238E27FC236}">
              <a16:creationId xmlns:a16="http://schemas.microsoft.com/office/drawing/2014/main" id="{CA76E801-7877-45AB-B836-D9AF15CD9920}"/>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01" name="テキスト ボックス 300">
          <a:extLst>
            <a:ext uri="{FF2B5EF4-FFF2-40B4-BE49-F238E27FC236}">
              <a16:creationId xmlns:a16="http://schemas.microsoft.com/office/drawing/2014/main" id="{A7B590E2-C851-4716-9BB8-8883E2439F96}"/>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41402</xdr:rowOff>
    </xdr:from>
    <xdr:to>
      <xdr:col>24</xdr:col>
      <xdr:colOff>114300</xdr:colOff>
      <xdr:row>104</xdr:row>
      <xdr:rowOff>143002</xdr:rowOff>
    </xdr:to>
    <xdr:sp macro="" textlink="">
      <xdr:nvSpPr>
        <xdr:cNvPr id="302" name="楕円 301">
          <a:extLst>
            <a:ext uri="{FF2B5EF4-FFF2-40B4-BE49-F238E27FC236}">
              <a16:creationId xmlns:a16="http://schemas.microsoft.com/office/drawing/2014/main" id="{5E1B3166-C9D2-42F5-B2DC-63DB95909A54}"/>
            </a:ext>
          </a:extLst>
        </xdr:cNvPr>
        <xdr:cNvSpPr/>
      </xdr:nvSpPr>
      <xdr:spPr>
        <a:xfrm>
          <a:off x="4127500" y="1730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64279</xdr:rowOff>
    </xdr:from>
    <xdr:ext cx="405111" cy="259045"/>
    <xdr:sp macro="" textlink="">
      <xdr:nvSpPr>
        <xdr:cNvPr id="303" name="【市民会館】&#10;有形固定資産減価償却率該当値テキスト">
          <a:extLst>
            <a:ext uri="{FF2B5EF4-FFF2-40B4-BE49-F238E27FC236}">
              <a16:creationId xmlns:a16="http://schemas.microsoft.com/office/drawing/2014/main" id="{5044D9D7-7B3C-4BDD-9A14-F476FF738C23}"/>
            </a:ext>
          </a:extLst>
        </xdr:cNvPr>
        <xdr:cNvSpPr txBox="1"/>
      </xdr:nvSpPr>
      <xdr:spPr>
        <a:xfrm>
          <a:off x="4216400" y="17152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135128</xdr:rowOff>
    </xdr:from>
    <xdr:to>
      <xdr:col>20</xdr:col>
      <xdr:colOff>38100</xdr:colOff>
      <xdr:row>105</xdr:row>
      <xdr:rowOff>65278</xdr:rowOff>
    </xdr:to>
    <xdr:sp macro="" textlink="">
      <xdr:nvSpPr>
        <xdr:cNvPr id="304" name="楕円 303">
          <a:extLst>
            <a:ext uri="{FF2B5EF4-FFF2-40B4-BE49-F238E27FC236}">
              <a16:creationId xmlns:a16="http://schemas.microsoft.com/office/drawing/2014/main" id="{8806EE09-864F-44BD-A69E-D52287ADA644}"/>
            </a:ext>
          </a:extLst>
        </xdr:cNvPr>
        <xdr:cNvSpPr/>
      </xdr:nvSpPr>
      <xdr:spPr>
        <a:xfrm>
          <a:off x="3384550" y="173944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92202</xdr:rowOff>
    </xdr:from>
    <xdr:to>
      <xdr:col>24</xdr:col>
      <xdr:colOff>63500</xdr:colOff>
      <xdr:row>105</xdr:row>
      <xdr:rowOff>14478</xdr:rowOff>
    </xdr:to>
    <xdr:cxnSp macro="">
      <xdr:nvCxnSpPr>
        <xdr:cNvPr id="305" name="直線コネクタ 304">
          <a:extLst>
            <a:ext uri="{FF2B5EF4-FFF2-40B4-BE49-F238E27FC236}">
              <a16:creationId xmlns:a16="http://schemas.microsoft.com/office/drawing/2014/main" id="{37883467-6718-42C9-B475-235F12227F15}"/>
            </a:ext>
          </a:extLst>
        </xdr:cNvPr>
        <xdr:cNvCxnSpPr/>
      </xdr:nvCxnSpPr>
      <xdr:spPr>
        <a:xfrm flipV="1">
          <a:off x="3429000" y="17351502"/>
          <a:ext cx="7493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64263</xdr:rowOff>
    </xdr:from>
    <xdr:to>
      <xdr:col>15</xdr:col>
      <xdr:colOff>101600</xdr:colOff>
      <xdr:row>105</xdr:row>
      <xdr:rowOff>165863</xdr:rowOff>
    </xdr:to>
    <xdr:sp macro="" textlink="">
      <xdr:nvSpPr>
        <xdr:cNvPr id="306" name="楕円 305">
          <a:extLst>
            <a:ext uri="{FF2B5EF4-FFF2-40B4-BE49-F238E27FC236}">
              <a16:creationId xmlns:a16="http://schemas.microsoft.com/office/drawing/2014/main" id="{AFF29D28-BE67-4F5F-932B-254C62179FD9}"/>
            </a:ext>
          </a:extLst>
        </xdr:cNvPr>
        <xdr:cNvSpPr/>
      </xdr:nvSpPr>
      <xdr:spPr>
        <a:xfrm>
          <a:off x="2571750" y="174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14478</xdr:rowOff>
    </xdr:from>
    <xdr:to>
      <xdr:col>19</xdr:col>
      <xdr:colOff>177800</xdr:colOff>
      <xdr:row>105</xdr:row>
      <xdr:rowOff>115063</xdr:rowOff>
    </xdr:to>
    <xdr:cxnSp macro="">
      <xdr:nvCxnSpPr>
        <xdr:cNvPr id="307" name="直線コネクタ 306">
          <a:extLst>
            <a:ext uri="{FF2B5EF4-FFF2-40B4-BE49-F238E27FC236}">
              <a16:creationId xmlns:a16="http://schemas.microsoft.com/office/drawing/2014/main" id="{D1EE7985-E7FC-436E-81DA-8F8F8CF9BB03}"/>
            </a:ext>
          </a:extLst>
        </xdr:cNvPr>
        <xdr:cNvCxnSpPr/>
      </xdr:nvCxnSpPr>
      <xdr:spPr>
        <a:xfrm flipV="1">
          <a:off x="2622550" y="17445228"/>
          <a:ext cx="80645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125985</xdr:rowOff>
    </xdr:from>
    <xdr:to>
      <xdr:col>10</xdr:col>
      <xdr:colOff>165100</xdr:colOff>
      <xdr:row>107</xdr:row>
      <xdr:rowOff>56135</xdr:rowOff>
    </xdr:to>
    <xdr:sp macro="" textlink="">
      <xdr:nvSpPr>
        <xdr:cNvPr id="308" name="楕円 307">
          <a:extLst>
            <a:ext uri="{FF2B5EF4-FFF2-40B4-BE49-F238E27FC236}">
              <a16:creationId xmlns:a16="http://schemas.microsoft.com/office/drawing/2014/main" id="{A6C1D48B-7A59-4FFE-8930-1412D762432C}"/>
            </a:ext>
          </a:extLst>
        </xdr:cNvPr>
        <xdr:cNvSpPr/>
      </xdr:nvSpPr>
      <xdr:spPr>
        <a:xfrm>
          <a:off x="1778000" y="1772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115063</xdr:rowOff>
    </xdr:from>
    <xdr:to>
      <xdr:col>15</xdr:col>
      <xdr:colOff>50800</xdr:colOff>
      <xdr:row>107</xdr:row>
      <xdr:rowOff>5335</xdr:rowOff>
    </xdr:to>
    <xdr:cxnSp macro="">
      <xdr:nvCxnSpPr>
        <xdr:cNvPr id="309" name="直線コネクタ 308">
          <a:extLst>
            <a:ext uri="{FF2B5EF4-FFF2-40B4-BE49-F238E27FC236}">
              <a16:creationId xmlns:a16="http://schemas.microsoft.com/office/drawing/2014/main" id="{46C19388-5FF8-4214-8918-03473510ED59}"/>
            </a:ext>
          </a:extLst>
        </xdr:cNvPr>
        <xdr:cNvCxnSpPr/>
      </xdr:nvCxnSpPr>
      <xdr:spPr>
        <a:xfrm flipV="1">
          <a:off x="1828800" y="17545813"/>
          <a:ext cx="79375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81805</xdr:rowOff>
    </xdr:from>
    <xdr:ext cx="405111" cy="259045"/>
    <xdr:sp macro="" textlink="">
      <xdr:nvSpPr>
        <xdr:cNvPr id="310" name="n_1mainValue【市民会館】&#10;有形固定資産減価償却率">
          <a:extLst>
            <a:ext uri="{FF2B5EF4-FFF2-40B4-BE49-F238E27FC236}">
              <a16:creationId xmlns:a16="http://schemas.microsoft.com/office/drawing/2014/main" id="{6BAA7589-CAB3-4A04-B160-0F01DC2AA7C6}"/>
            </a:ext>
          </a:extLst>
        </xdr:cNvPr>
        <xdr:cNvSpPr txBox="1"/>
      </xdr:nvSpPr>
      <xdr:spPr>
        <a:xfrm>
          <a:off x="3239144" y="1716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10940</xdr:rowOff>
    </xdr:from>
    <xdr:ext cx="405111" cy="259045"/>
    <xdr:sp macro="" textlink="">
      <xdr:nvSpPr>
        <xdr:cNvPr id="311" name="n_2mainValue【市民会館】&#10;有形固定資産減価償却率">
          <a:extLst>
            <a:ext uri="{FF2B5EF4-FFF2-40B4-BE49-F238E27FC236}">
              <a16:creationId xmlns:a16="http://schemas.microsoft.com/office/drawing/2014/main" id="{7B791E76-49DE-4DF9-B592-4CA3972BECF0}"/>
            </a:ext>
          </a:extLst>
        </xdr:cNvPr>
        <xdr:cNvSpPr txBox="1"/>
      </xdr:nvSpPr>
      <xdr:spPr>
        <a:xfrm>
          <a:off x="2439044" y="1727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72662</xdr:rowOff>
    </xdr:from>
    <xdr:ext cx="405111" cy="259045"/>
    <xdr:sp macro="" textlink="">
      <xdr:nvSpPr>
        <xdr:cNvPr id="312" name="n_3mainValue【市民会館】&#10;有形固定資産減価償却率">
          <a:extLst>
            <a:ext uri="{FF2B5EF4-FFF2-40B4-BE49-F238E27FC236}">
              <a16:creationId xmlns:a16="http://schemas.microsoft.com/office/drawing/2014/main" id="{91E26307-C84E-40ED-BAF6-9736EBC80BDF}"/>
            </a:ext>
          </a:extLst>
        </xdr:cNvPr>
        <xdr:cNvSpPr txBox="1"/>
      </xdr:nvSpPr>
      <xdr:spPr>
        <a:xfrm>
          <a:off x="1645294" y="17503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13" name="正方形/長方形 312">
          <a:extLst>
            <a:ext uri="{FF2B5EF4-FFF2-40B4-BE49-F238E27FC236}">
              <a16:creationId xmlns:a16="http://schemas.microsoft.com/office/drawing/2014/main" id="{DDEDB868-C3EB-42DB-AC8B-7756BA893D66}"/>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4" name="正方形/長方形 313">
          <a:extLst>
            <a:ext uri="{FF2B5EF4-FFF2-40B4-BE49-F238E27FC236}">
              <a16:creationId xmlns:a16="http://schemas.microsoft.com/office/drawing/2014/main" id="{C262DE21-95DD-4914-A15A-3039A3543091}"/>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5" name="正方形/長方形 314">
          <a:extLst>
            <a:ext uri="{FF2B5EF4-FFF2-40B4-BE49-F238E27FC236}">
              <a16:creationId xmlns:a16="http://schemas.microsoft.com/office/drawing/2014/main" id="{3F56057B-CDD8-4F24-B057-9989B9E7C492}"/>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6" name="正方形/長方形 315">
          <a:extLst>
            <a:ext uri="{FF2B5EF4-FFF2-40B4-BE49-F238E27FC236}">
              <a16:creationId xmlns:a16="http://schemas.microsoft.com/office/drawing/2014/main" id="{434F892D-813D-4AD4-8255-AB8F6124C7F5}"/>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7" name="正方形/長方形 316">
          <a:extLst>
            <a:ext uri="{FF2B5EF4-FFF2-40B4-BE49-F238E27FC236}">
              <a16:creationId xmlns:a16="http://schemas.microsoft.com/office/drawing/2014/main" id="{872BDB76-A3EE-42C0-A0BB-59A044A0DBAF}"/>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8" name="正方形/長方形 317">
          <a:extLst>
            <a:ext uri="{FF2B5EF4-FFF2-40B4-BE49-F238E27FC236}">
              <a16:creationId xmlns:a16="http://schemas.microsoft.com/office/drawing/2014/main" id="{CF9CB0CC-11D6-41C3-9446-393432C25CA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9" name="正方形/長方形 318">
          <a:extLst>
            <a:ext uri="{FF2B5EF4-FFF2-40B4-BE49-F238E27FC236}">
              <a16:creationId xmlns:a16="http://schemas.microsoft.com/office/drawing/2014/main" id="{C241D10C-C8F6-4EF4-8215-9BA1990058DD}"/>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0" name="正方形/長方形 319">
          <a:extLst>
            <a:ext uri="{FF2B5EF4-FFF2-40B4-BE49-F238E27FC236}">
              <a16:creationId xmlns:a16="http://schemas.microsoft.com/office/drawing/2014/main" id="{9B70076A-5ECF-4641-8860-ADB2BD2B7B24}"/>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1" name="テキスト ボックス 320">
          <a:extLst>
            <a:ext uri="{FF2B5EF4-FFF2-40B4-BE49-F238E27FC236}">
              <a16:creationId xmlns:a16="http://schemas.microsoft.com/office/drawing/2014/main" id="{F9729B53-D623-47AA-919C-5E568F47877C}"/>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2" name="直線コネクタ 321">
          <a:extLst>
            <a:ext uri="{FF2B5EF4-FFF2-40B4-BE49-F238E27FC236}">
              <a16:creationId xmlns:a16="http://schemas.microsoft.com/office/drawing/2014/main" id="{67D94436-06E8-43B9-B293-E5DC4A91D9E5}"/>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23" name="直線コネクタ 322">
          <a:extLst>
            <a:ext uri="{FF2B5EF4-FFF2-40B4-BE49-F238E27FC236}">
              <a16:creationId xmlns:a16="http://schemas.microsoft.com/office/drawing/2014/main" id="{5B32741D-20E0-409B-B57C-F80881F16FC8}"/>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24" name="テキスト ボックス 323">
          <a:extLst>
            <a:ext uri="{FF2B5EF4-FFF2-40B4-BE49-F238E27FC236}">
              <a16:creationId xmlns:a16="http://schemas.microsoft.com/office/drawing/2014/main" id="{BFE07C69-CC36-4692-AD6E-A16082ED9229}"/>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25" name="直線コネクタ 324">
          <a:extLst>
            <a:ext uri="{FF2B5EF4-FFF2-40B4-BE49-F238E27FC236}">
              <a16:creationId xmlns:a16="http://schemas.microsoft.com/office/drawing/2014/main" id="{CA7A95E6-A6B7-4B37-AEB0-11618E67E9A1}"/>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26" name="テキスト ボックス 325">
          <a:extLst>
            <a:ext uri="{FF2B5EF4-FFF2-40B4-BE49-F238E27FC236}">
              <a16:creationId xmlns:a16="http://schemas.microsoft.com/office/drawing/2014/main" id="{AA026DF1-9F19-42C0-AE5D-D7893CB1F242}"/>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27" name="直線コネクタ 326">
          <a:extLst>
            <a:ext uri="{FF2B5EF4-FFF2-40B4-BE49-F238E27FC236}">
              <a16:creationId xmlns:a16="http://schemas.microsoft.com/office/drawing/2014/main" id="{07F8E5EB-2CBC-4161-873E-40F83F9D1EDC}"/>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28" name="テキスト ボックス 327">
          <a:extLst>
            <a:ext uri="{FF2B5EF4-FFF2-40B4-BE49-F238E27FC236}">
              <a16:creationId xmlns:a16="http://schemas.microsoft.com/office/drawing/2014/main" id="{43BBBF87-BA55-4265-BF3F-37047BD93B4D}"/>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29" name="直線コネクタ 328">
          <a:extLst>
            <a:ext uri="{FF2B5EF4-FFF2-40B4-BE49-F238E27FC236}">
              <a16:creationId xmlns:a16="http://schemas.microsoft.com/office/drawing/2014/main" id="{DC384351-3A47-4E60-A775-16235A2C4879}"/>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30" name="テキスト ボックス 329">
          <a:extLst>
            <a:ext uri="{FF2B5EF4-FFF2-40B4-BE49-F238E27FC236}">
              <a16:creationId xmlns:a16="http://schemas.microsoft.com/office/drawing/2014/main" id="{13CEDD8C-79A8-411E-B225-4BC0964E2252}"/>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31" name="直線コネクタ 330">
          <a:extLst>
            <a:ext uri="{FF2B5EF4-FFF2-40B4-BE49-F238E27FC236}">
              <a16:creationId xmlns:a16="http://schemas.microsoft.com/office/drawing/2014/main" id="{33C290C0-24A9-4D1F-A450-AE28B1DC22E1}"/>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32" name="テキスト ボックス 331">
          <a:extLst>
            <a:ext uri="{FF2B5EF4-FFF2-40B4-BE49-F238E27FC236}">
              <a16:creationId xmlns:a16="http://schemas.microsoft.com/office/drawing/2014/main" id="{0F392330-DF2B-419E-910F-DEB8AA367E18}"/>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33" name="直線コネクタ 332">
          <a:extLst>
            <a:ext uri="{FF2B5EF4-FFF2-40B4-BE49-F238E27FC236}">
              <a16:creationId xmlns:a16="http://schemas.microsoft.com/office/drawing/2014/main" id="{0F22A21F-DD6C-4685-A313-7A3593171B33}"/>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34" name="テキスト ボックス 333">
          <a:extLst>
            <a:ext uri="{FF2B5EF4-FFF2-40B4-BE49-F238E27FC236}">
              <a16:creationId xmlns:a16="http://schemas.microsoft.com/office/drawing/2014/main" id="{35CFC6DE-742A-4926-8934-0A4FE5F2819A}"/>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35" name="【市民会館】&#10;一人当たり面積グラフ枠">
          <a:extLst>
            <a:ext uri="{FF2B5EF4-FFF2-40B4-BE49-F238E27FC236}">
              <a16:creationId xmlns:a16="http://schemas.microsoft.com/office/drawing/2014/main" id="{41676B04-7E1A-4EF9-8108-CD501B204CCC}"/>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44196</xdr:rowOff>
    </xdr:from>
    <xdr:to>
      <xdr:col>54</xdr:col>
      <xdr:colOff>189865</xdr:colOff>
      <xdr:row>108</xdr:row>
      <xdr:rowOff>129539</xdr:rowOff>
    </xdr:to>
    <xdr:cxnSp macro="">
      <xdr:nvCxnSpPr>
        <xdr:cNvPr id="336" name="直線コネクタ 335">
          <a:extLst>
            <a:ext uri="{FF2B5EF4-FFF2-40B4-BE49-F238E27FC236}">
              <a16:creationId xmlns:a16="http://schemas.microsoft.com/office/drawing/2014/main" id="{7E9A40F6-736E-441C-AF34-E577826CF8B4}"/>
            </a:ext>
          </a:extLst>
        </xdr:cNvPr>
        <xdr:cNvCxnSpPr/>
      </xdr:nvCxnSpPr>
      <xdr:spPr>
        <a:xfrm flipV="1">
          <a:off x="9429115" y="16789146"/>
          <a:ext cx="0" cy="1285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337" name="【市民会館】&#10;一人当たり面積最小値テキスト">
          <a:extLst>
            <a:ext uri="{FF2B5EF4-FFF2-40B4-BE49-F238E27FC236}">
              <a16:creationId xmlns:a16="http://schemas.microsoft.com/office/drawing/2014/main" id="{EF79A1E7-528C-43E3-BAF0-0B596046489E}"/>
            </a:ext>
          </a:extLst>
        </xdr:cNvPr>
        <xdr:cNvSpPr txBox="1"/>
      </xdr:nvSpPr>
      <xdr:spPr>
        <a:xfrm>
          <a:off x="9467850"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338" name="直線コネクタ 337">
          <a:extLst>
            <a:ext uri="{FF2B5EF4-FFF2-40B4-BE49-F238E27FC236}">
              <a16:creationId xmlns:a16="http://schemas.microsoft.com/office/drawing/2014/main" id="{E18BF2C8-6B75-4037-9ABC-1EB25ABAA64C}"/>
            </a:ext>
          </a:extLst>
        </xdr:cNvPr>
        <xdr:cNvCxnSpPr/>
      </xdr:nvCxnSpPr>
      <xdr:spPr>
        <a:xfrm>
          <a:off x="9359900" y="180746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162323</xdr:rowOff>
    </xdr:from>
    <xdr:ext cx="469744" cy="259045"/>
    <xdr:sp macro="" textlink="">
      <xdr:nvSpPr>
        <xdr:cNvPr id="339" name="【市民会館】&#10;一人当たり面積最大値テキスト">
          <a:extLst>
            <a:ext uri="{FF2B5EF4-FFF2-40B4-BE49-F238E27FC236}">
              <a16:creationId xmlns:a16="http://schemas.microsoft.com/office/drawing/2014/main" id="{03CEE483-F8B9-4DEE-B375-6B38E88E5EB6}"/>
            </a:ext>
          </a:extLst>
        </xdr:cNvPr>
        <xdr:cNvSpPr txBox="1"/>
      </xdr:nvSpPr>
      <xdr:spPr>
        <a:xfrm>
          <a:off x="9467850" y="16564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44196</xdr:rowOff>
    </xdr:from>
    <xdr:to>
      <xdr:col>55</xdr:col>
      <xdr:colOff>88900</xdr:colOff>
      <xdr:row>101</xdr:row>
      <xdr:rowOff>44196</xdr:rowOff>
    </xdr:to>
    <xdr:cxnSp macro="">
      <xdr:nvCxnSpPr>
        <xdr:cNvPr id="340" name="直線コネクタ 339">
          <a:extLst>
            <a:ext uri="{FF2B5EF4-FFF2-40B4-BE49-F238E27FC236}">
              <a16:creationId xmlns:a16="http://schemas.microsoft.com/office/drawing/2014/main" id="{E8216D77-2168-4403-9BCF-5ADABAFAC69E}"/>
            </a:ext>
          </a:extLst>
        </xdr:cNvPr>
        <xdr:cNvCxnSpPr/>
      </xdr:nvCxnSpPr>
      <xdr:spPr>
        <a:xfrm>
          <a:off x="9359900" y="167891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93235</xdr:rowOff>
    </xdr:from>
    <xdr:ext cx="469744" cy="259045"/>
    <xdr:sp macro="" textlink="">
      <xdr:nvSpPr>
        <xdr:cNvPr id="341" name="【市民会館】&#10;一人当たり面積平均値テキスト">
          <a:extLst>
            <a:ext uri="{FF2B5EF4-FFF2-40B4-BE49-F238E27FC236}">
              <a16:creationId xmlns:a16="http://schemas.microsoft.com/office/drawing/2014/main" id="{8F0D0AC4-E849-4B73-8139-466C48942B90}"/>
            </a:ext>
          </a:extLst>
        </xdr:cNvPr>
        <xdr:cNvSpPr txBox="1"/>
      </xdr:nvSpPr>
      <xdr:spPr>
        <a:xfrm>
          <a:off x="9467850" y="175239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70358</xdr:rowOff>
    </xdr:from>
    <xdr:to>
      <xdr:col>55</xdr:col>
      <xdr:colOff>50800</xdr:colOff>
      <xdr:row>107</xdr:row>
      <xdr:rowOff>508</xdr:rowOff>
    </xdr:to>
    <xdr:sp macro="" textlink="">
      <xdr:nvSpPr>
        <xdr:cNvPr id="342" name="フローチャート: 判断 341">
          <a:extLst>
            <a:ext uri="{FF2B5EF4-FFF2-40B4-BE49-F238E27FC236}">
              <a16:creationId xmlns:a16="http://schemas.microsoft.com/office/drawing/2014/main" id="{EC461021-C944-4BBE-B6CF-B8C5A78B8C86}"/>
            </a:ext>
          </a:extLst>
        </xdr:cNvPr>
        <xdr:cNvSpPr/>
      </xdr:nvSpPr>
      <xdr:spPr>
        <a:xfrm>
          <a:off x="9398000" y="176725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93599</xdr:rowOff>
    </xdr:from>
    <xdr:to>
      <xdr:col>50</xdr:col>
      <xdr:colOff>165100</xdr:colOff>
      <xdr:row>107</xdr:row>
      <xdr:rowOff>23749</xdr:rowOff>
    </xdr:to>
    <xdr:sp macro="" textlink="">
      <xdr:nvSpPr>
        <xdr:cNvPr id="343" name="フローチャート: 判断 342">
          <a:extLst>
            <a:ext uri="{FF2B5EF4-FFF2-40B4-BE49-F238E27FC236}">
              <a16:creationId xmlns:a16="http://schemas.microsoft.com/office/drawing/2014/main" id="{E402FB00-B1D4-4133-8739-080DCF49E65A}"/>
            </a:ext>
          </a:extLst>
        </xdr:cNvPr>
        <xdr:cNvSpPr/>
      </xdr:nvSpPr>
      <xdr:spPr>
        <a:xfrm>
          <a:off x="8636000" y="17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105</xdr:row>
      <xdr:rowOff>40276</xdr:rowOff>
    </xdr:from>
    <xdr:ext cx="469744" cy="259045"/>
    <xdr:sp macro="" textlink="">
      <xdr:nvSpPr>
        <xdr:cNvPr id="344" name="n_1aveValue【市民会館】&#10;一人当たり面積">
          <a:extLst>
            <a:ext uri="{FF2B5EF4-FFF2-40B4-BE49-F238E27FC236}">
              <a16:creationId xmlns:a16="http://schemas.microsoft.com/office/drawing/2014/main" id="{E540D86B-F978-4533-9BD9-09BBEA845E78}"/>
            </a:ext>
          </a:extLst>
        </xdr:cNvPr>
        <xdr:cNvSpPr txBox="1"/>
      </xdr:nvSpPr>
      <xdr:spPr>
        <a:xfrm>
          <a:off x="8458277" y="1747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106</xdr:row>
      <xdr:rowOff>138557</xdr:rowOff>
    </xdr:from>
    <xdr:to>
      <xdr:col>46</xdr:col>
      <xdr:colOff>38100</xdr:colOff>
      <xdr:row>107</xdr:row>
      <xdr:rowOff>68707</xdr:rowOff>
    </xdr:to>
    <xdr:sp macro="" textlink="">
      <xdr:nvSpPr>
        <xdr:cNvPr id="345" name="フローチャート: 判断 344">
          <a:extLst>
            <a:ext uri="{FF2B5EF4-FFF2-40B4-BE49-F238E27FC236}">
              <a16:creationId xmlns:a16="http://schemas.microsoft.com/office/drawing/2014/main" id="{22B3F38C-3BB3-4106-A6E6-8CCA427861B6}"/>
            </a:ext>
          </a:extLst>
        </xdr:cNvPr>
        <xdr:cNvSpPr/>
      </xdr:nvSpPr>
      <xdr:spPr>
        <a:xfrm>
          <a:off x="7842250" y="177407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107</xdr:row>
      <xdr:rowOff>59834</xdr:rowOff>
    </xdr:from>
    <xdr:ext cx="469744" cy="259045"/>
    <xdr:sp macro="" textlink="">
      <xdr:nvSpPr>
        <xdr:cNvPr id="346" name="n_2aveValue【市民会館】&#10;一人当たり面積">
          <a:extLst>
            <a:ext uri="{FF2B5EF4-FFF2-40B4-BE49-F238E27FC236}">
              <a16:creationId xmlns:a16="http://schemas.microsoft.com/office/drawing/2014/main" id="{93804A03-7AF3-4422-A9A2-6EBBE97BAC24}"/>
            </a:ext>
          </a:extLst>
        </xdr:cNvPr>
        <xdr:cNvSpPr txBox="1"/>
      </xdr:nvSpPr>
      <xdr:spPr>
        <a:xfrm>
          <a:off x="7677227" y="17833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107</xdr:row>
      <xdr:rowOff>3302</xdr:rowOff>
    </xdr:from>
    <xdr:to>
      <xdr:col>41</xdr:col>
      <xdr:colOff>101600</xdr:colOff>
      <xdr:row>107</xdr:row>
      <xdr:rowOff>104902</xdr:rowOff>
    </xdr:to>
    <xdr:sp macro="" textlink="">
      <xdr:nvSpPr>
        <xdr:cNvPr id="347" name="フローチャート: 判断 346">
          <a:extLst>
            <a:ext uri="{FF2B5EF4-FFF2-40B4-BE49-F238E27FC236}">
              <a16:creationId xmlns:a16="http://schemas.microsoft.com/office/drawing/2014/main" id="{4764D2F3-18FE-42A4-BD7D-6E009CC8F4BE}"/>
            </a:ext>
          </a:extLst>
        </xdr:cNvPr>
        <xdr:cNvSpPr/>
      </xdr:nvSpPr>
      <xdr:spPr>
        <a:xfrm>
          <a:off x="7029450" y="1777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105</xdr:row>
      <xdr:rowOff>121429</xdr:rowOff>
    </xdr:from>
    <xdr:ext cx="469744" cy="259045"/>
    <xdr:sp macro="" textlink="">
      <xdr:nvSpPr>
        <xdr:cNvPr id="348" name="n_3aveValue【市民会館】&#10;一人当たり面積">
          <a:extLst>
            <a:ext uri="{FF2B5EF4-FFF2-40B4-BE49-F238E27FC236}">
              <a16:creationId xmlns:a16="http://schemas.microsoft.com/office/drawing/2014/main" id="{B1976B89-A32A-46B8-9DCB-AEC0F43999F1}"/>
            </a:ext>
          </a:extLst>
        </xdr:cNvPr>
        <xdr:cNvSpPr txBox="1"/>
      </xdr:nvSpPr>
      <xdr:spPr>
        <a:xfrm>
          <a:off x="6864427" y="1755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49" name="テキスト ボックス 348">
          <a:extLst>
            <a:ext uri="{FF2B5EF4-FFF2-40B4-BE49-F238E27FC236}">
              <a16:creationId xmlns:a16="http://schemas.microsoft.com/office/drawing/2014/main" id="{C448B18F-5D59-4142-8AAE-17A674500378}"/>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0" name="テキスト ボックス 349">
          <a:extLst>
            <a:ext uri="{FF2B5EF4-FFF2-40B4-BE49-F238E27FC236}">
              <a16:creationId xmlns:a16="http://schemas.microsoft.com/office/drawing/2014/main" id="{530EE571-4D19-4AB3-97D6-2C14F9D9E416}"/>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1" name="テキスト ボックス 350">
          <a:extLst>
            <a:ext uri="{FF2B5EF4-FFF2-40B4-BE49-F238E27FC236}">
              <a16:creationId xmlns:a16="http://schemas.microsoft.com/office/drawing/2014/main" id="{2C5E8625-EB0D-4766-A2F4-C507B09437EA}"/>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2" name="テキスト ボックス 351">
          <a:extLst>
            <a:ext uri="{FF2B5EF4-FFF2-40B4-BE49-F238E27FC236}">
              <a16:creationId xmlns:a16="http://schemas.microsoft.com/office/drawing/2014/main" id="{0C519E27-6FE7-454B-AE2C-E8921E513AC6}"/>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3" name="テキスト ボックス 352">
          <a:extLst>
            <a:ext uri="{FF2B5EF4-FFF2-40B4-BE49-F238E27FC236}">
              <a16:creationId xmlns:a16="http://schemas.microsoft.com/office/drawing/2014/main" id="{821F0120-6013-42FF-9015-1E5E8F5A3282}"/>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25781</xdr:rowOff>
    </xdr:from>
    <xdr:to>
      <xdr:col>55</xdr:col>
      <xdr:colOff>50800</xdr:colOff>
      <xdr:row>107</xdr:row>
      <xdr:rowOff>127381</xdr:rowOff>
    </xdr:to>
    <xdr:sp macro="" textlink="">
      <xdr:nvSpPr>
        <xdr:cNvPr id="354" name="楕円 353">
          <a:extLst>
            <a:ext uri="{FF2B5EF4-FFF2-40B4-BE49-F238E27FC236}">
              <a16:creationId xmlns:a16="http://schemas.microsoft.com/office/drawing/2014/main" id="{97661621-DE4F-43A3-8349-52DB6DC99B64}"/>
            </a:ext>
          </a:extLst>
        </xdr:cNvPr>
        <xdr:cNvSpPr/>
      </xdr:nvSpPr>
      <xdr:spPr>
        <a:xfrm>
          <a:off x="9398000" y="177994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4208</xdr:rowOff>
    </xdr:from>
    <xdr:ext cx="469744" cy="259045"/>
    <xdr:sp macro="" textlink="">
      <xdr:nvSpPr>
        <xdr:cNvPr id="355" name="【市民会館】&#10;一人当たり面積該当値テキスト">
          <a:extLst>
            <a:ext uri="{FF2B5EF4-FFF2-40B4-BE49-F238E27FC236}">
              <a16:creationId xmlns:a16="http://schemas.microsoft.com/office/drawing/2014/main" id="{DDD5F120-8A78-4696-9713-87B57FA31980}"/>
            </a:ext>
          </a:extLst>
        </xdr:cNvPr>
        <xdr:cNvSpPr txBox="1"/>
      </xdr:nvSpPr>
      <xdr:spPr>
        <a:xfrm>
          <a:off x="9467850" y="1777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29590</xdr:rowOff>
    </xdr:from>
    <xdr:to>
      <xdr:col>50</xdr:col>
      <xdr:colOff>165100</xdr:colOff>
      <xdr:row>107</xdr:row>
      <xdr:rowOff>131190</xdr:rowOff>
    </xdr:to>
    <xdr:sp macro="" textlink="">
      <xdr:nvSpPr>
        <xdr:cNvPr id="356" name="楕円 355">
          <a:extLst>
            <a:ext uri="{FF2B5EF4-FFF2-40B4-BE49-F238E27FC236}">
              <a16:creationId xmlns:a16="http://schemas.microsoft.com/office/drawing/2014/main" id="{D2F7BFD0-D132-4844-83C8-513C279A318B}"/>
            </a:ext>
          </a:extLst>
        </xdr:cNvPr>
        <xdr:cNvSpPr/>
      </xdr:nvSpPr>
      <xdr:spPr>
        <a:xfrm>
          <a:off x="8636000" y="178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76581</xdr:rowOff>
    </xdr:from>
    <xdr:to>
      <xdr:col>55</xdr:col>
      <xdr:colOff>0</xdr:colOff>
      <xdr:row>107</xdr:row>
      <xdr:rowOff>80390</xdr:rowOff>
    </xdr:to>
    <xdr:cxnSp macro="">
      <xdr:nvCxnSpPr>
        <xdr:cNvPr id="357" name="直線コネクタ 356">
          <a:extLst>
            <a:ext uri="{FF2B5EF4-FFF2-40B4-BE49-F238E27FC236}">
              <a16:creationId xmlns:a16="http://schemas.microsoft.com/office/drawing/2014/main" id="{36840042-2BEE-4AF7-88BE-F3A7ECDBF547}"/>
            </a:ext>
          </a:extLst>
        </xdr:cNvPr>
        <xdr:cNvCxnSpPr/>
      </xdr:nvCxnSpPr>
      <xdr:spPr>
        <a:xfrm flipV="1">
          <a:off x="8686800" y="17850231"/>
          <a:ext cx="7429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37973</xdr:rowOff>
    </xdr:from>
    <xdr:to>
      <xdr:col>46</xdr:col>
      <xdr:colOff>38100</xdr:colOff>
      <xdr:row>106</xdr:row>
      <xdr:rowOff>139573</xdr:rowOff>
    </xdr:to>
    <xdr:sp macro="" textlink="">
      <xdr:nvSpPr>
        <xdr:cNvPr id="358" name="楕円 357">
          <a:extLst>
            <a:ext uri="{FF2B5EF4-FFF2-40B4-BE49-F238E27FC236}">
              <a16:creationId xmlns:a16="http://schemas.microsoft.com/office/drawing/2014/main" id="{1BC9AFDC-3CEF-4C0D-8DB9-B2AD9E99D630}"/>
            </a:ext>
          </a:extLst>
        </xdr:cNvPr>
        <xdr:cNvSpPr/>
      </xdr:nvSpPr>
      <xdr:spPr>
        <a:xfrm>
          <a:off x="7842250" y="1764017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88773</xdr:rowOff>
    </xdr:from>
    <xdr:to>
      <xdr:col>50</xdr:col>
      <xdr:colOff>114300</xdr:colOff>
      <xdr:row>107</xdr:row>
      <xdr:rowOff>80390</xdr:rowOff>
    </xdr:to>
    <xdr:cxnSp macro="">
      <xdr:nvCxnSpPr>
        <xdr:cNvPr id="359" name="直線コネクタ 358">
          <a:extLst>
            <a:ext uri="{FF2B5EF4-FFF2-40B4-BE49-F238E27FC236}">
              <a16:creationId xmlns:a16="http://schemas.microsoft.com/office/drawing/2014/main" id="{B4E8AF0B-74B0-4091-B7C9-3F2515F7A665}"/>
            </a:ext>
          </a:extLst>
        </xdr:cNvPr>
        <xdr:cNvCxnSpPr/>
      </xdr:nvCxnSpPr>
      <xdr:spPr>
        <a:xfrm>
          <a:off x="7886700" y="17690973"/>
          <a:ext cx="800100" cy="16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42545</xdr:rowOff>
    </xdr:from>
    <xdr:to>
      <xdr:col>41</xdr:col>
      <xdr:colOff>101600</xdr:colOff>
      <xdr:row>107</xdr:row>
      <xdr:rowOff>144145</xdr:rowOff>
    </xdr:to>
    <xdr:sp macro="" textlink="">
      <xdr:nvSpPr>
        <xdr:cNvPr id="360" name="楕円 359">
          <a:extLst>
            <a:ext uri="{FF2B5EF4-FFF2-40B4-BE49-F238E27FC236}">
              <a16:creationId xmlns:a16="http://schemas.microsoft.com/office/drawing/2014/main" id="{BB47A676-68E5-435B-926D-814917C28CDD}"/>
            </a:ext>
          </a:extLst>
        </xdr:cNvPr>
        <xdr:cNvSpPr/>
      </xdr:nvSpPr>
      <xdr:spPr>
        <a:xfrm>
          <a:off x="7029450" y="178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88773</xdr:rowOff>
    </xdr:from>
    <xdr:to>
      <xdr:col>45</xdr:col>
      <xdr:colOff>177800</xdr:colOff>
      <xdr:row>107</xdr:row>
      <xdr:rowOff>93345</xdr:rowOff>
    </xdr:to>
    <xdr:cxnSp macro="">
      <xdr:nvCxnSpPr>
        <xdr:cNvPr id="361" name="直線コネクタ 360">
          <a:extLst>
            <a:ext uri="{FF2B5EF4-FFF2-40B4-BE49-F238E27FC236}">
              <a16:creationId xmlns:a16="http://schemas.microsoft.com/office/drawing/2014/main" id="{55071721-CD53-4D9A-BC3D-F386E5895897}"/>
            </a:ext>
          </a:extLst>
        </xdr:cNvPr>
        <xdr:cNvCxnSpPr/>
      </xdr:nvCxnSpPr>
      <xdr:spPr>
        <a:xfrm flipV="1">
          <a:off x="7080250" y="17690973"/>
          <a:ext cx="806450" cy="17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122317</xdr:rowOff>
    </xdr:from>
    <xdr:ext cx="469744" cy="259045"/>
    <xdr:sp macro="" textlink="">
      <xdr:nvSpPr>
        <xdr:cNvPr id="362" name="n_1mainValue【市民会館】&#10;一人当たり面積">
          <a:extLst>
            <a:ext uri="{FF2B5EF4-FFF2-40B4-BE49-F238E27FC236}">
              <a16:creationId xmlns:a16="http://schemas.microsoft.com/office/drawing/2014/main" id="{DA8CC2EE-3464-4479-BDF7-2719BDEC8263}"/>
            </a:ext>
          </a:extLst>
        </xdr:cNvPr>
        <xdr:cNvSpPr txBox="1"/>
      </xdr:nvSpPr>
      <xdr:spPr>
        <a:xfrm>
          <a:off x="8458277" y="1789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156100</xdr:rowOff>
    </xdr:from>
    <xdr:ext cx="469744" cy="259045"/>
    <xdr:sp macro="" textlink="">
      <xdr:nvSpPr>
        <xdr:cNvPr id="363" name="n_2mainValue【市民会館】&#10;一人当たり面積">
          <a:extLst>
            <a:ext uri="{FF2B5EF4-FFF2-40B4-BE49-F238E27FC236}">
              <a16:creationId xmlns:a16="http://schemas.microsoft.com/office/drawing/2014/main" id="{D19E104A-54C4-478A-AD61-C9B1676AF1B6}"/>
            </a:ext>
          </a:extLst>
        </xdr:cNvPr>
        <xdr:cNvSpPr txBox="1"/>
      </xdr:nvSpPr>
      <xdr:spPr>
        <a:xfrm>
          <a:off x="7677227" y="17415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135272</xdr:rowOff>
    </xdr:from>
    <xdr:ext cx="469744" cy="259045"/>
    <xdr:sp macro="" textlink="">
      <xdr:nvSpPr>
        <xdr:cNvPr id="364" name="n_3mainValue【市民会館】&#10;一人当たり面積">
          <a:extLst>
            <a:ext uri="{FF2B5EF4-FFF2-40B4-BE49-F238E27FC236}">
              <a16:creationId xmlns:a16="http://schemas.microsoft.com/office/drawing/2014/main" id="{16B7F183-E47D-4018-9119-F7634A18018F}"/>
            </a:ext>
          </a:extLst>
        </xdr:cNvPr>
        <xdr:cNvSpPr txBox="1"/>
      </xdr:nvSpPr>
      <xdr:spPr>
        <a:xfrm>
          <a:off x="6864427" y="179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5" name="正方形/長方形 364">
          <a:extLst>
            <a:ext uri="{FF2B5EF4-FFF2-40B4-BE49-F238E27FC236}">
              <a16:creationId xmlns:a16="http://schemas.microsoft.com/office/drawing/2014/main" id="{F53BAAED-3BCF-4E7E-BC82-784B7AC5A339}"/>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6" name="正方形/長方形 365">
          <a:extLst>
            <a:ext uri="{FF2B5EF4-FFF2-40B4-BE49-F238E27FC236}">
              <a16:creationId xmlns:a16="http://schemas.microsoft.com/office/drawing/2014/main" id="{B69D4B0D-8101-4CAC-8B18-64FF521A1345}"/>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7" name="正方形/長方形 366">
          <a:extLst>
            <a:ext uri="{FF2B5EF4-FFF2-40B4-BE49-F238E27FC236}">
              <a16:creationId xmlns:a16="http://schemas.microsoft.com/office/drawing/2014/main" id="{D6E1B898-3419-4CE9-8C67-286E3B7ED6D4}"/>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8" name="正方形/長方形 367">
          <a:extLst>
            <a:ext uri="{FF2B5EF4-FFF2-40B4-BE49-F238E27FC236}">
              <a16:creationId xmlns:a16="http://schemas.microsoft.com/office/drawing/2014/main" id="{C16207AA-3E06-4991-8416-B222DE73B84C}"/>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9" name="正方形/長方形 368">
          <a:extLst>
            <a:ext uri="{FF2B5EF4-FFF2-40B4-BE49-F238E27FC236}">
              <a16:creationId xmlns:a16="http://schemas.microsoft.com/office/drawing/2014/main" id="{55907015-0FD5-4BD4-A8DC-066FCD214CD5}"/>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0" name="正方形/長方形 369">
          <a:extLst>
            <a:ext uri="{FF2B5EF4-FFF2-40B4-BE49-F238E27FC236}">
              <a16:creationId xmlns:a16="http://schemas.microsoft.com/office/drawing/2014/main" id="{354ED17A-76F9-40B7-970A-BE2359295511}"/>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1" name="正方形/長方形 370">
          <a:extLst>
            <a:ext uri="{FF2B5EF4-FFF2-40B4-BE49-F238E27FC236}">
              <a16:creationId xmlns:a16="http://schemas.microsoft.com/office/drawing/2014/main" id="{5D6D628E-11E5-4326-8035-648BE1E5E0D2}"/>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2" name="正方形/長方形 371">
          <a:extLst>
            <a:ext uri="{FF2B5EF4-FFF2-40B4-BE49-F238E27FC236}">
              <a16:creationId xmlns:a16="http://schemas.microsoft.com/office/drawing/2014/main" id="{27F9FC8D-4133-4545-A263-50C1BFAD72D4}"/>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3" name="テキスト ボックス 372">
          <a:extLst>
            <a:ext uri="{FF2B5EF4-FFF2-40B4-BE49-F238E27FC236}">
              <a16:creationId xmlns:a16="http://schemas.microsoft.com/office/drawing/2014/main" id="{1BBDA154-44A0-4D04-9E46-92895FB73C2F}"/>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4" name="直線コネクタ 373">
          <a:extLst>
            <a:ext uri="{FF2B5EF4-FFF2-40B4-BE49-F238E27FC236}">
              <a16:creationId xmlns:a16="http://schemas.microsoft.com/office/drawing/2014/main" id="{372520EF-0906-410B-97BE-063D88738C52}"/>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38100</xdr:rowOff>
    </xdr:from>
    <xdr:to>
      <xdr:col>89</xdr:col>
      <xdr:colOff>177800</xdr:colOff>
      <xdr:row>42</xdr:row>
      <xdr:rowOff>38100</xdr:rowOff>
    </xdr:to>
    <xdr:cxnSp macro="">
      <xdr:nvCxnSpPr>
        <xdr:cNvPr id="375" name="直線コネクタ 374">
          <a:extLst>
            <a:ext uri="{FF2B5EF4-FFF2-40B4-BE49-F238E27FC236}">
              <a16:creationId xmlns:a16="http://schemas.microsoft.com/office/drawing/2014/main" id="{FDF87D85-2310-4155-B48D-CE84B3B6EB61}"/>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67327</xdr:rowOff>
    </xdr:from>
    <xdr:ext cx="338939" cy="259045"/>
    <xdr:sp macro="" textlink="">
      <xdr:nvSpPr>
        <xdr:cNvPr id="376" name="テキスト ボックス 375">
          <a:extLst>
            <a:ext uri="{FF2B5EF4-FFF2-40B4-BE49-F238E27FC236}">
              <a16:creationId xmlns:a16="http://schemas.microsoft.com/office/drawing/2014/main" id="{583FDDA8-9025-4CAF-9350-CBB48F7DADD7}"/>
            </a:ext>
          </a:extLst>
        </xdr:cNvPr>
        <xdr:cNvSpPr txBox="1"/>
      </xdr:nvSpPr>
      <xdr:spPr>
        <a:xfrm>
          <a:off x="10906911" y="684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7" name="直線コネクタ 376">
          <a:extLst>
            <a:ext uri="{FF2B5EF4-FFF2-40B4-BE49-F238E27FC236}">
              <a16:creationId xmlns:a16="http://schemas.microsoft.com/office/drawing/2014/main" id="{A22C9A06-1F07-4705-A23A-737B06117778}"/>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8" name="テキスト ボックス 377">
          <a:extLst>
            <a:ext uri="{FF2B5EF4-FFF2-40B4-BE49-F238E27FC236}">
              <a16:creationId xmlns:a16="http://schemas.microsoft.com/office/drawing/2014/main" id="{FDADEFC2-A183-4AF6-87BD-E79D64201560}"/>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9" name="直線コネクタ 378">
          <a:extLst>
            <a:ext uri="{FF2B5EF4-FFF2-40B4-BE49-F238E27FC236}">
              <a16:creationId xmlns:a16="http://schemas.microsoft.com/office/drawing/2014/main" id="{ABE53326-823C-4A55-AD0A-5E880AF6BC76}"/>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0" name="テキスト ボックス 379">
          <a:extLst>
            <a:ext uri="{FF2B5EF4-FFF2-40B4-BE49-F238E27FC236}">
              <a16:creationId xmlns:a16="http://schemas.microsoft.com/office/drawing/2014/main" id="{B60011CD-76A4-461C-AA5C-7D37962EC169}"/>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1" name="直線コネクタ 380">
          <a:extLst>
            <a:ext uri="{FF2B5EF4-FFF2-40B4-BE49-F238E27FC236}">
              <a16:creationId xmlns:a16="http://schemas.microsoft.com/office/drawing/2014/main" id="{215C9415-48DB-4B82-97BA-CFBBC3C47E13}"/>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2" name="テキスト ボックス 381">
          <a:extLst>
            <a:ext uri="{FF2B5EF4-FFF2-40B4-BE49-F238E27FC236}">
              <a16:creationId xmlns:a16="http://schemas.microsoft.com/office/drawing/2014/main" id="{22BEE09E-0313-43AA-B052-87CE9C3DFAF3}"/>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3" name="直線コネクタ 382">
          <a:extLst>
            <a:ext uri="{FF2B5EF4-FFF2-40B4-BE49-F238E27FC236}">
              <a16:creationId xmlns:a16="http://schemas.microsoft.com/office/drawing/2014/main" id="{B243EE24-869A-4620-9AE5-071D6F602B19}"/>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84" name="テキスト ボックス 383">
          <a:extLst>
            <a:ext uri="{FF2B5EF4-FFF2-40B4-BE49-F238E27FC236}">
              <a16:creationId xmlns:a16="http://schemas.microsoft.com/office/drawing/2014/main" id="{7F31BB07-1849-40AE-BFC3-FD4A5C3A8D22}"/>
            </a:ext>
          </a:extLst>
        </xdr:cNvPr>
        <xdr:cNvSpPr txBox="1"/>
      </xdr:nvSpPr>
      <xdr:spPr>
        <a:xfrm>
          <a:off x="107977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5" name="直線コネクタ 384">
          <a:extLst>
            <a:ext uri="{FF2B5EF4-FFF2-40B4-BE49-F238E27FC236}">
              <a16:creationId xmlns:a16="http://schemas.microsoft.com/office/drawing/2014/main" id="{4D5A72CB-2FE9-41E4-B5F9-7A163CD34E63}"/>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6" name="テキスト ボックス 385">
          <a:extLst>
            <a:ext uri="{FF2B5EF4-FFF2-40B4-BE49-F238E27FC236}">
              <a16:creationId xmlns:a16="http://schemas.microsoft.com/office/drawing/2014/main" id="{69E9D6CC-B4C6-4C8B-AA51-D048F3013671}"/>
            </a:ext>
          </a:extLst>
        </xdr:cNvPr>
        <xdr:cNvSpPr txBox="1"/>
      </xdr:nvSpPr>
      <xdr:spPr>
        <a:xfrm>
          <a:off x="107977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7" name="【一般廃棄物処理施設】&#10;有形固定資産減価償却率グラフ枠">
          <a:extLst>
            <a:ext uri="{FF2B5EF4-FFF2-40B4-BE49-F238E27FC236}">
              <a16:creationId xmlns:a16="http://schemas.microsoft.com/office/drawing/2014/main" id="{90755A34-A869-492C-A00C-950A05743200}"/>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139700</xdr:rowOff>
    </xdr:from>
    <xdr:to>
      <xdr:col>85</xdr:col>
      <xdr:colOff>126364</xdr:colOff>
      <xdr:row>42</xdr:row>
      <xdr:rowOff>38100</xdr:rowOff>
    </xdr:to>
    <xdr:cxnSp macro="">
      <xdr:nvCxnSpPr>
        <xdr:cNvPr id="388" name="直線コネクタ 387">
          <a:extLst>
            <a:ext uri="{FF2B5EF4-FFF2-40B4-BE49-F238E27FC236}">
              <a16:creationId xmlns:a16="http://schemas.microsoft.com/office/drawing/2014/main" id="{5200E0B9-36EF-4107-AE0D-DECEBA9F702E}"/>
            </a:ext>
          </a:extLst>
        </xdr:cNvPr>
        <xdr:cNvCxnSpPr/>
      </xdr:nvCxnSpPr>
      <xdr:spPr>
        <a:xfrm flipV="1">
          <a:off x="14699614" y="575945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340478" cy="259045"/>
    <xdr:sp macro="" textlink="">
      <xdr:nvSpPr>
        <xdr:cNvPr id="389" name="【一般廃棄物処理施設】&#10;有形固定資産減価償却率最小値テキスト">
          <a:extLst>
            <a:ext uri="{FF2B5EF4-FFF2-40B4-BE49-F238E27FC236}">
              <a16:creationId xmlns:a16="http://schemas.microsoft.com/office/drawing/2014/main" id="{F56FA9C2-09DB-44BA-83EC-F022381CA088}"/>
            </a:ext>
          </a:extLst>
        </xdr:cNvPr>
        <xdr:cNvSpPr txBox="1"/>
      </xdr:nvSpPr>
      <xdr:spPr>
        <a:xfrm>
          <a:off x="14738350" y="69824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90" name="直線コネクタ 389">
          <a:extLst>
            <a:ext uri="{FF2B5EF4-FFF2-40B4-BE49-F238E27FC236}">
              <a16:creationId xmlns:a16="http://schemas.microsoft.com/office/drawing/2014/main" id="{6E1ED0CE-B7EF-4AEE-913F-F13224D4B517}"/>
            </a:ext>
          </a:extLst>
        </xdr:cNvPr>
        <xdr:cNvCxnSpPr/>
      </xdr:nvCxnSpPr>
      <xdr:spPr>
        <a:xfrm>
          <a:off x="14611350" y="6978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86377</xdr:rowOff>
    </xdr:from>
    <xdr:ext cx="469744" cy="259045"/>
    <xdr:sp macro="" textlink="">
      <xdr:nvSpPr>
        <xdr:cNvPr id="391" name="【一般廃棄物処理施設】&#10;有形固定資産減価償却率最大値テキスト">
          <a:extLst>
            <a:ext uri="{FF2B5EF4-FFF2-40B4-BE49-F238E27FC236}">
              <a16:creationId xmlns:a16="http://schemas.microsoft.com/office/drawing/2014/main" id="{060ABD8B-F00F-4CB8-96CF-702ED64CCB70}"/>
            </a:ext>
          </a:extLst>
        </xdr:cNvPr>
        <xdr:cNvSpPr txBox="1"/>
      </xdr:nvSpPr>
      <xdr:spPr>
        <a:xfrm>
          <a:off x="14738350"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139700</xdr:rowOff>
    </xdr:from>
    <xdr:to>
      <xdr:col>86</xdr:col>
      <xdr:colOff>25400</xdr:colOff>
      <xdr:row>34</xdr:row>
      <xdr:rowOff>139700</xdr:rowOff>
    </xdr:to>
    <xdr:cxnSp macro="">
      <xdr:nvCxnSpPr>
        <xdr:cNvPr id="392" name="直線コネクタ 391">
          <a:extLst>
            <a:ext uri="{FF2B5EF4-FFF2-40B4-BE49-F238E27FC236}">
              <a16:creationId xmlns:a16="http://schemas.microsoft.com/office/drawing/2014/main" id="{615239C0-033E-4D79-B09F-887EC93C7690}"/>
            </a:ext>
          </a:extLst>
        </xdr:cNvPr>
        <xdr:cNvCxnSpPr/>
      </xdr:nvCxnSpPr>
      <xdr:spPr>
        <a:xfrm>
          <a:off x="14611350" y="5759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134637</xdr:rowOff>
    </xdr:from>
    <xdr:ext cx="405111" cy="259045"/>
    <xdr:sp macro="" textlink="">
      <xdr:nvSpPr>
        <xdr:cNvPr id="393" name="【一般廃棄物処理施設】&#10;有形固定資産減価償却率平均値テキスト">
          <a:extLst>
            <a:ext uri="{FF2B5EF4-FFF2-40B4-BE49-F238E27FC236}">
              <a16:creationId xmlns:a16="http://schemas.microsoft.com/office/drawing/2014/main" id="{29BE3743-5F22-483D-B432-040EB3C96B00}"/>
            </a:ext>
          </a:extLst>
        </xdr:cNvPr>
        <xdr:cNvSpPr txBox="1"/>
      </xdr:nvSpPr>
      <xdr:spPr>
        <a:xfrm>
          <a:off x="14738350" y="6249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156210</xdr:rowOff>
    </xdr:from>
    <xdr:to>
      <xdr:col>85</xdr:col>
      <xdr:colOff>177800</xdr:colOff>
      <xdr:row>38</xdr:row>
      <xdr:rowOff>86360</xdr:rowOff>
    </xdr:to>
    <xdr:sp macro="" textlink="">
      <xdr:nvSpPr>
        <xdr:cNvPr id="394" name="フローチャート: 判断 393">
          <a:extLst>
            <a:ext uri="{FF2B5EF4-FFF2-40B4-BE49-F238E27FC236}">
              <a16:creationId xmlns:a16="http://schemas.microsoft.com/office/drawing/2014/main" id="{61894E40-CB4E-4A07-AA0C-983EB11E7A0D}"/>
            </a:ext>
          </a:extLst>
        </xdr:cNvPr>
        <xdr:cNvSpPr/>
      </xdr:nvSpPr>
      <xdr:spPr>
        <a:xfrm>
          <a:off x="14649450" y="627126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6350</xdr:rowOff>
    </xdr:from>
    <xdr:to>
      <xdr:col>81</xdr:col>
      <xdr:colOff>101600</xdr:colOff>
      <xdr:row>38</xdr:row>
      <xdr:rowOff>107950</xdr:rowOff>
    </xdr:to>
    <xdr:sp macro="" textlink="">
      <xdr:nvSpPr>
        <xdr:cNvPr id="395" name="フローチャート: 判断 394">
          <a:extLst>
            <a:ext uri="{FF2B5EF4-FFF2-40B4-BE49-F238E27FC236}">
              <a16:creationId xmlns:a16="http://schemas.microsoft.com/office/drawing/2014/main" id="{95E6B4E1-A743-483F-9981-DA7E8CBA4156}"/>
            </a:ext>
          </a:extLst>
        </xdr:cNvPr>
        <xdr:cNvSpPr/>
      </xdr:nvSpPr>
      <xdr:spPr>
        <a:xfrm>
          <a:off x="1388745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99077</xdr:rowOff>
    </xdr:from>
    <xdr:ext cx="405111" cy="259045"/>
    <xdr:sp macro="" textlink="">
      <xdr:nvSpPr>
        <xdr:cNvPr id="396" name="n_1aveValue【一般廃棄物処理施設】&#10;有形固定資産減価償却率">
          <a:extLst>
            <a:ext uri="{FF2B5EF4-FFF2-40B4-BE49-F238E27FC236}">
              <a16:creationId xmlns:a16="http://schemas.microsoft.com/office/drawing/2014/main" id="{5AFD81B5-97BE-40D5-B25A-8E1056119256}"/>
            </a:ext>
          </a:extLst>
        </xdr:cNvPr>
        <xdr:cNvSpPr txBox="1"/>
      </xdr:nvSpPr>
      <xdr:spPr>
        <a:xfrm>
          <a:off x="13742044" y="6379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105410</xdr:rowOff>
    </xdr:from>
    <xdr:to>
      <xdr:col>76</xdr:col>
      <xdr:colOff>165100</xdr:colOff>
      <xdr:row>38</xdr:row>
      <xdr:rowOff>35560</xdr:rowOff>
    </xdr:to>
    <xdr:sp macro="" textlink="">
      <xdr:nvSpPr>
        <xdr:cNvPr id="397" name="フローチャート: 判断 396">
          <a:extLst>
            <a:ext uri="{FF2B5EF4-FFF2-40B4-BE49-F238E27FC236}">
              <a16:creationId xmlns:a16="http://schemas.microsoft.com/office/drawing/2014/main" id="{C2F8F234-B464-4809-8695-40E460FA2F5E}"/>
            </a:ext>
          </a:extLst>
        </xdr:cNvPr>
        <xdr:cNvSpPr/>
      </xdr:nvSpPr>
      <xdr:spPr>
        <a:xfrm>
          <a:off x="13093700" y="6220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52087</xdr:rowOff>
    </xdr:from>
    <xdr:ext cx="405111" cy="259045"/>
    <xdr:sp macro="" textlink="">
      <xdr:nvSpPr>
        <xdr:cNvPr id="398" name="n_2aveValue【一般廃棄物処理施設】&#10;有形固定資産減価償却率">
          <a:extLst>
            <a:ext uri="{FF2B5EF4-FFF2-40B4-BE49-F238E27FC236}">
              <a16:creationId xmlns:a16="http://schemas.microsoft.com/office/drawing/2014/main" id="{0B0E68DA-8C4E-47D9-AF26-B77981A43A18}"/>
            </a:ext>
          </a:extLst>
        </xdr:cNvPr>
        <xdr:cNvSpPr txBox="1"/>
      </xdr:nvSpPr>
      <xdr:spPr>
        <a:xfrm>
          <a:off x="12960994" y="6002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54610</xdr:rowOff>
    </xdr:from>
    <xdr:to>
      <xdr:col>72</xdr:col>
      <xdr:colOff>38100</xdr:colOff>
      <xdr:row>38</xdr:row>
      <xdr:rowOff>156210</xdr:rowOff>
    </xdr:to>
    <xdr:sp macro="" textlink="">
      <xdr:nvSpPr>
        <xdr:cNvPr id="399" name="フローチャート: 判断 398">
          <a:extLst>
            <a:ext uri="{FF2B5EF4-FFF2-40B4-BE49-F238E27FC236}">
              <a16:creationId xmlns:a16="http://schemas.microsoft.com/office/drawing/2014/main" id="{51B406CB-FAF2-40B0-9851-6D47BCE2D06D}"/>
            </a:ext>
          </a:extLst>
        </xdr:cNvPr>
        <xdr:cNvSpPr/>
      </xdr:nvSpPr>
      <xdr:spPr>
        <a:xfrm>
          <a:off x="12299950" y="6334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38</xdr:row>
      <xdr:rowOff>147337</xdr:rowOff>
    </xdr:from>
    <xdr:ext cx="405111" cy="259045"/>
    <xdr:sp macro="" textlink="">
      <xdr:nvSpPr>
        <xdr:cNvPr id="400" name="n_3aveValue【一般廃棄物処理施設】&#10;有形固定資産減価償却率">
          <a:extLst>
            <a:ext uri="{FF2B5EF4-FFF2-40B4-BE49-F238E27FC236}">
              <a16:creationId xmlns:a16="http://schemas.microsoft.com/office/drawing/2014/main" id="{4229C207-7D90-41D5-A84D-40461548E751}"/>
            </a:ext>
          </a:extLst>
        </xdr:cNvPr>
        <xdr:cNvSpPr txBox="1"/>
      </xdr:nvSpPr>
      <xdr:spPr>
        <a:xfrm>
          <a:off x="121672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401" name="テキスト ボックス 400">
          <a:extLst>
            <a:ext uri="{FF2B5EF4-FFF2-40B4-BE49-F238E27FC236}">
              <a16:creationId xmlns:a16="http://schemas.microsoft.com/office/drawing/2014/main" id="{C03F263A-4208-4DD9-AF54-EBE732C8F68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2" name="テキスト ボックス 401">
          <a:extLst>
            <a:ext uri="{FF2B5EF4-FFF2-40B4-BE49-F238E27FC236}">
              <a16:creationId xmlns:a16="http://schemas.microsoft.com/office/drawing/2014/main" id="{893B6545-A335-471A-9C1B-B0470D782067}"/>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3" name="テキスト ボックス 402">
          <a:extLst>
            <a:ext uri="{FF2B5EF4-FFF2-40B4-BE49-F238E27FC236}">
              <a16:creationId xmlns:a16="http://schemas.microsoft.com/office/drawing/2014/main" id="{825B968F-CB9A-4D6F-A1F0-92D91C445038}"/>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4" name="テキスト ボックス 403">
          <a:extLst>
            <a:ext uri="{FF2B5EF4-FFF2-40B4-BE49-F238E27FC236}">
              <a16:creationId xmlns:a16="http://schemas.microsoft.com/office/drawing/2014/main" id="{CB17B825-FE9B-4C05-8B86-9452F7876226}"/>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5" name="テキスト ボックス 404">
          <a:extLst>
            <a:ext uri="{FF2B5EF4-FFF2-40B4-BE49-F238E27FC236}">
              <a16:creationId xmlns:a16="http://schemas.microsoft.com/office/drawing/2014/main" id="{E93221B5-42A9-4DFD-8BF0-035E548F9F28}"/>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102870</xdr:rowOff>
    </xdr:from>
    <xdr:to>
      <xdr:col>85</xdr:col>
      <xdr:colOff>177800</xdr:colOff>
      <xdr:row>38</xdr:row>
      <xdr:rowOff>33020</xdr:rowOff>
    </xdr:to>
    <xdr:sp macro="" textlink="">
      <xdr:nvSpPr>
        <xdr:cNvPr id="406" name="楕円 405">
          <a:extLst>
            <a:ext uri="{FF2B5EF4-FFF2-40B4-BE49-F238E27FC236}">
              <a16:creationId xmlns:a16="http://schemas.microsoft.com/office/drawing/2014/main" id="{14A0A6EC-188C-4405-A98F-331D7DB628C6}"/>
            </a:ext>
          </a:extLst>
        </xdr:cNvPr>
        <xdr:cNvSpPr/>
      </xdr:nvSpPr>
      <xdr:spPr>
        <a:xfrm>
          <a:off x="14649450" y="621792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125747</xdr:rowOff>
    </xdr:from>
    <xdr:ext cx="405111" cy="259045"/>
    <xdr:sp macro="" textlink="">
      <xdr:nvSpPr>
        <xdr:cNvPr id="407" name="【一般廃棄物処理施設】&#10;有形固定資産減価償却率該当値テキスト">
          <a:extLst>
            <a:ext uri="{FF2B5EF4-FFF2-40B4-BE49-F238E27FC236}">
              <a16:creationId xmlns:a16="http://schemas.microsoft.com/office/drawing/2014/main" id="{883B1C08-8844-492E-9F2A-A8CD3B8E99C7}"/>
            </a:ext>
          </a:extLst>
        </xdr:cNvPr>
        <xdr:cNvSpPr txBox="1"/>
      </xdr:nvSpPr>
      <xdr:spPr>
        <a:xfrm>
          <a:off x="14738350"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137160</xdr:rowOff>
    </xdr:from>
    <xdr:to>
      <xdr:col>81</xdr:col>
      <xdr:colOff>101600</xdr:colOff>
      <xdr:row>38</xdr:row>
      <xdr:rowOff>67310</xdr:rowOff>
    </xdr:to>
    <xdr:sp macro="" textlink="">
      <xdr:nvSpPr>
        <xdr:cNvPr id="408" name="楕円 407">
          <a:extLst>
            <a:ext uri="{FF2B5EF4-FFF2-40B4-BE49-F238E27FC236}">
              <a16:creationId xmlns:a16="http://schemas.microsoft.com/office/drawing/2014/main" id="{4474698B-045C-4C1E-9158-393AF1962794}"/>
            </a:ext>
          </a:extLst>
        </xdr:cNvPr>
        <xdr:cNvSpPr/>
      </xdr:nvSpPr>
      <xdr:spPr>
        <a:xfrm>
          <a:off x="13887450" y="62522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153670</xdr:rowOff>
    </xdr:from>
    <xdr:to>
      <xdr:col>85</xdr:col>
      <xdr:colOff>127000</xdr:colOff>
      <xdr:row>38</xdr:row>
      <xdr:rowOff>16510</xdr:rowOff>
    </xdr:to>
    <xdr:cxnSp macro="">
      <xdr:nvCxnSpPr>
        <xdr:cNvPr id="409" name="直線コネクタ 408">
          <a:extLst>
            <a:ext uri="{FF2B5EF4-FFF2-40B4-BE49-F238E27FC236}">
              <a16:creationId xmlns:a16="http://schemas.microsoft.com/office/drawing/2014/main" id="{888B3237-A037-4DED-89A6-AA7F3C3615ED}"/>
            </a:ext>
          </a:extLst>
        </xdr:cNvPr>
        <xdr:cNvCxnSpPr/>
      </xdr:nvCxnSpPr>
      <xdr:spPr>
        <a:xfrm flipV="1">
          <a:off x="13938250" y="6268720"/>
          <a:ext cx="762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0</xdr:rowOff>
    </xdr:from>
    <xdr:to>
      <xdr:col>76</xdr:col>
      <xdr:colOff>165100</xdr:colOff>
      <xdr:row>38</xdr:row>
      <xdr:rowOff>101600</xdr:rowOff>
    </xdr:to>
    <xdr:sp macro="" textlink="">
      <xdr:nvSpPr>
        <xdr:cNvPr id="410" name="楕円 409">
          <a:extLst>
            <a:ext uri="{FF2B5EF4-FFF2-40B4-BE49-F238E27FC236}">
              <a16:creationId xmlns:a16="http://schemas.microsoft.com/office/drawing/2014/main" id="{D78B5C52-8ACE-492C-A617-F063D3649AD7}"/>
            </a:ext>
          </a:extLst>
        </xdr:cNvPr>
        <xdr:cNvSpPr/>
      </xdr:nvSpPr>
      <xdr:spPr>
        <a:xfrm>
          <a:off x="13093700" y="628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16510</xdr:rowOff>
    </xdr:from>
    <xdr:to>
      <xdr:col>81</xdr:col>
      <xdr:colOff>50800</xdr:colOff>
      <xdr:row>38</xdr:row>
      <xdr:rowOff>50800</xdr:rowOff>
    </xdr:to>
    <xdr:cxnSp macro="">
      <xdr:nvCxnSpPr>
        <xdr:cNvPr id="411" name="直線コネクタ 410">
          <a:extLst>
            <a:ext uri="{FF2B5EF4-FFF2-40B4-BE49-F238E27FC236}">
              <a16:creationId xmlns:a16="http://schemas.microsoft.com/office/drawing/2014/main" id="{0090DEB0-BEB7-4254-AAB3-8B09052B9E82}"/>
            </a:ext>
          </a:extLst>
        </xdr:cNvPr>
        <xdr:cNvCxnSpPr/>
      </xdr:nvCxnSpPr>
      <xdr:spPr>
        <a:xfrm flipV="1">
          <a:off x="13144500" y="6296660"/>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34290</xdr:rowOff>
    </xdr:from>
    <xdr:to>
      <xdr:col>72</xdr:col>
      <xdr:colOff>38100</xdr:colOff>
      <xdr:row>38</xdr:row>
      <xdr:rowOff>135890</xdr:rowOff>
    </xdr:to>
    <xdr:sp macro="" textlink="">
      <xdr:nvSpPr>
        <xdr:cNvPr id="412" name="楕円 411">
          <a:extLst>
            <a:ext uri="{FF2B5EF4-FFF2-40B4-BE49-F238E27FC236}">
              <a16:creationId xmlns:a16="http://schemas.microsoft.com/office/drawing/2014/main" id="{ED216B57-5DBA-4B6D-A664-6D3D85815B3A}"/>
            </a:ext>
          </a:extLst>
        </xdr:cNvPr>
        <xdr:cNvSpPr/>
      </xdr:nvSpPr>
      <xdr:spPr>
        <a:xfrm>
          <a:off x="12299950" y="63144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50800</xdr:rowOff>
    </xdr:from>
    <xdr:to>
      <xdr:col>76</xdr:col>
      <xdr:colOff>114300</xdr:colOff>
      <xdr:row>38</xdr:row>
      <xdr:rowOff>85090</xdr:rowOff>
    </xdr:to>
    <xdr:cxnSp macro="">
      <xdr:nvCxnSpPr>
        <xdr:cNvPr id="413" name="直線コネクタ 412">
          <a:extLst>
            <a:ext uri="{FF2B5EF4-FFF2-40B4-BE49-F238E27FC236}">
              <a16:creationId xmlns:a16="http://schemas.microsoft.com/office/drawing/2014/main" id="{92B141FF-6B92-439C-95C0-6630EF35D300}"/>
            </a:ext>
          </a:extLst>
        </xdr:cNvPr>
        <xdr:cNvCxnSpPr/>
      </xdr:nvCxnSpPr>
      <xdr:spPr>
        <a:xfrm flipV="1">
          <a:off x="12344400" y="6330950"/>
          <a:ext cx="8001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83837</xdr:rowOff>
    </xdr:from>
    <xdr:ext cx="405111" cy="259045"/>
    <xdr:sp macro="" textlink="">
      <xdr:nvSpPr>
        <xdr:cNvPr id="414" name="n_1mainValue【一般廃棄物処理施設】&#10;有形固定資産減価償却率">
          <a:extLst>
            <a:ext uri="{FF2B5EF4-FFF2-40B4-BE49-F238E27FC236}">
              <a16:creationId xmlns:a16="http://schemas.microsoft.com/office/drawing/2014/main" id="{D2F26563-7BFA-42D2-87C6-CFD8504FCD90}"/>
            </a:ext>
          </a:extLst>
        </xdr:cNvPr>
        <xdr:cNvSpPr txBox="1"/>
      </xdr:nvSpPr>
      <xdr:spPr>
        <a:xfrm>
          <a:off x="13742044" y="603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92727</xdr:rowOff>
    </xdr:from>
    <xdr:ext cx="405111" cy="259045"/>
    <xdr:sp macro="" textlink="">
      <xdr:nvSpPr>
        <xdr:cNvPr id="415" name="n_2mainValue【一般廃棄物処理施設】&#10;有形固定資産減価償却率">
          <a:extLst>
            <a:ext uri="{FF2B5EF4-FFF2-40B4-BE49-F238E27FC236}">
              <a16:creationId xmlns:a16="http://schemas.microsoft.com/office/drawing/2014/main" id="{2ACB0FCE-454A-42D6-9F2B-98D7EC5303EE}"/>
            </a:ext>
          </a:extLst>
        </xdr:cNvPr>
        <xdr:cNvSpPr txBox="1"/>
      </xdr:nvSpPr>
      <xdr:spPr>
        <a:xfrm>
          <a:off x="12960994" y="637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152417</xdr:rowOff>
    </xdr:from>
    <xdr:ext cx="405111" cy="259045"/>
    <xdr:sp macro="" textlink="">
      <xdr:nvSpPr>
        <xdr:cNvPr id="416" name="n_3mainValue【一般廃棄物処理施設】&#10;有形固定資産減価償却率">
          <a:extLst>
            <a:ext uri="{FF2B5EF4-FFF2-40B4-BE49-F238E27FC236}">
              <a16:creationId xmlns:a16="http://schemas.microsoft.com/office/drawing/2014/main" id="{E3228606-001F-4D18-BD48-89F57C7FA78F}"/>
            </a:ext>
          </a:extLst>
        </xdr:cNvPr>
        <xdr:cNvSpPr txBox="1"/>
      </xdr:nvSpPr>
      <xdr:spPr>
        <a:xfrm>
          <a:off x="121672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7" name="正方形/長方形 416">
          <a:extLst>
            <a:ext uri="{FF2B5EF4-FFF2-40B4-BE49-F238E27FC236}">
              <a16:creationId xmlns:a16="http://schemas.microsoft.com/office/drawing/2014/main" id="{6630C824-CF07-4862-AE4E-5AEF043452BB}"/>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8" name="正方形/長方形 417">
          <a:extLst>
            <a:ext uri="{FF2B5EF4-FFF2-40B4-BE49-F238E27FC236}">
              <a16:creationId xmlns:a16="http://schemas.microsoft.com/office/drawing/2014/main" id="{2BA88E28-039F-4E29-AAE1-9BA299830EBF}"/>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9" name="正方形/長方形 418">
          <a:extLst>
            <a:ext uri="{FF2B5EF4-FFF2-40B4-BE49-F238E27FC236}">
              <a16:creationId xmlns:a16="http://schemas.microsoft.com/office/drawing/2014/main" id="{591D6559-7B5B-495A-8FD7-C35EDCF9AA22}"/>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0" name="正方形/長方形 419">
          <a:extLst>
            <a:ext uri="{FF2B5EF4-FFF2-40B4-BE49-F238E27FC236}">
              <a16:creationId xmlns:a16="http://schemas.microsoft.com/office/drawing/2014/main" id="{ECA445E3-C96C-42CE-860D-AB23F8182B2E}"/>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1" name="正方形/長方形 420">
          <a:extLst>
            <a:ext uri="{FF2B5EF4-FFF2-40B4-BE49-F238E27FC236}">
              <a16:creationId xmlns:a16="http://schemas.microsoft.com/office/drawing/2014/main" id="{4416EFB6-D88A-47BE-98EA-F8E2EC969894}"/>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2" name="正方形/長方形 421">
          <a:extLst>
            <a:ext uri="{FF2B5EF4-FFF2-40B4-BE49-F238E27FC236}">
              <a16:creationId xmlns:a16="http://schemas.microsoft.com/office/drawing/2014/main" id="{3F2EB1C7-4B55-4EFA-BF33-EF57AC0297FB}"/>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3" name="正方形/長方形 422">
          <a:extLst>
            <a:ext uri="{FF2B5EF4-FFF2-40B4-BE49-F238E27FC236}">
              <a16:creationId xmlns:a16="http://schemas.microsoft.com/office/drawing/2014/main" id="{19E28B9D-DBBE-48FF-8792-87FBB21FB18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4" name="正方形/長方形 423">
          <a:extLst>
            <a:ext uri="{FF2B5EF4-FFF2-40B4-BE49-F238E27FC236}">
              <a16:creationId xmlns:a16="http://schemas.microsoft.com/office/drawing/2014/main" id="{653CB8C0-2517-449A-A268-2197B92CE880}"/>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5" name="テキスト ボックス 424">
          <a:extLst>
            <a:ext uri="{FF2B5EF4-FFF2-40B4-BE49-F238E27FC236}">
              <a16:creationId xmlns:a16="http://schemas.microsoft.com/office/drawing/2014/main" id="{7439B032-544D-4C77-B1EE-0743A6FD6607}"/>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6" name="直線コネクタ 425">
          <a:extLst>
            <a:ext uri="{FF2B5EF4-FFF2-40B4-BE49-F238E27FC236}">
              <a16:creationId xmlns:a16="http://schemas.microsoft.com/office/drawing/2014/main" id="{3CD444F5-E708-4E63-8BB8-FF1FB4038E9E}"/>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27" name="直線コネクタ 426">
          <a:extLst>
            <a:ext uri="{FF2B5EF4-FFF2-40B4-BE49-F238E27FC236}">
              <a16:creationId xmlns:a16="http://schemas.microsoft.com/office/drawing/2014/main" id="{6E71E3FC-4206-49DC-ACCC-27AA8BC2A9A0}"/>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28" name="テキスト ボックス 427">
          <a:extLst>
            <a:ext uri="{FF2B5EF4-FFF2-40B4-BE49-F238E27FC236}">
              <a16:creationId xmlns:a16="http://schemas.microsoft.com/office/drawing/2014/main" id="{0E4CDBF5-1529-4F78-BF09-8B65262067FA}"/>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29" name="直線コネクタ 428">
          <a:extLst>
            <a:ext uri="{FF2B5EF4-FFF2-40B4-BE49-F238E27FC236}">
              <a16:creationId xmlns:a16="http://schemas.microsoft.com/office/drawing/2014/main" id="{BCA8567A-85B9-4835-8046-44B9D4C2582A}"/>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30" name="テキスト ボックス 429">
          <a:extLst>
            <a:ext uri="{FF2B5EF4-FFF2-40B4-BE49-F238E27FC236}">
              <a16:creationId xmlns:a16="http://schemas.microsoft.com/office/drawing/2014/main" id="{3EF6C6D0-58EF-4888-99F6-1D1D64198E5F}"/>
            </a:ext>
          </a:extLst>
        </xdr:cNvPr>
        <xdr:cNvSpPr txBox="1"/>
      </xdr:nvSpPr>
      <xdr:spPr>
        <a:xfrm>
          <a:off x="15939981" y="6474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31" name="直線コネクタ 430">
          <a:extLst>
            <a:ext uri="{FF2B5EF4-FFF2-40B4-BE49-F238E27FC236}">
              <a16:creationId xmlns:a16="http://schemas.microsoft.com/office/drawing/2014/main" id="{D3570517-92CA-4AE2-95C2-3DEE3562F003}"/>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32" name="テキスト ボックス 431">
          <a:extLst>
            <a:ext uri="{FF2B5EF4-FFF2-40B4-BE49-F238E27FC236}">
              <a16:creationId xmlns:a16="http://schemas.microsoft.com/office/drawing/2014/main" id="{9F87D21D-F28C-4F51-9E8B-F58DA34F38F1}"/>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3" name="直線コネクタ 432">
          <a:extLst>
            <a:ext uri="{FF2B5EF4-FFF2-40B4-BE49-F238E27FC236}">
              <a16:creationId xmlns:a16="http://schemas.microsoft.com/office/drawing/2014/main" id="{06201FD4-977A-4587-8CAE-4DA61797779E}"/>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34" name="テキスト ボックス 433">
          <a:extLst>
            <a:ext uri="{FF2B5EF4-FFF2-40B4-BE49-F238E27FC236}">
              <a16:creationId xmlns:a16="http://schemas.microsoft.com/office/drawing/2014/main" id="{35ADD5AD-2F1D-48D7-A050-226FF6294B6A}"/>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35" name="直線コネクタ 434">
          <a:extLst>
            <a:ext uri="{FF2B5EF4-FFF2-40B4-BE49-F238E27FC236}">
              <a16:creationId xmlns:a16="http://schemas.microsoft.com/office/drawing/2014/main" id="{4052AD1B-43F8-49A1-994B-D28522A6E7F5}"/>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36" name="テキスト ボックス 435">
          <a:extLst>
            <a:ext uri="{FF2B5EF4-FFF2-40B4-BE49-F238E27FC236}">
              <a16:creationId xmlns:a16="http://schemas.microsoft.com/office/drawing/2014/main" id="{8A715464-202D-430C-9F23-17439034350F}"/>
            </a:ext>
          </a:extLst>
        </xdr:cNvPr>
        <xdr:cNvSpPr txBox="1"/>
      </xdr:nvSpPr>
      <xdr:spPr>
        <a:xfrm>
          <a:off x="15849828" y="5375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7" name="直線コネクタ 436">
          <a:extLst>
            <a:ext uri="{FF2B5EF4-FFF2-40B4-BE49-F238E27FC236}">
              <a16:creationId xmlns:a16="http://schemas.microsoft.com/office/drawing/2014/main" id="{62DD149F-2F74-4D8C-996F-9CA9EE0523BC}"/>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38" name="テキスト ボックス 437">
          <a:extLst>
            <a:ext uri="{FF2B5EF4-FFF2-40B4-BE49-F238E27FC236}">
              <a16:creationId xmlns:a16="http://schemas.microsoft.com/office/drawing/2014/main" id="{5CE2BDE7-EA44-41EE-9418-73BD1CDC5342}"/>
            </a:ext>
          </a:extLst>
        </xdr:cNvPr>
        <xdr:cNvSpPr txBox="1"/>
      </xdr:nvSpPr>
      <xdr:spPr>
        <a:xfrm>
          <a:off x="1584982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9" name="【一般廃棄物処理施設】&#10;一人当たり有形固定資産（償却資産）額グラフ枠">
          <a:extLst>
            <a:ext uri="{FF2B5EF4-FFF2-40B4-BE49-F238E27FC236}">
              <a16:creationId xmlns:a16="http://schemas.microsoft.com/office/drawing/2014/main" id="{E261933D-7B1A-4808-B55D-AE08DBE774BA}"/>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21601</xdr:rowOff>
    </xdr:from>
    <xdr:to>
      <xdr:col>116</xdr:col>
      <xdr:colOff>62864</xdr:colOff>
      <xdr:row>42</xdr:row>
      <xdr:rowOff>37949</xdr:rowOff>
    </xdr:to>
    <xdr:cxnSp macro="">
      <xdr:nvCxnSpPr>
        <xdr:cNvPr id="440" name="直線コネクタ 439">
          <a:extLst>
            <a:ext uri="{FF2B5EF4-FFF2-40B4-BE49-F238E27FC236}">
              <a16:creationId xmlns:a16="http://schemas.microsoft.com/office/drawing/2014/main" id="{42208AC9-177E-4EB5-B0DA-12A376C078E3}"/>
            </a:ext>
          </a:extLst>
        </xdr:cNvPr>
        <xdr:cNvCxnSpPr/>
      </xdr:nvCxnSpPr>
      <xdr:spPr>
        <a:xfrm flipV="1">
          <a:off x="19951064" y="5641351"/>
          <a:ext cx="0" cy="1337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41776</xdr:rowOff>
    </xdr:from>
    <xdr:ext cx="378565" cy="259045"/>
    <xdr:sp macro="" textlink="">
      <xdr:nvSpPr>
        <xdr:cNvPr id="441" name="【一般廃棄物処理施設】&#10;一人当たり有形固定資産（償却資産）額最小値テキスト">
          <a:extLst>
            <a:ext uri="{FF2B5EF4-FFF2-40B4-BE49-F238E27FC236}">
              <a16:creationId xmlns:a16="http://schemas.microsoft.com/office/drawing/2014/main" id="{897017CD-7058-4977-A887-A7D80467E641}"/>
            </a:ext>
          </a:extLst>
        </xdr:cNvPr>
        <xdr:cNvSpPr txBox="1"/>
      </xdr:nvSpPr>
      <xdr:spPr>
        <a:xfrm>
          <a:off x="19989800" y="6982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37949</xdr:rowOff>
    </xdr:from>
    <xdr:to>
      <xdr:col>116</xdr:col>
      <xdr:colOff>152400</xdr:colOff>
      <xdr:row>42</xdr:row>
      <xdr:rowOff>37949</xdr:rowOff>
    </xdr:to>
    <xdr:cxnSp macro="">
      <xdr:nvCxnSpPr>
        <xdr:cNvPr id="442" name="直線コネクタ 441">
          <a:extLst>
            <a:ext uri="{FF2B5EF4-FFF2-40B4-BE49-F238E27FC236}">
              <a16:creationId xmlns:a16="http://schemas.microsoft.com/office/drawing/2014/main" id="{FB05A9A2-69E4-4C3A-BA74-B4A0DCBB51CA}"/>
            </a:ext>
          </a:extLst>
        </xdr:cNvPr>
        <xdr:cNvCxnSpPr/>
      </xdr:nvCxnSpPr>
      <xdr:spPr>
        <a:xfrm>
          <a:off x="19881850" y="69784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139728</xdr:rowOff>
    </xdr:from>
    <xdr:ext cx="690189" cy="259045"/>
    <xdr:sp macro="" textlink="">
      <xdr:nvSpPr>
        <xdr:cNvPr id="443" name="【一般廃棄物処理施設】&#10;一人当たり有形固定資産（償却資産）額最大値テキスト">
          <a:extLst>
            <a:ext uri="{FF2B5EF4-FFF2-40B4-BE49-F238E27FC236}">
              <a16:creationId xmlns:a16="http://schemas.microsoft.com/office/drawing/2014/main" id="{992DDA2C-403C-479D-BA61-E63091CF4991}"/>
            </a:ext>
          </a:extLst>
        </xdr:cNvPr>
        <xdr:cNvSpPr txBox="1"/>
      </xdr:nvSpPr>
      <xdr:spPr>
        <a:xfrm>
          <a:off x="19989800" y="54292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21601</xdr:rowOff>
    </xdr:from>
    <xdr:to>
      <xdr:col>116</xdr:col>
      <xdr:colOff>152400</xdr:colOff>
      <xdr:row>34</xdr:row>
      <xdr:rowOff>21601</xdr:rowOff>
    </xdr:to>
    <xdr:cxnSp macro="">
      <xdr:nvCxnSpPr>
        <xdr:cNvPr id="444" name="直線コネクタ 443">
          <a:extLst>
            <a:ext uri="{FF2B5EF4-FFF2-40B4-BE49-F238E27FC236}">
              <a16:creationId xmlns:a16="http://schemas.microsoft.com/office/drawing/2014/main" id="{B23759E7-8432-4275-9DD9-36722ED2497E}"/>
            </a:ext>
          </a:extLst>
        </xdr:cNvPr>
        <xdr:cNvCxnSpPr/>
      </xdr:nvCxnSpPr>
      <xdr:spPr>
        <a:xfrm>
          <a:off x="19881850" y="56413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113926</xdr:rowOff>
    </xdr:from>
    <xdr:ext cx="599010" cy="259045"/>
    <xdr:sp macro="" textlink="">
      <xdr:nvSpPr>
        <xdr:cNvPr id="445" name="【一般廃棄物処理施設】&#10;一人当たり有形固定資産（償却資産）額平均値テキスト">
          <a:extLst>
            <a:ext uri="{FF2B5EF4-FFF2-40B4-BE49-F238E27FC236}">
              <a16:creationId xmlns:a16="http://schemas.microsoft.com/office/drawing/2014/main" id="{6B80CC02-CC0F-435E-9DE5-CEE207691195}"/>
            </a:ext>
          </a:extLst>
        </xdr:cNvPr>
        <xdr:cNvSpPr txBox="1"/>
      </xdr:nvSpPr>
      <xdr:spPr>
        <a:xfrm>
          <a:off x="19989800" y="67242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135499</xdr:rowOff>
    </xdr:from>
    <xdr:to>
      <xdr:col>116</xdr:col>
      <xdr:colOff>114300</xdr:colOff>
      <xdr:row>41</xdr:row>
      <xdr:rowOff>65649</xdr:rowOff>
    </xdr:to>
    <xdr:sp macro="" textlink="">
      <xdr:nvSpPr>
        <xdr:cNvPr id="446" name="フローチャート: 判断 445">
          <a:extLst>
            <a:ext uri="{FF2B5EF4-FFF2-40B4-BE49-F238E27FC236}">
              <a16:creationId xmlns:a16="http://schemas.microsoft.com/office/drawing/2014/main" id="{C5B56C49-711C-4E79-A1BF-53CA036494FC}"/>
            </a:ext>
          </a:extLst>
        </xdr:cNvPr>
        <xdr:cNvSpPr/>
      </xdr:nvSpPr>
      <xdr:spPr>
        <a:xfrm>
          <a:off x="19900900" y="67458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153257</xdr:rowOff>
    </xdr:from>
    <xdr:to>
      <xdr:col>112</xdr:col>
      <xdr:colOff>38100</xdr:colOff>
      <xdr:row>41</xdr:row>
      <xdr:rowOff>83407</xdr:rowOff>
    </xdr:to>
    <xdr:sp macro="" textlink="">
      <xdr:nvSpPr>
        <xdr:cNvPr id="447" name="フローチャート: 判断 446">
          <a:extLst>
            <a:ext uri="{FF2B5EF4-FFF2-40B4-BE49-F238E27FC236}">
              <a16:creationId xmlns:a16="http://schemas.microsoft.com/office/drawing/2014/main" id="{E6AA35E5-20F7-4819-9811-765CAC87200B}"/>
            </a:ext>
          </a:extLst>
        </xdr:cNvPr>
        <xdr:cNvSpPr/>
      </xdr:nvSpPr>
      <xdr:spPr>
        <a:xfrm>
          <a:off x="19157950" y="67636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41</xdr:row>
      <xdr:rowOff>74534</xdr:rowOff>
    </xdr:from>
    <xdr:ext cx="599010" cy="259045"/>
    <xdr:sp macro="" textlink="">
      <xdr:nvSpPr>
        <xdr:cNvPr id="448" name="n_1aveValue【一般廃棄物処理施設】&#10;一人当たり有形固定資産（償却資産）額">
          <a:extLst>
            <a:ext uri="{FF2B5EF4-FFF2-40B4-BE49-F238E27FC236}">
              <a16:creationId xmlns:a16="http://schemas.microsoft.com/office/drawing/2014/main" id="{4473925D-73DD-47FA-AD97-0765B7A83B14}"/>
            </a:ext>
          </a:extLst>
        </xdr:cNvPr>
        <xdr:cNvSpPr txBox="1"/>
      </xdr:nvSpPr>
      <xdr:spPr>
        <a:xfrm>
          <a:off x="18915595" y="684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94276</xdr:rowOff>
    </xdr:from>
    <xdr:to>
      <xdr:col>107</xdr:col>
      <xdr:colOff>101600</xdr:colOff>
      <xdr:row>41</xdr:row>
      <xdr:rowOff>24426</xdr:rowOff>
    </xdr:to>
    <xdr:sp macro="" textlink="">
      <xdr:nvSpPr>
        <xdr:cNvPr id="449" name="フローチャート: 判断 448">
          <a:extLst>
            <a:ext uri="{FF2B5EF4-FFF2-40B4-BE49-F238E27FC236}">
              <a16:creationId xmlns:a16="http://schemas.microsoft.com/office/drawing/2014/main" id="{FA9E9F28-A2C2-4C1D-96CE-C1D6B195C576}"/>
            </a:ext>
          </a:extLst>
        </xdr:cNvPr>
        <xdr:cNvSpPr/>
      </xdr:nvSpPr>
      <xdr:spPr>
        <a:xfrm>
          <a:off x="18345150" y="67046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41</xdr:row>
      <xdr:rowOff>15553</xdr:rowOff>
    </xdr:from>
    <xdr:ext cx="599010" cy="259045"/>
    <xdr:sp macro="" textlink="">
      <xdr:nvSpPr>
        <xdr:cNvPr id="450" name="n_2aveValue【一般廃棄物処理施設】&#10;一人当たり有形固定資産（償却資産）額">
          <a:extLst>
            <a:ext uri="{FF2B5EF4-FFF2-40B4-BE49-F238E27FC236}">
              <a16:creationId xmlns:a16="http://schemas.microsoft.com/office/drawing/2014/main" id="{E0287D50-3952-4C57-A3A5-F9E6A25F80DC}"/>
            </a:ext>
          </a:extLst>
        </xdr:cNvPr>
        <xdr:cNvSpPr txBox="1"/>
      </xdr:nvSpPr>
      <xdr:spPr>
        <a:xfrm>
          <a:off x="18134545" y="6791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40</xdr:row>
      <xdr:rowOff>101957</xdr:rowOff>
    </xdr:from>
    <xdr:to>
      <xdr:col>102</xdr:col>
      <xdr:colOff>165100</xdr:colOff>
      <xdr:row>41</xdr:row>
      <xdr:rowOff>32107</xdr:rowOff>
    </xdr:to>
    <xdr:sp macro="" textlink="">
      <xdr:nvSpPr>
        <xdr:cNvPr id="451" name="フローチャート: 判断 450">
          <a:extLst>
            <a:ext uri="{FF2B5EF4-FFF2-40B4-BE49-F238E27FC236}">
              <a16:creationId xmlns:a16="http://schemas.microsoft.com/office/drawing/2014/main" id="{42AFB2E5-726A-4D71-B6D2-F6874E8F4149}"/>
            </a:ext>
          </a:extLst>
        </xdr:cNvPr>
        <xdr:cNvSpPr/>
      </xdr:nvSpPr>
      <xdr:spPr>
        <a:xfrm>
          <a:off x="17551400" y="67123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41</xdr:row>
      <xdr:rowOff>23234</xdr:rowOff>
    </xdr:from>
    <xdr:ext cx="599010" cy="259045"/>
    <xdr:sp macro="" textlink="">
      <xdr:nvSpPr>
        <xdr:cNvPr id="452" name="n_3aveValue【一般廃棄物処理施設】&#10;一人当たり有形固定資産（償却資産）額">
          <a:extLst>
            <a:ext uri="{FF2B5EF4-FFF2-40B4-BE49-F238E27FC236}">
              <a16:creationId xmlns:a16="http://schemas.microsoft.com/office/drawing/2014/main" id="{D66FE7F4-2AFA-4422-9EA7-D2AAFFFC74ED}"/>
            </a:ext>
          </a:extLst>
        </xdr:cNvPr>
        <xdr:cNvSpPr txBox="1"/>
      </xdr:nvSpPr>
      <xdr:spPr>
        <a:xfrm>
          <a:off x="17321745" y="6798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53" name="テキスト ボックス 452">
          <a:extLst>
            <a:ext uri="{FF2B5EF4-FFF2-40B4-BE49-F238E27FC236}">
              <a16:creationId xmlns:a16="http://schemas.microsoft.com/office/drawing/2014/main" id="{073A442A-3BCE-4BF1-BFC0-8FB1EA1063AE}"/>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4" name="テキスト ボックス 453">
          <a:extLst>
            <a:ext uri="{FF2B5EF4-FFF2-40B4-BE49-F238E27FC236}">
              <a16:creationId xmlns:a16="http://schemas.microsoft.com/office/drawing/2014/main" id="{17F43E72-F9EC-4F6B-9DAC-A0E32EF6B50B}"/>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5" name="テキスト ボックス 454">
          <a:extLst>
            <a:ext uri="{FF2B5EF4-FFF2-40B4-BE49-F238E27FC236}">
              <a16:creationId xmlns:a16="http://schemas.microsoft.com/office/drawing/2014/main" id="{9F4BE088-1DA6-410A-BCA5-D6F6E84F09A7}"/>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6" name="テキスト ボックス 455">
          <a:extLst>
            <a:ext uri="{FF2B5EF4-FFF2-40B4-BE49-F238E27FC236}">
              <a16:creationId xmlns:a16="http://schemas.microsoft.com/office/drawing/2014/main" id="{F0FBB1B2-FA20-4EA7-B604-0CCC22274911}"/>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7" name="テキスト ボックス 456">
          <a:extLst>
            <a:ext uri="{FF2B5EF4-FFF2-40B4-BE49-F238E27FC236}">
              <a16:creationId xmlns:a16="http://schemas.microsoft.com/office/drawing/2014/main" id="{BB103B96-9584-431C-8253-94AFD5D29958}"/>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43749</xdr:rowOff>
    </xdr:from>
    <xdr:to>
      <xdr:col>116</xdr:col>
      <xdr:colOff>114300</xdr:colOff>
      <xdr:row>40</xdr:row>
      <xdr:rowOff>145349</xdr:rowOff>
    </xdr:to>
    <xdr:sp macro="" textlink="">
      <xdr:nvSpPr>
        <xdr:cNvPr id="458" name="楕円 457">
          <a:extLst>
            <a:ext uri="{FF2B5EF4-FFF2-40B4-BE49-F238E27FC236}">
              <a16:creationId xmlns:a16="http://schemas.microsoft.com/office/drawing/2014/main" id="{68A28E6A-98E6-45F7-9B35-5ED6E69A8008}"/>
            </a:ext>
          </a:extLst>
        </xdr:cNvPr>
        <xdr:cNvSpPr/>
      </xdr:nvSpPr>
      <xdr:spPr>
        <a:xfrm>
          <a:off x="19900900" y="665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66626</xdr:rowOff>
    </xdr:from>
    <xdr:ext cx="599010" cy="259045"/>
    <xdr:sp macro="" textlink="">
      <xdr:nvSpPr>
        <xdr:cNvPr id="459" name="【一般廃棄物処理施設】&#10;一人当たり有形固定資産（償却資産）額該当値テキスト">
          <a:extLst>
            <a:ext uri="{FF2B5EF4-FFF2-40B4-BE49-F238E27FC236}">
              <a16:creationId xmlns:a16="http://schemas.microsoft.com/office/drawing/2014/main" id="{849F5ECF-727C-4797-864B-734CC1B58C77}"/>
            </a:ext>
          </a:extLst>
        </xdr:cNvPr>
        <xdr:cNvSpPr txBox="1"/>
      </xdr:nvSpPr>
      <xdr:spPr>
        <a:xfrm>
          <a:off x="19989800" y="651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48160</xdr:rowOff>
    </xdr:from>
    <xdr:to>
      <xdr:col>112</xdr:col>
      <xdr:colOff>38100</xdr:colOff>
      <xdr:row>40</xdr:row>
      <xdr:rowOff>149760</xdr:rowOff>
    </xdr:to>
    <xdr:sp macro="" textlink="">
      <xdr:nvSpPr>
        <xdr:cNvPr id="460" name="楕円 459">
          <a:extLst>
            <a:ext uri="{FF2B5EF4-FFF2-40B4-BE49-F238E27FC236}">
              <a16:creationId xmlns:a16="http://schemas.microsoft.com/office/drawing/2014/main" id="{C773EC15-2A93-4C92-9785-79D47C8ACB50}"/>
            </a:ext>
          </a:extLst>
        </xdr:cNvPr>
        <xdr:cNvSpPr/>
      </xdr:nvSpPr>
      <xdr:spPr>
        <a:xfrm>
          <a:off x="19157950" y="66585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94549</xdr:rowOff>
    </xdr:from>
    <xdr:to>
      <xdr:col>116</xdr:col>
      <xdr:colOff>63500</xdr:colOff>
      <xdr:row>40</xdr:row>
      <xdr:rowOff>98960</xdr:rowOff>
    </xdr:to>
    <xdr:cxnSp macro="">
      <xdr:nvCxnSpPr>
        <xdr:cNvPr id="461" name="直線コネクタ 460">
          <a:extLst>
            <a:ext uri="{FF2B5EF4-FFF2-40B4-BE49-F238E27FC236}">
              <a16:creationId xmlns:a16="http://schemas.microsoft.com/office/drawing/2014/main" id="{5C906833-89AE-4EAE-88DC-FD9341349713}"/>
            </a:ext>
          </a:extLst>
        </xdr:cNvPr>
        <xdr:cNvCxnSpPr/>
      </xdr:nvCxnSpPr>
      <xdr:spPr>
        <a:xfrm flipV="1">
          <a:off x="19202400" y="6704899"/>
          <a:ext cx="749300" cy="4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57082</xdr:rowOff>
    </xdr:from>
    <xdr:to>
      <xdr:col>107</xdr:col>
      <xdr:colOff>101600</xdr:colOff>
      <xdr:row>40</xdr:row>
      <xdr:rowOff>158682</xdr:rowOff>
    </xdr:to>
    <xdr:sp macro="" textlink="">
      <xdr:nvSpPr>
        <xdr:cNvPr id="462" name="楕円 461">
          <a:extLst>
            <a:ext uri="{FF2B5EF4-FFF2-40B4-BE49-F238E27FC236}">
              <a16:creationId xmlns:a16="http://schemas.microsoft.com/office/drawing/2014/main" id="{FFEDFDB3-FDE9-4A40-8FF9-23A06DF47235}"/>
            </a:ext>
          </a:extLst>
        </xdr:cNvPr>
        <xdr:cNvSpPr/>
      </xdr:nvSpPr>
      <xdr:spPr>
        <a:xfrm>
          <a:off x="18345150" y="666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98960</xdr:rowOff>
    </xdr:from>
    <xdr:to>
      <xdr:col>111</xdr:col>
      <xdr:colOff>177800</xdr:colOff>
      <xdr:row>40</xdr:row>
      <xdr:rowOff>107882</xdr:rowOff>
    </xdr:to>
    <xdr:cxnSp macro="">
      <xdr:nvCxnSpPr>
        <xdr:cNvPr id="463" name="直線コネクタ 462">
          <a:extLst>
            <a:ext uri="{FF2B5EF4-FFF2-40B4-BE49-F238E27FC236}">
              <a16:creationId xmlns:a16="http://schemas.microsoft.com/office/drawing/2014/main" id="{5018A744-3F93-4075-AFD0-30A990A47CBE}"/>
            </a:ext>
          </a:extLst>
        </xdr:cNvPr>
        <xdr:cNvCxnSpPr/>
      </xdr:nvCxnSpPr>
      <xdr:spPr>
        <a:xfrm flipV="1">
          <a:off x="18395950" y="6709310"/>
          <a:ext cx="806450" cy="8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62997</xdr:rowOff>
    </xdr:from>
    <xdr:to>
      <xdr:col>102</xdr:col>
      <xdr:colOff>165100</xdr:colOff>
      <xdr:row>40</xdr:row>
      <xdr:rowOff>164597</xdr:rowOff>
    </xdr:to>
    <xdr:sp macro="" textlink="">
      <xdr:nvSpPr>
        <xdr:cNvPr id="464" name="楕円 463">
          <a:extLst>
            <a:ext uri="{FF2B5EF4-FFF2-40B4-BE49-F238E27FC236}">
              <a16:creationId xmlns:a16="http://schemas.microsoft.com/office/drawing/2014/main" id="{FFF0E3D5-720C-4DE0-9A81-9F013FBB0BA1}"/>
            </a:ext>
          </a:extLst>
        </xdr:cNvPr>
        <xdr:cNvSpPr/>
      </xdr:nvSpPr>
      <xdr:spPr>
        <a:xfrm>
          <a:off x="17551400" y="6673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107882</xdr:rowOff>
    </xdr:from>
    <xdr:to>
      <xdr:col>107</xdr:col>
      <xdr:colOff>50800</xdr:colOff>
      <xdr:row>40</xdr:row>
      <xdr:rowOff>113797</xdr:rowOff>
    </xdr:to>
    <xdr:cxnSp macro="">
      <xdr:nvCxnSpPr>
        <xdr:cNvPr id="465" name="直線コネクタ 464">
          <a:extLst>
            <a:ext uri="{FF2B5EF4-FFF2-40B4-BE49-F238E27FC236}">
              <a16:creationId xmlns:a16="http://schemas.microsoft.com/office/drawing/2014/main" id="{61DCC0CE-D56B-4E09-91F2-52E0323A93A7}"/>
            </a:ext>
          </a:extLst>
        </xdr:cNvPr>
        <xdr:cNvCxnSpPr/>
      </xdr:nvCxnSpPr>
      <xdr:spPr>
        <a:xfrm flipV="1">
          <a:off x="17602200" y="6718232"/>
          <a:ext cx="793750" cy="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166287</xdr:rowOff>
    </xdr:from>
    <xdr:ext cx="599010" cy="259045"/>
    <xdr:sp macro="" textlink="">
      <xdr:nvSpPr>
        <xdr:cNvPr id="466" name="n_1mainValue【一般廃棄物処理施設】&#10;一人当たり有形固定資産（償却資産）額">
          <a:extLst>
            <a:ext uri="{FF2B5EF4-FFF2-40B4-BE49-F238E27FC236}">
              <a16:creationId xmlns:a16="http://schemas.microsoft.com/office/drawing/2014/main" id="{0823C447-2C04-4E6C-BE07-CB89E520303A}"/>
            </a:ext>
          </a:extLst>
        </xdr:cNvPr>
        <xdr:cNvSpPr txBox="1"/>
      </xdr:nvSpPr>
      <xdr:spPr>
        <a:xfrm>
          <a:off x="18915595" y="6446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3759</xdr:rowOff>
    </xdr:from>
    <xdr:ext cx="599010" cy="259045"/>
    <xdr:sp macro="" textlink="">
      <xdr:nvSpPr>
        <xdr:cNvPr id="467" name="n_2mainValue【一般廃棄物処理施設】&#10;一人当たり有形固定資産（償却資産）額">
          <a:extLst>
            <a:ext uri="{FF2B5EF4-FFF2-40B4-BE49-F238E27FC236}">
              <a16:creationId xmlns:a16="http://schemas.microsoft.com/office/drawing/2014/main" id="{00074A2C-9DCB-4D9C-8AF9-7534B7860A83}"/>
            </a:ext>
          </a:extLst>
        </xdr:cNvPr>
        <xdr:cNvSpPr txBox="1"/>
      </xdr:nvSpPr>
      <xdr:spPr>
        <a:xfrm>
          <a:off x="18134545" y="6449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9674</xdr:rowOff>
    </xdr:from>
    <xdr:ext cx="599010" cy="259045"/>
    <xdr:sp macro="" textlink="">
      <xdr:nvSpPr>
        <xdr:cNvPr id="468" name="n_3mainValue【一般廃棄物処理施設】&#10;一人当たり有形固定資産（償却資産）額">
          <a:extLst>
            <a:ext uri="{FF2B5EF4-FFF2-40B4-BE49-F238E27FC236}">
              <a16:creationId xmlns:a16="http://schemas.microsoft.com/office/drawing/2014/main" id="{EFC22BD4-0194-42DD-A29E-575939BB4E59}"/>
            </a:ext>
          </a:extLst>
        </xdr:cNvPr>
        <xdr:cNvSpPr txBox="1"/>
      </xdr:nvSpPr>
      <xdr:spPr>
        <a:xfrm>
          <a:off x="17321745" y="6454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9" name="正方形/長方形 468">
          <a:extLst>
            <a:ext uri="{FF2B5EF4-FFF2-40B4-BE49-F238E27FC236}">
              <a16:creationId xmlns:a16="http://schemas.microsoft.com/office/drawing/2014/main" id="{97168173-83FB-4B7D-B5EA-B9B95A467611}"/>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0" name="正方形/長方形 469">
          <a:extLst>
            <a:ext uri="{FF2B5EF4-FFF2-40B4-BE49-F238E27FC236}">
              <a16:creationId xmlns:a16="http://schemas.microsoft.com/office/drawing/2014/main" id="{A2810173-09C2-41D0-8A72-858805E8CFB0}"/>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1" name="正方形/長方形 470">
          <a:extLst>
            <a:ext uri="{FF2B5EF4-FFF2-40B4-BE49-F238E27FC236}">
              <a16:creationId xmlns:a16="http://schemas.microsoft.com/office/drawing/2014/main" id="{D2388017-925B-48CB-A3CF-AED9756A7FED}"/>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2" name="正方形/長方形 471">
          <a:extLst>
            <a:ext uri="{FF2B5EF4-FFF2-40B4-BE49-F238E27FC236}">
              <a16:creationId xmlns:a16="http://schemas.microsoft.com/office/drawing/2014/main" id="{182F93DC-82E2-4CB4-876A-60981D109C2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3" name="正方形/長方形 472">
          <a:extLst>
            <a:ext uri="{FF2B5EF4-FFF2-40B4-BE49-F238E27FC236}">
              <a16:creationId xmlns:a16="http://schemas.microsoft.com/office/drawing/2014/main" id="{2168C31E-5622-4FBD-8A36-C5EE10D58192}"/>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4" name="正方形/長方形 473">
          <a:extLst>
            <a:ext uri="{FF2B5EF4-FFF2-40B4-BE49-F238E27FC236}">
              <a16:creationId xmlns:a16="http://schemas.microsoft.com/office/drawing/2014/main" id="{5F6521FD-E9FE-4F2B-A2C2-548DD2738EF3}"/>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5" name="正方形/長方形 474">
          <a:extLst>
            <a:ext uri="{FF2B5EF4-FFF2-40B4-BE49-F238E27FC236}">
              <a16:creationId xmlns:a16="http://schemas.microsoft.com/office/drawing/2014/main" id="{380367E3-3454-4AE9-ACA8-E31731E0C0A3}"/>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6" name="正方形/長方形 475">
          <a:extLst>
            <a:ext uri="{FF2B5EF4-FFF2-40B4-BE49-F238E27FC236}">
              <a16:creationId xmlns:a16="http://schemas.microsoft.com/office/drawing/2014/main" id="{7DBA68A3-4A9C-4EC2-9124-E2F87D261197}"/>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7" name="テキスト ボックス 476">
          <a:extLst>
            <a:ext uri="{FF2B5EF4-FFF2-40B4-BE49-F238E27FC236}">
              <a16:creationId xmlns:a16="http://schemas.microsoft.com/office/drawing/2014/main" id="{B7B1C921-6DB6-4A76-A302-8B1A8AAEDEAB}"/>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8" name="直線コネクタ 477">
          <a:extLst>
            <a:ext uri="{FF2B5EF4-FFF2-40B4-BE49-F238E27FC236}">
              <a16:creationId xmlns:a16="http://schemas.microsoft.com/office/drawing/2014/main" id="{84A6A36B-21D6-46AC-8622-A79559D9636A}"/>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79" name="直線コネクタ 478">
          <a:extLst>
            <a:ext uri="{FF2B5EF4-FFF2-40B4-BE49-F238E27FC236}">
              <a16:creationId xmlns:a16="http://schemas.microsoft.com/office/drawing/2014/main" id="{B163F9E7-4E98-450B-8CD4-85CEC8EF480A}"/>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80" name="テキスト ボックス 479">
          <a:extLst>
            <a:ext uri="{FF2B5EF4-FFF2-40B4-BE49-F238E27FC236}">
              <a16:creationId xmlns:a16="http://schemas.microsoft.com/office/drawing/2014/main" id="{8CB9AE1D-D489-4CE5-9281-104E952C5803}"/>
            </a:ext>
          </a:extLst>
        </xdr:cNvPr>
        <xdr:cNvSpPr txBox="1"/>
      </xdr:nvSpPr>
      <xdr:spPr>
        <a:xfrm>
          <a:off x="10906911" y="105675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1" name="直線コネクタ 480">
          <a:extLst>
            <a:ext uri="{FF2B5EF4-FFF2-40B4-BE49-F238E27FC236}">
              <a16:creationId xmlns:a16="http://schemas.microsoft.com/office/drawing/2014/main" id="{CDD033B8-F88D-4CD9-BAAF-D8F4FA41779F}"/>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2" name="テキスト ボックス 481">
          <a:extLst>
            <a:ext uri="{FF2B5EF4-FFF2-40B4-BE49-F238E27FC236}">
              <a16:creationId xmlns:a16="http://schemas.microsoft.com/office/drawing/2014/main" id="{14FDC7B6-7267-437A-9814-12BC78D2E816}"/>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3" name="直線コネクタ 482">
          <a:extLst>
            <a:ext uri="{FF2B5EF4-FFF2-40B4-BE49-F238E27FC236}">
              <a16:creationId xmlns:a16="http://schemas.microsoft.com/office/drawing/2014/main" id="{B5E7F8D1-7943-4881-ABA7-7BEE633676A0}"/>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4" name="テキスト ボックス 483">
          <a:extLst>
            <a:ext uri="{FF2B5EF4-FFF2-40B4-BE49-F238E27FC236}">
              <a16:creationId xmlns:a16="http://schemas.microsoft.com/office/drawing/2014/main" id="{29095A39-26D3-4764-87E2-E5D9EFF52A86}"/>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5" name="直線コネクタ 484">
          <a:extLst>
            <a:ext uri="{FF2B5EF4-FFF2-40B4-BE49-F238E27FC236}">
              <a16:creationId xmlns:a16="http://schemas.microsoft.com/office/drawing/2014/main" id="{019FE555-2A5F-477C-88D1-CF3119722DC9}"/>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86" name="テキスト ボックス 485">
          <a:extLst>
            <a:ext uri="{FF2B5EF4-FFF2-40B4-BE49-F238E27FC236}">
              <a16:creationId xmlns:a16="http://schemas.microsoft.com/office/drawing/2014/main" id="{BF0B57A0-2539-42E9-BFDB-434185621C98}"/>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7" name="直線コネクタ 486">
          <a:extLst>
            <a:ext uri="{FF2B5EF4-FFF2-40B4-BE49-F238E27FC236}">
              <a16:creationId xmlns:a16="http://schemas.microsoft.com/office/drawing/2014/main" id="{AA856847-AB16-48B2-8C9D-DF807C75AEA9}"/>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88" name="テキスト ボックス 487">
          <a:extLst>
            <a:ext uri="{FF2B5EF4-FFF2-40B4-BE49-F238E27FC236}">
              <a16:creationId xmlns:a16="http://schemas.microsoft.com/office/drawing/2014/main" id="{D26685C2-DAA8-4C26-912C-DFC806403A80}"/>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89" name="直線コネクタ 488">
          <a:extLst>
            <a:ext uri="{FF2B5EF4-FFF2-40B4-BE49-F238E27FC236}">
              <a16:creationId xmlns:a16="http://schemas.microsoft.com/office/drawing/2014/main" id="{1DD93CFD-82EF-4FBC-BD51-D2968BE04B82}"/>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90" name="テキスト ボックス 489">
          <a:extLst>
            <a:ext uri="{FF2B5EF4-FFF2-40B4-BE49-F238E27FC236}">
              <a16:creationId xmlns:a16="http://schemas.microsoft.com/office/drawing/2014/main" id="{2D795729-5728-4D01-8F17-DC950BD6A338}"/>
            </a:ext>
          </a:extLst>
        </xdr:cNvPr>
        <xdr:cNvSpPr txBox="1"/>
      </xdr:nvSpPr>
      <xdr:spPr>
        <a:xfrm>
          <a:off x="1079772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1" name="直線コネクタ 490">
          <a:extLst>
            <a:ext uri="{FF2B5EF4-FFF2-40B4-BE49-F238E27FC236}">
              <a16:creationId xmlns:a16="http://schemas.microsoft.com/office/drawing/2014/main" id="{3A43EF1C-1379-4897-91E8-63CF1FB316DD}"/>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2" name="テキスト ボックス 491">
          <a:extLst>
            <a:ext uri="{FF2B5EF4-FFF2-40B4-BE49-F238E27FC236}">
              <a16:creationId xmlns:a16="http://schemas.microsoft.com/office/drawing/2014/main" id="{69E5A23D-F01A-4C99-944F-7BD75C55443B}"/>
            </a:ext>
          </a:extLst>
        </xdr:cNvPr>
        <xdr:cNvSpPr txBox="1"/>
      </xdr:nvSpPr>
      <xdr:spPr>
        <a:xfrm>
          <a:off x="107977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3" name="【保健センター・保健所】&#10;有形固定資産減価償却率グラフ枠">
          <a:extLst>
            <a:ext uri="{FF2B5EF4-FFF2-40B4-BE49-F238E27FC236}">
              <a16:creationId xmlns:a16="http://schemas.microsoft.com/office/drawing/2014/main" id="{AC9496E5-B55E-42B5-AF7F-F63321FD515D}"/>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130628</xdr:rowOff>
    </xdr:from>
    <xdr:to>
      <xdr:col>85</xdr:col>
      <xdr:colOff>126364</xdr:colOff>
      <xdr:row>64</xdr:row>
      <xdr:rowOff>65315</xdr:rowOff>
    </xdr:to>
    <xdr:cxnSp macro="">
      <xdr:nvCxnSpPr>
        <xdr:cNvPr id="494" name="直線コネクタ 493">
          <a:extLst>
            <a:ext uri="{FF2B5EF4-FFF2-40B4-BE49-F238E27FC236}">
              <a16:creationId xmlns:a16="http://schemas.microsoft.com/office/drawing/2014/main" id="{9AEE942A-7C58-4E63-8712-E7864DF848B4}"/>
            </a:ext>
          </a:extLst>
        </xdr:cNvPr>
        <xdr:cNvCxnSpPr/>
      </xdr:nvCxnSpPr>
      <xdr:spPr>
        <a:xfrm flipV="1">
          <a:off x="14699614" y="921747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69142</xdr:rowOff>
    </xdr:from>
    <xdr:ext cx="340478" cy="259045"/>
    <xdr:sp macro="" textlink="">
      <xdr:nvSpPr>
        <xdr:cNvPr id="495" name="【保健センター・保健所】&#10;有形固定資産減価償却率最小値テキスト">
          <a:extLst>
            <a:ext uri="{FF2B5EF4-FFF2-40B4-BE49-F238E27FC236}">
              <a16:creationId xmlns:a16="http://schemas.microsoft.com/office/drawing/2014/main" id="{0A4B16E5-8121-4DBA-AF71-C2958A56C8A9}"/>
            </a:ext>
          </a:extLst>
        </xdr:cNvPr>
        <xdr:cNvSpPr txBox="1"/>
      </xdr:nvSpPr>
      <xdr:spPr>
        <a:xfrm>
          <a:off x="14738350" y="1064189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65315</xdr:rowOff>
    </xdr:from>
    <xdr:to>
      <xdr:col>86</xdr:col>
      <xdr:colOff>25400</xdr:colOff>
      <xdr:row>64</xdr:row>
      <xdr:rowOff>65315</xdr:rowOff>
    </xdr:to>
    <xdr:cxnSp macro="">
      <xdr:nvCxnSpPr>
        <xdr:cNvPr id="496" name="直線コネクタ 495">
          <a:extLst>
            <a:ext uri="{FF2B5EF4-FFF2-40B4-BE49-F238E27FC236}">
              <a16:creationId xmlns:a16="http://schemas.microsoft.com/office/drawing/2014/main" id="{43C036FA-AA88-4FC3-9E13-627E4ECD78D7}"/>
            </a:ext>
          </a:extLst>
        </xdr:cNvPr>
        <xdr:cNvCxnSpPr/>
      </xdr:nvCxnSpPr>
      <xdr:spPr>
        <a:xfrm>
          <a:off x="14611350" y="106380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77305</xdr:rowOff>
    </xdr:from>
    <xdr:ext cx="405111" cy="259045"/>
    <xdr:sp macro="" textlink="">
      <xdr:nvSpPr>
        <xdr:cNvPr id="497" name="【保健センター・保健所】&#10;有形固定資産減価償却率最大値テキスト">
          <a:extLst>
            <a:ext uri="{FF2B5EF4-FFF2-40B4-BE49-F238E27FC236}">
              <a16:creationId xmlns:a16="http://schemas.microsoft.com/office/drawing/2014/main" id="{B682C992-AE6A-49D1-8BD2-CD826170C55D}"/>
            </a:ext>
          </a:extLst>
        </xdr:cNvPr>
        <xdr:cNvSpPr txBox="1"/>
      </xdr:nvSpPr>
      <xdr:spPr>
        <a:xfrm>
          <a:off x="14738350" y="8999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130628</xdr:rowOff>
    </xdr:from>
    <xdr:to>
      <xdr:col>86</xdr:col>
      <xdr:colOff>25400</xdr:colOff>
      <xdr:row>55</xdr:row>
      <xdr:rowOff>130628</xdr:rowOff>
    </xdr:to>
    <xdr:cxnSp macro="">
      <xdr:nvCxnSpPr>
        <xdr:cNvPr id="498" name="直線コネクタ 497">
          <a:extLst>
            <a:ext uri="{FF2B5EF4-FFF2-40B4-BE49-F238E27FC236}">
              <a16:creationId xmlns:a16="http://schemas.microsoft.com/office/drawing/2014/main" id="{EF3EB2FF-00E1-456C-ABA7-7208DF217746}"/>
            </a:ext>
          </a:extLst>
        </xdr:cNvPr>
        <xdr:cNvCxnSpPr/>
      </xdr:nvCxnSpPr>
      <xdr:spPr>
        <a:xfrm>
          <a:off x="14611350" y="92174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81115</xdr:rowOff>
    </xdr:from>
    <xdr:ext cx="405111" cy="259045"/>
    <xdr:sp macro="" textlink="">
      <xdr:nvSpPr>
        <xdr:cNvPr id="499" name="【保健センター・保健所】&#10;有形固定資産減価償却率平均値テキスト">
          <a:extLst>
            <a:ext uri="{FF2B5EF4-FFF2-40B4-BE49-F238E27FC236}">
              <a16:creationId xmlns:a16="http://schemas.microsoft.com/office/drawing/2014/main" id="{BF7C7035-1919-46BC-85E7-9A481A2F4099}"/>
            </a:ext>
          </a:extLst>
        </xdr:cNvPr>
        <xdr:cNvSpPr txBox="1"/>
      </xdr:nvSpPr>
      <xdr:spPr>
        <a:xfrm>
          <a:off x="14738350" y="9828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102688</xdr:rowOff>
    </xdr:from>
    <xdr:to>
      <xdr:col>85</xdr:col>
      <xdr:colOff>177800</xdr:colOff>
      <xdr:row>60</xdr:row>
      <xdr:rowOff>32838</xdr:rowOff>
    </xdr:to>
    <xdr:sp macro="" textlink="">
      <xdr:nvSpPr>
        <xdr:cNvPr id="500" name="フローチャート: 判断 499">
          <a:extLst>
            <a:ext uri="{FF2B5EF4-FFF2-40B4-BE49-F238E27FC236}">
              <a16:creationId xmlns:a16="http://schemas.microsoft.com/office/drawing/2014/main" id="{8D9C34C6-F528-4511-858F-846217EC50E0}"/>
            </a:ext>
          </a:extLst>
        </xdr:cNvPr>
        <xdr:cNvSpPr/>
      </xdr:nvSpPr>
      <xdr:spPr>
        <a:xfrm>
          <a:off x="14649450" y="984993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01" name="フローチャート: 判断 500">
          <a:extLst>
            <a:ext uri="{FF2B5EF4-FFF2-40B4-BE49-F238E27FC236}">
              <a16:creationId xmlns:a16="http://schemas.microsoft.com/office/drawing/2014/main" id="{3EEF870B-26B7-4ADD-8B72-C12C195E126C}"/>
            </a:ext>
          </a:extLst>
        </xdr:cNvPr>
        <xdr:cNvSpPr/>
      </xdr:nvSpPr>
      <xdr:spPr>
        <a:xfrm>
          <a:off x="13887450" y="991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97444</xdr:rowOff>
    </xdr:from>
    <xdr:ext cx="405111" cy="259045"/>
    <xdr:sp macro="" textlink="">
      <xdr:nvSpPr>
        <xdr:cNvPr id="502" name="n_1aveValue【保健センター・保健所】&#10;有形固定資産減価償却率">
          <a:extLst>
            <a:ext uri="{FF2B5EF4-FFF2-40B4-BE49-F238E27FC236}">
              <a16:creationId xmlns:a16="http://schemas.microsoft.com/office/drawing/2014/main" id="{D881119C-6B80-4D93-BDC9-5F24D237AD19}"/>
            </a:ext>
          </a:extLst>
        </xdr:cNvPr>
        <xdr:cNvSpPr txBox="1"/>
      </xdr:nvSpPr>
      <xdr:spPr>
        <a:xfrm>
          <a:off x="1374204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14515</xdr:rowOff>
    </xdr:from>
    <xdr:to>
      <xdr:col>76</xdr:col>
      <xdr:colOff>165100</xdr:colOff>
      <xdr:row>60</xdr:row>
      <xdr:rowOff>116115</xdr:rowOff>
    </xdr:to>
    <xdr:sp macro="" textlink="">
      <xdr:nvSpPr>
        <xdr:cNvPr id="503" name="フローチャート: 判断 502">
          <a:extLst>
            <a:ext uri="{FF2B5EF4-FFF2-40B4-BE49-F238E27FC236}">
              <a16:creationId xmlns:a16="http://schemas.microsoft.com/office/drawing/2014/main" id="{8E6FC066-6D69-473D-89BC-0BEEC4E5E538}"/>
            </a:ext>
          </a:extLst>
        </xdr:cNvPr>
        <xdr:cNvSpPr/>
      </xdr:nvSpPr>
      <xdr:spPr>
        <a:xfrm>
          <a:off x="13093700" y="9926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107242</xdr:rowOff>
    </xdr:from>
    <xdr:ext cx="405111" cy="259045"/>
    <xdr:sp macro="" textlink="">
      <xdr:nvSpPr>
        <xdr:cNvPr id="504" name="n_2aveValue【保健センター・保健所】&#10;有形固定資産減価償却率">
          <a:extLst>
            <a:ext uri="{FF2B5EF4-FFF2-40B4-BE49-F238E27FC236}">
              <a16:creationId xmlns:a16="http://schemas.microsoft.com/office/drawing/2014/main" id="{62EEAC53-9977-4034-9D00-4AE170D9FFFE}"/>
            </a:ext>
          </a:extLst>
        </xdr:cNvPr>
        <xdr:cNvSpPr txBox="1"/>
      </xdr:nvSpPr>
      <xdr:spPr>
        <a:xfrm>
          <a:off x="12960994" y="10019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43906</xdr:rowOff>
    </xdr:from>
    <xdr:to>
      <xdr:col>72</xdr:col>
      <xdr:colOff>38100</xdr:colOff>
      <xdr:row>60</xdr:row>
      <xdr:rowOff>145506</xdr:rowOff>
    </xdr:to>
    <xdr:sp macro="" textlink="">
      <xdr:nvSpPr>
        <xdr:cNvPr id="505" name="フローチャート: 判断 504">
          <a:extLst>
            <a:ext uri="{FF2B5EF4-FFF2-40B4-BE49-F238E27FC236}">
              <a16:creationId xmlns:a16="http://schemas.microsoft.com/office/drawing/2014/main" id="{1845D8BA-2062-4A02-A63C-B338F3DCD15A}"/>
            </a:ext>
          </a:extLst>
        </xdr:cNvPr>
        <xdr:cNvSpPr/>
      </xdr:nvSpPr>
      <xdr:spPr>
        <a:xfrm>
          <a:off x="12299950" y="99562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60</xdr:row>
      <xdr:rowOff>136633</xdr:rowOff>
    </xdr:from>
    <xdr:ext cx="405111" cy="259045"/>
    <xdr:sp macro="" textlink="">
      <xdr:nvSpPr>
        <xdr:cNvPr id="506" name="n_3aveValue【保健センター・保健所】&#10;有形固定資産減価償却率">
          <a:extLst>
            <a:ext uri="{FF2B5EF4-FFF2-40B4-BE49-F238E27FC236}">
              <a16:creationId xmlns:a16="http://schemas.microsoft.com/office/drawing/2014/main" id="{D8284250-C341-458E-BF9B-DE33D8CEF0FA}"/>
            </a:ext>
          </a:extLst>
        </xdr:cNvPr>
        <xdr:cNvSpPr txBox="1"/>
      </xdr:nvSpPr>
      <xdr:spPr>
        <a:xfrm>
          <a:off x="12167244" y="1004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878F1A49-A011-426A-942D-D3B34A5FB287}"/>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6679CCAC-0BA8-4E3A-BF78-F6A46F063B4C}"/>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299B641E-7A46-44CD-965C-BD80E2E74D7B}"/>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7BB85B5D-78DA-4967-AF99-4509B014A598}"/>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18210A5F-56C3-4BAB-B866-D41AA990ED86}"/>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43906</xdr:rowOff>
    </xdr:from>
    <xdr:to>
      <xdr:col>85</xdr:col>
      <xdr:colOff>177800</xdr:colOff>
      <xdr:row>58</xdr:row>
      <xdr:rowOff>145506</xdr:rowOff>
    </xdr:to>
    <xdr:sp macro="" textlink="">
      <xdr:nvSpPr>
        <xdr:cNvPr id="512" name="楕円 511">
          <a:extLst>
            <a:ext uri="{FF2B5EF4-FFF2-40B4-BE49-F238E27FC236}">
              <a16:creationId xmlns:a16="http://schemas.microsoft.com/office/drawing/2014/main" id="{913113A6-57E6-4E2D-A7DD-E6A01B894FB3}"/>
            </a:ext>
          </a:extLst>
        </xdr:cNvPr>
        <xdr:cNvSpPr/>
      </xdr:nvSpPr>
      <xdr:spPr>
        <a:xfrm>
          <a:off x="14649450" y="962605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66783</xdr:rowOff>
    </xdr:from>
    <xdr:ext cx="405111" cy="259045"/>
    <xdr:sp macro="" textlink="">
      <xdr:nvSpPr>
        <xdr:cNvPr id="513" name="【保健センター・保健所】&#10;有形固定資産減価償却率該当値テキスト">
          <a:extLst>
            <a:ext uri="{FF2B5EF4-FFF2-40B4-BE49-F238E27FC236}">
              <a16:creationId xmlns:a16="http://schemas.microsoft.com/office/drawing/2014/main" id="{C9EA50F0-3CA1-4036-96DE-F8772BB1F293}"/>
            </a:ext>
          </a:extLst>
        </xdr:cNvPr>
        <xdr:cNvSpPr txBox="1"/>
      </xdr:nvSpPr>
      <xdr:spPr>
        <a:xfrm>
          <a:off x="14738350" y="9483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65133</xdr:rowOff>
    </xdr:from>
    <xdr:to>
      <xdr:col>81</xdr:col>
      <xdr:colOff>101600</xdr:colOff>
      <xdr:row>58</xdr:row>
      <xdr:rowOff>166733</xdr:rowOff>
    </xdr:to>
    <xdr:sp macro="" textlink="">
      <xdr:nvSpPr>
        <xdr:cNvPr id="514" name="楕円 513">
          <a:extLst>
            <a:ext uri="{FF2B5EF4-FFF2-40B4-BE49-F238E27FC236}">
              <a16:creationId xmlns:a16="http://schemas.microsoft.com/office/drawing/2014/main" id="{A46B7A39-EE17-4D83-9A82-614FDB3F5FBC}"/>
            </a:ext>
          </a:extLst>
        </xdr:cNvPr>
        <xdr:cNvSpPr/>
      </xdr:nvSpPr>
      <xdr:spPr>
        <a:xfrm>
          <a:off x="13887450" y="964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94706</xdr:rowOff>
    </xdr:from>
    <xdr:to>
      <xdr:col>85</xdr:col>
      <xdr:colOff>127000</xdr:colOff>
      <xdr:row>58</xdr:row>
      <xdr:rowOff>115933</xdr:rowOff>
    </xdr:to>
    <xdr:cxnSp macro="">
      <xdr:nvCxnSpPr>
        <xdr:cNvPr id="515" name="直線コネクタ 514">
          <a:extLst>
            <a:ext uri="{FF2B5EF4-FFF2-40B4-BE49-F238E27FC236}">
              <a16:creationId xmlns:a16="http://schemas.microsoft.com/office/drawing/2014/main" id="{7AF7BFD7-3A7D-4CA9-9509-B863503A4D2B}"/>
            </a:ext>
          </a:extLst>
        </xdr:cNvPr>
        <xdr:cNvCxnSpPr/>
      </xdr:nvCxnSpPr>
      <xdr:spPr>
        <a:xfrm flipV="1">
          <a:off x="13938250" y="9676856"/>
          <a:ext cx="762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4717</xdr:rowOff>
    </xdr:from>
    <xdr:to>
      <xdr:col>76</xdr:col>
      <xdr:colOff>165100</xdr:colOff>
      <xdr:row>59</xdr:row>
      <xdr:rowOff>106317</xdr:rowOff>
    </xdr:to>
    <xdr:sp macro="" textlink="">
      <xdr:nvSpPr>
        <xdr:cNvPr id="516" name="楕円 515">
          <a:extLst>
            <a:ext uri="{FF2B5EF4-FFF2-40B4-BE49-F238E27FC236}">
              <a16:creationId xmlns:a16="http://schemas.microsoft.com/office/drawing/2014/main" id="{F80EE131-8610-4B07-B2E3-8D30A2E685A2}"/>
            </a:ext>
          </a:extLst>
        </xdr:cNvPr>
        <xdr:cNvSpPr/>
      </xdr:nvSpPr>
      <xdr:spPr>
        <a:xfrm>
          <a:off x="13093700" y="975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115933</xdr:rowOff>
    </xdr:from>
    <xdr:to>
      <xdr:col>81</xdr:col>
      <xdr:colOff>50800</xdr:colOff>
      <xdr:row>59</xdr:row>
      <xdr:rowOff>55517</xdr:rowOff>
    </xdr:to>
    <xdr:cxnSp macro="">
      <xdr:nvCxnSpPr>
        <xdr:cNvPr id="517" name="直線コネクタ 516">
          <a:extLst>
            <a:ext uri="{FF2B5EF4-FFF2-40B4-BE49-F238E27FC236}">
              <a16:creationId xmlns:a16="http://schemas.microsoft.com/office/drawing/2014/main" id="{5692C83F-F8E5-4A16-8837-4F7813204292}"/>
            </a:ext>
          </a:extLst>
        </xdr:cNvPr>
        <xdr:cNvCxnSpPr/>
      </xdr:nvCxnSpPr>
      <xdr:spPr>
        <a:xfrm flipV="1">
          <a:off x="13144500" y="9698083"/>
          <a:ext cx="793750" cy="104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71665</xdr:rowOff>
    </xdr:from>
    <xdr:to>
      <xdr:col>72</xdr:col>
      <xdr:colOff>38100</xdr:colOff>
      <xdr:row>60</xdr:row>
      <xdr:rowOff>1815</xdr:rowOff>
    </xdr:to>
    <xdr:sp macro="" textlink="">
      <xdr:nvSpPr>
        <xdr:cNvPr id="518" name="楕円 517">
          <a:extLst>
            <a:ext uri="{FF2B5EF4-FFF2-40B4-BE49-F238E27FC236}">
              <a16:creationId xmlns:a16="http://schemas.microsoft.com/office/drawing/2014/main" id="{6CB0E055-A1E1-4EE2-93A1-6F9AE705A83A}"/>
            </a:ext>
          </a:extLst>
        </xdr:cNvPr>
        <xdr:cNvSpPr/>
      </xdr:nvSpPr>
      <xdr:spPr>
        <a:xfrm>
          <a:off x="12299950" y="981891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55517</xdr:rowOff>
    </xdr:from>
    <xdr:to>
      <xdr:col>76</xdr:col>
      <xdr:colOff>114300</xdr:colOff>
      <xdr:row>59</xdr:row>
      <xdr:rowOff>122465</xdr:rowOff>
    </xdr:to>
    <xdr:cxnSp macro="">
      <xdr:nvCxnSpPr>
        <xdr:cNvPr id="519" name="直線コネクタ 518">
          <a:extLst>
            <a:ext uri="{FF2B5EF4-FFF2-40B4-BE49-F238E27FC236}">
              <a16:creationId xmlns:a16="http://schemas.microsoft.com/office/drawing/2014/main" id="{C1D57A1C-E306-4A59-BFC6-DFCDEB3291F0}"/>
            </a:ext>
          </a:extLst>
        </xdr:cNvPr>
        <xdr:cNvCxnSpPr/>
      </xdr:nvCxnSpPr>
      <xdr:spPr>
        <a:xfrm flipV="1">
          <a:off x="12344400" y="9802767"/>
          <a:ext cx="800100" cy="6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11810</xdr:rowOff>
    </xdr:from>
    <xdr:ext cx="405111" cy="259045"/>
    <xdr:sp macro="" textlink="">
      <xdr:nvSpPr>
        <xdr:cNvPr id="520" name="n_1mainValue【保健センター・保健所】&#10;有形固定資産減価償却率">
          <a:extLst>
            <a:ext uri="{FF2B5EF4-FFF2-40B4-BE49-F238E27FC236}">
              <a16:creationId xmlns:a16="http://schemas.microsoft.com/office/drawing/2014/main" id="{2884E5A8-BD14-4297-9FA4-BCD1A11D2EC6}"/>
            </a:ext>
          </a:extLst>
        </xdr:cNvPr>
        <xdr:cNvSpPr txBox="1"/>
      </xdr:nvSpPr>
      <xdr:spPr>
        <a:xfrm>
          <a:off x="13742044" y="9428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122844</xdr:rowOff>
    </xdr:from>
    <xdr:ext cx="405111" cy="259045"/>
    <xdr:sp macro="" textlink="">
      <xdr:nvSpPr>
        <xdr:cNvPr id="521" name="n_2mainValue【保健センター・保健所】&#10;有形固定資産減価償却率">
          <a:extLst>
            <a:ext uri="{FF2B5EF4-FFF2-40B4-BE49-F238E27FC236}">
              <a16:creationId xmlns:a16="http://schemas.microsoft.com/office/drawing/2014/main" id="{001A9B8C-6DA8-40BE-BD02-F7DEF42ED3C0}"/>
            </a:ext>
          </a:extLst>
        </xdr:cNvPr>
        <xdr:cNvSpPr txBox="1"/>
      </xdr:nvSpPr>
      <xdr:spPr>
        <a:xfrm>
          <a:off x="12960994" y="9539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18342</xdr:rowOff>
    </xdr:from>
    <xdr:ext cx="405111" cy="259045"/>
    <xdr:sp macro="" textlink="">
      <xdr:nvSpPr>
        <xdr:cNvPr id="522" name="n_3mainValue【保健センター・保健所】&#10;有形固定資産減価償却率">
          <a:extLst>
            <a:ext uri="{FF2B5EF4-FFF2-40B4-BE49-F238E27FC236}">
              <a16:creationId xmlns:a16="http://schemas.microsoft.com/office/drawing/2014/main" id="{24A7EF82-F0D5-4DC6-8B28-3E9B03B6B095}"/>
            </a:ext>
          </a:extLst>
        </xdr:cNvPr>
        <xdr:cNvSpPr txBox="1"/>
      </xdr:nvSpPr>
      <xdr:spPr>
        <a:xfrm>
          <a:off x="12167244" y="960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3" name="正方形/長方形 522">
          <a:extLst>
            <a:ext uri="{FF2B5EF4-FFF2-40B4-BE49-F238E27FC236}">
              <a16:creationId xmlns:a16="http://schemas.microsoft.com/office/drawing/2014/main" id="{5862B231-47BA-4B12-9EAD-42FD0D0051B2}"/>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4" name="正方形/長方形 523">
          <a:extLst>
            <a:ext uri="{FF2B5EF4-FFF2-40B4-BE49-F238E27FC236}">
              <a16:creationId xmlns:a16="http://schemas.microsoft.com/office/drawing/2014/main" id="{E2920E9C-5B21-4A35-A7D0-C408BEF58DE3}"/>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5" name="正方形/長方形 524">
          <a:extLst>
            <a:ext uri="{FF2B5EF4-FFF2-40B4-BE49-F238E27FC236}">
              <a16:creationId xmlns:a16="http://schemas.microsoft.com/office/drawing/2014/main" id="{0E40C824-E391-4B8C-9A09-E06866774CE9}"/>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6" name="正方形/長方形 525">
          <a:extLst>
            <a:ext uri="{FF2B5EF4-FFF2-40B4-BE49-F238E27FC236}">
              <a16:creationId xmlns:a16="http://schemas.microsoft.com/office/drawing/2014/main" id="{040CF430-9269-42DE-8D8C-D54F4BBB3F44}"/>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7" name="正方形/長方形 526">
          <a:extLst>
            <a:ext uri="{FF2B5EF4-FFF2-40B4-BE49-F238E27FC236}">
              <a16:creationId xmlns:a16="http://schemas.microsoft.com/office/drawing/2014/main" id="{6635DA4D-80EB-45A5-9D4F-FEFA8456FB5F}"/>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8" name="正方形/長方形 527">
          <a:extLst>
            <a:ext uri="{FF2B5EF4-FFF2-40B4-BE49-F238E27FC236}">
              <a16:creationId xmlns:a16="http://schemas.microsoft.com/office/drawing/2014/main" id="{7ACB4039-8743-478E-956D-AB49967F959F}"/>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9" name="正方形/長方形 528">
          <a:extLst>
            <a:ext uri="{FF2B5EF4-FFF2-40B4-BE49-F238E27FC236}">
              <a16:creationId xmlns:a16="http://schemas.microsoft.com/office/drawing/2014/main" id="{8811583E-D2C2-4064-AEF5-14F378F1521B}"/>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0" name="正方形/長方形 529">
          <a:extLst>
            <a:ext uri="{FF2B5EF4-FFF2-40B4-BE49-F238E27FC236}">
              <a16:creationId xmlns:a16="http://schemas.microsoft.com/office/drawing/2014/main" id="{BB39C4E5-DB44-45EB-A4FF-AD61E6B82576}"/>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1" name="テキスト ボックス 530">
          <a:extLst>
            <a:ext uri="{FF2B5EF4-FFF2-40B4-BE49-F238E27FC236}">
              <a16:creationId xmlns:a16="http://schemas.microsoft.com/office/drawing/2014/main" id="{E4FE5387-AE4F-41C5-8699-4F75BC155476}"/>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2" name="直線コネクタ 531">
          <a:extLst>
            <a:ext uri="{FF2B5EF4-FFF2-40B4-BE49-F238E27FC236}">
              <a16:creationId xmlns:a16="http://schemas.microsoft.com/office/drawing/2014/main" id="{27835BFD-35FF-497A-ADF6-03DD0085FE1F}"/>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33" name="直線コネクタ 532">
          <a:extLst>
            <a:ext uri="{FF2B5EF4-FFF2-40B4-BE49-F238E27FC236}">
              <a16:creationId xmlns:a16="http://schemas.microsoft.com/office/drawing/2014/main" id="{B9DD8A40-9CEB-47EE-895B-C8BC0F29D555}"/>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4" name="テキスト ボックス 533">
          <a:extLst>
            <a:ext uri="{FF2B5EF4-FFF2-40B4-BE49-F238E27FC236}">
              <a16:creationId xmlns:a16="http://schemas.microsoft.com/office/drawing/2014/main" id="{8DF5A532-F7DB-4FC3-80EB-F36AD6BA2CFE}"/>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5" name="直線コネクタ 534">
          <a:extLst>
            <a:ext uri="{FF2B5EF4-FFF2-40B4-BE49-F238E27FC236}">
              <a16:creationId xmlns:a16="http://schemas.microsoft.com/office/drawing/2014/main" id="{47E7FAC0-0C79-4613-BFCC-F9B5106B012A}"/>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6" name="テキスト ボックス 535">
          <a:extLst>
            <a:ext uri="{FF2B5EF4-FFF2-40B4-BE49-F238E27FC236}">
              <a16:creationId xmlns:a16="http://schemas.microsoft.com/office/drawing/2014/main" id="{9DC6AD6E-2FD6-4B87-9A5F-D4A81603E7B4}"/>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7" name="直線コネクタ 536">
          <a:extLst>
            <a:ext uri="{FF2B5EF4-FFF2-40B4-BE49-F238E27FC236}">
              <a16:creationId xmlns:a16="http://schemas.microsoft.com/office/drawing/2014/main" id="{BB4BBE8B-06B6-483B-A2EB-B41606B6FAB6}"/>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8" name="テキスト ボックス 537">
          <a:extLst>
            <a:ext uri="{FF2B5EF4-FFF2-40B4-BE49-F238E27FC236}">
              <a16:creationId xmlns:a16="http://schemas.microsoft.com/office/drawing/2014/main" id="{24C778F9-1E08-4DBC-8A78-1215D9D42CF1}"/>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9" name="直線コネクタ 538">
          <a:extLst>
            <a:ext uri="{FF2B5EF4-FFF2-40B4-BE49-F238E27FC236}">
              <a16:creationId xmlns:a16="http://schemas.microsoft.com/office/drawing/2014/main" id="{19DAA1AB-2668-4F59-969A-6499DD22FF1E}"/>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40" name="テキスト ボックス 539">
          <a:extLst>
            <a:ext uri="{FF2B5EF4-FFF2-40B4-BE49-F238E27FC236}">
              <a16:creationId xmlns:a16="http://schemas.microsoft.com/office/drawing/2014/main" id="{9FBA98E9-EA25-4D4B-BFDF-41F94A6DCEBD}"/>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41" name="直線コネクタ 540">
          <a:extLst>
            <a:ext uri="{FF2B5EF4-FFF2-40B4-BE49-F238E27FC236}">
              <a16:creationId xmlns:a16="http://schemas.microsoft.com/office/drawing/2014/main" id="{72DBBC1C-6087-48BA-9BC8-C1FCA652B000}"/>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42" name="テキスト ボックス 541">
          <a:extLst>
            <a:ext uri="{FF2B5EF4-FFF2-40B4-BE49-F238E27FC236}">
              <a16:creationId xmlns:a16="http://schemas.microsoft.com/office/drawing/2014/main" id="{E01E3E59-DEA4-4DDA-BAFC-030D668B0EF2}"/>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3" name="直線コネクタ 542">
          <a:extLst>
            <a:ext uri="{FF2B5EF4-FFF2-40B4-BE49-F238E27FC236}">
              <a16:creationId xmlns:a16="http://schemas.microsoft.com/office/drawing/2014/main" id="{7CB6A236-EB17-4A51-A033-0B95434A2506}"/>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4" name="テキスト ボックス 543">
          <a:extLst>
            <a:ext uri="{FF2B5EF4-FFF2-40B4-BE49-F238E27FC236}">
              <a16:creationId xmlns:a16="http://schemas.microsoft.com/office/drawing/2014/main" id="{10733A1F-D147-46C1-80E0-FF5C07B8D049}"/>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5" name="【保健センター・保健所】&#10;一人当たり面積グラフ枠">
          <a:extLst>
            <a:ext uri="{FF2B5EF4-FFF2-40B4-BE49-F238E27FC236}">
              <a16:creationId xmlns:a16="http://schemas.microsoft.com/office/drawing/2014/main" id="{A4389471-EB85-4418-AB70-C3D3F5121EDC}"/>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166116</xdr:rowOff>
    </xdr:from>
    <xdr:to>
      <xdr:col>116</xdr:col>
      <xdr:colOff>62864</xdr:colOff>
      <xdr:row>64</xdr:row>
      <xdr:rowOff>63246</xdr:rowOff>
    </xdr:to>
    <xdr:cxnSp macro="">
      <xdr:nvCxnSpPr>
        <xdr:cNvPr id="546" name="直線コネクタ 545">
          <a:extLst>
            <a:ext uri="{FF2B5EF4-FFF2-40B4-BE49-F238E27FC236}">
              <a16:creationId xmlns:a16="http://schemas.microsoft.com/office/drawing/2014/main" id="{7A917927-A00D-470E-89B3-56D86462AD8E}"/>
            </a:ext>
          </a:extLst>
        </xdr:cNvPr>
        <xdr:cNvCxnSpPr/>
      </xdr:nvCxnSpPr>
      <xdr:spPr>
        <a:xfrm flipV="1">
          <a:off x="19951064" y="9252966"/>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67073</xdr:rowOff>
    </xdr:from>
    <xdr:ext cx="469744" cy="259045"/>
    <xdr:sp macro="" textlink="">
      <xdr:nvSpPr>
        <xdr:cNvPr id="547" name="【保健センター・保健所】&#10;一人当たり面積最小値テキスト">
          <a:extLst>
            <a:ext uri="{FF2B5EF4-FFF2-40B4-BE49-F238E27FC236}">
              <a16:creationId xmlns:a16="http://schemas.microsoft.com/office/drawing/2014/main" id="{42557CEA-928A-4F86-AD92-FFA633330683}"/>
            </a:ext>
          </a:extLst>
        </xdr:cNvPr>
        <xdr:cNvSpPr txBox="1"/>
      </xdr:nvSpPr>
      <xdr:spPr>
        <a:xfrm>
          <a:off x="19989800" y="1063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63246</xdr:rowOff>
    </xdr:from>
    <xdr:to>
      <xdr:col>116</xdr:col>
      <xdr:colOff>152400</xdr:colOff>
      <xdr:row>64</xdr:row>
      <xdr:rowOff>63246</xdr:rowOff>
    </xdr:to>
    <xdr:cxnSp macro="">
      <xdr:nvCxnSpPr>
        <xdr:cNvPr id="548" name="直線コネクタ 547">
          <a:extLst>
            <a:ext uri="{FF2B5EF4-FFF2-40B4-BE49-F238E27FC236}">
              <a16:creationId xmlns:a16="http://schemas.microsoft.com/office/drawing/2014/main" id="{F350DB56-6486-4FF0-9479-E74E4713B45D}"/>
            </a:ext>
          </a:extLst>
        </xdr:cNvPr>
        <xdr:cNvCxnSpPr/>
      </xdr:nvCxnSpPr>
      <xdr:spPr>
        <a:xfrm>
          <a:off x="19881850" y="106359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112793</xdr:rowOff>
    </xdr:from>
    <xdr:ext cx="469744" cy="259045"/>
    <xdr:sp macro="" textlink="">
      <xdr:nvSpPr>
        <xdr:cNvPr id="549" name="【保健センター・保健所】&#10;一人当たり面積最大値テキスト">
          <a:extLst>
            <a:ext uri="{FF2B5EF4-FFF2-40B4-BE49-F238E27FC236}">
              <a16:creationId xmlns:a16="http://schemas.microsoft.com/office/drawing/2014/main" id="{D69C2A0F-A3E3-4DF2-AFE7-8DAC28D628A5}"/>
            </a:ext>
          </a:extLst>
        </xdr:cNvPr>
        <xdr:cNvSpPr txBox="1"/>
      </xdr:nvSpPr>
      <xdr:spPr>
        <a:xfrm>
          <a:off x="19989800" y="903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166116</xdr:rowOff>
    </xdr:from>
    <xdr:to>
      <xdr:col>116</xdr:col>
      <xdr:colOff>152400</xdr:colOff>
      <xdr:row>55</xdr:row>
      <xdr:rowOff>166116</xdr:rowOff>
    </xdr:to>
    <xdr:cxnSp macro="">
      <xdr:nvCxnSpPr>
        <xdr:cNvPr id="550" name="直線コネクタ 549">
          <a:extLst>
            <a:ext uri="{FF2B5EF4-FFF2-40B4-BE49-F238E27FC236}">
              <a16:creationId xmlns:a16="http://schemas.microsoft.com/office/drawing/2014/main" id="{F049C72F-A084-4D01-A456-D874A07F4C65}"/>
            </a:ext>
          </a:extLst>
        </xdr:cNvPr>
        <xdr:cNvCxnSpPr/>
      </xdr:nvCxnSpPr>
      <xdr:spPr>
        <a:xfrm>
          <a:off x="19881850" y="92529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34307</xdr:rowOff>
    </xdr:from>
    <xdr:ext cx="469744" cy="259045"/>
    <xdr:sp macro="" textlink="">
      <xdr:nvSpPr>
        <xdr:cNvPr id="551" name="【保健センター・保健所】&#10;一人当たり面積平均値テキスト">
          <a:extLst>
            <a:ext uri="{FF2B5EF4-FFF2-40B4-BE49-F238E27FC236}">
              <a16:creationId xmlns:a16="http://schemas.microsoft.com/office/drawing/2014/main" id="{CC6AF611-F24C-4BB6-92AF-E6909A5224B4}"/>
            </a:ext>
          </a:extLst>
        </xdr:cNvPr>
        <xdr:cNvSpPr txBox="1"/>
      </xdr:nvSpPr>
      <xdr:spPr>
        <a:xfrm>
          <a:off x="19989800" y="10276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55880</xdr:rowOff>
    </xdr:from>
    <xdr:to>
      <xdr:col>116</xdr:col>
      <xdr:colOff>114300</xdr:colOff>
      <xdr:row>62</xdr:row>
      <xdr:rowOff>157480</xdr:rowOff>
    </xdr:to>
    <xdr:sp macro="" textlink="">
      <xdr:nvSpPr>
        <xdr:cNvPr id="552" name="フローチャート: 判断 551">
          <a:extLst>
            <a:ext uri="{FF2B5EF4-FFF2-40B4-BE49-F238E27FC236}">
              <a16:creationId xmlns:a16="http://schemas.microsoft.com/office/drawing/2014/main" id="{7EDF4C87-8288-43E7-BA17-31A850DF6281}"/>
            </a:ext>
          </a:extLst>
        </xdr:cNvPr>
        <xdr:cNvSpPr/>
      </xdr:nvSpPr>
      <xdr:spPr>
        <a:xfrm>
          <a:off x="19900900" y="1029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57404</xdr:rowOff>
    </xdr:from>
    <xdr:to>
      <xdr:col>112</xdr:col>
      <xdr:colOff>38100</xdr:colOff>
      <xdr:row>62</xdr:row>
      <xdr:rowOff>159004</xdr:rowOff>
    </xdr:to>
    <xdr:sp macro="" textlink="">
      <xdr:nvSpPr>
        <xdr:cNvPr id="553" name="フローチャート: 判断 552">
          <a:extLst>
            <a:ext uri="{FF2B5EF4-FFF2-40B4-BE49-F238E27FC236}">
              <a16:creationId xmlns:a16="http://schemas.microsoft.com/office/drawing/2014/main" id="{C487A510-3C23-4576-9100-60D8AB5882A1}"/>
            </a:ext>
          </a:extLst>
        </xdr:cNvPr>
        <xdr:cNvSpPr/>
      </xdr:nvSpPr>
      <xdr:spPr>
        <a:xfrm>
          <a:off x="19157950" y="102999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150131</xdr:rowOff>
    </xdr:from>
    <xdr:ext cx="469744" cy="259045"/>
    <xdr:sp macro="" textlink="">
      <xdr:nvSpPr>
        <xdr:cNvPr id="554" name="n_1aveValue【保健センター・保健所】&#10;一人当たり面積">
          <a:extLst>
            <a:ext uri="{FF2B5EF4-FFF2-40B4-BE49-F238E27FC236}">
              <a16:creationId xmlns:a16="http://schemas.microsoft.com/office/drawing/2014/main" id="{4FE804F0-436D-4F52-9BD0-3BD47E022D64}"/>
            </a:ext>
          </a:extLst>
        </xdr:cNvPr>
        <xdr:cNvSpPr txBox="1"/>
      </xdr:nvSpPr>
      <xdr:spPr>
        <a:xfrm>
          <a:off x="18980227" y="1039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76454</xdr:rowOff>
    </xdr:from>
    <xdr:to>
      <xdr:col>107</xdr:col>
      <xdr:colOff>101600</xdr:colOff>
      <xdr:row>63</xdr:row>
      <xdr:rowOff>6604</xdr:rowOff>
    </xdr:to>
    <xdr:sp macro="" textlink="">
      <xdr:nvSpPr>
        <xdr:cNvPr id="555" name="フローチャート: 判断 554">
          <a:extLst>
            <a:ext uri="{FF2B5EF4-FFF2-40B4-BE49-F238E27FC236}">
              <a16:creationId xmlns:a16="http://schemas.microsoft.com/office/drawing/2014/main" id="{D79622BE-5E56-45E3-A117-649D309FFD24}"/>
            </a:ext>
          </a:extLst>
        </xdr:cNvPr>
        <xdr:cNvSpPr/>
      </xdr:nvSpPr>
      <xdr:spPr>
        <a:xfrm>
          <a:off x="18345150" y="103190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169181</xdr:rowOff>
    </xdr:from>
    <xdr:ext cx="469744" cy="259045"/>
    <xdr:sp macro="" textlink="">
      <xdr:nvSpPr>
        <xdr:cNvPr id="556" name="n_2aveValue【保健センター・保健所】&#10;一人当たり面積">
          <a:extLst>
            <a:ext uri="{FF2B5EF4-FFF2-40B4-BE49-F238E27FC236}">
              <a16:creationId xmlns:a16="http://schemas.microsoft.com/office/drawing/2014/main" id="{2D768742-35B2-426B-8B33-1B97E53FD2AF}"/>
            </a:ext>
          </a:extLst>
        </xdr:cNvPr>
        <xdr:cNvSpPr txBox="1"/>
      </xdr:nvSpPr>
      <xdr:spPr>
        <a:xfrm>
          <a:off x="18180127" y="1040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62</xdr:row>
      <xdr:rowOff>81788</xdr:rowOff>
    </xdr:from>
    <xdr:to>
      <xdr:col>102</xdr:col>
      <xdr:colOff>165100</xdr:colOff>
      <xdr:row>63</xdr:row>
      <xdr:rowOff>11938</xdr:rowOff>
    </xdr:to>
    <xdr:sp macro="" textlink="">
      <xdr:nvSpPr>
        <xdr:cNvPr id="557" name="フローチャート: 判断 556">
          <a:extLst>
            <a:ext uri="{FF2B5EF4-FFF2-40B4-BE49-F238E27FC236}">
              <a16:creationId xmlns:a16="http://schemas.microsoft.com/office/drawing/2014/main" id="{089F3947-0FD6-410E-96FC-8FA86EDB0FDF}"/>
            </a:ext>
          </a:extLst>
        </xdr:cNvPr>
        <xdr:cNvSpPr/>
      </xdr:nvSpPr>
      <xdr:spPr>
        <a:xfrm>
          <a:off x="17551400" y="103243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63</xdr:row>
      <xdr:rowOff>3065</xdr:rowOff>
    </xdr:from>
    <xdr:ext cx="469744" cy="259045"/>
    <xdr:sp macro="" textlink="">
      <xdr:nvSpPr>
        <xdr:cNvPr id="558" name="n_3aveValue【保健センター・保健所】&#10;一人当たり面積">
          <a:extLst>
            <a:ext uri="{FF2B5EF4-FFF2-40B4-BE49-F238E27FC236}">
              <a16:creationId xmlns:a16="http://schemas.microsoft.com/office/drawing/2014/main" id="{BA9B3A61-94E9-4D66-A40D-4ECB68F8D026}"/>
            </a:ext>
          </a:extLst>
        </xdr:cNvPr>
        <xdr:cNvSpPr txBox="1"/>
      </xdr:nvSpPr>
      <xdr:spPr>
        <a:xfrm>
          <a:off x="17386377" y="10410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59" name="テキスト ボックス 558">
          <a:extLst>
            <a:ext uri="{FF2B5EF4-FFF2-40B4-BE49-F238E27FC236}">
              <a16:creationId xmlns:a16="http://schemas.microsoft.com/office/drawing/2014/main" id="{B30F5FEF-BC95-4E37-898D-ED5A5A4FD6BB}"/>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0" name="テキスト ボックス 559">
          <a:extLst>
            <a:ext uri="{FF2B5EF4-FFF2-40B4-BE49-F238E27FC236}">
              <a16:creationId xmlns:a16="http://schemas.microsoft.com/office/drawing/2014/main" id="{2995E853-C9ED-423A-90E7-E868B4F38BE3}"/>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1" name="テキスト ボックス 560">
          <a:extLst>
            <a:ext uri="{FF2B5EF4-FFF2-40B4-BE49-F238E27FC236}">
              <a16:creationId xmlns:a16="http://schemas.microsoft.com/office/drawing/2014/main" id="{EF048800-49F0-475A-B2D8-2084E5120374}"/>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2" name="テキスト ボックス 561">
          <a:extLst>
            <a:ext uri="{FF2B5EF4-FFF2-40B4-BE49-F238E27FC236}">
              <a16:creationId xmlns:a16="http://schemas.microsoft.com/office/drawing/2014/main" id="{75BCC80A-C305-4799-961B-EA7F4FF2BB42}"/>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3" name="テキスト ボックス 562">
          <a:extLst>
            <a:ext uri="{FF2B5EF4-FFF2-40B4-BE49-F238E27FC236}">
              <a16:creationId xmlns:a16="http://schemas.microsoft.com/office/drawing/2014/main" id="{E2DDB7E2-0B22-4A1D-8CFE-049EC474CC9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xdr:rowOff>
    </xdr:from>
    <xdr:to>
      <xdr:col>116</xdr:col>
      <xdr:colOff>114300</xdr:colOff>
      <xdr:row>62</xdr:row>
      <xdr:rowOff>107950</xdr:rowOff>
    </xdr:to>
    <xdr:sp macro="" textlink="">
      <xdr:nvSpPr>
        <xdr:cNvPr id="564" name="楕円 563">
          <a:extLst>
            <a:ext uri="{FF2B5EF4-FFF2-40B4-BE49-F238E27FC236}">
              <a16:creationId xmlns:a16="http://schemas.microsoft.com/office/drawing/2014/main" id="{BE6C4750-1ED5-4750-930B-4EFB96F3F268}"/>
            </a:ext>
          </a:extLst>
        </xdr:cNvPr>
        <xdr:cNvSpPr/>
      </xdr:nvSpPr>
      <xdr:spPr>
        <a:xfrm>
          <a:off x="199009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29227</xdr:rowOff>
    </xdr:from>
    <xdr:ext cx="469744" cy="259045"/>
    <xdr:sp macro="" textlink="">
      <xdr:nvSpPr>
        <xdr:cNvPr id="565" name="【保健センター・保健所】&#10;一人当たり面積該当値テキスト">
          <a:extLst>
            <a:ext uri="{FF2B5EF4-FFF2-40B4-BE49-F238E27FC236}">
              <a16:creationId xmlns:a16="http://schemas.microsoft.com/office/drawing/2014/main" id="{2E7D31D3-04ED-4899-9194-B5F71D050ACD}"/>
            </a:ext>
          </a:extLst>
        </xdr:cNvPr>
        <xdr:cNvSpPr txBox="1"/>
      </xdr:nvSpPr>
      <xdr:spPr>
        <a:xfrm>
          <a:off x="19989800" y="1010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11684</xdr:rowOff>
    </xdr:from>
    <xdr:to>
      <xdr:col>112</xdr:col>
      <xdr:colOff>38100</xdr:colOff>
      <xdr:row>62</xdr:row>
      <xdr:rowOff>113284</xdr:rowOff>
    </xdr:to>
    <xdr:sp macro="" textlink="">
      <xdr:nvSpPr>
        <xdr:cNvPr id="566" name="楕円 565">
          <a:extLst>
            <a:ext uri="{FF2B5EF4-FFF2-40B4-BE49-F238E27FC236}">
              <a16:creationId xmlns:a16="http://schemas.microsoft.com/office/drawing/2014/main" id="{64A24BAE-5611-4861-A0CC-0FB6A37C8919}"/>
            </a:ext>
          </a:extLst>
        </xdr:cNvPr>
        <xdr:cNvSpPr/>
      </xdr:nvSpPr>
      <xdr:spPr>
        <a:xfrm>
          <a:off x="19157950" y="102542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57150</xdr:rowOff>
    </xdr:from>
    <xdr:to>
      <xdr:col>116</xdr:col>
      <xdr:colOff>63500</xdr:colOff>
      <xdr:row>62</xdr:row>
      <xdr:rowOff>62484</xdr:rowOff>
    </xdr:to>
    <xdr:cxnSp macro="">
      <xdr:nvCxnSpPr>
        <xdr:cNvPr id="567" name="直線コネクタ 566">
          <a:extLst>
            <a:ext uri="{FF2B5EF4-FFF2-40B4-BE49-F238E27FC236}">
              <a16:creationId xmlns:a16="http://schemas.microsoft.com/office/drawing/2014/main" id="{89D95411-53BA-43E2-97F4-0F0D00B9BA9B}"/>
            </a:ext>
          </a:extLst>
        </xdr:cNvPr>
        <xdr:cNvCxnSpPr/>
      </xdr:nvCxnSpPr>
      <xdr:spPr>
        <a:xfrm flipV="1">
          <a:off x="19202400" y="10299700"/>
          <a:ext cx="7493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23114</xdr:rowOff>
    </xdr:from>
    <xdr:to>
      <xdr:col>107</xdr:col>
      <xdr:colOff>101600</xdr:colOff>
      <xdr:row>62</xdr:row>
      <xdr:rowOff>124714</xdr:rowOff>
    </xdr:to>
    <xdr:sp macro="" textlink="">
      <xdr:nvSpPr>
        <xdr:cNvPr id="568" name="楕円 567">
          <a:extLst>
            <a:ext uri="{FF2B5EF4-FFF2-40B4-BE49-F238E27FC236}">
              <a16:creationId xmlns:a16="http://schemas.microsoft.com/office/drawing/2014/main" id="{A289657B-C0C1-4A7D-B2B2-1068490F6C9C}"/>
            </a:ext>
          </a:extLst>
        </xdr:cNvPr>
        <xdr:cNvSpPr/>
      </xdr:nvSpPr>
      <xdr:spPr>
        <a:xfrm>
          <a:off x="18345150" y="1026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62484</xdr:rowOff>
    </xdr:from>
    <xdr:to>
      <xdr:col>111</xdr:col>
      <xdr:colOff>177800</xdr:colOff>
      <xdr:row>62</xdr:row>
      <xdr:rowOff>73914</xdr:rowOff>
    </xdr:to>
    <xdr:cxnSp macro="">
      <xdr:nvCxnSpPr>
        <xdr:cNvPr id="569" name="直線コネクタ 568">
          <a:extLst>
            <a:ext uri="{FF2B5EF4-FFF2-40B4-BE49-F238E27FC236}">
              <a16:creationId xmlns:a16="http://schemas.microsoft.com/office/drawing/2014/main" id="{1E0C5580-83E4-47F4-A6A4-BE7C24D5FABB}"/>
            </a:ext>
          </a:extLst>
        </xdr:cNvPr>
        <xdr:cNvCxnSpPr/>
      </xdr:nvCxnSpPr>
      <xdr:spPr>
        <a:xfrm flipV="1">
          <a:off x="18395950" y="10305034"/>
          <a:ext cx="8064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30734</xdr:rowOff>
    </xdr:from>
    <xdr:to>
      <xdr:col>102</xdr:col>
      <xdr:colOff>165100</xdr:colOff>
      <xdr:row>62</xdr:row>
      <xdr:rowOff>132334</xdr:rowOff>
    </xdr:to>
    <xdr:sp macro="" textlink="">
      <xdr:nvSpPr>
        <xdr:cNvPr id="570" name="楕円 569">
          <a:extLst>
            <a:ext uri="{FF2B5EF4-FFF2-40B4-BE49-F238E27FC236}">
              <a16:creationId xmlns:a16="http://schemas.microsoft.com/office/drawing/2014/main" id="{45F31117-20C8-4518-B703-6656FB8C095C}"/>
            </a:ext>
          </a:extLst>
        </xdr:cNvPr>
        <xdr:cNvSpPr/>
      </xdr:nvSpPr>
      <xdr:spPr>
        <a:xfrm>
          <a:off x="17551400" y="1027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73914</xdr:rowOff>
    </xdr:from>
    <xdr:to>
      <xdr:col>107</xdr:col>
      <xdr:colOff>50800</xdr:colOff>
      <xdr:row>62</xdr:row>
      <xdr:rowOff>81534</xdr:rowOff>
    </xdr:to>
    <xdr:cxnSp macro="">
      <xdr:nvCxnSpPr>
        <xdr:cNvPr id="571" name="直線コネクタ 570">
          <a:extLst>
            <a:ext uri="{FF2B5EF4-FFF2-40B4-BE49-F238E27FC236}">
              <a16:creationId xmlns:a16="http://schemas.microsoft.com/office/drawing/2014/main" id="{71FB02F8-C1C9-4138-824E-3FFF97A1CB45}"/>
            </a:ext>
          </a:extLst>
        </xdr:cNvPr>
        <xdr:cNvCxnSpPr/>
      </xdr:nvCxnSpPr>
      <xdr:spPr>
        <a:xfrm flipV="1">
          <a:off x="17602200" y="10316464"/>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129811</xdr:rowOff>
    </xdr:from>
    <xdr:ext cx="469744" cy="259045"/>
    <xdr:sp macro="" textlink="">
      <xdr:nvSpPr>
        <xdr:cNvPr id="572" name="n_1mainValue【保健センター・保健所】&#10;一人当たり面積">
          <a:extLst>
            <a:ext uri="{FF2B5EF4-FFF2-40B4-BE49-F238E27FC236}">
              <a16:creationId xmlns:a16="http://schemas.microsoft.com/office/drawing/2014/main" id="{E58746DE-A523-40C1-AB29-B81C7E15DDAA}"/>
            </a:ext>
          </a:extLst>
        </xdr:cNvPr>
        <xdr:cNvSpPr txBox="1"/>
      </xdr:nvSpPr>
      <xdr:spPr>
        <a:xfrm>
          <a:off x="18980227" y="1004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141241</xdr:rowOff>
    </xdr:from>
    <xdr:ext cx="469744" cy="259045"/>
    <xdr:sp macro="" textlink="">
      <xdr:nvSpPr>
        <xdr:cNvPr id="573" name="n_2mainValue【保健センター・保健所】&#10;一人当たり面積">
          <a:extLst>
            <a:ext uri="{FF2B5EF4-FFF2-40B4-BE49-F238E27FC236}">
              <a16:creationId xmlns:a16="http://schemas.microsoft.com/office/drawing/2014/main" id="{1B07E429-B2F4-4E47-B249-F43A7C255051}"/>
            </a:ext>
          </a:extLst>
        </xdr:cNvPr>
        <xdr:cNvSpPr txBox="1"/>
      </xdr:nvSpPr>
      <xdr:spPr>
        <a:xfrm>
          <a:off x="18180127" y="10053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148861</xdr:rowOff>
    </xdr:from>
    <xdr:ext cx="469744" cy="259045"/>
    <xdr:sp macro="" textlink="">
      <xdr:nvSpPr>
        <xdr:cNvPr id="574" name="n_3mainValue【保健センター・保健所】&#10;一人当たり面積">
          <a:extLst>
            <a:ext uri="{FF2B5EF4-FFF2-40B4-BE49-F238E27FC236}">
              <a16:creationId xmlns:a16="http://schemas.microsoft.com/office/drawing/2014/main" id="{A86755C9-4D7D-4C22-9F21-3061A6D1AFA1}"/>
            </a:ext>
          </a:extLst>
        </xdr:cNvPr>
        <xdr:cNvSpPr txBox="1"/>
      </xdr:nvSpPr>
      <xdr:spPr>
        <a:xfrm>
          <a:off x="17386377" y="10061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5" name="正方形/長方形 574">
          <a:extLst>
            <a:ext uri="{FF2B5EF4-FFF2-40B4-BE49-F238E27FC236}">
              <a16:creationId xmlns:a16="http://schemas.microsoft.com/office/drawing/2014/main" id="{483F0035-FC3A-4320-A802-6CD8BE1BA01A}"/>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6" name="正方形/長方形 575">
          <a:extLst>
            <a:ext uri="{FF2B5EF4-FFF2-40B4-BE49-F238E27FC236}">
              <a16:creationId xmlns:a16="http://schemas.microsoft.com/office/drawing/2014/main" id="{CE2DE17A-C17D-4C77-9D0B-9CF162F1209A}"/>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7" name="正方形/長方形 576">
          <a:extLst>
            <a:ext uri="{FF2B5EF4-FFF2-40B4-BE49-F238E27FC236}">
              <a16:creationId xmlns:a16="http://schemas.microsoft.com/office/drawing/2014/main" id="{91FADF19-B060-4964-8361-5F7605B0C450}"/>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8" name="正方形/長方形 577">
          <a:extLst>
            <a:ext uri="{FF2B5EF4-FFF2-40B4-BE49-F238E27FC236}">
              <a16:creationId xmlns:a16="http://schemas.microsoft.com/office/drawing/2014/main" id="{81A4096E-B0D8-404B-9911-DCEE3C8FD577}"/>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9" name="正方形/長方形 578">
          <a:extLst>
            <a:ext uri="{FF2B5EF4-FFF2-40B4-BE49-F238E27FC236}">
              <a16:creationId xmlns:a16="http://schemas.microsoft.com/office/drawing/2014/main" id="{FE75DBAC-DA95-44A7-9667-E79CF6097399}"/>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0" name="正方形/長方形 579">
          <a:extLst>
            <a:ext uri="{FF2B5EF4-FFF2-40B4-BE49-F238E27FC236}">
              <a16:creationId xmlns:a16="http://schemas.microsoft.com/office/drawing/2014/main" id="{AD747B3B-1F8D-4808-BBD8-EF09F877DDD9}"/>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1" name="正方形/長方形 580">
          <a:extLst>
            <a:ext uri="{FF2B5EF4-FFF2-40B4-BE49-F238E27FC236}">
              <a16:creationId xmlns:a16="http://schemas.microsoft.com/office/drawing/2014/main" id="{DC1F2D29-A151-4FEC-90B2-37FE2EFD24F7}"/>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2" name="正方形/長方形 581">
          <a:extLst>
            <a:ext uri="{FF2B5EF4-FFF2-40B4-BE49-F238E27FC236}">
              <a16:creationId xmlns:a16="http://schemas.microsoft.com/office/drawing/2014/main" id="{7669B1F9-5604-48E0-A872-F7ED9F929CCF}"/>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3" name="テキスト ボックス 582">
          <a:extLst>
            <a:ext uri="{FF2B5EF4-FFF2-40B4-BE49-F238E27FC236}">
              <a16:creationId xmlns:a16="http://schemas.microsoft.com/office/drawing/2014/main" id="{08B4B3B2-F1E3-4A40-85D7-DEF767FD88B4}"/>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4" name="直線コネクタ 583">
          <a:extLst>
            <a:ext uri="{FF2B5EF4-FFF2-40B4-BE49-F238E27FC236}">
              <a16:creationId xmlns:a16="http://schemas.microsoft.com/office/drawing/2014/main" id="{8807547C-F3E9-4E7E-9D5E-AADE078F2074}"/>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85" name="直線コネクタ 584">
          <a:extLst>
            <a:ext uri="{FF2B5EF4-FFF2-40B4-BE49-F238E27FC236}">
              <a16:creationId xmlns:a16="http://schemas.microsoft.com/office/drawing/2014/main" id="{0FD11662-AE13-4923-8043-68E096431BD5}"/>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86" name="テキスト ボックス 585">
          <a:extLst>
            <a:ext uri="{FF2B5EF4-FFF2-40B4-BE49-F238E27FC236}">
              <a16:creationId xmlns:a16="http://schemas.microsoft.com/office/drawing/2014/main" id="{F4BB719F-595F-4989-83E4-87A8A1C5A2E8}"/>
            </a:ext>
          </a:extLst>
        </xdr:cNvPr>
        <xdr:cNvSpPr txBox="1"/>
      </xdr:nvSpPr>
      <xdr:spPr>
        <a:xfrm>
          <a:off x="10906911" y="1423145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7" name="直線コネクタ 586">
          <a:extLst>
            <a:ext uri="{FF2B5EF4-FFF2-40B4-BE49-F238E27FC236}">
              <a16:creationId xmlns:a16="http://schemas.microsoft.com/office/drawing/2014/main" id="{D1671814-0B5D-42A3-88F8-3D054DB81EC7}"/>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8" name="テキスト ボックス 587">
          <a:extLst>
            <a:ext uri="{FF2B5EF4-FFF2-40B4-BE49-F238E27FC236}">
              <a16:creationId xmlns:a16="http://schemas.microsoft.com/office/drawing/2014/main" id="{BD786909-F085-44FD-A24B-CD21868EA9E1}"/>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9" name="直線コネクタ 588">
          <a:extLst>
            <a:ext uri="{FF2B5EF4-FFF2-40B4-BE49-F238E27FC236}">
              <a16:creationId xmlns:a16="http://schemas.microsoft.com/office/drawing/2014/main" id="{9CCFB0BC-329A-415F-8612-F9A8A7444DA3}"/>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90" name="テキスト ボックス 589">
          <a:extLst>
            <a:ext uri="{FF2B5EF4-FFF2-40B4-BE49-F238E27FC236}">
              <a16:creationId xmlns:a16="http://schemas.microsoft.com/office/drawing/2014/main" id="{E0322952-2FD5-4903-AF80-64F7FD8B212A}"/>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91" name="直線コネクタ 590">
          <a:extLst>
            <a:ext uri="{FF2B5EF4-FFF2-40B4-BE49-F238E27FC236}">
              <a16:creationId xmlns:a16="http://schemas.microsoft.com/office/drawing/2014/main" id="{E53F50ED-969A-4D1F-A8DD-166725DD74D9}"/>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92" name="テキスト ボックス 591">
          <a:extLst>
            <a:ext uri="{FF2B5EF4-FFF2-40B4-BE49-F238E27FC236}">
              <a16:creationId xmlns:a16="http://schemas.microsoft.com/office/drawing/2014/main" id="{9ED4D64D-2E8E-4F4D-8C55-69E83EBBFC84}"/>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93" name="直線コネクタ 592">
          <a:extLst>
            <a:ext uri="{FF2B5EF4-FFF2-40B4-BE49-F238E27FC236}">
              <a16:creationId xmlns:a16="http://schemas.microsoft.com/office/drawing/2014/main" id="{E3599CD5-DE3D-46D4-A888-18B9B340E0DF}"/>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94" name="テキスト ボックス 593">
          <a:extLst>
            <a:ext uri="{FF2B5EF4-FFF2-40B4-BE49-F238E27FC236}">
              <a16:creationId xmlns:a16="http://schemas.microsoft.com/office/drawing/2014/main" id="{D23FFB43-913B-4C7B-8193-134FC37F1F06}"/>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95" name="直線コネクタ 594">
          <a:extLst>
            <a:ext uri="{FF2B5EF4-FFF2-40B4-BE49-F238E27FC236}">
              <a16:creationId xmlns:a16="http://schemas.microsoft.com/office/drawing/2014/main" id="{11637E8E-743C-48A0-97B3-EFBC781280F6}"/>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96" name="テキスト ボックス 595">
          <a:extLst>
            <a:ext uri="{FF2B5EF4-FFF2-40B4-BE49-F238E27FC236}">
              <a16:creationId xmlns:a16="http://schemas.microsoft.com/office/drawing/2014/main" id="{0496E0EE-5BE4-42AC-A1C4-EF33E07FE231}"/>
            </a:ext>
          </a:extLst>
        </xdr:cNvPr>
        <xdr:cNvSpPr txBox="1"/>
      </xdr:nvSpPr>
      <xdr:spPr>
        <a:xfrm>
          <a:off x="107977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7" name="直線コネクタ 596">
          <a:extLst>
            <a:ext uri="{FF2B5EF4-FFF2-40B4-BE49-F238E27FC236}">
              <a16:creationId xmlns:a16="http://schemas.microsoft.com/office/drawing/2014/main" id="{9A3A8D7D-C1DC-4035-AD0E-90742F5E72F9}"/>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98" name="テキスト ボックス 597">
          <a:extLst>
            <a:ext uri="{FF2B5EF4-FFF2-40B4-BE49-F238E27FC236}">
              <a16:creationId xmlns:a16="http://schemas.microsoft.com/office/drawing/2014/main" id="{1A61C1A7-4C42-4840-8099-A68276D40DF9}"/>
            </a:ext>
          </a:extLst>
        </xdr:cNvPr>
        <xdr:cNvSpPr txBox="1"/>
      </xdr:nvSpPr>
      <xdr:spPr>
        <a:xfrm>
          <a:off x="107977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9" name="【消防施設】&#10;有形固定資産減価償却率グラフ枠">
          <a:extLst>
            <a:ext uri="{FF2B5EF4-FFF2-40B4-BE49-F238E27FC236}">
              <a16:creationId xmlns:a16="http://schemas.microsoft.com/office/drawing/2014/main" id="{2F602D0D-242B-493B-AC1F-A131A5639B55}"/>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127907</xdr:rowOff>
    </xdr:to>
    <xdr:cxnSp macro="">
      <xdr:nvCxnSpPr>
        <xdr:cNvPr id="600" name="直線コネクタ 599">
          <a:extLst>
            <a:ext uri="{FF2B5EF4-FFF2-40B4-BE49-F238E27FC236}">
              <a16:creationId xmlns:a16="http://schemas.microsoft.com/office/drawing/2014/main" id="{25957E09-ED24-4BDD-869C-A80070017941}"/>
            </a:ext>
          </a:extLst>
        </xdr:cNvPr>
        <xdr:cNvCxnSpPr/>
      </xdr:nvCxnSpPr>
      <xdr:spPr>
        <a:xfrm flipV="1">
          <a:off x="14699614" y="12797971"/>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131734</xdr:rowOff>
    </xdr:from>
    <xdr:ext cx="340478" cy="259045"/>
    <xdr:sp macro="" textlink="">
      <xdr:nvSpPr>
        <xdr:cNvPr id="601" name="【消防施設】&#10;有形固定資産減価償却率最小値テキスト">
          <a:extLst>
            <a:ext uri="{FF2B5EF4-FFF2-40B4-BE49-F238E27FC236}">
              <a16:creationId xmlns:a16="http://schemas.microsoft.com/office/drawing/2014/main" id="{47BE5C2F-9252-4F91-A0B4-D8E9371DF088}"/>
            </a:ext>
          </a:extLst>
        </xdr:cNvPr>
        <xdr:cNvSpPr txBox="1"/>
      </xdr:nvSpPr>
      <xdr:spPr>
        <a:xfrm>
          <a:off x="14738350" y="143366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127907</xdr:rowOff>
    </xdr:from>
    <xdr:to>
      <xdr:col>86</xdr:col>
      <xdr:colOff>25400</xdr:colOff>
      <xdr:row>86</xdr:row>
      <xdr:rowOff>127907</xdr:rowOff>
    </xdr:to>
    <xdr:cxnSp macro="">
      <xdr:nvCxnSpPr>
        <xdr:cNvPr id="602" name="直線コネクタ 601">
          <a:extLst>
            <a:ext uri="{FF2B5EF4-FFF2-40B4-BE49-F238E27FC236}">
              <a16:creationId xmlns:a16="http://schemas.microsoft.com/office/drawing/2014/main" id="{8ADC486B-474E-4666-9A99-212DA716D3B8}"/>
            </a:ext>
          </a:extLst>
        </xdr:cNvPr>
        <xdr:cNvCxnSpPr/>
      </xdr:nvCxnSpPr>
      <xdr:spPr>
        <a:xfrm>
          <a:off x="14611350" y="143328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603" name="【消防施設】&#10;有形固定資産減価償却率最大値テキスト">
          <a:extLst>
            <a:ext uri="{FF2B5EF4-FFF2-40B4-BE49-F238E27FC236}">
              <a16:creationId xmlns:a16="http://schemas.microsoft.com/office/drawing/2014/main" id="{0330C905-6648-4963-AF40-0D887A5C7390}"/>
            </a:ext>
          </a:extLst>
        </xdr:cNvPr>
        <xdr:cNvSpPr txBox="1"/>
      </xdr:nvSpPr>
      <xdr:spPr>
        <a:xfrm>
          <a:off x="14738350" y="1257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604" name="直線コネクタ 603">
          <a:extLst>
            <a:ext uri="{FF2B5EF4-FFF2-40B4-BE49-F238E27FC236}">
              <a16:creationId xmlns:a16="http://schemas.microsoft.com/office/drawing/2014/main" id="{C055ECCD-6491-4F42-9D4A-CB565DD98B34}"/>
            </a:ext>
          </a:extLst>
        </xdr:cNvPr>
        <xdr:cNvCxnSpPr/>
      </xdr:nvCxnSpPr>
      <xdr:spPr>
        <a:xfrm>
          <a:off x="14611350" y="127979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138809</xdr:rowOff>
    </xdr:from>
    <xdr:ext cx="405111" cy="259045"/>
    <xdr:sp macro="" textlink="">
      <xdr:nvSpPr>
        <xdr:cNvPr id="605" name="【消防施設】&#10;有形固定資産減価償却率平均値テキスト">
          <a:extLst>
            <a:ext uri="{FF2B5EF4-FFF2-40B4-BE49-F238E27FC236}">
              <a16:creationId xmlns:a16="http://schemas.microsoft.com/office/drawing/2014/main" id="{93E2439B-5B15-4559-AFC7-757785A40EF7}"/>
            </a:ext>
          </a:extLst>
        </xdr:cNvPr>
        <xdr:cNvSpPr txBox="1"/>
      </xdr:nvSpPr>
      <xdr:spPr>
        <a:xfrm>
          <a:off x="14738350" y="133531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160382</xdr:rowOff>
    </xdr:from>
    <xdr:to>
      <xdr:col>85</xdr:col>
      <xdr:colOff>177800</xdr:colOff>
      <xdr:row>81</xdr:row>
      <xdr:rowOff>90532</xdr:rowOff>
    </xdr:to>
    <xdr:sp macro="" textlink="">
      <xdr:nvSpPr>
        <xdr:cNvPr id="606" name="フローチャート: 判断 605">
          <a:extLst>
            <a:ext uri="{FF2B5EF4-FFF2-40B4-BE49-F238E27FC236}">
              <a16:creationId xmlns:a16="http://schemas.microsoft.com/office/drawing/2014/main" id="{15D3A0B1-5346-407A-AD73-7008455AEDDC}"/>
            </a:ext>
          </a:extLst>
        </xdr:cNvPr>
        <xdr:cNvSpPr/>
      </xdr:nvSpPr>
      <xdr:spPr>
        <a:xfrm>
          <a:off x="14649450" y="1337473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28121</xdr:rowOff>
    </xdr:from>
    <xdr:to>
      <xdr:col>81</xdr:col>
      <xdr:colOff>101600</xdr:colOff>
      <xdr:row>81</xdr:row>
      <xdr:rowOff>129721</xdr:rowOff>
    </xdr:to>
    <xdr:sp macro="" textlink="">
      <xdr:nvSpPr>
        <xdr:cNvPr id="607" name="フローチャート: 判断 606">
          <a:extLst>
            <a:ext uri="{FF2B5EF4-FFF2-40B4-BE49-F238E27FC236}">
              <a16:creationId xmlns:a16="http://schemas.microsoft.com/office/drawing/2014/main" id="{5D36D19A-9BCD-4EAF-A171-AAC3ABDC2E3F}"/>
            </a:ext>
          </a:extLst>
        </xdr:cNvPr>
        <xdr:cNvSpPr/>
      </xdr:nvSpPr>
      <xdr:spPr>
        <a:xfrm>
          <a:off x="13887450" y="1340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120848</xdr:rowOff>
    </xdr:from>
    <xdr:ext cx="405111" cy="259045"/>
    <xdr:sp macro="" textlink="">
      <xdr:nvSpPr>
        <xdr:cNvPr id="608" name="n_1aveValue【消防施設】&#10;有形固定資産減価償却率">
          <a:extLst>
            <a:ext uri="{FF2B5EF4-FFF2-40B4-BE49-F238E27FC236}">
              <a16:creationId xmlns:a16="http://schemas.microsoft.com/office/drawing/2014/main" id="{ED37644C-D58B-4A61-8810-D54D5510AB89}"/>
            </a:ext>
          </a:extLst>
        </xdr:cNvPr>
        <xdr:cNvSpPr txBox="1"/>
      </xdr:nvSpPr>
      <xdr:spPr>
        <a:xfrm>
          <a:off x="13742044" y="13500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153851</xdr:rowOff>
    </xdr:from>
    <xdr:to>
      <xdr:col>76</xdr:col>
      <xdr:colOff>165100</xdr:colOff>
      <xdr:row>81</xdr:row>
      <xdr:rowOff>84001</xdr:rowOff>
    </xdr:to>
    <xdr:sp macro="" textlink="">
      <xdr:nvSpPr>
        <xdr:cNvPr id="609" name="フローチャート: 判断 608">
          <a:extLst>
            <a:ext uri="{FF2B5EF4-FFF2-40B4-BE49-F238E27FC236}">
              <a16:creationId xmlns:a16="http://schemas.microsoft.com/office/drawing/2014/main" id="{03973DAA-47B5-4309-8A49-8FE39F4F6F2A}"/>
            </a:ext>
          </a:extLst>
        </xdr:cNvPr>
        <xdr:cNvSpPr/>
      </xdr:nvSpPr>
      <xdr:spPr>
        <a:xfrm>
          <a:off x="13093700" y="1336820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75128</xdr:rowOff>
    </xdr:from>
    <xdr:ext cx="405111" cy="259045"/>
    <xdr:sp macro="" textlink="">
      <xdr:nvSpPr>
        <xdr:cNvPr id="610" name="n_2aveValue【消防施設】&#10;有形固定資産減価償却率">
          <a:extLst>
            <a:ext uri="{FF2B5EF4-FFF2-40B4-BE49-F238E27FC236}">
              <a16:creationId xmlns:a16="http://schemas.microsoft.com/office/drawing/2014/main" id="{D9323326-CEBF-4CBC-8E30-4CEA15FEFADA}"/>
            </a:ext>
          </a:extLst>
        </xdr:cNvPr>
        <xdr:cNvSpPr txBox="1"/>
      </xdr:nvSpPr>
      <xdr:spPr>
        <a:xfrm>
          <a:off x="12960994" y="13454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80</xdr:row>
      <xdr:rowOff>122827</xdr:rowOff>
    </xdr:from>
    <xdr:to>
      <xdr:col>72</xdr:col>
      <xdr:colOff>38100</xdr:colOff>
      <xdr:row>81</xdr:row>
      <xdr:rowOff>52977</xdr:rowOff>
    </xdr:to>
    <xdr:sp macro="" textlink="">
      <xdr:nvSpPr>
        <xdr:cNvPr id="611" name="フローチャート: 判断 610">
          <a:extLst>
            <a:ext uri="{FF2B5EF4-FFF2-40B4-BE49-F238E27FC236}">
              <a16:creationId xmlns:a16="http://schemas.microsoft.com/office/drawing/2014/main" id="{578B6D66-D02E-461C-BB72-1BA7C59B288B}"/>
            </a:ext>
          </a:extLst>
        </xdr:cNvPr>
        <xdr:cNvSpPr/>
      </xdr:nvSpPr>
      <xdr:spPr>
        <a:xfrm>
          <a:off x="12299950" y="133371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81</xdr:row>
      <xdr:rowOff>44104</xdr:rowOff>
    </xdr:from>
    <xdr:ext cx="405111" cy="259045"/>
    <xdr:sp macro="" textlink="">
      <xdr:nvSpPr>
        <xdr:cNvPr id="612" name="n_3aveValue【消防施設】&#10;有形固定資産減価償却率">
          <a:extLst>
            <a:ext uri="{FF2B5EF4-FFF2-40B4-BE49-F238E27FC236}">
              <a16:creationId xmlns:a16="http://schemas.microsoft.com/office/drawing/2014/main" id="{009C62C1-4A4F-4871-A71A-D1CBB65C9693}"/>
            </a:ext>
          </a:extLst>
        </xdr:cNvPr>
        <xdr:cNvSpPr txBox="1"/>
      </xdr:nvSpPr>
      <xdr:spPr>
        <a:xfrm>
          <a:off x="12167244" y="13423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190C27FF-1E20-4298-B434-8ED41933A2F5}"/>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21B1C8E4-2FFF-4A2D-8B78-2B8F99CE1060}"/>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39A9C7EE-DB18-4E1F-92AB-2348AC7559D8}"/>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17D71EEA-8656-419B-A32F-8ED879D46C37}"/>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A2F3840D-7351-4202-9E02-C0B404A0C51B}"/>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57513</xdr:rowOff>
    </xdr:from>
    <xdr:to>
      <xdr:col>85</xdr:col>
      <xdr:colOff>177800</xdr:colOff>
      <xdr:row>80</xdr:row>
      <xdr:rowOff>159113</xdr:rowOff>
    </xdr:to>
    <xdr:sp macro="" textlink="">
      <xdr:nvSpPr>
        <xdr:cNvPr id="618" name="楕円 617">
          <a:extLst>
            <a:ext uri="{FF2B5EF4-FFF2-40B4-BE49-F238E27FC236}">
              <a16:creationId xmlns:a16="http://schemas.microsoft.com/office/drawing/2014/main" id="{50F6D935-5F58-41D0-A013-87FF9D803846}"/>
            </a:ext>
          </a:extLst>
        </xdr:cNvPr>
        <xdr:cNvSpPr/>
      </xdr:nvSpPr>
      <xdr:spPr>
        <a:xfrm>
          <a:off x="14649450" y="1327186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80390</xdr:rowOff>
    </xdr:from>
    <xdr:ext cx="405111" cy="259045"/>
    <xdr:sp macro="" textlink="">
      <xdr:nvSpPr>
        <xdr:cNvPr id="619" name="【消防施設】&#10;有形固定資産減価償却率該当値テキスト">
          <a:extLst>
            <a:ext uri="{FF2B5EF4-FFF2-40B4-BE49-F238E27FC236}">
              <a16:creationId xmlns:a16="http://schemas.microsoft.com/office/drawing/2014/main" id="{32C1FC91-C8EC-49C3-8BA6-BAC6C9E0B711}"/>
            </a:ext>
          </a:extLst>
        </xdr:cNvPr>
        <xdr:cNvSpPr txBox="1"/>
      </xdr:nvSpPr>
      <xdr:spPr>
        <a:xfrm>
          <a:off x="14738350" y="13129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23223</xdr:rowOff>
    </xdr:from>
    <xdr:to>
      <xdr:col>81</xdr:col>
      <xdr:colOff>101600</xdr:colOff>
      <xdr:row>80</xdr:row>
      <xdr:rowOff>124823</xdr:rowOff>
    </xdr:to>
    <xdr:sp macro="" textlink="">
      <xdr:nvSpPr>
        <xdr:cNvPr id="620" name="楕円 619">
          <a:extLst>
            <a:ext uri="{FF2B5EF4-FFF2-40B4-BE49-F238E27FC236}">
              <a16:creationId xmlns:a16="http://schemas.microsoft.com/office/drawing/2014/main" id="{B96433A5-FA64-41C8-86A8-02DBC49D4E6E}"/>
            </a:ext>
          </a:extLst>
        </xdr:cNvPr>
        <xdr:cNvSpPr/>
      </xdr:nvSpPr>
      <xdr:spPr>
        <a:xfrm>
          <a:off x="13887450" y="1323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74023</xdr:rowOff>
    </xdr:from>
    <xdr:to>
      <xdr:col>85</xdr:col>
      <xdr:colOff>127000</xdr:colOff>
      <xdr:row>80</xdr:row>
      <xdr:rowOff>108313</xdr:rowOff>
    </xdr:to>
    <xdr:cxnSp macro="">
      <xdr:nvCxnSpPr>
        <xdr:cNvPr id="621" name="直線コネクタ 620">
          <a:extLst>
            <a:ext uri="{FF2B5EF4-FFF2-40B4-BE49-F238E27FC236}">
              <a16:creationId xmlns:a16="http://schemas.microsoft.com/office/drawing/2014/main" id="{445EA687-2C58-490F-9C0F-832EE53BDB23}"/>
            </a:ext>
          </a:extLst>
        </xdr:cNvPr>
        <xdr:cNvCxnSpPr/>
      </xdr:nvCxnSpPr>
      <xdr:spPr>
        <a:xfrm>
          <a:off x="13938250" y="13288373"/>
          <a:ext cx="762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57513</xdr:rowOff>
    </xdr:from>
    <xdr:to>
      <xdr:col>76</xdr:col>
      <xdr:colOff>165100</xdr:colOff>
      <xdr:row>80</xdr:row>
      <xdr:rowOff>159113</xdr:rowOff>
    </xdr:to>
    <xdr:sp macro="" textlink="">
      <xdr:nvSpPr>
        <xdr:cNvPr id="622" name="楕円 621">
          <a:extLst>
            <a:ext uri="{FF2B5EF4-FFF2-40B4-BE49-F238E27FC236}">
              <a16:creationId xmlns:a16="http://schemas.microsoft.com/office/drawing/2014/main" id="{2DDE27DE-11EF-424F-B348-C1F63B5C1F57}"/>
            </a:ext>
          </a:extLst>
        </xdr:cNvPr>
        <xdr:cNvSpPr/>
      </xdr:nvSpPr>
      <xdr:spPr>
        <a:xfrm>
          <a:off x="13093700" y="1327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74023</xdr:rowOff>
    </xdr:from>
    <xdr:to>
      <xdr:col>81</xdr:col>
      <xdr:colOff>50800</xdr:colOff>
      <xdr:row>80</xdr:row>
      <xdr:rowOff>108313</xdr:rowOff>
    </xdr:to>
    <xdr:cxnSp macro="">
      <xdr:nvCxnSpPr>
        <xdr:cNvPr id="623" name="直線コネクタ 622">
          <a:extLst>
            <a:ext uri="{FF2B5EF4-FFF2-40B4-BE49-F238E27FC236}">
              <a16:creationId xmlns:a16="http://schemas.microsoft.com/office/drawing/2014/main" id="{B2F35F73-289D-416C-80BC-39643B5FE7FC}"/>
            </a:ext>
          </a:extLst>
        </xdr:cNvPr>
        <xdr:cNvCxnSpPr/>
      </xdr:nvCxnSpPr>
      <xdr:spPr>
        <a:xfrm flipV="1">
          <a:off x="13144500" y="13288373"/>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95069</xdr:rowOff>
    </xdr:from>
    <xdr:to>
      <xdr:col>72</xdr:col>
      <xdr:colOff>38100</xdr:colOff>
      <xdr:row>80</xdr:row>
      <xdr:rowOff>25219</xdr:rowOff>
    </xdr:to>
    <xdr:sp macro="" textlink="">
      <xdr:nvSpPr>
        <xdr:cNvPr id="624" name="楕円 623">
          <a:extLst>
            <a:ext uri="{FF2B5EF4-FFF2-40B4-BE49-F238E27FC236}">
              <a16:creationId xmlns:a16="http://schemas.microsoft.com/office/drawing/2014/main" id="{9961EFE2-4274-47A3-93E5-8BD5F664407B}"/>
            </a:ext>
          </a:extLst>
        </xdr:cNvPr>
        <xdr:cNvSpPr/>
      </xdr:nvSpPr>
      <xdr:spPr>
        <a:xfrm>
          <a:off x="12299950" y="1314431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145869</xdr:rowOff>
    </xdr:from>
    <xdr:to>
      <xdr:col>76</xdr:col>
      <xdr:colOff>114300</xdr:colOff>
      <xdr:row>80</xdr:row>
      <xdr:rowOff>108313</xdr:rowOff>
    </xdr:to>
    <xdr:cxnSp macro="">
      <xdr:nvCxnSpPr>
        <xdr:cNvPr id="625" name="直線コネクタ 624">
          <a:extLst>
            <a:ext uri="{FF2B5EF4-FFF2-40B4-BE49-F238E27FC236}">
              <a16:creationId xmlns:a16="http://schemas.microsoft.com/office/drawing/2014/main" id="{BE15E23F-AF98-4903-8727-5FEE58919F13}"/>
            </a:ext>
          </a:extLst>
        </xdr:cNvPr>
        <xdr:cNvCxnSpPr/>
      </xdr:nvCxnSpPr>
      <xdr:spPr>
        <a:xfrm>
          <a:off x="12344400" y="13195119"/>
          <a:ext cx="800100" cy="1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78</xdr:row>
      <xdr:rowOff>141350</xdr:rowOff>
    </xdr:from>
    <xdr:ext cx="405111" cy="259045"/>
    <xdr:sp macro="" textlink="">
      <xdr:nvSpPr>
        <xdr:cNvPr id="626" name="n_1mainValue【消防施設】&#10;有形固定資産減価償却率">
          <a:extLst>
            <a:ext uri="{FF2B5EF4-FFF2-40B4-BE49-F238E27FC236}">
              <a16:creationId xmlns:a16="http://schemas.microsoft.com/office/drawing/2014/main" id="{6D7469F7-A6F3-4E62-957A-C7AB930A3311}"/>
            </a:ext>
          </a:extLst>
        </xdr:cNvPr>
        <xdr:cNvSpPr txBox="1"/>
      </xdr:nvSpPr>
      <xdr:spPr>
        <a:xfrm>
          <a:off x="13742044" y="13025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4190</xdr:rowOff>
    </xdr:from>
    <xdr:ext cx="405111" cy="259045"/>
    <xdr:sp macro="" textlink="">
      <xdr:nvSpPr>
        <xdr:cNvPr id="627" name="n_2mainValue【消防施設】&#10;有形固定資産減価償却率">
          <a:extLst>
            <a:ext uri="{FF2B5EF4-FFF2-40B4-BE49-F238E27FC236}">
              <a16:creationId xmlns:a16="http://schemas.microsoft.com/office/drawing/2014/main" id="{04BD2A59-1F20-45F5-BF51-2D5A9DF63290}"/>
            </a:ext>
          </a:extLst>
        </xdr:cNvPr>
        <xdr:cNvSpPr txBox="1"/>
      </xdr:nvSpPr>
      <xdr:spPr>
        <a:xfrm>
          <a:off x="12960994" y="1305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41746</xdr:rowOff>
    </xdr:from>
    <xdr:ext cx="405111" cy="259045"/>
    <xdr:sp macro="" textlink="">
      <xdr:nvSpPr>
        <xdr:cNvPr id="628" name="n_3mainValue【消防施設】&#10;有形固定資産減価償却率">
          <a:extLst>
            <a:ext uri="{FF2B5EF4-FFF2-40B4-BE49-F238E27FC236}">
              <a16:creationId xmlns:a16="http://schemas.microsoft.com/office/drawing/2014/main" id="{21F099DD-9641-43D9-B715-372E387D4AC2}"/>
            </a:ext>
          </a:extLst>
        </xdr:cNvPr>
        <xdr:cNvSpPr txBox="1"/>
      </xdr:nvSpPr>
      <xdr:spPr>
        <a:xfrm>
          <a:off x="12167244" y="12925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a:extLst>
            <a:ext uri="{FF2B5EF4-FFF2-40B4-BE49-F238E27FC236}">
              <a16:creationId xmlns:a16="http://schemas.microsoft.com/office/drawing/2014/main" id="{4B1132DE-5C7A-4318-80FA-13D89C560183}"/>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0" name="正方形/長方形 629">
          <a:extLst>
            <a:ext uri="{FF2B5EF4-FFF2-40B4-BE49-F238E27FC236}">
              <a16:creationId xmlns:a16="http://schemas.microsoft.com/office/drawing/2014/main" id="{9ED84752-2630-4A75-8644-D87B2C8879FF}"/>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1" name="正方形/長方形 630">
          <a:extLst>
            <a:ext uri="{FF2B5EF4-FFF2-40B4-BE49-F238E27FC236}">
              <a16:creationId xmlns:a16="http://schemas.microsoft.com/office/drawing/2014/main" id="{5AB9085B-1476-4EA8-8911-A664077815D4}"/>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2" name="正方形/長方形 631">
          <a:extLst>
            <a:ext uri="{FF2B5EF4-FFF2-40B4-BE49-F238E27FC236}">
              <a16:creationId xmlns:a16="http://schemas.microsoft.com/office/drawing/2014/main" id="{394939F3-59E1-45A3-9EAF-060EFB130788}"/>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3" name="正方形/長方形 632">
          <a:extLst>
            <a:ext uri="{FF2B5EF4-FFF2-40B4-BE49-F238E27FC236}">
              <a16:creationId xmlns:a16="http://schemas.microsoft.com/office/drawing/2014/main" id="{0EADF00D-7E6E-4AD0-B76C-B35BC02FFAD9}"/>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4" name="正方形/長方形 633">
          <a:extLst>
            <a:ext uri="{FF2B5EF4-FFF2-40B4-BE49-F238E27FC236}">
              <a16:creationId xmlns:a16="http://schemas.microsoft.com/office/drawing/2014/main" id="{F06DA9D5-E57C-42C7-8D40-3973B03A1B58}"/>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5" name="正方形/長方形 634">
          <a:extLst>
            <a:ext uri="{FF2B5EF4-FFF2-40B4-BE49-F238E27FC236}">
              <a16:creationId xmlns:a16="http://schemas.microsoft.com/office/drawing/2014/main" id="{2DAEB7A4-F4C1-4ABB-96A2-7951B9038F93}"/>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6" name="正方形/長方形 635">
          <a:extLst>
            <a:ext uri="{FF2B5EF4-FFF2-40B4-BE49-F238E27FC236}">
              <a16:creationId xmlns:a16="http://schemas.microsoft.com/office/drawing/2014/main" id="{D5F599FA-F889-49F0-8D1A-DF02EDDA913E}"/>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7" name="テキスト ボックス 636">
          <a:extLst>
            <a:ext uri="{FF2B5EF4-FFF2-40B4-BE49-F238E27FC236}">
              <a16:creationId xmlns:a16="http://schemas.microsoft.com/office/drawing/2014/main" id="{A6F0832F-B9D3-445E-AF06-CCA5D4AE2542}"/>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8" name="直線コネクタ 637">
          <a:extLst>
            <a:ext uri="{FF2B5EF4-FFF2-40B4-BE49-F238E27FC236}">
              <a16:creationId xmlns:a16="http://schemas.microsoft.com/office/drawing/2014/main" id="{36680A71-BB8B-40D3-9A3D-89CE54600B07}"/>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39" name="直線コネクタ 638">
          <a:extLst>
            <a:ext uri="{FF2B5EF4-FFF2-40B4-BE49-F238E27FC236}">
              <a16:creationId xmlns:a16="http://schemas.microsoft.com/office/drawing/2014/main" id="{8A6375CF-ED5E-4702-9549-02F2C9A695A5}"/>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C34039A5-5751-4D7C-9B91-51B3FE17B2CB}"/>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1" name="直線コネクタ 640">
          <a:extLst>
            <a:ext uri="{FF2B5EF4-FFF2-40B4-BE49-F238E27FC236}">
              <a16:creationId xmlns:a16="http://schemas.microsoft.com/office/drawing/2014/main" id="{2AD3BCFB-3E13-4204-8911-08C2DB012DC2}"/>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2" name="テキスト ボックス 641">
          <a:extLst>
            <a:ext uri="{FF2B5EF4-FFF2-40B4-BE49-F238E27FC236}">
              <a16:creationId xmlns:a16="http://schemas.microsoft.com/office/drawing/2014/main" id="{21C21828-66C7-4936-8B54-61B83FFB91D6}"/>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3" name="直線コネクタ 642">
          <a:extLst>
            <a:ext uri="{FF2B5EF4-FFF2-40B4-BE49-F238E27FC236}">
              <a16:creationId xmlns:a16="http://schemas.microsoft.com/office/drawing/2014/main" id="{1FB7A96E-CCDA-435D-8BCC-19006534DE58}"/>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4" name="テキスト ボックス 643">
          <a:extLst>
            <a:ext uri="{FF2B5EF4-FFF2-40B4-BE49-F238E27FC236}">
              <a16:creationId xmlns:a16="http://schemas.microsoft.com/office/drawing/2014/main" id="{BF8743CE-578D-40E3-B5C0-149165127695}"/>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5" name="直線コネクタ 644">
          <a:extLst>
            <a:ext uri="{FF2B5EF4-FFF2-40B4-BE49-F238E27FC236}">
              <a16:creationId xmlns:a16="http://schemas.microsoft.com/office/drawing/2014/main" id="{0024BD1B-4589-4C04-BA85-E16FDCF52255}"/>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6" name="テキスト ボックス 645">
          <a:extLst>
            <a:ext uri="{FF2B5EF4-FFF2-40B4-BE49-F238E27FC236}">
              <a16:creationId xmlns:a16="http://schemas.microsoft.com/office/drawing/2014/main" id="{3B6A5362-2B4B-4987-8091-20B61F07B011}"/>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47" name="直線コネクタ 646">
          <a:extLst>
            <a:ext uri="{FF2B5EF4-FFF2-40B4-BE49-F238E27FC236}">
              <a16:creationId xmlns:a16="http://schemas.microsoft.com/office/drawing/2014/main" id="{DFD2A990-B002-46F1-8F7B-5D007639ABC7}"/>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48" name="テキスト ボックス 647">
          <a:extLst>
            <a:ext uri="{FF2B5EF4-FFF2-40B4-BE49-F238E27FC236}">
              <a16:creationId xmlns:a16="http://schemas.microsoft.com/office/drawing/2014/main" id="{6FD7F18D-E49B-4797-A748-52065C78D99C}"/>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9" name="直線コネクタ 648">
          <a:extLst>
            <a:ext uri="{FF2B5EF4-FFF2-40B4-BE49-F238E27FC236}">
              <a16:creationId xmlns:a16="http://schemas.microsoft.com/office/drawing/2014/main" id="{AAE271C3-5FA2-4CAE-8006-2AF6635CD0E7}"/>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124477</xdr:rowOff>
    </xdr:from>
    <xdr:ext cx="531299" cy="259045"/>
    <xdr:sp macro="" textlink="">
      <xdr:nvSpPr>
        <xdr:cNvPr id="650" name="テキスト ボックス 649">
          <a:extLst>
            <a:ext uri="{FF2B5EF4-FFF2-40B4-BE49-F238E27FC236}">
              <a16:creationId xmlns:a16="http://schemas.microsoft.com/office/drawing/2014/main" id="{6FDE1375-63A7-45E2-8CF1-E3339BF495F0}"/>
            </a:ext>
          </a:extLst>
        </xdr:cNvPr>
        <xdr:cNvSpPr txBox="1"/>
      </xdr:nvSpPr>
      <xdr:spPr>
        <a:xfrm>
          <a:off x="15985051" y="1234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1" name="【消防施設】&#10;一人当たり面積グラフ枠">
          <a:extLst>
            <a:ext uri="{FF2B5EF4-FFF2-40B4-BE49-F238E27FC236}">
              <a16:creationId xmlns:a16="http://schemas.microsoft.com/office/drawing/2014/main" id="{A6B6E19E-CE50-416A-BBB4-40EC7F88A1E7}"/>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91250</xdr:rowOff>
    </xdr:from>
    <xdr:to>
      <xdr:col>116</xdr:col>
      <xdr:colOff>62864</xdr:colOff>
      <xdr:row>86</xdr:row>
      <xdr:rowOff>112204</xdr:rowOff>
    </xdr:to>
    <xdr:cxnSp macro="">
      <xdr:nvCxnSpPr>
        <xdr:cNvPr id="652" name="直線コネクタ 651">
          <a:extLst>
            <a:ext uri="{FF2B5EF4-FFF2-40B4-BE49-F238E27FC236}">
              <a16:creationId xmlns:a16="http://schemas.microsoft.com/office/drawing/2014/main" id="{E8DCE9A6-4CC1-4C53-AF66-4138237E736A}"/>
            </a:ext>
          </a:extLst>
        </xdr:cNvPr>
        <xdr:cNvCxnSpPr/>
      </xdr:nvCxnSpPr>
      <xdr:spPr>
        <a:xfrm flipV="1">
          <a:off x="19951064" y="12975400"/>
          <a:ext cx="0" cy="134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116031</xdr:rowOff>
    </xdr:from>
    <xdr:ext cx="469744" cy="259045"/>
    <xdr:sp macro="" textlink="">
      <xdr:nvSpPr>
        <xdr:cNvPr id="653" name="【消防施設】&#10;一人当たり面積最小値テキスト">
          <a:extLst>
            <a:ext uri="{FF2B5EF4-FFF2-40B4-BE49-F238E27FC236}">
              <a16:creationId xmlns:a16="http://schemas.microsoft.com/office/drawing/2014/main" id="{F4D2CC2E-4D3D-4D7A-A73B-72F08FDC737F}"/>
            </a:ext>
          </a:extLst>
        </xdr:cNvPr>
        <xdr:cNvSpPr txBox="1"/>
      </xdr:nvSpPr>
      <xdr:spPr>
        <a:xfrm>
          <a:off x="19989800" y="1432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112204</xdr:rowOff>
    </xdr:from>
    <xdr:to>
      <xdr:col>116</xdr:col>
      <xdr:colOff>152400</xdr:colOff>
      <xdr:row>86</xdr:row>
      <xdr:rowOff>112204</xdr:rowOff>
    </xdr:to>
    <xdr:cxnSp macro="">
      <xdr:nvCxnSpPr>
        <xdr:cNvPr id="654" name="直線コネクタ 653">
          <a:extLst>
            <a:ext uri="{FF2B5EF4-FFF2-40B4-BE49-F238E27FC236}">
              <a16:creationId xmlns:a16="http://schemas.microsoft.com/office/drawing/2014/main" id="{F7A25064-44FB-4223-910E-EC2806ED6C0E}"/>
            </a:ext>
          </a:extLst>
        </xdr:cNvPr>
        <xdr:cNvCxnSpPr/>
      </xdr:nvCxnSpPr>
      <xdr:spPr>
        <a:xfrm>
          <a:off x="19881850" y="143171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37927</xdr:rowOff>
    </xdr:from>
    <xdr:ext cx="469744" cy="259045"/>
    <xdr:sp macro="" textlink="">
      <xdr:nvSpPr>
        <xdr:cNvPr id="655" name="【消防施設】&#10;一人当たり面積最大値テキスト">
          <a:extLst>
            <a:ext uri="{FF2B5EF4-FFF2-40B4-BE49-F238E27FC236}">
              <a16:creationId xmlns:a16="http://schemas.microsoft.com/office/drawing/2014/main" id="{050FE81D-9597-4EA0-8A1A-2665AD232AE5}"/>
            </a:ext>
          </a:extLst>
        </xdr:cNvPr>
        <xdr:cNvSpPr txBox="1"/>
      </xdr:nvSpPr>
      <xdr:spPr>
        <a:xfrm>
          <a:off x="19989800" y="12756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91250</xdr:rowOff>
    </xdr:from>
    <xdr:to>
      <xdr:col>116</xdr:col>
      <xdr:colOff>152400</xdr:colOff>
      <xdr:row>78</xdr:row>
      <xdr:rowOff>91250</xdr:rowOff>
    </xdr:to>
    <xdr:cxnSp macro="">
      <xdr:nvCxnSpPr>
        <xdr:cNvPr id="656" name="直線コネクタ 655">
          <a:extLst>
            <a:ext uri="{FF2B5EF4-FFF2-40B4-BE49-F238E27FC236}">
              <a16:creationId xmlns:a16="http://schemas.microsoft.com/office/drawing/2014/main" id="{E366090C-50B3-43E2-9362-50096AA01415}"/>
            </a:ext>
          </a:extLst>
        </xdr:cNvPr>
        <xdr:cNvCxnSpPr/>
      </xdr:nvCxnSpPr>
      <xdr:spPr>
        <a:xfrm>
          <a:off x="19881850" y="12975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15702</xdr:rowOff>
    </xdr:from>
    <xdr:ext cx="469744" cy="259045"/>
    <xdr:sp macro="" textlink="">
      <xdr:nvSpPr>
        <xdr:cNvPr id="657" name="【消防施設】&#10;一人当たり面積平均値テキスト">
          <a:extLst>
            <a:ext uri="{FF2B5EF4-FFF2-40B4-BE49-F238E27FC236}">
              <a16:creationId xmlns:a16="http://schemas.microsoft.com/office/drawing/2014/main" id="{03C548E1-C5C0-4C6F-9688-963E8132131F}"/>
            </a:ext>
          </a:extLst>
        </xdr:cNvPr>
        <xdr:cNvSpPr txBox="1"/>
      </xdr:nvSpPr>
      <xdr:spPr>
        <a:xfrm>
          <a:off x="19989800" y="140555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164275</xdr:rowOff>
    </xdr:from>
    <xdr:to>
      <xdr:col>116</xdr:col>
      <xdr:colOff>114300</xdr:colOff>
      <xdr:row>86</xdr:row>
      <xdr:rowOff>94425</xdr:rowOff>
    </xdr:to>
    <xdr:sp macro="" textlink="">
      <xdr:nvSpPr>
        <xdr:cNvPr id="658" name="フローチャート: 判断 657">
          <a:extLst>
            <a:ext uri="{FF2B5EF4-FFF2-40B4-BE49-F238E27FC236}">
              <a16:creationId xmlns:a16="http://schemas.microsoft.com/office/drawing/2014/main" id="{88EC6634-2A08-44FE-A46D-C62DC4ACA11D}"/>
            </a:ext>
          </a:extLst>
        </xdr:cNvPr>
        <xdr:cNvSpPr/>
      </xdr:nvSpPr>
      <xdr:spPr>
        <a:xfrm>
          <a:off x="19900900" y="14204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165036</xdr:rowOff>
    </xdr:from>
    <xdr:to>
      <xdr:col>112</xdr:col>
      <xdr:colOff>38100</xdr:colOff>
      <xdr:row>86</xdr:row>
      <xdr:rowOff>95186</xdr:rowOff>
    </xdr:to>
    <xdr:sp macro="" textlink="">
      <xdr:nvSpPr>
        <xdr:cNvPr id="659" name="フローチャート: 判断 658">
          <a:extLst>
            <a:ext uri="{FF2B5EF4-FFF2-40B4-BE49-F238E27FC236}">
              <a16:creationId xmlns:a16="http://schemas.microsoft.com/office/drawing/2014/main" id="{F02E9CE2-9358-4FE4-8507-900438911C09}"/>
            </a:ext>
          </a:extLst>
        </xdr:cNvPr>
        <xdr:cNvSpPr/>
      </xdr:nvSpPr>
      <xdr:spPr>
        <a:xfrm>
          <a:off x="19157950" y="142048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111713</xdr:rowOff>
    </xdr:from>
    <xdr:ext cx="469744" cy="259045"/>
    <xdr:sp macro="" textlink="">
      <xdr:nvSpPr>
        <xdr:cNvPr id="660" name="n_1aveValue【消防施設】&#10;一人当たり面積">
          <a:extLst>
            <a:ext uri="{FF2B5EF4-FFF2-40B4-BE49-F238E27FC236}">
              <a16:creationId xmlns:a16="http://schemas.microsoft.com/office/drawing/2014/main" id="{453E6F8E-8603-45B8-8605-38FE5AFF6925}"/>
            </a:ext>
          </a:extLst>
        </xdr:cNvPr>
        <xdr:cNvSpPr txBox="1"/>
      </xdr:nvSpPr>
      <xdr:spPr>
        <a:xfrm>
          <a:off x="18980227" y="1398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162370</xdr:rowOff>
    </xdr:from>
    <xdr:to>
      <xdr:col>107</xdr:col>
      <xdr:colOff>101600</xdr:colOff>
      <xdr:row>86</xdr:row>
      <xdr:rowOff>92520</xdr:rowOff>
    </xdr:to>
    <xdr:sp macro="" textlink="">
      <xdr:nvSpPr>
        <xdr:cNvPr id="661" name="フローチャート: 判断 660">
          <a:extLst>
            <a:ext uri="{FF2B5EF4-FFF2-40B4-BE49-F238E27FC236}">
              <a16:creationId xmlns:a16="http://schemas.microsoft.com/office/drawing/2014/main" id="{350B22BF-75AF-4511-9D0F-78CC585048CA}"/>
            </a:ext>
          </a:extLst>
        </xdr:cNvPr>
        <xdr:cNvSpPr/>
      </xdr:nvSpPr>
      <xdr:spPr>
        <a:xfrm>
          <a:off x="18345150" y="142022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86</xdr:row>
      <xdr:rowOff>83647</xdr:rowOff>
    </xdr:from>
    <xdr:ext cx="469744" cy="259045"/>
    <xdr:sp macro="" textlink="">
      <xdr:nvSpPr>
        <xdr:cNvPr id="662" name="n_2aveValue【消防施設】&#10;一人当たり面積">
          <a:extLst>
            <a:ext uri="{FF2B5EF4-FFF2-40B4-BE49-F238E27FC236}">
              <a16:creationId xmlns:a16="http://schemas.microsoft.com/office/drawing/2014/main" id="{D084376A-B1A0-4A9B-AA63-0A702FD7AD22}"/>
            </a:ext>
          </a:extLst>
        </xdr:cNvPr>
        <xdr:cNvSpPr txBox="1"/>
      </xdr:nvSpPr>
      <xdr:spPr>
        <a:xfrm>
          <a:off x="18180127" y="1428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86</xdr:row>
      <xdr:rowOff>5398</xdr:rowOff>
    </xdr:from>
    <xdr:to>
      <xdr:col>102</xdr:col>
      <xdr:colOff>165100</xdr:colOff>
      <xdr:row>86</xdr:row>
      <xdr:rowOff>106998</xdr:rowOff>
    </xdr:to>
    <xdr:sp macro="" textlink="">
      <xdr:nvSpPr>
        <xdr:cNvPr id="663" name="フローチャート: 判断 662">
          <a:extLst>
            <a:ext uri="{FF2B5EF4-FFF2-40B4-BE49-F238E27FC236}">
              <a16:creationId xmlns:a16="http://schemas.microsoft.com/office/drawing/2014/main" id="{6D7F31EB-B9F8-4236-9310-91D1A8EE6CBC}"/>
            </a:ext>
          </a:extLst>
        </xdr:cNvPr>
        <xdr:cNvSpPr/>
      </xdr:nvSpPr>
      <xdr:spPr>
        <a:xfrm>
          <a:off x="17551400" y="14210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84</xdr:row>
      <xdr:rowOff>123525</xdr:rowOff>
    </xdr:from>
    <xdr:ext cx="469744" cy="259045"/>
    <xdr:sp macro="" textlink="">
      <xdr:nvSpPr>
        <xdr:cNvPr id="664" name="n_3aveValue【消防施設】&#10;一人当たり面積">
          <a:extLst>
            <a:ext uri="{FF2B5EF4-FFF2-40B4-BE49-F238E27FC236}">
              <a16:creationId xmlns:a16="http://schemas.microsoft.com/office/drawing/2014/main" id="{090B846E-EE03-450E-B65C-D7D464AA1AA8}"/>
            </a:ext>
          </a:extLst>
        </xdr:cNvPr>
        <xdr:cNvSpPr txBox="1"/>
      </xdr:nvSpPr>
      <xdr:spPr>
        <a:xfrm>
          <a:off x="17386377" y="1399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DE4F6D03-C2A6-4D1A-BFA1-299CDF64E1CF}"/>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94E4245E-B176-4043-89E4-CD483BFC7CB7}"/>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BB77399C-DE00-4778-BABF-18788DB13C4D}"/>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4D4FAC2E-E6A1-4BCE-B7FE-374A277BBE2C}"/>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D363C989-8AA1-449E-9D33-5EC77986C1D4}"/>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169227</xdr:rowOff>
    </xdr:from>
    <xdr:to>
      <xdr:col>116</xdr:col>
      <xdr:colOff>114300</xdr:colOff>
      <xdr:row>86</xdr:row>
      <xdr:rowOff>99377</xdr:rowOff>
    </xdr:to>
    <xdr:sp macro="" textlink="">
      <xdr:nvSpPr>
        <xdr:cNvPr id="670" name="楕円 669">
          <a:extLst>
            <a:ext uri="{FF2B5EF4-FFF2-40B4-BE49-F238E27FC236}">
              <a16:creationId xmlns:a16="http://schemas.microsoft.com/office/drawing/2014/main" id="{822215D8-064F-476D-9C98-A4209E0CCF13}"/>
            </a:ext>
          </a:extLst>
        </xdr:cNvPr>
        <xdr:cNvSpPr/>
      </xdr:nvSpPr>
      <xdr:spPr>
        <a:xfrm>
          <a:off x="19900900" y="1420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142701</xdr:rowOff>
    </xdr:from>
    <xdr:ext cx="469744" cy="259045"/>
    <xdr:sp macro="" textlink="">
      <xdr:nvSpPr>
        <xdr:cNvPr id="671" name="【消防施設】&#10;一人当たり面積該当値テキスト">
          <a:extLst>
            <a:ext uri="{FF2B5EF4-FFF2-40B4-BE49-F238E27FC236}">
              <a16:creationId xmlns:a16="http://schemas.microsoft.com/office/drawing/2014/main" id="{AC92F59E-9E25-4162-8044-CF400CA07D66}"/>
            </a:ext>
          </a:extLst>
        </xdr:cNvPr>
        <xdr:cNvSpPr txBox="1"/>
      </xdr:nvSpPr>
      <xdr:spPr>
        <a:xfrm>
          <a:off x="19989800" y="1418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2350</xdr:rowOff>
    </xdr:from>
    <xdr:to>
      <xdr:col>112</xdr:col>
      <xdr:colOff>38100</xdr:colOff>
      <xdr:row>86</xdr:row>
      <xdr:rowOff>103950</xdr:rowOff>
    </xdr:to>
    <xdr:sp macro="" textlink="">
      <xdr:nvSpPr>
        <xdr:cNvPr id="672" name="楕円 671">
          <a:extLst>
            <a:ext uri="{FF2B5EF4-FFF2-40B4-BE49-F238E27FC236}">
              <a16:creationId xmlns:a16="http://schemas.microsoft.com/office/drawing/2014/main" id="{4CAD965D-EC7D-49A5-AA49-446997C236BD}"/>
            </a:ext>
          </a:extLst>
        </xdr:cNvPr>
        <xdr:cNvSpPr/>
      </xdr:nvSpPr>
      <xdr:spPr>
        <a:xfrm>
          <a:off x="19157950" y="14207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48577</xdr:rowOff>
    </xdr:from>
    <xdr:to>
      <xdr:col>116</xdr:col>
      <xdr:colOff>63500</xdr:colOff>
      <xdr:row>86</xdr:row>
      <xdr:rowOff>53150</xdr:rowOff>
    </xdr:to>
    <xdr:cxnSp macro="">
      <xdr:nvCxnSpPr>
        <xdr:cNvPr id="673" name="直線コネクタ 672">
          <a:extLst>
            <a:ext uri="{FF2B5EF4-FFF2-40B4-BE49-F238E27FC236}">
              <a16:creationId xmlns:a16="http://schemas.microsoft.com/office/drawing/2014/main" id="{3D79090B-DDA2-42A2-9556-31883B0A098E}"/>
            </a:ext>
          </a:extLst>
        </xdr:cNvPr>
        <xdr:cNvCxnSpPr/>
      </xdr:nvCxnSpPr>
      <xdr:spPr>
        <a:xfrm flipV="1">
          <a:off x="19202400" y="14253527"/>
          <a:ext cx="7493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82741</xdr:rowOff>
    </xdr:from>
    <xdr:to>
      <xdr:col>107</xdr:col>
      <xdr:colOff>101600</xdr:colOff>
      <xdr:row>86</xdr:row>
      <xdr:rowOff>12891</xdr:rowOff>
    </xdr:to>
    <xdr:sp macro="" textlink="">
      <xdr:nvSpPr>
        <xdr:cNvPr id="674" name="楕円 673">
          <a:extLst>
            <a:ext uri="{FF2B5EF4-FFF2-40B4-BE49-F238E27FC236}">
              <a16:creationId xmlns:a16="http://schemas.microsoft.com/office/drawing/2014/main" id="{284C7145-A52E-48A4-9EE0-0EFA0FDE8076}"/>
            </a:ext>
          </a:extLst>
        </xdr:cNvPr>
        <xdr:cNvSpPr/>
      </xdr:nvSpPr>
      <xdr:spPr>
        <a:xfrm>
          <a:off x="18345150" y="1412259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133541</xdr:rowOff>
    </xdr:from>
    <xdr:to>
      <xdr:col>111</xdr:col>
      <xdr:colOff>177800</xdr:colOff>
      <xdr:row>86</xdr:row>
      <xdr:rowOff>53150</xdr:rowOff>
    </xdr:to>
    <xdr:cxnSp macro="">
      <xdr:nvCxnSpPr>
        <xdr:cNvPr id="675" name="直線コネクタ 674">
          <a:extLst>
            <a:ext uri="{FF2B5EF4-FFF2-40B4-BE49-F238E27FC236}">
              <a16:creationId xmlns:a16="http://schemas.microsoft.com/office/drawing/2014/main" id="{33BFEAA0-AC30-424D-A283-5C7BE3024A42}"/>
            </a:ext>
          </a:extLst>
        </xdr:cNvPr>
        <xdr:cNvCxnSpPr/>
      </xdr:nvCxnSpPr>
      <xdr:spPr>
        <a:xfrm>
          <a:off x="18395950" y="14173391"/>
          <a:ext cx="806450" cy="8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23113</xdr:rowOff>
    </xdr:from>
    <xdr:to>
      <xdr:col>102</xdr:col>
      <xdr:colOff>165100</xdr:colOff>
      <xdr:row>86</xdr:row>
      <xdr:rowOff>124713</xdr:rowOff>
    </xdr:to>
    <xdr:sp macro="" textlink="">
      <xdr:nvSpPr>
        <xdr:cNvPr id="676" name="楕円 675">
          <a:extLst>
            <a:ext uri="{FF2B5EF4-FFF2-40B4-BE49-F238E27FC236}">
              <a16:creationId xmlns:a16="http://schemas.microsoft.com/office/drawing/2014/main" id="{C1F5A257-CDF6-43E9-AEEC-7FC733FE7749}"/>
            </a:ext>
          </a:extLst>
        </xdr:cNvPr>
        <xdr:cNvSpPr/>
      </xdr:nvSpPr>
      <xdr:spPr>
        <a:xfrm>
          <a:off x="17551400" y="1422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133541</xdr:rowOff>
    </xdr:from>
    <xdr:to>
      <xdr:col>107</xdr:col>
      <xdr:colOff>50800</xdr:colOff>
      <xdr:row>86</xdr:row>
      <xdr:rowOff>73913</xdr:rowOff>
    </xdr:to>
    <xdr:cxnSp macro="">
      <xdr:nvCxnSpPr>
        <xdr:cNvPr id="677" name="直線コネクタ 676">
          <a:extLst>
            <a:ext uri="{FF2B5EF4-FFF2-40B4-BE49-F238E27FC236}">
              <a16:creationId xmlns:a16="http://schemas.microsoft.com/office/drawing/2014/main" id="{BD681051-1106-47E2-A09E-90AD8FAE1460}"/>
            </a:ext>
          </a:extLst>
        </xdr:cNvPr>
        <xdr:cNvCxnSpPr/>
      </xdr:nvCxnSpPr>
      <xdr:spPr>
        <a:xfrm flipV="1">
          <a:off x="17602200" y="14173391"/>
          <a:ext cx="793750" cy="10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95077</xdr:rowOff>
    </xdr:from>
    <xdr:ext cx="469744" cy="259045"/>
    <xdr:sp macro="" textlink="">
      <xdr:nvSpPr>
        <xdr:cNvPr id="678" name="n_1mainValue【消防施設】&#10;一人当たり面積">
          <a:extLst>
            <a:ext uri="{FF2B5EF4-FFF2-40B4-BE49-F238E27FC236}">
              <a16:creationId xmlns:a16="http://schemas.microsoft.com/office/drawing/2014/main" id="{83345394-B99B-4D4C-ABB1-00CE26CDB6FB}"/>
            </a:ext>
          </a:extLst>
        </xdr:cNvPr>
        <xdr:cNvSpPr txBox="1"/>
      </xdr:nvSpPr>
      <xdr:spPr>
        <a:xfrm>
          <a:off x="18980227" y="1430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29418</xdr:rowOff>
    </xdr:from>
    <xdr:ext cx="469744" cy="259045"/>
    <xdr:sp macro="" textlink="">
      <xdr:nvSpPr>
        <xdr:cNvPr id="679" name="n_2mainValue【消防施設】&#10;一人当たり面積">
          <a:extLst>
            <a:ext uri="{FF2B5EF4-FFF2-40B4-BE49-F238E27FC236}">
              <a16:creationId xmlns:a16="http://schemas.microsoft.com/office/drawing/2014/main" id="{5D977837-6AC2-4630-99C0-92AE6C63BAD0}"/>
            </a:ext>
          </a:extLst>
        </xdr:cNvPr>
        <xdr:cNvSpPr txBox="1"/>
      </xdr:nvSpPr>
      <xdr:spPr>
        <a:xfrm>
          <a:off x="18180127" y="13904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115840</xdr:rowOff>
    </xdr:from>
    <xdr:ext cx="469744" cy="259045"/>
    <xdr:sp macro="" textlink="">
      <xdr:nvSpPr>
        <xdr:cNvPr id="680" name="n_3mainValue【消防施設】&#10;一人当たり面積">
          <a:extLst>
            <a:ext uri="{FF2B5EF4-FFF2-40B4-BE49-F238E27FC236}">
              <a16:creationId xmlns:a16="http://schemas.microsoft.com/office/drawing/2014/main" id="{52F758C9-1CF8-4B79-A97C-590291FDEB53}"/>
            </a:ext>
          </a:extLst>
        </xdr:cNvPr>
        <xdr:cNvSpPr txBox="1"/>
      </xdr:nvSpPr>
      <xdr:spPr>
        <a:xfrm>
          <a:off x="17386377" y="14320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1" name="正方形/長方形 680">
          <a:extLst>
            <a:ext uri="{FF2B5EF4-FFF2-40B4-BE49-F238E27FC236}">
              <a16:creationId xmlns:a16="http://schemas.microsoft.com/office/drawing/2014/main" id="{EE2DE04E-4D3F-43EC-B21A-F1926FBA5F2E}"/>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2" name="正方形/長方形 681">
          <a:extLst>
            <a:ext uri="{FF2B5EF4-FFF2-40B4-BE49-F238E27FC236}">
              <a16:creationId xmlns:a16="http://schemas.microsoft.com/office/drawing/2014/main" id="{9E01DC54-0EA9-4D0F-8038-6B7B104CFC26}"/>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3" name="正方形/長方形 682">
          <a:extLst>
            <a:ext uri="{FF2B5EF4-FFF2-40B4-BE49-F238E27FC236}">
              <a16:creationId xmlns:a16="http://schemas.microsoft.com/office/drawing/2014/main" id="{9F468C94-4241-4815-82D9-2F6FFFE886BE}"/>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4" name="正方形/長方形 683">
          <a:extLst>
            <a:ext uri="{FF2B5EF4-FFF2-40B4-BE49-F238E27FC236}">
              <a16:creationId xmlns:a16="http://schemas.microsoft.com/office/drawing/2014/main" id="{EC045F49-B9F3-4D02-96D4-841496BC2A21}"/>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5" name="正方形/長方形 684">
          <a:extLst>
            <a:ext uri="{FF2B5EF4-FFF2-40B4-BE49-F238E27FC236}">
              <a16:creationId xmlns:a16="http://schemas.microsoft.com/office/drawing/2014/main" id="{0F046205-6CDB-48B8-82F4-987534FEAD89}"/>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6" name="正方形/長方形 685">
          <a:extLst>
            <a:ext uri="{FF2B5EF4-FFF2-40B4-BE49-F238E27FC236}">
              <a16:creationId xmlns:a16="http://schemas.microsoft.com/office/drawing/2014/main" id="{F2F00807-A138-4B2B-94BB-3683F57930B2}"/>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7" name="正方形/長方形 686">
          <a:extLst>
            <a:ext uri="{FF2B5EF4-FFF2-40B4-BE49-F238E27FC236}">
              <a16:creationId xmlns:a16="http://schemas.microsoft.com/office/drawing/2014/main" id="{3D9BB844-B260-4E83-9B4F-220B9324804C}"/>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8" name="正方形/長方形 687">
          <a:extLst>
            <a:ext uri="{FF2B5EF4-FFF2-40B4-BE49-F238E27FC236}">
              <a16:creationId xmlns:a16="http://schemas.microsoft.com/office/drawing/2014/main" id="{7B8FDFD9-D476-4683-AA0D-5211DEA62C2E}"/>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9" name="テキスト ボックス 688">
          <a:extLst>
            <a:ext uri="{FF2B5EF4-FFF2-40B4-BE49-F238E27FC236}">
              <a16:creationId xmlns:a16="http://schemas.microsoft.com/office/drawing/2014/main" id="{36757024-8C84-4456-8651-45E50005DC9A}"/>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0" name="直線コネクタ 689">
          <a:extLst>
            <a:ext uri="{FF2B5EF4-FFF2-40B4-BE49-F238E27FC236}">
              <a16:creationId xmlns:a16="http://schemas.microsoft.com/office/drawing/2014/main" id="{F976E8E7-B831-476C-B414-D0668D7D74BF}"/>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691" name="直線コネクタ 690">
          <a:extLst>
            <a:ext uri="{FF2B5EF4-FFF2-40B4-BE49-F238E27FC236}">
              <a16:creationId xmlns:a16="http://schemas.microsoft.com/office/drawing/2014/main" id="{1BF57F42-87BA-4388-A6A1-582E522B6B4E}"/>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692" name="テキスト ボックス 691">
          <a:extLst>
            <a:ext uri="{FF2B5EF4-FFF2-40B4-BE49-F238E27FC236}">
              <a16:creationId xmlns:a16="http://schemas.microsoft.com/office/drawing/2014/main" id="{D7EC1C67-C000-4DE9-818E-E6C569736F2D}"/>
            </a:ext>
          </a:extLst>
        </xdr:cNvPr>
        <xdr:cNvSpPr txBox="1"/>
      </xdr:nvSpPr>
      <xdr:spPr>
        <a:xfrm>
          <a:off x="10906911" y="17955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93" name="直線コネクタ 692">
          <a:extLst>
            <a:ext uri="{FF2B5EF4-FFF2-40B4-BE49-F238E27FC236}">
              <a16:creationId xmlns:a16="http://schemas.microsoft.com/office/drawing/2014/main" id="{12AEA48E-F8F4-4967-8B9F-AC136C012961}"/>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94" name="テキスト ボックス 693">
          <a:extLst>
            <a:ext uri="{FF2B5EF4-FFF2-40B4-BE49-F238E27FC236}">
              <a16:creationId xmlns:a16="http://schemas.microsoft.com/office/drawing/2014/main" id="{39A871D3-D16F-48B7-ABCC-704BB441922B}"/>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95" name="直線コネクタ 694">
          <a:extLst>
            <a:ext uri="{FF2B5EF4-FFF2-40B4-BE49-F238E27FC236}">
              <a16:creationId xmlns:a16="http://schemas.microsoft.com/office/drawing/2014/main" id="{00F30AB6-3207-4B3B-A9D9-E428699FF9BD}"/>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96" name="テキスト ボックス 695">
          <a:extLst>
            <a:ext uri="{FF2B5EF4-FFF2-40B4-BE49-F238E27FC236}">
              <a16:creationId xmlns:a16="http://schemas.microsoft.com/office/drawing/2014/main" id="{0F3DC239-840C-4156-BB56-871D94F19443}"/>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97" name="直線コネクタ 696">
          <a:extLst>
            <a:ext uri="{FF2B5EF4-FFF2-40B4-BE49-F238E27FC236}">
              <a16:creationId xmlns:a16="http://schemas.microsoft.com/office/drawing/2014/main" id="{F4F834B5-2D4B-423E-8DDF-F90E8E12F5AC}"/>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98" name="テキスト ボックス 697">
          <a:extLst>
            <a:ext uri="{FF2B5EF4-FFF2-40B4-BE49-F238E27FC236}">
              <a16:creationId xmlns:a16="http://schemas.microsoft.com/office/drawing/2014/main" id="{6A889D05-EA7C-4401-AFC2-CC5B280A338D}"/>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99" name="直線コネクタ 698">
          <a:extLst>
            <a:ext uri="{FF2B5EF4-FFF2-40B4-BE49-F238E27FC236}">
              <a16:creationId xmlns:a16="http://schemas.microsoft.com/office/drawing/2014/main" id="{26AB9A79-9552-4009-8992-09B77239A61A}"/>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00" name="テキスト ボックス 699">
          <a:extLst>
            <a:ext uri="{FF2B5EF4-FFF2-40B4-BE49-F238E27FC236}">
              <a16:creationId xmlns:a16="http://schemas.microsoft.com/office/drawing/2014/main" id="{EEA93DBB-885B-4E0F-A36B-AB990CD91187}"/>
            </a:ext>
          </a:extLst>
        </xdr:cNvPr>
        <xdr:cNvSpPr txBox="1"/>
      </xdr:nvSpPr>
      <xdr:spPr>
        <a:xfrm>
          <a:off x="107977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1" name="直線コネクタ 700">
          <a:extLst>
            <a:ext uri="{FF2B5EF4-FFF2-40B4-BE49-F238E27FC236}">
              <a16:creationId xmlns:a16="http://schemas.microsoft.com/office/drawing/2014/main" id="{DC0B8D5F-AC9E-41D5-82FE-487873C183F7}"/>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2" name="テキスト ボックス 701">
          <a:extLst>
            <a:ext uri="{FF2B5EF4-FFF2-40B4-BE49-F238E27FC236}">
              <a16:creationId xmlns:a16="http://schemas.microsoft.com/office/drawing/2014/main" id="{41522E8F-1C5F-4FE8-BFA1-ABD65EAA9551}"/>
            </a:ext>
          </a:extLst>
        </xdr:cNvPr>
        <xdr:cNvSpPr txBox="1"/>
      </xdr:nvSpPr>
      <xdr:spPr>
        <a:xfrm>
          <a:off x="107977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3" name="【庁舎】&#10;有形固定資産減価償却率グラフ枠">
          <a:extLst>
            <a:ext uri="{FF2B5EF4-FFF2-40B4-BE49-F238E27FC236}">
              <a16:creationId xmlns:a16="http://schemas.microsoft.com/office/drawing/2014/main" id="{1298915A-B89C-4923-B05A-96A300576E44}"/>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704" name="直線コネクタ 703">
          <a:extLst>
            <a:ext uri="{FF2B5EF4-FFF2-40B4-BE49-F238E27FC236}">
              <a16:creationId xmlns:a16="http://schemas.microsoft.com/office/drawing/2014/main" id="{E21D2042-E85C-4C3F-A7C4-5CDD29BEFE77}"/>
            </a:ext>
          </a:extLst>
        </xdr:cNvPr>
        <xdr:cNvCxnSpPr/>
      </xdr:nvCxnSpPr>
      <xdr:spPr>
        <a:xfrm flipV="1">
          <a:off x="14699614" y="168275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705" name="【庁舎】&#10;有形固定資産減価償却率最小値テキスト">
          <a:extLst>
            <a:ext uri="{FF2B5EF4-FFF2-40B4-BE49-F238E27FC236}">
              <a16:creationId xmlns:a16="http://schemas.microsoft.com/office/drawing/2014/main" id="{49B54304-F8C5-4B08-A41C-03D7425291FA}"/>
            </a:ext>
          </a:extLst>
        </xdr:cNvPr>
        <xdr:cNvSpPr txBox="1"/>
      </xdr:nvSpPr>
      <xdr:spPr>
        <a:xfrm>
          <a:off x="14738350" y="181013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06" name="直線コネクタ 705">
          <a:extLst>
            <a:ext uri="{FF2B5EF4-FFF2-40B4-BE49-F238E27FC236}">
              <a16:creationId xmlns:a16="http://schemas.microsoft.com/office/drawing/2014/main" id="{00A02F9C-4ECC-48CF-BE42-4091B2F8610C}"/>
            </a:ext>
          </a:extLst>
        </xdr:cNvPr>
        <xdr:cNvCxnSpPr/>
      </xdr:nvCxnSpPr>
      <xdr:spPr>
        <a:xfrm>
          <a:off x="146113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707" name="【庁舎】&#10;有形固定資産減価償却率最大値テキスト">
          <a:extLst>
            <a:ext uri="{FF2B5EF4-FFF2-40B4-BE49-F238E27FC236}">
              <a16:creationId xmlns:a16="http://schemas.microsoft.com/office/drawing/2014/main" id="{288C7BAC-0500-48DE-ACC9-FE77DE4859F3}"/>
            </a:ext>
          </a:extLst>
        </xdr:cNvPr>
        <xdr:cNvSpPr txBox="1"/>
      </xdr:nvSpPr>
      <xdr:spPr>
        <a:xfrm>
          <a:off x="14738350" y="1660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708" name="直線コネクタ 707">
          <a:extLst>
            <a:ext uri="{FF2B5EF4-FFF2-40B4-BE49-F238E27FC236}">
              <a16:creationId xmlns:a16="http://schemas.microsoft.com/office/drawing/2014/main" id="{C9BD6560-6C3B-445F-B51E-FF22BB27C0AB}"/>
            </a:ext>
          </a:extLst>
        </xdr:cNvPr>
        <xdr:cNvCxnSpPr/>
      </xdr:nvCxnSpPr>
      <xdr:spPr>
        <a:xfrm>
          <a:off x="14611350" y="1682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55897</xdr:rowOff>
    </xdr:from>
    <xdr:ext cx="405111" cy="259045"/>
    <xdr:sp macro="" textlink="">
      <xdr:nvSpPr>
        <xdr:cNvPr id="709" name="【庁舎】&#10;有形固定資産減価償却率平均値テキスト">
          <a:extLst>
            <a:ext uri="{FF2B5EF4-FFF2-40B4-BE49-F238E27FC236}">
              <a16:creationId xmlns:a16="http://schemas.microsoft.com/office/drawing/2014/main" id="{EAB7D6D2-79FE-4A1A-AC81-6CD12ABBACF9}"/>
            </a:ext>
          </a:extLst>
        </xdr:cNvPr>
        <xdr:cNvSpPr txBox="1"/>
      </xdr:nvSpPr>
      <xdr:spPr>
        <a:xfrm>
          <a:off x="14738350" y="17143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33020</xdr:rowOff>
    </xdr:from>
    <xdr:to>
      <xdr:col>85</xdr:col>
      <xdr:colOff>177800</xdr:colOff>
      <xdr:row>104</xdr:row>
      <xdr:rowOff>134620</xdr:rowOff>
    </xdr:to>
    <xdr:sp macro="" textlink="">
      <xdr:nvSpPr>
        <xdr:cNvPr id="710" name="フローチャート: 判断 709">
          <a:extLst>
            <a:ext uri="{FF2B5EF4-FFF2-40B4-BE49-F238E27FC236}">
              <a16:creationId xmlns:a16="http://schemas.microsoft.com/office/drawing/2014/main" id="{F5DE0362-3696-4410-9138-916171C9B35A}"/>
            </a:ext>
          </a:extLst>
        </xdr:cNvPr>
        <xdr:cNvSpPr/>
      </xdr:nvSpPr>
      <xdr:spPr>
        <a:xfrm>
          <a:off x="14649450" y="1729232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11430</xdr:rowOff>
    </xdr:from>
    <xdr:to>
      <xdr:col>81</xdr:col>
      <xdr:colOff>101600</xdr:colOff>
      <xdr:row>104</xdr:row>
      <xdr:rowOff>113030</xdr:rowOff>
    </xdr:to>
    <xdr:sp macro="" textlink="">
      <xdr:nvSpPr>
        <xdr:cNvPr id="711" name="フローチャート: 判断 710">
          <a:extLst>
            <a:ext uri="{FF2B5EF4-FFF2-40B4-BE49-F238E27FC236}">
              <a16:creationId xmlns:a16="http://schemas.microsoft.com/office/drawing/2014/main" id="{C5EF4531-AD83-41D5-A6A7-B477450C1872}"/>
            </a:ext>
          </a:extLst>
        </xdr:cNvPr>
        <xdr:cNvSpPr/>
      </xdr:nvSpPr>
      <xdr:spPr>
        <a:xfrm>
          <a:off x="13887450" y="1727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129557</xdr:rowOff>
    </xdr:from>
    <xdr:ext cx="405111" cy="259045"/>
    <xdr:sp macro="" textlink="">
      <xdr:nvSpPr>
        <xdr:cNvPr id="712" name="n_1aveValue【庁舎】&#10;有形固定資産減価償却率">
          <a:extLst>
            <a:ext uri="{FF2B5EF4-FFF2-40B4-BE49-F238E27FC236}">
              <a16:creationId xmlns:a16="http://schemas.microsoft.com/office/drawing/2014/main" id="{93FE6A57-AE7B-4948-B700-0D22F9825F28}"/>
            </a:ext>
          </a:extLst>
        </xdr:cNvPr>
        <xdr:cNvSpPr txBox="1"/>
      </xdr:nvSpPr>
      <xdr:spPr>
        <a:xfrm>
          <a:off x="13742044" y="1704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6350</xdr:rowOff>
    </xdr:from>
    <xdr:to>
      <xdr:col>76</xdr:col>
      <xdr:colOff>165100</xdr:colOff>
      <xdr:row>104</xdr:row>
      <xdr:rowOff>107950</xdr:rowOff>
    </xdr:to>
    <xdr:sp macro="" textlink="">
      <xdr:nvSpPr>
        <xdr:cNvPr id="713" name="フローチャート: 判断 712">
          <a:extLst>
            <a:ext uri="{FF2B5EF4-FFF2-40B4-BE49-F238E27FC236}">
              <a16:creationId xmlns:a16="http://schemas.microsoft.com/office/drawing/2014/main" id="{1F9608CF-131B-446A-9CAE-3A173BCEC64E}"/>
            </a:ext>
          </a:extLst>
        </xdr:cNvPr>
        <xdr:cNvSpPr/>
      </xdr:nvSpPr>
      <xdr:spPr>
        <a:xfrm>
          <a:off x="13093700" y="1726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124477</xdr:rowOff>
    </xdr:from>
    <xdr:ext cx="405111" cy="259045"/>
    <xdr:sp macro="" textlink="">
      <xdr:nvSpPr>
        <xdr:cNvPr id="714" name="n_2aveValue【庁舎】&#10;有形固定資産減価償却率">
          <a:extLst>
            <a:ext uri="{FF2B5EF4-FFF2-40B4-BE49-F238E27FC236}">
              <a16:creationId xmlns:a16="http://schemas.microsoft.com/office/drawing/2014/main" id="{F632281F-BDA8-4D45-90D1-C827C19C6B90}"/>
            </a:ext>
          </a:extLst>
        </xdr:cNvPr>
        <xdr:cNvSpPr txBox="1"/>
      </xdr:nvSpPr>
      <xdr:spPr>
        <a:xfrm>
          <a:off x="12960994" y="1704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38100</xdr:rowOff>
    </xdr:from>
    <xdr:to>
      <xdr:col>72</xdr:col>
      <xdr:colOff>38100</xdr:colOff>
      <xdr:row>104</xdr:row>
      <xdr:rowOff>139700</xdr:rowOff>
    </xdr:to>
    <xdr:sp macro="" textlink="">
      <xdr:nvSpPr>
        <xdr:cNvPr id="715" name="フローチャート: 判断 714">
          <a:extLst>
            <a:ext uri="{FF2B5EF4-FFF2-40B4-BE49-F238E27FC236}">
              <a16:creationId xmlns:a16="http://schemas.microsoft.com/office/drawing/2014/main" id="{17E60BA2-BEE2-4922-AE36-EDC131D15A33}"/>
            </a:ext>
          </a:extLst>
        </xdr:cNvPr>
        <xdr:cNvSpPr/>
      </xdr:nvSpPr>
      <xdr:spPr>
        <a:xfrm>
          <a:off x="12299950" y="17297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156227</xdr:rowOff>
    </xdr:from>
    <xdr:ext cx="405111" cy="259045"/>
    <xdr:sp macro="" textlink="">
      <xdr:nvSpPr>
        <xdr:cNvPr id="716" name="n_3aveValue【庁舎】&#10;有形固定資産減価償却率">
          <a:extLst>
            <a:ext uri="{FF2B5EF4-FFF2-40B4-BE49-F238E27FC236}">
              <a16:creationId xmlns:a16="http://schemas.microsoft.com/office/drawing/2014/main" id="{3DD8D33A-3AE8-4D88-AAFD-47D09A1154BC}"/>
            </a:ext>
          </a:extLst>
        </xdr:cNvPr>
        <xdr:cNvSpPr txBox="1"/>
      </xdr:nvSpPr>
      <xdr:spPr>
        <a:xfrm>
          <a:off x="12167244" y="1707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717" name="テキスト ボックス 716">
          <a:extLst>
            <a:ext uri="{FF2B5EF4-FFF2-40B4-BE49-F238E27FC236}">
              <a16:creationId xmlns:a16="http://schemas.microsoft.com/office/drawing/2014/main" id="{2B16C358-FFAC-451F-ACB1-82BE5FFC7A52}"/>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8" name="テキスト ボックス 717">
          <a:extLst>
            <a:ext uri="{FF2B5EF4-FFF2-40B4-BE49-F238E27FC236}">
              <a16:creationId xmlns:a16="http://schemas.microsoft.com/office/drawing/2014/main" id="{D4639A33-7F20-49AE-8524-4EAE0938FAAD}"/>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9" name="テキスト ボックス 718">
          <a:extLst>
            <a:ext uri="{FF2B5EF4-FFF2-40B4-BE49-F238E27FC236}">
              <a16:creationId xmlns:a16="http://schemas.microsoft.com/office/drawing/2014/main" id="{86C50780-6885-47EE-8677-5864982F680E}"/>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id="{D5F962AA-B286-4B47-B1AB-2F3CA85F1D44}"/>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542975B1-7DE6-42E0-AE39-FE280A12984B}"/>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53339</xdr:rowOff>
    </xdr:from>
    <xdr:to>
      <xdr:col>85</xdr:col>
      <xdr:colOff>177800</xdr:colOff>
      <xdr:row>104</xdr:row>
      <xdr:rowOff>154939</xdr:rowOff>
    </xdr:to>
    <xdr:sp macro="" textlink="">
      <xdr:nvSpPr>
        <xdr:cNvPr id="722" name="楕円 721">
          <a:extLst>
            <a:ext uri="{FF2B5EF4-FFF2-40B4-BE49-F238E27FC236}">
              <a16:creationId xmlns:a16="http://schemas.microsoft.com/office/drawing/2014/main" id="{1C263761-8899-4E38-ACA8-5AE9E4EC9423}"/>
            </a:ext>
          </a:extLst>
        </xdr:cNvPr>
        <xdr:cNvSpPr/>
      </xdr:nvSpPr>
      <xdr:spPr>
        <a:xfrm>
          <a:off x="14649450" y="1731263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31766</xdr:rowOff>
    </xdr:from>
    <xdr:ext cx="405111" cy="259045"/>
    <xdr:sp macro="" textlink="">
      <xdr:nvSpPr>
        <xdr:cNvPr id="723" name="【庁舎】&#10;有形固定資産減価償却率該当値テキスト">
          <a:extLst>
            <a:ext uri="{FF2B5EF4-FFF2-40B4-BE49-F238E27FC236}">
              <a16:creationId xmlns:a16="http://schemas.microsoft.com/office/drawing/2014/main" id="{C79A5436-85D7-4BA6-8EF2-453E9A0FF493}"/>
            </a:ext>
          </a:extLst>
        </xdr:cNvPr>
        <xdr:cNvSpPr txBox="1"/>
      </xdr:nvSpPr>
      <xdr:spPr>
        <a:xfrm>
          <a:off x="14738350" y="17291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105411</xdr:rowOff>
    </xdr:from>
    <xdr:to>
      <xdr:col>81</xdr:col>
      <xdr:colOff>101600</xdr:colOff>
      <xdr:row>105</xdr:row>
      <xdr:rowOff>35561</xdr:rowOff>
    </xdr:to>
    <xdr:sp macro="" textlink="">
      <xdr:nvSpPr>
        <xdr:cNvPr id="724" name="楕円 723">
          <a:extLst>
            <a:ext uri="{FF2B5EF4-FFF2-40B4-BE49-F238E27FC236}">
              <a16:creationId xmlns:a16="http://schemas.microsoft.com/office/drawing/2014/main" id="{B42A63B3-34E3-440C-A63A-B3AC4986C251}"/>
            </a:ext>
          </a:extLst>
        </xdr:cNvPr>
        <xdr:cNvSpPr/>
      </xdr:nvSpPr>
      <xdr:spPr>
        <a:xfrm>
          <a:off x="13887450" y="1736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104139</xdr:rowOff>
    </xdr:from>
    <xdr:to>
      <xdr:col>85</xdr:col>
      <xdr:colOff>127000</xdr:colOff>
      <xdr:row>104</xdr:row>
      <xdr:rowOff>156211</xdr:rowOff>
    </xdr:to>
    <xdr:cxnSp macro="">
      <xdr:nvCxnSpPr>
        <xdr:cNvPr id="725" name="直線コネクタ 724">
          <a:extLst>
            <a:ext uri="{FF2B5EF4-FFF2-40B4-BE49-F238E27FC236}">
              <a16:creationId xmlns:a16="http://schemas.microsoft.com/office/drawing/2014/main" id="{7158593D-B919-43B9-9B13-795304C9B580}"/>
            </a:ext>
          </a:extLst>
        </xdr:cNvPr>
        <xdr:cNvCxnSpPr/>
      </xdr:nvCxnSpPr>
      <xdr:spPr>
        <a:xfrm flipV="1">
          <a:off x="13938250" y="17363439"/>
          <a:ext cx="762000" cy="52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158750</xdr:rowOff>
    </xdr:from>
    <xdr:to>
      <xdr:col>76</xdr:col>
      <xdr:colOff>165100</xdr:colOff>
      <xdr:row>105</xdr:row>
      <xdr:rowOff>88900</xdr:rowOff>
    </xdr:to>
    <xdr:sp macro="" textlink="">
      <xdr:nvSpPr>
        <xdr:cNvPr id="726" name="楕円 725">
          <a:extLst>
            <a:ext uri="{FF2B5EF4-FFF2-40B4-BE49-F238E27FC236}">
              <a16:creationId xmlns:a16="http://schemas.microsoft.com/office/drawing/2014/main" id="{08F79B69-B88F-439B-9992-B45B92731232}"/>
            </a:ext>
          </a:extLst>
        </xdr:cNvPr>
        <xdr:cNvSpPr/>
      </xdr:nvSpPr>
      <xdr:spPr>
        <a:xfrm>
          <a:off x="130937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156211</xdr:rowOff>
    </xdr:from>
    <xdr:to>
      <xdr:col>81</xdr:col>
      <xdr:colOff>50800</xdr:colOff>
      <xdr:row>105</xdr:row>
      <xdr:rowOff>38100</xdr:rowOff>
    </xdr:to>
    <xdr:cxnSp macro="">
      <xdr:nvCxnSpPr>
        <xdr:cNvPr id="727" name="直線コネクタ 726">
          <a:extLst>
            <a:ext uri="{FF2B5EF4-FFF2-40B4-BE49-F238E27FC236}">
              <a16:creationId xmlns:a16="http://schemas.microsoft.com/office/drawing/2014/main" id="{0298A0FA-592C-4D3C-8CCE-6E84395474F6}"/>
            </a:ext>
          </a:extLst>
        </xdr:cNvPr>
        <xdr:cNvCxnSpPr/>
      </xdr:nvCxnSpPr>
      <xdr:spPr>
        <a:xfrm flipV="1">
          <a:off x="13144500" y="17415511"/>
          <a:ext cx="79375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39370</xdr:rowOff>
    </xdr:from>
    <xdr:to>
      <xdr:col>72</xdr:col>
      <xdr:colOff>38100</xdr:colOff>
      <xdr:row>105</xdr:row>
      <xdr:rowOff>140970</xdr:rowOff>
    </xdr:to>
    <xdr:sp macro="" textlink="">
      <xdr:nvSpPr>
        <xdr:cNvPr id="728" name="楕円 727">
          <a:extLst>
            <a:ext uri="{FF2B5EF4-FFF2-40B4-BE49-F238E27FC236}">
              <a16:creationId xmlns:a16="http://schemas.microsoft.com/office/drawing/2014/main" id="{C75DE061-C6DC-4263-A09A-EA2A21E5915F}"/>
            </a:ext>
          </a:extLst>
        </xdr:cNvPr>
        <xdr:cNvSpPr/>
      </xdr:nvSpPr>
      <xdr:spPr>
        <a:xfrm>
          <a:off x="12299950" y="174701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38100</xdr:rowOff>
    </xdr:from>
    <xdr:to>
      <xdr:col>76</xdr:col>
      <xdr:colOff>114300</xdr:colOff>
      <xdr:row>105</xdr:row>
      <xdr:rowOff>90170</xdr:rowOff>
    </xdr:to>
    <xdr:cxnSp macro="">
      <xdr:nvCxnSpPr>
        <xdr:cNvPr id="729" name="直線コネクタ 728">
          <a:extLst>
            <a:ext uri="{FF2B5EF4-FFF2-40B4-BE49-F238E27FC236}">
              <a16:creationId xmlns:a16="http://schemas.microsoft.com/office/drawing/2014/main" id="{399EAF36-8D2C-49D2-990C-8993B53EF3ED}"/>
            </a:ext>
          </a:extLst>
        </xdr:cNvPr>
        <xdr:cNvCxnSpPr/>
      </xdr:nvCxnSpPr>
      <xdr:spPr>
        <a:xfrm flipV="1">
          <a:off x="12344400" y="17468850"/>
          <a:ext cx="800100" cy="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26688</xdr:rowOff>
    </xdr:from>
    <xdr:ext cx="405111" cy="259045"/>
    <xdr:sp macro="" textlink="">
      <xdr:nvSpPr>
        <xdr:cNvPr id="730" name="n_1mainValue【庁舎】&#10;有形固定資産減価償却率">
          <a:extLst>
            <a:ext uri="{FF2B5EF4-FFF2-40B4-BE49-F238E27FC236}">
              <a16:creationId xmlns:a16="http://schemas.microsoft.com/office/drawing/2014/main" id="{069D31EE-6A1E-44C4-BF39-6313A66E214A}"/>
            </a:ext>
          </a:extLst>
        </xdr:cNvPr>
        <xdr:cNvSpPr txBox="1"/>
      </xdr:nvSpPr>
      <xdr:spPr>
        <a:xfrm>
          <a:off x="13742044" y="17457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80027</xdr:rowOff>
    </xdr:from>
    <xdr:ext cx="405111" cy="259045"/>
    <xdr:sp macro="" textlink="">
      <xdr:nvSpPr>
        <xdr:cNvPr id="731" name="n_2mainValue【庁舎】&#10;有形固定資産減価償却率">
          <a:extLst>
            <a:ext uri="{FF2B5EF4-FFF2-40B4-BE49-F238E27FC236}">
              <a16:creationId xmlns:a16="http://schemas.microsoft.com/office/drawing/2014/main" id="{0B28D497-9050-439F-94E3-C84DD0CF290E}"/>
            </a:ext>
          </a:extLst>
        </xdr:cNvPr>
        <xdr:cNvSpPr txBox="1"/>
      </xdr:nvSpPr>
      <xdr:spPr>
        <a:xfrm>
          <a:off x="12960994" y="17510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132097</xdr:rowOff>
    </xdr:from>
    <xdr:ext cx="405111" cy="259045"/>
    <xdr:sp macro="" textlink="">
      <xdr:nvSpPr>
        <xdr:cNvPr id="732" name="n_3mainValue【庁舎】&#10;有形固定資産減価償却率">
          <a:extLst>
            <a:ext uri="{FF2B5EF4-FFF2-40B4-BE49-F238E27FC236}">
              <a16:creationId xmlns:a16="http://schemas.microsoft.com/office/drawing/2014/main" id="{1A101332-3225-47F0-B8FA-FC67FABACED0}"/>
            </a:ext>
          </a:extLst>
        </xdr:cNvPr>
        <xdr:cNvSpPr txBox="1"/>
      </xdr:nvSpPr>
      <xdr:spPr>
        <a:xfrm>
          <a:off x="121672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3" name="正方形/長方形 732">
          <a:extLst>
            <a:ext uri="{FF2B5EF4-FFF2-40B4-BE49-F238E27FC236}">
              <a16:creationId xmlns:a16="http://schemas.microsoft.com/office/drawing/2014/main" id="{FBB3F5FE-2CE8-44D3-AF09-2003D9D3B044}"/>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4" name="正方形/長方形 733">
          <a:extLst>
            <a:ext uri="{FF2B5EF4-FFF2-40B4-BE49-F238E27FC236}">
              <a16:creationId xmlns:a16="http://schemas.microsoft.com/office/drawing/2014/main" id="{1F5E0FF2-131C-424C-883B-E33FC36E438A}"/>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5" name="正方形/長方形 734">
          <a:extLst>
            <a:ext uri="{FF2B5EF4-FFF2-40B4-BE49-F238E27FC236}">
              <a16:creationId xmlns:a16="http://schemas.microsoft.com/office/drawing/2014/main" id="{954E025F-E1E5-457F-A295-DDCC7EB933FD}"/>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6" name="正方形/長方形 735">
          <a:extLst>
            <a:ext uri="{FF2B5EF4-FFF2-40B4-BE49-F238E27FC236}">
              <a16:creationId xmlns:a16="http://schemas.microsoft.com/office/drawing/2014/main" id="{AEA09550-1371-44F7-89A6-F3A51067804D}"/>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7" name="正方形/長方形 736">
          <a:extLst>
            <a:ext uri="{FF2B5EF4-FFF2-40B4-BE49-F238E27FC236}">
              <a16:creationId xmlns:a16="http://schemas.microsoft.com/office/drawing/2014/main" id="{BDB91EC9-B154-4950-9A8A-261D1B053161}"/>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8" name="正方形/長方形 737">
          <a:extLst>
            <a:ext uri="{FF2B5EF4-FFF2-40B4-BE49-F238E27FC236}">
              <a16:creationId xmlns:a16="http://schemas.microsoft.com/office/drawing/2014/main" id="{790CC6A5-A3B4-43E6-9DEF-291C7E3DA3E7}"/>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9" name="正方形/長方形 738">
          <a:extLst>
            <a:ext uri="{FF2B5EF4-FFF2-40B4-BE49-F238E27FC236}">
              <a16:creationId xmlns:a16="http://schemas.microsoft.com/office/drawing/2014/main" id="{3536EF57-D795-4D57-BF13-AD4CFBC17D6D}"/>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0" name="正方形/長方形 739">
          <a:extLst>
            <a:ext uri="{FF2B5EF4-FFF2-40B4-BE49-F238E27FC236}">
              <a16:creationId xmlns:a16="http://schemas.microsoft.com/office/drawing/2014/main" id="{3F85EA8D-9C24-464D-90C8-17AAF82098B3}"/>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1" name="テキスト ボックス 740">
          <a:extLst>
            <a:ext uri="{FF2B5EF4-FFF2-40B4-BE49-F238E27FC236}">
              <a16:creationId xmlns:a16="http://schemas.microsoft.com/office/drawing/2014/main" id="{D3D75712-3F4A-4354-8309-4FB389D198DE}"/>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2" name="直線コネクタ 741">
          <a:extLst>
            <a:ext uri="{FF2B5EF4-FFF2-40B4-BE49-F238E27FC236}">
              <a16:creationId xmlns:a16="http://schemas.microsoft.com/office/drawing/2014/main" id="{3CDEE0B5-D1C9-42DF-98C8-78F5D54217BA}"/>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43" name="直線コネクタ 742">
          <a:extLst>
            <a:ext uri="{FF2B5EF4-FFF2-40B4-BE49-F238E27FC236}">
              <a16:creationId xmlns:a16="http://schemas.microsoft.com/office/drawing/2014/main" id="{5FA3A34C-376B-4EEB-9614-269EA8B8578B}"/>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44" name="テキスト ボックス 743">
          <a:extLst>
            <a:ext uri="{FF2B5EF4-FFF2-40B4-BE49-F238E27FC236}">
              <a16:creationId xmlns:a16="http://schemas.microsoft.com/office/drawing/2014/main" id="{A3808384-D2AF-4D6F-BD3F-825C6EFC975A}"/>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45" name="直線コネクタ 744">
          <a:extLst>
            <a:ext uri="{FF2B5EF4-FFF2-40B4-BE49-F238E27FC236}">
              <a16:creationId xmlns:a16="http://schemas.microsoft.com/office/drawing/2014/main" id="{9A5508D0-F290-4088-A0D3-EE9F3271ED94}"/>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46" name="テキスト ボックス 745">
          <a:extLst>
            <a:ext uri="{FF2B5EF4-FFF2-40B4-BE49-F238E27FC236}">
              <a16:creationId xmlns:a16="http://schemas.microsoft.com/office/drawing/2014/main" id="{61540C2C-1008-40B1-B409-15D81917EA88}"/>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47" name="直線コネクタ 746">
          <a:extLst>
            <a:ext uri="{FF2B5EF4-FFF2-40B4-BE49-F238E27FC236}">
              <a16:creationId xmlns:a16="http://schemas.microsoft.com/office/drawing/2014/main" id="{1EFB1389-5066-4C69-9FC8-64548E1D35B7}"/>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48" name="テキスト ボックス 747">
          <a:extLst>
            <a:ext uri="{FF2B5EF4-FFF2-40B4-BE49-F238E27FC236}">
              <a16:creationId xmlns:a16="http://schemas.microsoft.com/office/drawing/2014/main" id="{B6DEECA2-5491-4230-9CD9-8E0A4271BB57}"/>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49" name="直線コネクタ 748">
          <a:extLst>
            <a:ext uri="{FF2B5EF4-FFF2-40B4-BE49-F238E27FC236}">
              <a16:creationId xmlns:a16="http://schemas.microsoft.com/office/drawing/2014/main" id="{A8EB481B-55B8-4AB2-9ED5-268F37D237EB}"/>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50" name="テキスト ボックス 749">
          <a:extLst>
            <a:ext uri="{FF2B5EF4-FFF2-40B4-BE49-F238E27FC236}">
              <a16:creationId xmlns:a16="http://schemas.microsoft.com/office/drawing/2014/main" id="{9F0ED3A8-34D6-4CFC-A77B-A65849DA0CC8}"/>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51" name="直線コネクタ 750">
          <a:extLst>
            <a:ext uri="{FF2B5EF4-FFF2-40B4-BE49-F238E27FC236}">
              <a16:creationId xmlns:a16="http://schemas.microsoft.com/office/drawing/2014/main" id="{01A14AB7-73F6-42B7-902F-1E0D8C492A59}"/>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52" name="テキスト ボックス 751">
          <a:extLst>
            <a:ext uri="{FF2B5EF4-FFF2-40B4-BE49-F238E27FC236}">
              <a16:creationId xmlns:a16="http://schemas.microsoft.com/office/drawing/2014/main" id="{B60F7075-4B6B-422D-8FCE-E2D7983FAF91}"/>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3" name="直線コネクタ 752">
          <a:extLst>
            <a:ext uri="{FF2B5EF4-FFF2-40B4-BE49-F238E27FC236}">
              <a16:creationId xmlns:a16="http://schemas.microsoft.com/office/drawing/2014/main" id="{FF874B8D-EAAC-4B8C-B2C6-A3624AE9B39E}"/>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4" name="テキスト ボックス 753">
          <a:extLst>
            <a:ext uri="{FF2B5EF4-FFF2-40B4-BE49-F238E27FC236}">
              <a16:creationId xmlns:a16="http://schemas.microsoft.com/office/drawing/2014/main" id="{5F5F00BF-1A3D-4CA9-A5CD-F9F4F73706F7}"/>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5" name="【庁舎】&#10;一人当たり面積グラフ枠">
          <a:extLst>
            <a:ext uri="{FF2B5EF4-FFF2-40B4-BE49-F238E27FC236}">
              <a16:creationId xmlns:a16="http://schemas.microsoft.com/office/drawing/2014/main" id="{06E9F08E-A172-4347-8F7B-7DB88BF68817}"/>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128778</xdr:rowOff>
    </xdr:from>
    <xdr:to>
      <xdr:col>116</xdr:col>
      <xdr:colOff>62864</xdr:colOff>
      <xdr:row>108</xdr:row>
      <xdr:rowOff>38100</xdr:rowOff>
    </xdr:to>
    <xdr:cxnSp macro="">
      <xdr:nvCxnSpPr>
        <xdr:cNvPr id="756" name="直線コネクタ 755">
          <a:extLst>
            <a:ext uri="{FF2B5EF4-FFF2-40B4-BE49-F238E27FC236}">
              <a16:creationId xmlns:a16="http://schemas.microsoft.com/office/drawing/2014/main" id="{2A890A48-5A1F-4F0C-9C2F-3F1B5261E08B}"/>
            </a:ext>
          </a:extLst>
        </xdr:cNvPr>
        <xdr:cNvCxnSpPr/>
      </xdr:nvCxnSpPr>
      <xdr:spPr>
        <a:xfrm flipV="1">
          <a:off x="19951064" y="16530828"/>
          <a:ext cx="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757" name="【庁舎】&#10;一人当たり面積最小値テキスト">
          <a:extLst>
            <a:ext uri="{FF2B5EF4-FFF2-40B4-BE49-F238E27FC236}">
              <a16:creationId xmlns:a16="http://schemas.microsoft.com/office/drawing/2014/main" id="{108F497B-711C-4F61-BB45-BAD89B10C8C3}"/>
            </a:ext>
          </a:extLst>
        </xdr:cNvPr>
        <xdr:cNvSpPr txBox="1"/>
      </xdr:nvSpPr>
      <xdr:spPr>
        <a:xfrm>
          <a:off x="19989800" y="179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758" name="直線コネクタ 757">
          <a:extLst>
            <a:ext uri="{FF2B5EF4-FFF2-40B4-BE49-F238E27FC236}">
              <a16:creationId xmlns:a16="http://schemas.microsoft.com/office/drawing/2014/main" id="{AFBC2884-C220-433E-8C61-3189C665E61C}"/>
            </a:ext>
          </a:extLst>
        </xdr:cNvPr>
        <xdr:cNvCxnSpPr/>
      </xdr:nvCxnSpPr>
      <xdr:spPr>
        <a:xfrm>
          <a:off x="19881850" y="17983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75455</xdr:rowOff>
    </xdr:from>
    <xdr:ext cx="469744" cy="259045"/>
    <xdr:sp macro="" textlink="">
      <xdr:nvSpPr>
        <xdr:cNvPr id="759" name="【庁舎】&#10;一人当たり面積最大値テキスト">
          <a:extLst>
            <a:ext uri="{FF2B5EF4-FFF2-40B4-BE49-F238E27FC236}">
              <a16:creationId xmlns:a16="http://schemas.microsoft.com/office/drawing/2014/main" id="{FA440A55-195E-47AF-BED7-2F8379714830}"/>
            </a:ext>
          </a:extLst>
        </xdr:cNvPr>
        <xdr:cNvSpPr txBox="1"/>
      </xdr:nvSpPr>
      <xdr:spPr>
        <a:xfrm>
          <a:off x="19989800" y="16306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128778</xdr:rowOff>
    </xdr:from>
    <xdr:to>
      <xdr:col>116</xdr:col>
      <xdr:colOff>152400</xdr:colOff>
      <xdr:row>99</xdr:row>
      <xdr:rowOff>128778</xdr:rowOff>
    </xdr:to>
    <xdr:cxnSp macro="">
      <xdr:nvCxnSpPr>
        <xdr:cNvPr id="760" name="直線コネクタ 759">
          <a:extLst>
            <a:ext uri="{FF2B5EF4-FFF2-40B4-BE49-F238E27FC236}">
              <a16:creationId xmlns:a16="http://schemas.microsoft.com/office/drawing/2014/main" id="{1C34F06A-3471-4A7E-A9CC-E191E5352619}"/>
            </a:ext>
          </a:extLst>
        </xdr:cNvPr>
        <xdr:cNvCxnSpPr/>
      </xdr:nvCxnSpPr>
      <xdr:spPr>
        <a:xfrm>
          <a:off x="19881850" y="165308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136669</xdr:rowOff>
    </xdr:from>
    <xdr:ext cx="469744" cy="259045"/>
    <xdr:sp macro="" textlink="">
      <xdr:nvSpPr>
        <xdr:cNvPr id="761" name="【庁舎】&#10;一人当たり面積平均値テキスト">
          <a:extLst>
            <a:ext uri="{FF2B5EF4-FFF2-40B4-BE49-F238E27FC236}">
              <a16:creationId xmlns:a16="http://schemas.microsoft.com/office/drawing/2014/main" id="{2EA47FE5-50BA-49DA-BE52-A18E2CD49F11}"/>
            </a:ext>
          </a:extLst>
        </xdr:cNvPr>
        <xdr:cNvSpPr txBox="1"/>
      </xdr:nvSpPr>
      <xdr:spPr>
        <a:xfrm>
          <a:off x="19989800" y="175674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113792</xdr:rowOff>
    </xdr:from>
    <xdr:to>
      <xdr:col>116</xdr:col>
      <xdr:colOff>114300</xdr:colOff>
      <xdr:row>107</xdr:row>
      <xdr:rowOff>43942</xdr:rowOff>
    </xdr:to>
    <xdr:sp macro="" textlink="">
      <xdr:nvSpPr>
        <xdr:cNvPr id="762" name="フローチャート: 判断 761">
          <a:extLst>
            <a:ext uri="{FF2B5EF4-FFF2-40B4-BE49-F238E27FC236}">
              <a16:creationId xmlns:a16="http://schemas.microsoft.com/office/drawing/2014/main" id="{318F6170-01ED-496F-9BE3-DDA44EE09C1A}"/>
            </a:ext>
          </a:extLst>
        </xdr:cNvPr>
        <xdr:cNvSpPr/>
      </xdr:nvSpPr>
      <xdr:spPr>
        <a:xfrm>
          <a:off x="19900900" y="1771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113030</xdr:rowOff>
    </xdr:from>
    <xdr:to>
      <xdr:col>112</xdr:col>
      <xdr:colOff>38100</xdr:colOff>
      <xdr:row>107</xdr:row>
      <xdr:rowOff>43180</xdr:rowOff>
    </xdr:to>
    <xdr:sp macro="" textlink="">
      <xdr:nvSpPr>
        <xdr:cNvPr id="763" name="フローチャート: 判断 762">
          <a:extLst>
            <a:ext uri="{FF2B5EF4-FFF2-40B4-BE49-F238E27FC236}">
              <a16:creationId xmlns:a16="http://schemas.microsoft.com/office/drawing/2014/main" id="{6AEF69B2-9190-4817-A1E6-56463E35941D}"/>
            </a:ext>
          </a:extLst>
        </xdr:cNvPr>
        <xdr:cNvSpPr/>
      </xdr:nvSpPr>
      <xdr:spPr>
        <a:xfrm>
          <a:off x="19157950" y="177152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59707</xdr:rowOff>
    </xdr:from>
    <xdr:ext cx="469744" cy="259045"/>
    <xdr:sp macro="" textlink="">
      <xdr:nvSpPr>
        <xdr:cNvPr id="764" name="n_1aveValue【庁舎】&#10;一人当たり面積">
          <a:extLst>
            <a:ext uri="{FF2B5EF4-FFF2-40B4-BE49-F238E27FC236}">
              <a16:creationId xmlns:a16="http://schemas.microsoft.com/office/drawing/2014/main" id="{2CBF6C56-749B-4398-BCAF-FDCC8E87B618}"/>
            </a:ext>
          </a:extLst>
        </xdr:cNvPr>
        <xdr:cNvSpPr txBox="1"/>
      </xdr:nvSpPr>
      <xdr:spPr>
        <a:xfrm>
          <a:off x="18980227" y="1749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107314</xdr:rowOff>
    </xdr:from>
    <xdr:to>
      <xdr:col>107</xdr:col>
      <xdr:colOff>101600</xdr:colOff>
      <xdr:row>107</xdr:row>
      <xdr:rowOff>37464</xdr:rowOff>
    </xdr:to>
    <xdr:sp macro="" textlink="">
      <xdr:nvSpPr>
        <xdr:cNvPr id="765" name="フローチャート: 判断 764">
          <a:extLst>
            <a:ext uri="{FF2B5EF4-FFF2-40B4-BE49-F238E27FC236}">
              <a16:creationId xmlns:a16="http://schemas.microsoft.com/office/drawing/2014/main" id="{0F2B2473-529C-4865-8754-2A89ABAE5DB3}"/>
            </a:ext>
          </a:extLst>
        </xdr:cNvPr>
        <xdr:cNvSpPr/>
      </xdr:nvSpPr>
      <xdr:spPr>
        <a:xfrm>
          <a:off x="18345150" y="1770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53991</xdr:rowOff>
    </xdr:from>
    <xdr:ext cx="469744" cy="259045"/>
    <xdr:sp macro="" textlink="">
      <xdr:nvSpPr>
        <xdr:cNvPr id="766" name="n_2aveValue【庁舎】&#10;一人当たり面積">
          <a:extLst>
            <a:ext uri="{FF2B5EF4-FFF2-40B4-BE49-F238E27FC236}">
              <a16:creationId xmlns:a16="http://schemas.microsoft.com/office/drawing/2014/main" id="{555FDFAE-3B1F-4739-B5CD-49134C172B34}"/>
            </a:ext>
          </a:extLst>
        </xdr:cNvPr>
        <xdr:cNvSpPr txBox="1"/>
      </xdr:nvSpPr>
      <xdr:spPr>
        <a:xfrm>
          <a:off x="18180127" y="17484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130175</xdr:rowOff>
    </xdr:from>
    <xdr:to>
      <xdr:col>102</xdr:col>
      <xdr:colOff>165100</xdr:colOff>
      <xdr:row>107</xdr:row>
      <xdr:rowOff>60325</xdr:rowOff>
    </xdr:to>
    <xdr:sp macro="" textlink="">
      <xdr:nvSpPr>
        <xdr:cNvPr id="767" name="フローチャート: 判断 766">
          <a:extLst>
            <a:ext uri="{FF2B5EF4-FFF2-40B4-BE49-F238E27FC236}">
              <a16:creationId xmlns:a16="http://schemas.microsoft.com/office/drawing/2014/main" id="{CD0CC120-8F84-4787-BEFA-53C0FC78D8E4}"/>
            </a:ext>
          </a:extLst>
        </xdr:cNvPr>
        <xdr:cNvSpPr/>
      </xdr:nvSpPr>
      <xdr:spPr>
        <a:xfrm>
          <a:off x="17551400" y="1773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76852</xdr:rowOff>
    </xdr:from>
    <xdr:ext cx="469744" cy="259045"/>
    <xdr:sp macro="" textlink="">
      <xdr:nvSpPr>
        <xdr:cNvPr id="768" name="n_3aveValue【庁舎】&#10;一人当たり面積">
          <a:extLst>
            <a:ext uri="{FF2B5EF4-FFF2-40B4-BE49-F238E27FC236}">
              <a16:creationId xmlns:a16="http://schemas.microsoft.com/office/drawing/2014/main" id="{491FC2F5-245B-4767-9273-B2BADD4CA279}"/>
            </a:ext>
          </a:extLst>
        </xdr:cNvPr>
        <xdr:cNvSpPr txBox="1"/>
      </xdr:nvSpPr>
      <xdr:spPr>
        <a:xfrm>
          <a:off x="17386377" y="17507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682F952-6EB4-477C-8A40-41FD1CE64C8D}"/>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67E69884-17C6-455C-A06C-4CFA7C6BA6E8}"/>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6EE0D854-CD08-4734-A05C-CEFBCFF35B30}"/>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A83CE970-82BA-4E63-B44E-4F057049B8B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4DF9D5B7-78B2-42D2-939B-0C18DF83FB7A}"/>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87122</xdr:rowOff>
    </xdr:from>
    <xdr:to>
      <xdr:col>116</xdr:col>
      <xdr:colOff>114300</xdr:colOff>
      <xdr:row>108</xdr:row>
      <xdr:rowOff>17272</xdr:rowOff>
    </xdr:to>
    <xdr:sp macro="" textlink="">
      <xdr:nvSpPr>
        <xdr:cNvPr id="774" name="楕円 773">
          <a:extLst>
            <a:ext uri="{FF2B5EF4-FFF2-40B4-BE49-F238E27FC236}">
              <a16:creationId xmlns:a16="http://schemas.microsoft.com/office/drawing/2014/main" id="{EE4A0E0A-423F-48C5-AC78-EC4451332843}"/>
            </a:ext>
          </a:extLst>
        </xdr:cNvPr>
        <xdr:cNvSpPr/>
      </xdr:nvSpPr>
      <xdr:spPr>
        <a:xfrm>
          <a:off x="19900900" y="1786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2049</xdr:rowOff>
    </xdr:from>
    <xdr:ext cx="469744" cy="259045"/>
    <xdr:sp macro="" textlink="">
      <xdr:nvSpPr>
        <xdr:cNvPr id="775" name="【庁舎】&#10;一人当たり面積該当値テキスト">
          <a:extLst>
            <a:ext uri="{FF2B5EF4-FFF2-40B4-BE49-F238E27FC236}">
              <a16:creationId xmlns:a16="http://schemas.microsoft.com/office/drawing/2014/main" id="{DF1DD44B-DE2D-4160-8B5C-C1F77860818F}"/>
            </a:ext>
          </a:extLst>
        </xdr:cNvPr>
        <xdr:cNvSpPr txBox="1"/>
      </xdr:nvSpPr>
      <xdr:spPr>
        <a:xfrm>
          <a:off x="19989800" y="1777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89788</xdr:rowOff>
    </xdr:from>
    <xdr:to>
      <xdr:col>112</xdr:col>
      <xdr:colOff>38100</xdr:colOff>
      <xdr:row>108</xdr:row>
      <xdr:rowOff>19938</xdr:rowOff>
    </xdr:to>
    <xdr:sp macro="" textlink="">
      <xdr:nvSpPr>
        <xdr:cNvPr id="776" name="楕円 775">
          <a:extLst>
            <a:ext uri="{FF2B5EF4-FFF2-40B4-BE49-F238E27FC236}">
              <a16:creationId xmlns:a16="http://schemas.microsoft.com/office/drawing/2014/main" id="{EF592940-0600-4F87-B568-B5D2EA169BAA}"/>
            </a:ext>
          </a:extLst>
        </xdr:cNvPr>
        <xdr:cNvSpPr/>
      </xdr:nvSpPr>
      <xdr:spPr>
        <a:xfrm>
          <a:off x="19157950" y="1786343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137922</xdr:rowOff>
    </xdr:from>
    <xdr:to>
      <xdr:col>116</xdr:col>
      <xdr:colOff>63500</xdr:colOff>
      <xdr:row>107</xdr:row>
      <xdr:rowOff>140588</xdr:rowOff>
    </xdr:to>
    <xdr:cxnSp macro="">
      <xdr:nvCxnSpPr>
        <xdr:cNvPr id="777" name="直線コネクタ 776">
          <a:extLst>
            <a:ext uri="{FF2B5EF4-FFF2-40B4-BE49-F238E27FC236}">
              <a16:creationId xmlns:a16="http://schemas.microsoft.com/office/drawing/2014/main" id="{4F6DC902-2AFD-457A-A166-7E49DCCBB1BA}"/>
            </a:ext>
          </a:extLst>
        </xdr:cNvPr>
        <xdr:cNvCxnSpPr/>
      </xdr:nvCxnSpPr>
      <xdr:spPr>
        <a:xfrm flipV="1">
          <a:off x="19202400" y="17911572"/>
          <a:ext cx="74930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95886</xdr:rowOff>
    </xdr:from>
    <xdr:to>
      <xdr:col>107</xdr:col>
      <xdr:colOff>101600</xdr:colOff>
      <xdr:row>108</xdr:row>
      <xdr:rowOff>26036</xdr:rowOff>
    </xdr:to>
    <xdr:sp macro="" textlink="">
      <xdr:nvSpPr>
        <xdr:cNvPr id="778" name="楕円 777">
          <a:extLst>
            <a:ext uri="{FF2B5EF4-FFF2-40B4-BE49-F238E27FC236}">
              <a16:creationId xmlns:a16="http://schemas.microsoft.com/office/drawing/2014/main" id="{A9073AFB-09B1-4638-86BA-7C598B910C92}"/>
            </a:ext>
          </a:extLst>
        </xdr:cNvPr>
        <xdr:cNvSpPr/>
      </xdr:nvSpPr>
      <xdr:spPr>
        <a:xfrm>
          <a:off x="18345150" y="1786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140588</xdr:rowOff>
    </xdr:from>
    <xdr:to>
      <xdr:col>111</xdr:col>
      <xdr:colOff>177800</xdr:colOff>
      <xdr:row>107</xdr:row>
      <xdr:rowOff>146686</xdr:rowOff>
    </xdr:to>
    <xdr:cxnSp macro="">
      <xdr:nvCxnSpPr>
        <xdr:cNvPr id="779" name="直線コネクタ 778">
          <a:extLst>
            <a:ext uri="{FF2B5EF4-FFF2-40B4-BE49-F238E27FC236}">
              <a16:creationId xmlns:a16="http://schemas.microsoft.com/office/drawing/2014/main" id="{54EB237A-9A8E-4BBF-B80E-05FDEF9F236E}"/>
            </a:ext>
          </a:extLst>
        </xdr:cNvPr>
        <xdr:cNvCxnSpPr/>
      </xdr:nvCxnSpPr>
      <xdr:spPr>
        <a:xfrm flipV="1">
          <a:off x="18395950" y="17914238"/>
          <a:ext cx="806450" cy="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99695</xdr:rowOff>
    </xdr:from>
    <xdr:to>
      <xdr:col>102</xdr:col>
      <xdr:colOff>165100</xdr:colOff>
      <xdr:row>108</xdr:row>
      <xdr:rowOff>29845</xdr:rowOff>
    </xdr:to>
    <xdr:sp macro="" textlink="">
      <xdr:nvSpPr>
        <xdr:cNvPr id="780" name="楕円 779">
          <a:extLst>
            <a:ext uri="{FF2B5EF4-FFF2-40B4-BE49-F238E27FC236}">
              <a16:creationId xmlns:a16="http://schemas.microsoft.com/office/drawing/2014/main" id="{01F6DAD4-2124-40B2-B8F3-2432DC2A705D}"/>
            </a:ext>
          </a:extLst>
        </xdr:cNvPr>
        <xdr:cNvSpPr/>
      </xdr:nvSpPr>
      <xdr:spPr>
        <a:xfrm>
          <a:off x="17551400" y="1787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146686</xdr:rowOff>
    </xdr:from>
    <xdr:to>
      <xdr:col>107</xdr:col>
      <xdr:colOff>50800</xdr:colOff>
      <xdr:row>107</xdr:row>
      <xdr:rowOff>150495</xdr:rowOff>
    </xdr:to>
    <xdr:cxnSp macro="">
      <xdr:nvCxnSpPr>
        <xdr:cNvPr id="781" name="直線コネクタ 780">
          <a:extLst>
            <a:ext uri="{FF2B5EF4-FFF2-40B4-BE49-F238E27FC236}">
              <a16:creationId xmlns:a16="http://schemas.microsoft.com/office/drawing/2014/main" id="{C4032D1E-5507-4E87-B3E0-B632AE648F26}"/>
            </a:ext>
          </a:extLst>
        </xdr:cNvPr>
        <xdr:cNvCxnSpPr/>
      </xdr:nvCxnSpPr>
      <xdr:spPr>
        <a:xfrm flipV="1">
          <a:off x="17602200" y="17920336"/>
          <a:ext cx="7937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11065</xdr:rowOff>
    </xdr:from>
    <xdr:ext cx="469744" cy="259045"/>
    <xdr:sp macro="" textlink="">
      <xdr:nvSpPr>
        <xdr:cNvPr id="782" name="n_1mainValue【庁舎】&#10;一人当たり面積">
          <a:extLst>
            <a:ext uri="{FF2B5EF4-FFF2-40B4-BE49-F238E27FC236}">
              <a16:creationId xmlns:a16="http://schemas.microsoft.com/office/drawing/2014/main" id="{94A1EB96-E5C0-4377-A759-A7B143AECAE1}"/>
            </a:ext>
          </a:extLst>
        </xdr:cNvPr>
        <xdr:cNvSpPr txBox="1"/>
      </xdr:nvSpPr>
      <xdr:spPr>
        <a:xfrm>
          <a:off x="18980227" y="1795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17163</xdr:rowOff>
    </xdr:from>
    <xdr:ext cx="469744" cy="259045"/>
    <xdr:sp macro="" textlink="">
      <xdr:nvSpPr>
        <xdr:cNvPr id="783" name="n_2mainValue【庁舎】&#10;一人当たり面積">
          <a:extLst>
            <a:ext uri="{FF2B5EF4-FFF2-40B4-BE49-F238E27FC236}">
              <a16:creationId xmlns:a16="http://schemas.microsoft.com/office/drawing/2014/main" id="{4CFB7EFC-313C-4C12-89A3-A592E287DD59}"/>
            </a:ext>
          </a:extLst>
        </xdr:cNvPr>
        <xdr:cNvSpPr txBox="1"/>
      </xdr:nvSpPr>
      <xdr:spPr>
        <a:xfrm>
          <a:off x="18180127" y="17962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20972</xdr:rowOff>
    </xdr:from>
    <xdr:ext cx="469744" cy="259045"/>
    <xdr:sp macro="" textlink="">
      <xdr:nvSpPr>
        <xdr:cNvPr id="784" name="n_3mainValue【庁舎】&#10;一人当たり面積">
          <a:extLst>
            <a:ext uri="{FF2B5EF4-FFF2-40B4-BE49-F238E27FC236}">
              <a16:creationId xmlns:a16="http://schemas.microsoft.com/office/drawing/2014/main" id="{12A320F8-039A-42FD-8413-F406EA8D66C3}"/>
            </a:ext>
          </a:extLst>
        </xdr:cNvPr>
        <xdr:cNvSpPr txBox="1"/>
      </xdr:nvSpPr>
      <xdr:spPr>
        <a:xfrm>
          <a:off x="17386377" y="17966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5" name="正方形/長方形 784">
          <a:extLst>
            <a:ext uri="{FF2B5EF4-FFF2-40B4-BE49-F238E27FC236}">
              <a16:creationId xmlns:a16="http://schemas.microsoft.com/office/drawing/2014/main" id="{9B1FCFE1-5F6D-4D85-8328-3D5D0A3199AC}"/>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6" name="正方形/長方形 785">
          <a:extLst>
            <a:ext uri="{FF2B5EF4-FFF2-40B4-BE49-F238E27FC236}">
              <a16:creationId xmlns:a16="http://schemas.microsoft.com/office/drawing/2014/main" id="{5C1E60C0-0A80-4D4C-A7AF-7DD55FE87D42}"/>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7" name="テキスト ボックス 786">
          <a:extLst>
            <a:ext uri="{FF2B5EF4-FFF2-40B4-BE49-F238E27FC236}">
              <a16:creationId xmlns:a16="http://schemas.microsoft.com/office/drawing/2014/main" id="{E2DF07C0-0DFA-47C4-B90F-0D723FEBE671}"/>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ほとんどの施設において、有形固定資産減価償却率は類似団体平均を上回っており、特に体育館・プールの有形固定資産減価償却率が高くなっている。対象施設は３施設でいずれも体育館で、うち２施設は統廃合により閉校した小学校の体育館を社会体育施設として使用しており、平成２４年度に１施設の屋根を全面改修するなど必要な改修を行いながら維持管理を行っている。消防施設については、消防団の組織の合併により、車両を保管しない消防車庫の改修を行っていないため全体の有形固定資産減価償却率が高くなっている。そのほかの施設についてはいずれも１施設であり、設置後の経過年数に応じて有形固定資産減価償却率が今後も高くなっていく見通しである。また、庁舎については令和２年度中に長寿命化計画を策定する予定で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京都府伊根町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2,110
2,103
61.95
3,401,921
3,088,974
119,447
1,528,767
4,435,860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近年は同水準で推移している。人口の減少、全国平均を上回る高齢化率（</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年度末</a:t>
          </a:r>
          <a:r>
            <a:rPr kumimoji="1" lang="en-US" altLang="ja-JP" sz="1300">
              <a:latin typeface="ＭＳ Ｐゴシック" panose="020B0600070205080204" pitchFamily="50" charset="-128"/>
              <a:ea typeface="ＭＳ Ｐゴシック" panose="020B0600070205080204" pitchFamily="50" charset="-128"/>
            </a:rPr>
            <a:t>46.68</a:t>
          </a:r>
          <a:r>
            <a:rPr kumimoji="1" lang="ja-JP" altLang="en-US" sz="1300">
              <a:latin typeface="ＭＳ Ｐゴシック" panose="020B0600070205080204" pitchFamily="50" charset="-128"/>
              <a:ea typeface="ＭＳ Ｐゴシック" panose="020B0600070205080204" pitchFamily="50" charset="-128"/>
            </a:rPr>
            <a:t>％）、基幹産業である第</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次産業の低迷、町内に中心となる大型事業所が少ないことにより、構造的にも財政基盤が弱く、類似団体平均を</a:t>
          </a:r>
          <a:r>
            <a:rPr kumimoji="1" lang="en-US" altLang="ja-JP" sz="1300">
              <a:latin typeface="ＭＳ Ｐゴシック" panose="020B0600070205080204" pitchFamily="50" charset="-128"/>
              <a:ea typeface="ＭＳ Ｐゴシック" panose="020B0600070205080204" pitchFamily="50" charset="-128"/>
            </a:rPr>
            <a:t>0.06</a:t>
          </a:r>
          <a:r>
            <a:rPr kumimoji="1" lang="ja-JP" altLang="en-US" sz="1300">
              <a:latin typeface="ＭＳ Ｐゴシック" panose="020B0600070205080204" pitchFamily="50" charset="-128"/>
              <a:ea typeface="ＭＳ Ｐゴシック" panose="020B0600070205080204" pitchFamily="50" charset="-128"/>
            </a:rPr>
            <a:t>ポイント下回っている。今後も低い水準のまま推移する見込みである。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125222</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25972"/>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40149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86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125222</xdr:rowOff>
    </xdr:from>
    <xdr:to>
      <xdr:col>24</xdr:col>
      <xdr:colOff>12700</xdr:colOff>
      <xdr:row>35</xdr:row>
      <xdr:rowOff>125222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2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49276</xdr:rowOff>
    </xdr:from>
    <xdr:to>
      <xdr:col>23</xdr:col>
      <xdr:colOff>133350</xdr:colOff>
      <xdr:row>44</xdr:row>
      <xdr:rowOff>49276</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930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128541</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29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49276</xdr:rowOff>
    </xdr:from>
    <xdr:to>
      <xdr:col>19</xdr:col>
      <xdr:colOff>133350</xdr:colOff>
      <xdr:row>44</xdr:row>
      <xdr:rowOff>58928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3225800" y="75930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112014</xdr:rowOff>
    </xdr:from>
    <xdr:to>
      <xdr:col>19</xdr:col>
      <xdr:colOff>184150</xdr:colOff>
      <xdr:row>44</xdr:row>
      <xdr:rowOff>42164</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52341</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53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58928</xdr:rowOff>
    </xdr:from>
    <xdr:to>
      <xdr:col>15</xdr:col>
      <xdr:colOff>82550</xdr:colOff>
      <xdr:row>44</xdr:row>
      <xdr:rowOff>58928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602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112014</xdr:rowOff>
    </xdr:from>
    <xdr:to>
      <xdr:col>15</xdr:col>
      <xdr:colOff>133350</xdr:colOff>
      <xdr:row>44</xdr:row>
      <xdr:rowOff>42164</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52341</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53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58928</xdr:rowOff>
    </xdr:from>
    <xdr:to>
      <xdr:col>11</xdr:col>
      <xdr:colOff>31750</xdr:colOff>
      <xdr:row>44</xdr:row>
      <xdr:rowOff>58928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602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121666</xdr:rowOff>
    </xdr:from>
    <xdr:to>
      <xdr:col>11</xdr:col>
      <xdr:colOff>82550</xdr:colOff>
      <xdr:row>44</xdr:row>
      <xdr:rowOff>51816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94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61993</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6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131318</xdr:rowOff>
    </xdr:from>
    <xdr:to>
      <xdr:col>7</xdr:col>
      <xdr:colOff>31750</xdr:colOff>
      <xdr:row>44</xdr:row>
      <xdr:rowOff>61468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50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71645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27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169926</xdr:rowOff>
    </xdr:from>
    <xdr:to>
      <xdr:col>23</xdr:col>
      <xdr:colOff>184150</xdr:colOff>
      <xdr:row>44</xdr:row>
      <xdr:rowOff>100076</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71391</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4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169926</xdr:rowOff>
    </xdr:from>
    <xdr:to>
      <xdr:col>19</xdr:col>
      <xdr:colOff>184150</xdr:colOff>
      <xdr:row>44</xdr:row>
      <xdr:rowOff>100076</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84853</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8128</xdr:rowOff>
    </xdr:from>
    <xdr:to>
      <xdr:col>15</xdr:col>
      <xdr:colOff>133350</xdr:colOff>
      <xdr:row>44</xdr:row>
      <xdr:rowOff>109728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94505</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3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8128</xdr:rowOff>
    </xdr:from>
    <xdr:to>
      <xdr:col>11</xdr:col>
      <xdr:colOff>82550</xdr:colOff>
      <xdr:row>44</xdr:row>
      <xdr:rowOff>109728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94505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3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8128</xdr:rowOff>
    </xdr:from>
    <xdr:to>
      <xdr:col>7</xdr:col>
      <xdr:colOff>31750</xdr:colOff>
      <xdr:row>44</xdr:row>
      <xdr:rowOff>109728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94505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3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平成</a:t>
          </a:r>
          <a:r>
            <a:rPr kumimoji="1" lang="en-US" altLang="ja-JP" sz="900">
              <a:latin typeface="ＭＳ Ｐゴシック" panose="020B0600070205080204" pitchFamily="50" charset="-128"/>
              <a:ea typeface="ＭＳ Ｐゴシック" panose="020B0600070205080204" pitchFamily="50" charset="-128"/>
            </a:rPr>
            <a:t>27</a:t>
          </a:r>
          <a:r>
            <a:rPr kumimoji="1" lang="ja-JP" altLang="en-US" sz="900">
              <a:latin typeface="ＭＳ Ｐゴシック" panose="020B0600070205080204" pitchFamily="50" charset="-128"/>
              <a:ea typeface="ＭＳ Ｐゴシック" panose="020B0600070205080204" pitchFamily="50" charset="-128"/>
            </a:rPr>
            <a:t>年度は前年度よりも</a:t>
          </a:r>
          <a:r>
            <a:rPr kumimoji="1" lang="en-US" altLang="ja-JP" sz="900">
              <a:latin typeface="ＭＳ Ｐゴシック" panose="020B0600070205080204" pitchFamily="50" charset="-128"/>
              <a:ea typeface="ＭＳ Ｐゴシック" panose="020B0600070205080204" pitchFamily="50" charset="-128"/>
            </a:rPr>
            <a:t>4.6</a:t>
          </a:r>
          <a:r>
            <a:rPr kumimoji="1" lang="ja-JP" altLang="en-US" sz="900">
              <a:latin typeface="ＭＳ Ｐゴシック" panose="020B0600070205080204" pitchFamily="50" charset="-128"/>
              <a:ea typeface="ＭＳ Ｐゴシック" panose="020B0600070205080204" pitchFamily="50" charset="-128"/>
            </a:rPr>
            <a:t>ポイント減となったが、人口減少等特別対策事業費の皆増による普通交付税の増が影響している。</a:t>
          </a:r>
        </a:p>
        <a:p>
          <a:r>
            <a:rPr kumimoji="1" lang="ja-JP" altLang="en-US" sz="900">
              <a:latin typeface="ＭＳ Ｐゴシック" panose="020B0600070205080204" pitchFamily="50" charset="-128"/>
              <a:ea typeface="ＭＳ Ｐゴシック" panose="020B0600070205080204" pitchFamily="50" charset="-128"/>
            </a:rPr>
            <a:t>　平成</a:t>
          </a:r>
          <a:r>
            <a:rPr kumimoji="1" lang="en-US" altLang="ja-JP" sz="900">
              <a:latin typeface="ＭＳ Ｐゴシック" panose="020B0600070205080204" pitchFamily="50" charset="-128"/>
              <a:ea typeface="ＭＳ Ｐゴシック" panose="020B0600070205080204" pitchFamily="50" charset="-128"/>
            </a:rPr>
            <a:t>28</a:t>
          </a:r>
          <a:r>
            <a:rPr kumimoji="1" lang="ja-JP" altLang="en-US" sz="900">
              <a:latin typeface="ＭＳ Ｐゴシック" panose="020B0600070205080204" pitchFamily="50" charset="-128"/>
              <a:ea typeface="ＭＳ Ｐゴシック" panose="020B0600070205080204" pitchFamily="50" charset="-128"/>
            </a:rPr>
            <a:t>年度は前年度よりも</a:t>
          </a:r>
          <a:r>
            <a:rPr kumimoji="1" lang="en-US" altLang="ja-JP" sz="900">
              <a:latin typeface="ＭＳ Ｐゴシック" panose="020B0600070205080204" pitchFamily="50" charset="-128"/>
              <a:ea typeface="ＭＳ Ｐゴシック" panose="020B0600070205080204" pitchFamily="50" charset="-128"/>
            </a:rPr>
            <a:t>1.6</a:t>
          </a:r>
          <a:r>
            <a:rPr kumimoji="1" lang="ja-JP" altLang="en-US" sz="900">
              <a:latin typeface="ＭＳ Ｐゴシック" panose="020B0600070205080204" pitchFamily="50" charset="-128"/>
              <a:ea typeface="ＭＳ Ｐゴシック" panose="020B0600070205080204" pitchFamily="50" charset="-128"/>
            </a:rPr>
            <a:t>ポイント増となったが、普通交付税、臨時財政対策債等の減が影響している。</a:t>
          </a:r>
        </a:p>
        <a:p>
          <a:r>
            <a:rPr kumimoji="1" lang="ja-JP" altLang="en-US" sz="900">
              <a:latin typeface="ＭＳ Ｐゴシック" panose="020B0600070205080204" pitchFamily="50" charset="-128"/>
              <a:ea typeface="ＭＳ Ｐゴシック" panose="020B0600070205080204" pitchFamily="50" charset="-128"/>
            </a:rPr>
            <a:t>　平成</a:t>
          </a:r>
          <a:r>
            <a:rPr kumimoji="1" lang="en-US" altLang="ja-JP" sz="900">
              <a:latin typeface="ＭＳ Ｐゴシック" panose="020B0600070205080204" pitchFamily="50" charset="-128"/>
              <a:ea typeface="ＭＳ Ｐゴシック" panose="020B0600070205080204" pitchFamily="50" charset="-128"/>
            </a:rPr>
            <a:t>29</a:t>
          </a:r>
          <a:r>
            <a:rPr kumimoji="1" lang="ja-JP" altLang="en-US" sz="900">
              <a:latin typeface="ＭＳ Ｐゴシック" panose="020B0600070205080204" pitchFamily="50" charset="-128"/>
              <a:ea typeface="ＭＳ Ｐゴシック" panose="020B0600070205080204" pitchFamily="50" charset="-128"/>
            </a:rPr>
            <a:t>年度は前年度よりも</a:t>
          </a:r>
          <a:r>
            <a:rPr kumimoji="1" lang="en-US" altLang="ja-JP" sz="900">
              <a:latin typeface="ＭＳ Ｐゴシック" panose="020B0600070205080204" pitchFamily="50" charset="-128"/>
              <a:ea typeface="ＭＳ Ｐゴシック" panose="020B0600070205080204" pitchFamily="50" charset="-128"/>
            </a:rPr>
            <a:t>3.0</a:t>
          </a:r>
          <a:r>
            <a:rPr kumimoji="1" lang="ja-JP" altLang="en-US" sz="900">
              <a:latin typeface="ＭＳ Ｐゴシック" panose="020B0600070205080204" pitchFamily="50" charset="-128"/>
              <a:ea typeface="ＭＳ Ｐゴシック" panose="020B0600070205080204" pitchFamily="50" charset="-128"/>
            </a:rPr>
            <a:t>ポイント増となったが、普通交付税、臨時財政対策債等の減が影響している。</a:t>
          </a:r>
        </a:p>
        <a:p>
          <a:r>
            <a:rPr kumimoji="1" lang="ja-JP" altLang="en-US" sz="900">
              <a:latin typeface="ＭＳ Ｐゴシック" panose="020B0600070205080204" pitchFamily="50" charset="-128"/>
              <a:ea typeface="ＭＳ Ｐゴシック" panose="020B0600070205080204" pitchFamily="50" charset="-128"/>
            </a:rPr>
            <a:t>　平成</a:t>
          </a:r>
          <a:r>
            <a:rPr kumimoji="1" lang="en-US" altLang="ja-JP" sz="900">
              <a:latin typeface="ＭＳ Ｐゴシック" panose="020B0600070205080204" pitchFamily="50" charset="-128"/>
              <a:ea typeface="ＭＳ Ｐゴシック" panose="020B0600070205080204" pitchFamily="50" charset="-128"/>
            </a:rPr>
            <a:t>30</a:t>
          </a:r>
          <a:r>
            <a:rPr kumimoji="1" lang="ja-JP" altLang="en-US" sz="900">
              <a:latin typeface="ＭＳ Ｐゴシック" panose="020B0600070205080204" pitchFamily="50" charset="-128"/>
              <a:ea typeface="ＭＳ Ｐゴシック" panose="020B0600070205080204" pitchFamily="50" charset="-128"/>
            </a:rPr>
            <a:t>年度は平成</a:t>
          </a:r>
          <a:r>
            <a:rPr kumimoji="1" lang="en-US" altLang="ja-JP" sz="900">
              <a:latin typeface="ＭＳ Ｐゴシック" panose="020B0600070205080204" pitchFamily="50" charset="-128"/>
              <a:ea typeface="ＭＳ Ｐゴシック" panose="020B0600070205080204" pitchFamily="50" charset="-128"/>
            </a:rPr>
            <a:t>25</a:t>
          </a:r>
          <a:r>
            <a:rPr kumimoji="1" lang="ja-JP" altLang="en-US" sz="900">
              <a:latin typeface="ＭＳ Ｐゴシック" panose="020B0600070205080204" pitchFamily="50" charset="-128"/>
              <a:ea typeface="ＭＳ Ｐゴシック" panose="020B0600070205080204" pitchFamily="50" charset="-128"/>
            </a:rPr>
            <a:t>年度に実施した伊根中学校改築事業等の大型建設事業の起債償還が開始し、公債費が増加したことにより</a:t>
          </a:r>
          <a:r>
            <a:rPr kumimoji="1" lang="en-US" altLang="ja-JP" sz="900">
              <a:latin typeface="ＭＳ Ｐゴシック" panose="020B0600070205080204" pitchFamily="50" charset="-128"/>
              <a:ea typeface="ＭＳ Ｐゴシック" panose="020B0600070205080204" pitchFamily="50" charset="-128"/>
            </a:rPr>
            <a:t>4.6</a:t>
          </a:r>
          <a:r>
            <a:rPr kumimoji="1" lang="ja-JP" altLang="en-US" sz="900">
              <a:latin typeface="ＭＳ Ｐゴシック" panose="020B0600070205080204" pitchFamily="50" charset="-128"/>
              <a:ea typeface="ＭＳ Ｐゴシック" panose="020B0600070205080204" pitchFamily="50" charset="-128"/>
            </a:rPr>
            <a:t>ポイント増となった。</a:t>
          </a:r>
        </a:p>
        <a:p>
          <a:r>
            <a:rPr kumimoji="1" lang="ja-JP" altLang="en-US" sz="900">
              <a:latin typeface="ＭＳ Ｐゴシック" panose="020B0600070205080204" pitchFamily="50" charset="-128"/>
              <a:ea typeface="ＭＳ Ｐゴシック" panose="020B0600070205080204" pitchFamily="50" charset="-128"/>
            </a:rPr>
            <a:t> 　財政力が</a:t>
          </a:r>
          <a:r>
            <a:rPr kumimoji="1" lang="en-US" altLang="ja-JP" sz="900">
              <a:latin typeface="ＭＳ Ｐゴシック" panose="020B0600070205080204" pitchFamily="50" charset="-128"/>
              <a:ea typeface="ＭＳ Ｐゴシック" panose="020B0600070205080204" pitchFamily="50" charset="-128"/>
            </a:rPr>
            <a:t>0.12</a:t>
          </a:r>
          <a:r>
            <a:rPr kumimoji="1" lang="ja-JP" altLang="en-US" sz="900">
              <a:latin typeface="ＭＳ Ｐゴシック" panose="020B0600070205080204" pitchFamily="50" charset="-128"/>
              <a:ea typeface="ＭＳ Ｐゴシック" panose="020B0600070205080204" pitchFamily="50" charset="-128"/>
            </a:rPr>
            <a:t>と低く、地方交付税に依存した財政運営となることから、交付税の動向にも注意しつつ、更なる歳入確保と事務事業見直し等による歳出削減に努め効率的かつ効果的な行政運営を行う。</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116417</xdr:rowOff>
    </xdr:from>
    <xdr:to>
      <xdr:col>23</xdr:col>
      <xdr:colOff>133350</xdr:colOff>
      <xdr:row>65</xdr:row>
      <xdr:rowOff>163513</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31967"/>
          <a:ext cx="0" cy="10757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135590</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79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163513</xdr:rowOff>
    </xdr:from>
    <xdr:to>
      <xdr:col>24</xdr:col>
      <xdr:colOff>12700</xdr:colOff>
      <xdr:row>65</xdr:row>
      <xdr:rowOff>163513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07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31344</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7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116417</xdr:rowOff>
    </xdr:from>
    <xdr:to>
      <xdr:col>24</xdr:col>
      <xdr:colOff>12700</xdr:colOff>
      <xdr:row>59</xdr:row>
      <xdr:rowOff>116417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3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162560</xdr:rowOff>
    </xdr:from>
    <xdr:to>
      <xdr:col>23</xdr:col>
      <xdr:colOff>133350</xdr:colOff>
      <xdr:row>64</xdr:row>
      <xdr:rowOff>83608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963910"/>
          <a:ext cx="8382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57908</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687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41381</xdr:rowOff>
    </xdr:from>
    <xdr:to>
      <xdr:col>23</xdr:col>
      <xdr:colOff>184150</xdr:colOff>
      <xdr:row>63</xdr:row>
      <xdr:rowOff>142981</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102235</xdr:rowOff>
    </xdr:from>
    <xdr:to>
      <xdr:col>19</xdr:col>
      <xdr:colOff>133350</xdr:colOff>
      <xdr:row>63</xdr:row>
      <xdr:rowOff>162560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90358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70062</xdr:rowOff>
    </xdr:from>
    <xdr:to>
      <xdr:col>15</xdr:col>
      <xdr:colOff>82550</xdr:colOff>
      <xdr:row>63</xdr:row>
      <xdr:rowOff>102235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871412"/>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138430</xdr:rowOff>
    </xdr:from>
    <xdr:to>
      <xdr:col>15</xdr:col>
      <xdr:colOff>133350</xdr:colOff>
      <xdr:row>63</xdr:row>
      <xdr:rowOff>68580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78757</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70062</xdr:rowOff>
    </xdr:from>
    <xdr:to>
      <xdr:col>11</xdr:col>
      <xdr:colOff>31750</xdr:colOff>
      <xdr:row>63</xdr:row>
      <xdr:rowOff>162560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871412"/>
          <a:ext cx="8890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102235</xdr:rowOff>
    </xdr:from>
    <xdr:to>
      <xdr:col>11</xdr:col>
      <xdr:colOff>82550</xdr:colOff>
      <xdr:row>63</xdr:row>
      <xdr:rowOff>32385</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42562</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1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152506</xdr:rowOff>
    </xdr:from>
    <xdr:to>
      <xdr:col>7</xdr:col>
      <xdr:colOff>31750</xdr:colOff>
      <xdr:row>63</xdr:row>
      <xdr:rowOff>82656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78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92833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551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32808</xdr:rowOff>
    </xdr:from>
    <xdr:to>
      <xdr:col>23</xdr:col>
      <xdr:colOff>184150</xdr:colOff>
      <xdr:row>64</xdr:row>
      <xdr:rowOff>134408</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0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4885</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97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111760</xdr:rowOff>
    </xdr:from>
    <xdr:to>
      <xdr:col>19</xdr:col>
      <xdr:colOff>184150</xdr:colOff>
      <xdr:row>64</xdr:row>
      <xdr:rowOff>41910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26687</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99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51435</xdr:rowOff>
    </xdr:from>
    <xdr:to>
      <xdr:col>15</xdr:col>
      <xdr:colOff>133350</xdr:colOff>
      <xdr:row>63</xdr:row>
      <xdr:rowOff>153035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85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137812</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19262</xdr:rowOff>
    </xdr:from>
    <xdr:to>
      <xdr:col>11</xdr:col>
      <xdr:colOff>82550</xdr:colOff>
      <xdr:row>63</xdr:row>
      <xdr:rowOff>120862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105639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90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26687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[433,548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どこの自治体でも基本的な行政事務は同じだが、小さな町ほど人口当たり人件費・物件費が高くなる。民間参入が見込めないため、指定管理者制度が思うように進まない。民間でも実施可能な事務事業については、民間委託し、さらなるコスト削減を図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81766</xdr:rowOff>
    </xdr:from>
    <xdr:to>
      <xdr:col>23</xdr:col>
      <xdr:colOff>133350</xdr:colOff>
      <xdr:row>90</xdr:row>
      <xdr:rowOff>16597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9216"/>
          <a:ext cx="0" cy="14778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160124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419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1,482,866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16597</xdr:rowOff>
    </xdr:from>
    <xdr:to>
      <xdr:col>24</xdr:col>
      <xdr:colOff>12700</xdr:colOff>
      <xdr:row>90</xdr:row>
      <xdr:rowOff>16597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47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168143</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2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81766</xdr:rowOff>
    </xdr:from>
    <xdr:to>
      <xdr:col>24</xdr:col>
      <xdr:colOff>12700</xdr:colOff>
      <xdr:row>81</xdr:row>
      <xdr:rowOff>81766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11032</xdr:rowOff>
    </xdr:from>
    <xdr:to>
      <xdr:col>23</xdr:col>
      <xdr:colOff>133350</xdr:colOff>
      <xdr:row>83</xdr:row>
      <xdr:rowOff>12174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241382"/>
          <a:ext cx="8382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131424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0188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114897</xdr:rowOff>
    </xdr:from>
    <xdr:to>
      <xdr:col>23</xdr:col>
      <xdr:colOff>184150</xdr:colOff>
      <xdr:row>83</xdr:row>
      <xdr:rowOff>45047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7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6038</xdr:rowOff>
    </xdr:from>
    <xdr:to>
      <xdr:col>19</xdr:col>
      <xdr:colOff>133350</xdr:colOff>
      <xdr:row>83</xdr:row>
      <xdr:rowOff>12174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236388"/>
          <a:ext cx="889000" cy="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108367</xdr:rowOff>
    </xdr:from>
    <xdr:to>
      <xdr:col>19</xdr:col>
      <xdr:colOff>184150</xdr:colOff>
      <xdr:row>83</xdr:row>
      <xdr:rowOff>38517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48694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36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116391</xdr:rowOff>
    </xdr:from>
    <xdr:to>
      <xdr:col>15</xdr:col>
      <xdr:colOff>82550</xdr:colOff>
      <xdr:row>83</xdr:row>
      <xdr:rowOff>6038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75291"/>
          <a:ext cx="889000" cy="6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101640</xdr:rowOff>
    </xdr:from>
    <xdr:to>
      <xdr:col>15</xdr:col>
      <xdr:colOff>133350</xdr:colOff>
      <xdr:row>83</xdr:row>
      <xdr:rowOff>31790</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41967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2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99450</xdr:rowOff>
    </xdr:from>
    <xdr:to>
      <xdr:col>11</xdr:col>
      <xdr:colOff>31750</xdr:colOff>
      <xdr:row>82</xdr:row>
      <xdr:rowOff>116391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58350"/>
          <a:ext cx="889000" cy="16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78246</xdr:rowOff>
    </xdr:from>
    <xdr:to>
      <xdr:col>11</xdr:col>
      <xdr:colOff>82550</xdr:colOff>
      <xdr:row>83</xdr:row>
      <xdr:rowOff>8396</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164623</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2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71158</xdr:rowOff>
    </xdr:from>
    <xdr:to>
      <xdr:col>7</xdr:col>
      <xdr:colOff>31750</xdr:colOff>
      <xdr:row>83</xdr:row>
      <xdr:rowOff>1308</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3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157535</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6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131682</xdr:rowOff>
    </xdr:from>
    <xdr:to>
      <xdr:col>23</xdr:col>
      <xdr:colOff>184150</xdr:colOff>
      <xdr:row>83</xdr:row>
      <xdr:rowOff>61832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9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103759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62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132824</xdr:rowOff>
    </xdr:from>
    <xdr:to>
      <xdr:col>19</xdr:col>
      <xdr:colOff>184150</xdr:colOff>
      <xdr:row>83</xdr:row>
      <xdr:rowOff>62974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9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47751</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278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126688</xdr:rowOff>
    </xdr:from>
    <xdr:to>
      <xdr:col>15</xdr:col>
      <xdr:colOff>133350</xdr:colOff>
      <xdr:row>83</xdr:row>
      <xdr:rowOff>56838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8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41615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27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65591</xdr:rowOff>
    </xdr:from>
    <xdr:to>
      <xdr:col>11</xdr:col>
      <xdr:colOff>82550</xdr:colOff>
      <xdr:row>82</xdr:row>
      <xdr:rowOff>167191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5918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48650</xdr:rowOff>
    </xdr:from>
    <xdr:to>
      <xdr:col>7</xdr:col>
      <xdr:colOff>31750</xdr:colOff>
      <xdr:row>82</xdr:row>
      <xdr:rowOff>150250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160427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76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年度から、級別基準職務表の改正により、当町の昇格の基準が変更となり類似団体平均を</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ポイント上回ることとなった。平成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年度は職員構成の変動（階層変動）により、類似団体を</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ポイント上回ることとなった。今後もより一層の給与の適正化に努める。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9207</xdr:rowOff>
    </xdr:from>
    <xdr:to>
      <xdr:col>81</xdr:col>
      <xdr:colOff>44450</xdr:colOff>
      <xdr:row>89</xdr:row>
      <xdr:rowOff>57786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4068107"/>
          <a:ext cx="0" cy="1248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29863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28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57786</xdr:rowOff>
    </xdr:from>
    <xdr:to>
      <xdr:col>81</xdr:col>
      <xdr:colOff>133350</xdr:colOff>
      <xdr:row>89</xdr:row>
      <xdr:rowOff>57786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1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95584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811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9207</xdr:rowOff>
    </xdr:from>
    <xdr:to>
      <xdr:col>81</xdr:col>
      <xdr:colOff>133350</xdr:colOff>
      <xdr:row>82</xdr:row>
      <xdr:rowOff>9207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406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135255</xdr:rowOff>
    </xdr:from>
    <xdr:to>
      <xdr:col>81</xdr:col>
      <xdr:colOff>44450</xdr:colOff>
      <xdr:row>87</xdr:row>
      <xdr:rowOff>153352</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5051405"/>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163847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737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111125</xdr:rowOff>
    </xdr:from>
    <xdr:to>
      <xdr:col>77</xdr:col>
      <xdr:colOff>44450</xdr:colOff>
      <xdr:row>87</xdr:row>
      <xdr:rowOff>153352</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5027275"/>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66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68898</xdr:rowOff>
    </xdr:from>
    <xdr:to>
      <xdr:col>72</xdr:col>
      <xdr:colOff>203200</xdr:colOff>
      <xdr:row>87</xdr:row>
      <xdr:rowOff>111125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985048"/>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123189</xdr:rowOff>
    </xdr:from>
    <xdr:to>
      <xdr:col>73</xdr:col>
      <xdr:colOff>44450</xdr:colOff>
      <xdr:row>87</xdr:row>
      <xdr:rowOff>53339</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63516</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71438</xdr:rowOff>
    </xdr:from>
    <xdr:to>
      <xdr:col>68</xdr:col>
      <xdr:colOff>152400</xdr:colOff>
      <xdr:row>87</xdr:row>
      <xdr:rowOff>68898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816138"/>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135255</xdr:rowOff>
    </xdr:from>
    <xdr:to>
      <xdr:col>68</xdr:col>
      <xdr:colOff>203200</xdr:colOff>
      <xdr:row>87</xdr:row>
      <xdr:rowOff>65405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75582</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64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111125</xdr:rowOff>
    </xdr:from>
    <xdr:to>
      <xdr:col>64</xdr:col>
      <xdr:colOff>152400</xdr:colOff>
      <xdr:row>87</xdr:row>
      <xdr:rowOff>41275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26052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84455</xdr:rowOff>
    </xdr:from>
    <xdr:to>
      <xdr:col>81</xdr:col>
      <xdr:colOff>95250</xdr:colOff>
      <xdr:row>88</xdr:row>
      <xdr:rowOff>14605</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500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56532</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97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102552</xdr:rowOff>
    </xdr:from>
    <xdr:to>
      <xdr:col>77</xdr:col>
      <xdr:colOff>95250</xdr:colOff>
      <xdr:row>88</xdr:row>
      <xdr:rowOff>32702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501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17479</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5105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60325</xdr:rowOff>
    </xdr:from>
    <xdr:to>
      <xdr:col>73</xdr:col>
      <xdr:colOff>44450</xdr:colOff>
      <xdr:row>87</xdr:row>
      <xdr:rowOff>161925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146702</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18098</xdr:rowOff>
    </xdr:from>
    <xdr:to>
      <xdr:col>68</xdr:col>
      <xdr:colOff>203200</xdr:colOff>
      <xdr:row>87</xdr:row>
      <xdr:rowOff>119698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93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104475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02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20638</xdr:rowOff>
    </xdr:from>
    <xdr:to>
      <xdr:col>64</xdr:col>
      <xdr:colOff>152400</xdr:colOff>
      <xdr:row>86</xdr:row>
      <xdr:rowOff>122238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76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132415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どこの自治体でも基本的な行政事務は同じで一定の人数が必要であるため、小さな町ほど人口当たり職員数は高くなる。町の面積が広大で施策の展開に対する職員</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人当たりの事業量が多く、平成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年度は類似団体平均を約</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人上回っている。数値の悪化は平成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年度から保育士を増加したことが影響している。今後は職員の年齢構成にも留意しつつ、より適切な定員管理に努める。</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140570</xdr:rowOff>
    </xdr:from>
    <xdr:to>
      <xdr:col>81</xdr:col>
      <xdr:colOff>44450</xdr:colOff>
      <xdr:row>66</xdr:row>
      <xdr:rowOff>131500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13220"/>
          <a:ext cx="0" cy="1533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4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55497</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140570</xdr:rowOff>
    </xdr:from>
    <xdr:to>
      <xdr:col>81</xdr:col>
      <xdr:colOff>133350</xdr:colOff>
      <xdr:row>57</xdr:row>
      <xdr:rowOff>140570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1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111107</xdr:rowOff>
    </xdr:from>
    <xdr:to>
      <xdr:col>81</xdr:col>
      <xdr:colOff>44450</xdr:colOff>
      <xdr:row>61</xdr:row>
      <xdr:rowOff>126619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69557"/>
          <a:ext cx="8382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20083</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135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3556</xdr:rowOff>
    </xdr:from>
    <xdr:to>
      <xdr:col>81</xdr:col>
      <xdr:colOff>95250</xdr:colOff>
      <xdr:row>60</xdr:row>
      <xdr:rowOff>105156</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18034</xdr:rowOff>
    </xdr:from>
    <xdr:to>
      <xdr:col>77</xdr:col>
      <xdr:colOff>44450</xdr:colOff>
      <xdr:row>61</xdr:row>
      <xdr:rowOff>111107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476484"/>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2866</xdr:rowOff>
    </xdr:from>
    <xdr:to>
      <xdr:col>77</xdr:col>
      <xdr:colOff>95250</xdr:colOff>
      <xdr:row>60</xdr:row>
      <xdr:rowOff>104466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114643</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0587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18034</xdr:rowOff>
    </xdr:from>
    <xdr:to>
      <xdr:col>72</xdr:col>
      <xdr:colOff>203200</xdr:colOff>
      <xdr:row>61</xdr:row>
      <xdr:rowOff>74912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0476484"/>
          <a:ext cx="889000" cy="5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453</xdr:rowOff>
    </xdr:from>
    <xdr:to>
      <xdr:col>73</xdr:col>
      <xdr:colOff>44450</xdr:colOff>
      <xdr:row>60</xdr:row>
      <xdr:rowOff>102053</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28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112230</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056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29065</xdr:rowOff>
    </xdr:from>
    <xdr:to>
      <xdr:col>68</xdr:col>
      <xdr:colOff>152400</xdr:colOff>
      <xdr:row>61</xdr:row>
      <xdr:rowOff>74912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87515"/>
          <a:ext cx="889000" cy="4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153289</xdr:rowOff>
    </xdr:from>
    <xdr:to>
      <xdr:col>68</xdr:col>
      <xdr:colOff>203200</xdr:colOff>
      <xdr:row>60</xdr:row>
      <xdr:rowOff>83439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2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93616</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037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149497</xdr:rowOff>
    </xdr:from>
    <xdr:to>
      <xdr:col>64</xdr:col>
      <xdr:colOff>152400</xdr:colOff>
      <xdr:row>60</xdr:row>
      <xdr:rowOff>79647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26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89824</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03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75819</xdr:rowOff>
    </xdr:from>
    <xdr:to>
      <xdr:col>81</xdr:col>
      <xdr:colOff>95250</xdr:colOff>
      <xdr:row>62</xdr:row>
      <xdr:rowOff>5969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53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47896</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506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60307</xdr:rowOff>
    </xdr:from>
    <xdr:to>
      <xdr:col>77</xdr:col>
      <xdr:colOff>95250</xdr:colOff>
      <xdr:row>61</xdr:row>
      <xdr:rowOff>161907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146684</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605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138684</xdr:rowOff>
    </xdr:from>
    <xdr:to>
      <xdr:col>73</xdr:col>
      <xdr:colOff>44450</xdr:colOff>
      <xdr:row>61</xdr:row>
      <xdr:rowOff>68834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42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53611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51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24112</xdr:rowOff>
    </xdr:from>
    <xdr:to>
      <xdr:col>68</xdr:col>
      <xdr:colOff>203200</xdr:colOff>
      <xdr:row>61</xdr:row>
      <xdr:rowOff>125712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8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110489</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56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149715</xdr:rowOff>
    </xdr:from>
    <xdr:to>
      <xdr:col>64</xdr:col>
      <xdr:colOff>152400</xdr:colOff>
      <xdr:row>61</xdr:row>
      <xdr:rowOff>79865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64642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52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年度以降中学校改築事業など普通建設事業が多く、起債も多く発行したことから元金償還が始まると公債費が増加することとなる。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ポイント減となり、類似団体平均より良好な数値となった。</a:t>
          </a:r>
        </a:p>
        <a:p>
          <a:r>
            <a:rPr kumimoji="1" lang="ja-JP" altLang="en-US" sz="1300">
              <a:latin typeface="ＭＳ Ｐゴシック" panose="020B0600070205080204" pitchFamily="50" charset="-128"/>
              <a:ea typeface="ＭＳ Ｐゴシック" panose="020B0600070205080204" pitchFamily="50" charset="-128"/>
            </a:rPr>
            <a:t>　今後、令和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年度が公債費のピークとなる見込みであり、早期健全化基準には達しないまでも実質公債費比率の上昇もピークとなると想定している。</a:t>
          </a:r>
        </a:p>
        <a:p>
          <a:r>
            <a:rPr kumimoji="1" lang="ja-JP" altLang="en-US" sz="1300">
              <a:latin typeface="ＭＳ Ｐゴシック" panose="020B0600070205080204" pitchFamily="50" charset="-128"/>
              <a:ea typeface="ＭＳ Ｐゴシック" panose="020B0600070205080204" pitchFamily="50" charset="-128"/>
            </a:rPr>
            <a:t>　そのため、繰上償還等対策を検討する必要がある。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168402</xdr:rowOff>
    </xdr:from>
    <xdr:to>
      <xdr:col>81</xdr:col>
      <xdr:colOff>44450</xdr:colOff>
      <xdr:row>44</xdr:row>
      <xdr:rowOff>5842</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512052"/>
          <a:ext cx="0" cy="1037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149369</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52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5842</xdr:rowOff>
    </xdr:from>
    <xdr:to>
      <xdr:col>81</xdr:col>
      <xdr:colOff>133350</xdr:colOff>
      <xdr:row>44</xdr:row>
      <xdr:rowOff>5842</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4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83329</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25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168402</xdr:rowOff>
    </xdr:from>
    <xdr:to>
      <xdr:col>81</xdr:col>
      <xdr:colOff>133350</xdr:colOff>
      <xdr:row>37</xdr:row>
      <xdr:rowOff>168402</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51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8636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033260"/>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149623</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07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6096</xdr:rowOff>
    </xdr:from>
    <xdr:to>
      <xdr:col>81</xdr:col>
      <xdr:colOff>95250</xdr:colOff>
      <xdr:row>41</xdr:row>
      <xdr:rowOff>107696</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8636</xdr:rowOff>
    </xdr:from>
    <xdr:to>
      <xdr:col>77</xdr:col>
      <xdr:colOff>44450</xdr:colOff>
      <xdr:row>41</xdr:row>
      <xdr:rowOff>61722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038086"/>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92473</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21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61722</xdr:rowOff>
    </xdr:from>
    <xdr:to>
      <xdr:col>72</xdr:col>
      <xdr:colOff>203200</xdr:colOff>
      <xdr:row>41</xdr:row>
      <xdr:rowOff>81026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09117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81026</xdr:rowOff>
    </xdr:from>
    <xdr:to>
      <xdr:col>68</xdr:col>
      <xdr:colOff>152400</xdr:colOff>
      <xdr:row>41</xdr:row>
      <xdr:rowOff>109982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11047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39878</xdr:rowOff>
    </xdr:from>
    <xdr:to>
      <xdr:col>68</xdr:col>
      <xdr:colOff>203200</xdr:colOff>
      <xdr:row>41</xdr:row>
      <xdr:rowOff>141478</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126255</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5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59182</xdr:rowOff>
    </xdr:from>
    <xdr:to>
      <xdr:col>64</xdr:col>
      <xdr:colOff>152400</xdr:colOff>
      <xdr:row>41</xdr:row>
      <xdr:rowOff>160782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170959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685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140987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129286</xdr:rowOff>
    </xdr:from>
    <xdr:to>
      <xdr:col>77</xdr:col>
      <xdr:colOff>95250</xdr:colOff>
      <xdr:row>41</xdr:row>
      <xdr:rowOff>59436</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98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69613</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756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10922</xdr:rowOff>
    </xdr:from>
    <xdr:to>
      <xdr:col>73</xdr:col>
      <xdr:colOff>44450</xdr:colOff>
      <xdr:row>41</xdr:row>
      <xdr:rowOff>112522</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122699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30226</xdr:rowOff>
    </xdr:from>
    <xdr:to>
      <xdr:col>68</xdr:col>
      <xdr:colOff>203200</xdr:colOff>
      <xdr:row>41</xdr:row>
      <xdr:rowOff>131826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05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142003</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59182</xdr:rowOff>
    </xdr:from>
    <xdr:to>
      <xdr:col>64</xdr:col>
      <xdr:colOff>152400</xdr:colOff>
      <xdr:row>41</xdr:row>
      <xdr:rowOff>160782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145559</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年度から指標を取り始め、数値も減少し表れなくなった。地方債の現在高、公営企業債を削減し、基準財政需要額算入見込額を適正に見込んだことにより、良好な財政運営が図られる数値を得られた。また、地方債の償還に必要な充当可能基金を確保できている。</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48623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787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20700</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6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48623</xdr:rowOff>
    </xdr:from>
    <xdr:to>
      <xdr:col>81</xdr:col>
      <xdr:colOff>133350</xdr:colOff>
      <xdr:row>23</xdr:row>
      <xdr:rowOff>48623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9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京都府伊根町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2,110
2,103
61.95
3,401,921
3,088,974
119,447
1,528,767
4,435,860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集中改革プラン（平成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年度～平成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年度）における定員管理では計画以上の削減（</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名の職員削減の計画に対し、平成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年度末で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名の削減）の実施と合わせ、各種手当の削減も実施していた。財政状況の好転により各種手当の削減を廃止したことや、京都地方税機構、宮津与謝環境組合を設立し、職員を派遣することとなったことから人件費が増額傾向にあったが、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年度からほぼ横ばいとなった。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41</xdr:row>
      <xdr:rowOff>33274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32272"/>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5351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3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33274</xdr:rowOff>
    </xdr:from>
    <xdr:to>
      <xdr:col>24</xdr:col>
      <xdr:colOff>114300</xdr:colOff>
      <xdr:row>41</xdr:row>
      <xdr:rowOff>33274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6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35560</xdr:rowOff>
    </xdr:from>
    <xdr:to>
      <xdr:col>24</xdr:col>
      <xdr:colOff>25400</xdr:colOff>
      <xdr:row>38</xdr:row>
      <xdr:rowOff>44704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506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26416</xdr:rowOff>
    </xdr:from>
    <xdr:to>
      <xdr:col>19</xdr:col>
      <xdr:colOff>187325</xdr:colOff>
      <xdr:row>38</xdr:row>
      <xdr:rowOff>35560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415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161290</xdr:rowOff>
    </xdr:from>
    <xdr:to>
      <xdr:col>15</xdr:col>
      <xdr:colOff>98425</xdr:colOff>
      <xdr:row>38</xdr:row>
      <xdr:rowOff>26416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0494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147574</xdr:rowOff>
    </xdr:from>
    <xdr:to>
      <xdr:col>11</xdr:col>
      <xdr:colOff>9525</xdr:colOff>
      <xdr:row>37</xdr:row>
      <xdr:rowOff>161290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912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103632</xdr:rowOff>
    </xdr:from>
    <xdr:to>
      <xdr:col>11</xdr:col>
      <xdr:colOff>60325</xdr:colOff>
      <xdr:row>37</xdr:row>
      <xdr:rowOff>33782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43959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71391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165354</xdr:rowOff>
    </xdr:from>
    <xdr:to>
      <xdr:col>24</xdr:col>
      <xdr:colOff>76200</xdr:colOff>
      <xdr:row>38</xdr:row>
      <xdr:rowOff>95504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137431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156210</xdr:rowOff>
    </xdr:from>
    <xdr:to>
      <xdr:col>20</xdr:col>
      <xdr:colOff>38100</xdr:colOff>
      <xdr:row>38</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71137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147066</xdr:rowOff>
    </xdr:from>
    <xdr:to>
      <xdr:col>15</xdr:col>
      <xdr:colOff>149225</xdr:colOff>
      <xdr:row>38</xdr:row>
      <xdr:rowOff>77215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61993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110490</xdr:rowOff>
    </xdr:from>
    <xdr:to>
      <xdr:col>11</xdr:col>
      <xdr:colOff>60325</xdr:colOff>
      <xdr:row>38</xdr:row>
      <xdr:rowOff>40640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25417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96774</xdr:rowOff>
    </xdr:from>
    <xdr:to>
      <xdr:col>6</xdr:col>
      <xdr:colOff>171450</xdr:colOff>
      <xdr:row>38</xdr:row>
      <xdr:rowOff>26924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11701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年度は前年度より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ポイント増加した。歳出決算額の減少による比率の上昇による。</a:t>
          </a:r>
        </a:p>
        <a:p>
          <a:r>
            <a:rPr kumimoji="1" lang="ja-JP" altLang="en-US" sz="1300">
              <a:latin typeface="ＭＳ Ｐゴシック" panose="020B0600070205080204" pitchFamily="50" charset="-128"/>
              <a:ea typeface="ＭＳ Ｐゴシック" panose="020B0600070205080204" pitchFamily="50" charset="-128"/>
            </a:rPr>
            <a:t>　類似団体よりも</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ポイント高く、任意的経費の物件費は経常収支比率を悪化させる要因でもあるので、適正なアウトソーシング、更なる事務事業見直しを図る必要がある。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5842</xdr:rowOff>
    </xdr:from>
    <xdr:to>
      <xdr:col>82</xdr:col>
      <xdr:colOff>107950</xdr:colOff>
      <xdr:row>20</xdr:row>
      <xdr:rowOff>62992</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7759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35069</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46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62992</xdr:rowOff>
    </xdr:from>
    <xdr:to>
      <xdr:col>82</xdr:col>
      <xdr:colOff>196850</xdr:colOff>
      <xdr:row>20</xdr:row>
      <xdr:rowOff>62992</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491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92219</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32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5842</xdr:rowOff>
    </xdr:from>
    <xdr:to>
      <xdr:col>82</xdr:col>
      <xdr:colOff>196850</xdr:colOff>
      <xdr:row>15</xdr:row>
      <xdr:rowOff>5842</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77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104140</xdr:rowOff>
    </xdr:from>
    <xdr:to>
      <xdr:col>82</xdr:col>
      <xdr:colOff>107950</xdr:colOff>
      <xdr:row>18</xdr:row>
      <xdr:rowOff>136144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319024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63009</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806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46482</xdr:rowOff>
    </xdr:from>
    <xdr:to>
      <xdr:col>82</xdr:col>
      <xdr:colOff>158750</xdr:colOff>
      <xdr:row>17</xdr:row>
      <xdr:rowOff>148082</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143002</xdr:rowOff>
    </xdr:from>
    <xdr:to>
      <xdr:col>78</xdr:col>
      <xdr:colOff>69850</xdr:colOff>
      <xdr:row>18</xdr:row>
      <xdr:rowOff>104140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782800" y="305765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60706</xdr:rowOff>
    </xdr:from>
    <xdr:to>
      <xdr:col>73</xdr:col>
      <xdr:colOff>180975</xdr:colOff>
      <xdr:row>17</xdr:row>
      <xdr:rowOff>143002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297535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60706</xdr:rowOff>
    </xdr:from>
    <xdr:to>
      <xdr:col>69</xdr:col>
      <xdr:colOff>92075</xdr:colOff>
      <xdr:row>17</xdr:row>
      <xdr:rowOff>83566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004800" y="297535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80535</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65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85107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85344</xdr:rowOff>
    </xdr:from>
    <xdr:to>
      <xdr:col>82</xdr:col>
      <xdr:colOff>158750</xdr:colOff>
      <xdr:row>19</xdr:row>
      <xdr:rowOff>15494</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31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57421</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314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53340</xdr:rowOff>
    </xdr:from>
    <xdr:to>
      <xdr:col>78</xdr:col>
      <xdr:colOff>120650</xdr:colOff>
      <xdr:row>18</xdr:row>
      <xdr:rowOff>154940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139717</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322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92202</xdr:rowOff>
    </xdr:from>
    <xdr:to>
      <xdr:col>74</xdr:col>
      <xdr:colOff>31750</xdr:colOff>
      <xdr:row>18</xdr:row>
      <xdr:rowOff>22352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7129</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309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9906</xdr:rowOff>
    </xdr:from>
    <xdr:to>
      <xdr:col>69</xdr:col>
      <xdr:colOff>142875</xdr:colOff>
      <xdr:row>17</xdr:row>
      <xdr:rowOff>111506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92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96283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301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94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119143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扶助費に係る経常収支比率は類似団体平均と同程度で推移している。高齢化率の増加により、社会福祉費、高齢者福祉費が増加傾向にあるため、他の事業も含め均衡ある実施に努める。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107950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18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80027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107950</xdr:rowOff>
    </xdr:from>
    <xdr:to>
      <xdr:col>24</xdr:col>
      <xdr:colOff>114300</xdr:colOff>
      <xdr:row>61</xdr:row>
      <xdr:rowOff>107950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152400</xdr:rowOff>
    </xdr:from>
    <xdr:to>
      <xdr:col>24</xdr:col>
      <xdr:colOff>25400</xdr:colOff>
      <xdr:row>55</xdr:row>
      <xdr:rowOff>6350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4107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54</xdr:row>
      <xdr:rowOff>152400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385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54627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114300</xdr:rowOff>
    </xdr:from>
    <xdr:to>
      <xdr:col>15</xdr:col>
      <xdr:colOff>98425</xdr:colOff>
      <xdr:row>54</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372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127000</xdr:rowOff>
    </xdr:from>
    <xdr:to>
      <xdr:col>15</xdr:col>
      <xdr:colOff>149225</xdr:colOff>
      <xdr:row>55</xdr:row>
      <xdr:rowOff>57150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41927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114300</xdr:rowOff>
    </xdr:from>
    <xdr:to>
      <xdr:col>11</xdr:col>
      <xdr:colOff>9525</xdr:colOff>
      <xdr:row>54</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372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101600</xdr:rowOff>
    </xdr:from>
    <xdr:to>
      <xdr:col>6</xdr:col>
      <xdr:colOff>171450</xdr:colOff>
      <xdr:row>55</xdr:row>
      <xdr:rowOff>31750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35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41927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127000</xdr:rowOff>
    </xdr:from>
    <xdr:to>
      <xdr:col>24</xdr:col>
      <xdr:colOff>76200</xdr:colOff>
      <xdr:row>55</xdr:row>
      <xdr:rowOff>57150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143527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101600</xdr:rowOff>
    </xdr:from>
    <xdr:to>
      <xdr:col>20</xdr:col>
      <xdr:colOff>38100</xdr:colOff>
      <xdr:row>55</xdr:row>
      <xdr:rowOff>31750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41927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12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63500</xdr:rowOff>
    </xdr:from>
    <xdr:to>
      <xdr:col>11</xdr:col>
      <xdr:colOff>60325</xdr:colOff>
      <xdr:row>54</xdr:row>
      <xdr:rowOff>165100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3827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29227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簡水特会への操出金の減等により前年度より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類似団体より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ポイント低い状況であるが、特別会計の更なる安定経営を目指す。</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65278</xdr:rowOff>
    </xdr:from>
    <xdr:to>
      <xdr:col>82</xdr:col>
      <xdr:colOff>107950</xdr:colOff>
      <xdr:row>60</xdr:row>
      <xdr:rowOff>30988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152128"/>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3065</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29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30988</xdr:rowOff>
    </xdr:from>
    <xdr:to>
      <xdr:col>82</xdr:col>
      <xdr:colOff>196850</xdr:colOff>
      <xdr:row>60</xdr:row>
      <xdr:rowOff>30988</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317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151655</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889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65278</xdr:rowOff>
    </xdr:from>
    <xdr:to>
      <xdr:col>82</xdr:col>
      <xdr:colOff>196850</xdr:colOff>
      <xdr:row>53</xdr:row>
      <xdr:rowOff>65278</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152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138430</xdr:rowOff>
    </xdr:from>
    <xdr:to>
      <xdr:col>82</xdr:col>
      <xdr:colOff>107950</xdr:colOff>
      <xdr:row>55</xdr:row>
      <xdr:rowOff>147574</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5671800" y="95681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7129</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608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35052</xdr:rowOff>
    </xdr:from>
    <xdr:to>
      <xdr:col>82</xdr:col>
      <xdr:colOff>158750</xdr:colOff>
      <xdr:row>56</xdr:row>
      <xdr:rowOff>136652</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147574</xdr:rowOff>
    </xdr:from>
    <xdr:to>
      <xdr:col>78</xdr:col>
      <xdr:colOff>69850</xdr:colOff>
      <xdr:row>55</xdr:row>
      <xdr:rowOff>165862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957732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25908</xdr:rowOff>
    </xdr:from>
    <xdr:to>
      <xdr:col>78</xdr:col>
      <xdr:colOff>120650</xdr:colOff>
      <xdr:row>56</xdr:row>
      <xdr:rowOff>127508</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112285</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713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147574</xdr:rowOff>
    </xdr:from>
    <xdr:to>
      <xdr:col>73</xdr:col>
      <xdr:colOff>180975</xdr:colOff>
      <xdr:row>55</xdr:row>
      <xdr:rowOff>165862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3893800" y="957732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xdr:rowOff>
    </xdr:from>
    <xdr:to>
      <xdr:col>74</xdr:col>
      <xdr:colOff>31750</xdr:colOff>
      <xdr:row>56</xdr:row>
      <xdr:rowOff>109220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93997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147574</xdr:rowOff>
    </xdr:from>
    <xdr:to>
      <xdr:col>69</xdr:col>
      <xdr:colOff>92075</xdr:colOff>
      <xdr:row>56</xdr:row>
      <xdr:rowOff>21844</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3004800" y="95773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165354</xdr:rowOff>
    </xdr:from>
    <xdr:to>
      <xdr:col>69</xdr:col>
      <xdr:colOff>142875</xdr:colOff>
      <xdr:row>56</xdr:row>
      <xdr:rowOff>95504</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80281</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681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165354</xdr:rowOff>
    </xdr:from>
    <xdr:to>
      <xdr:col>65</xdr:col>
      <xdr:colOff>53975</xdr:colOff>
      <xdr:row>56</xdr:row>
      <xdr:rowOff>95504</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80281</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681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87630</xdr:rowOff>
    </xdr:from>
    <xdr:to>
      <xdr:col>82</xdr:col>
      <xdr:colOff>158750</xdr:colOff>
      <xdr:row>56</xdr:row>
      <xdr:rowOff>17780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104157</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96774</xdr:rowOff>
    </xdr:from>
    <xdr:to>
      <xdr:col>78</xdr:col>
      <xdr:colOff>120650</xdr:colOff>
      <xdr:row>56</xdr:row>
      <xdr:rowOff>26924</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37101</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295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115062</xdr:rowOff>
    </xdr:from>
    <xdr:to>
      <xdr:col>74</xdr:col>
      <xdr:colOff>31750</xdr:colOff>
      <xdr:row>56</xdr:row>
      <xdr:rowOff>45212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54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55389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313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96774</xdr:rowOff>
    </xdr:from>
    <xdr:to>
      <xdr:col>69</xdr:col>
      <xdr:colOff>142875</xdr:colOff>
      <xdr:row>56</xdr:row>
      <xdr:rowOff>26924</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52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37101</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295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142494</xdr:rowOff>
    </xdr:from>
    <xdr:to>
      <xdr:col>65</xdr:col>
      <xdr:colOff>53975</xdr:colOff>
      <xdr:row>56</xdr:row>
      <xdr:rowOff>72644</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57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82821</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年度以降後期高齢者療養給付費負担金の増により数値が上昇した。一部事務組合が設立されたこともあるので、動向を注視し更なる事務事業見直しを図る必要がある。</a:t>
          </a: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101854</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3285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73931</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10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101854</xdr:rowOff>
    </xdr:from>
    <xdr:to>
      <xdr:col>82</xdr:col>
      <xdr:colOff>196850</xdr:colOff>
      <xdr:row>41</xdr:row>
      <xdr:rowOff>101854</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131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104140</xdr:rowOff>
    </xdr:from>
    <xdr:to>
      <xdr:col>82</xdr:col>
      <xdr:colOff>107950</xdr:colOff>
      <xdr:row>36</xdr:row>
      <xdr:rowOff>131572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5671800" y="627634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57421</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29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58420</xdr:rowOff>
    </xdr:from>
    <xdr:to>
      <xdr:col>78</xdr:col>
      <xdr:colOff>69850</xdr:colOff>
      <xdr:row>36</xdr:row>
      <xdr:rowOff>104140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4782800" y="6230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58420</xdr:rowOff>
    </xdr:from>
    <xdr:to>
      <xdr:col>73</xdr:col>
      <xdr:colOff>180975</xdr:colOff>
      <xdr:row>36</xdr:row>
      <xdr:rowOff>85852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2306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85852</xdr:rowOff>
    </xdr:from>
    <xdr:to>
      <xdr:col>69</xdr:col>
      <xdr:colOff>92075</xdr:colOff>
      <xdr:row>36</xdr:row>
      <xdr:rowOff>85852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6258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30480</xdr:rowOff>
    </xdr:from>
    <xdr:to>
      <xdr:col>69</xdr:col>
      <xdr:colOff>142875</xdr:colOff>
      <xdr:row>36</xdr:row>
      <xdr:rowOff>132080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144289</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97299</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609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53340</xdr:rowOff>
    </xdr:from>
    <xdr:to>
      <xdr:col>78</xdr:col>
      <xdr:colOff>120650</xdr:colOff>
      <xdr:row>36</xdr:row>
      <xdr:rowOff>154940</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165117</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xdr:rowOff>
    </xdr:from>
    <xdr:to>
      <xdr:col>74</xdr:col>
      <xdr:colOff>31750</xdr:colOff>
      <xdr:row>36</xdr:row>
      <xdr:rowOff>109220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119397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35052</xdr:rowOff>
    </xdr:from>
    <xdr:to>
      <xdr:col>69</xdr:col>
      <xdr:colOff>142875</xdr:colOff>
      <xdr:row>36</xdr:row>
      <xdr:rowOff>136652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121429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35052</xdr:rowOff>
    </xdr:from>
    <xdr:to>
      <xdr:col>65</xdr:col>
      <xdr:colOff>53975</xdr:colOff>
      <xdr:row>36</xdr:row>
      <xdr:rowOff>136652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146829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年度以降中学校改築事業などの元金償還が始まり、</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ポイント増加した。令和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度まで公債費が増加する見込みである。起債の発行は負担を後年度に先送りすることにもなるので、必要な事業、額を精査し、公債費の総額抑制に努める。</a:t>
          </a: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80</xdr:row>
      <xdr:rowOff>161289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13310"/>
          <a:ext cx="0" cy="1363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133366</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849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161289</xdr:rowOff>
    </xdr:from>
    <xdr:to>
      <xdr:col>24</xdr:col>
      <xdr:colOff>114300</xdr:colOff>
      <xdr:row>80</xdr:row>
      <xdr:rowOff>161289</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877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130811</xdr:rowOff>
    </xdr:from>
    <xdr:to>
      <xdr:col>24</xdr:col>
      <xdr:colOff>25400</xdr:colOff>
      <xdr:row>77</xdr:row>
      <xdr:rowOff>77470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3987800" y="13161011"/>
          <a:ext cx="838200" cy="11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127016</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130811</xdr:rowOff>
    </xdr:from>
    <xdr:to>
      <xdr:col>19</xdr:col>
      <xdr:colOff>187325</xdr:colOff>
      <xdr:row>76</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31610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165100</xdr:rowOff>
    </xdr:from>
    <xdr:to>
      <xdr:col>15</xdr:col>
      <xdr:colOff>98425</xdr:colOff>
      <xdr:row>77</xdr:row>
      <xdr:rowOff>27939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2209800" y="131953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47007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27939</xdr:rowOff>
    </xdr:from>
    <xdr:to>
      <xdr:col>11</xdr:col>
      <xdr:colOff>9525</xdr:colOff>
      <xdr:row>77</xdr:row>
      <xdr:rowOff>142239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322958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95250</xdr:rowOff>
    </xdr:from>
    <xdr:to>
      <xdr:col>11</xdr:col>
      <xdr:colOff>60325</xdr:colOff>
      <xdr:row>77</xdr:row>
      <xdr:rowOff>25400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35577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85107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26670</xdr:rowOff>
    </xdr:from>
    <xdr:to>
      <xdr:col>24</xdr:col>
      <xdr:colOff>76200</xdr:colOff>
      <xdr:row>77</xdr:row>
      <xdr:rowOff>128270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170197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80011</xdr:rowOff>
    </xdr:from>
    <xdr:to>
      <xdr:col>20</xdr:col>
      <xdr:colOff>38100</xdr:colOff>
      <xdr:row>77</xdr:row>
      <xdr:rowOff>10161</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11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20337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879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114300</xdr:rowOff>
    </xdr:from>
    <xdr:to>
      <xdr:col>15</xdr:col>
      <xdr:colOff>149225</xdr:colOff>
      <xdr:row>77</xdr:row>
      <xdr:rowOff>44450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148589</xdr:rowOff>
    </xdr:from>
    <xdr:to>
      <xdr:col>11</xdr:col>
      <xdr:colOff>60325</xdr:colOff>
      <xdr:row>77</xdr:row>
      <xdr:rowOff>78739</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1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63516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91439</xdr:rowOff>
    </xdr:from>
    <xdr:to>
      <xdr:col>6</xdr:col>
      <xdr:colOff>171450</xdr:colOff>
      <xdr:row>78</xdr:row>
      <xdr:rowOff>21589</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29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6366</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37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類似団体平均と比べても</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ポイント高い結果となった。</a:t>
          </a:r>
        </a:p>
        <a:p>
          <a:r>
            <a:rPr kumimoji="1" lang="ja-JP" altLang="en-US" sz="1300">
              <a:latin typeface="ＭＳ Ｐゴシック" panose="020B0600070205080204" pitchFamily="50" charset="-128"/>
              <a:ea typeface="ＭＳ Ｐゴシック" panose="020B0600070205080204" pitchFamily="50" charset="-128"/>
            </a:rPr>
            <a:t>　人件費及び物件費の割合が多く、内部管理経費の削減のため、事務の簡素化、効率化を図る必要がある。</a:t>
          </a:r>
        </a:p>
        <a:p>
          <a:r>
            <a:rPr kumimoji="1" lang="ja-JP" altLang="en-US" sz="1300">
              <a:latin typeface="ＭＳ Ｐゴシック" panose="020B0600070205080204" pitchFamily="50" charset="-128"/>
              <a:ea typeface="ＭＳ Ｐゴシック" panose="020B0600070205080204" pitchFamily="50" charset="-128"/>
            </a:rPr>
            <a:t>　自主財源比率の低い本町にとって経常経費の上昇は、財政状況の硬直化でもあるので更なる事務事業見直しを図る必要がある。</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65278</xdr:rowOff>
    </xdr:from>
    <xdr:to>
      <xdr:col>82</xdr:col>
      <xdr:colOff>107950</xdr:colOff>
      <xdr:row>80</xdr:row>
      <xdr:rowOff>120142</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581128"/>
          <a:ext cx="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92219</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3808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120142</xdr:rowOff>
    </xdr:from>
    <xdr:to>
      <xdr:col>82</xdr:col>
      <xdr:colOff>196850</xdr:colOff>
      <xdr:row>80</xdr:row>
      <xdr:rowOff>120142</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3836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151655</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32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65278</xdr:rowOff>
    </xdr:from>
    <xdr:to>
      <xdr:col>82</xdr:col>
      <xdr:colOff>196850</xdr:colOff>
      <xdr:row>73</xdr:row>
      <xdr:rowOff>65278</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58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99568</xdr:rowOff>
    </xdr:from>
    <xdr:to>
      <xdr:col>82</xdr:col>
      <xdr:colOff>107950</xdr:colOff>
      <xdr:row>77</xdr:row>
      <xdr:rowOff>133858</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5671800" y="13301218"/>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138447</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10413</xdr:rowOff>
    </xdr:from>
    <xdr:to>
      <xdr:col>78</xdr:col>
      <xdr:colOff>69850</xdr:colOff>
      <xdr:row>77</xdr:row>
      <xdr:rowOff>99568</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4782800" y="13212063"/>
          <a:ext cx="889000" cy="8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83058</xdr:rowOff>
    </xdr:from>
    <xdr:to>
      <xdr:col>78</xdr:col>
      <xdr:colOff>120650</xdr:colOff>
      <xdr:row>77</xdr:row>
      <xdr:rowOff>13208</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311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23385</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2882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124713</xdr:rowOff>
    </xdr:from>
    <xdr:to>
      <xdr:col>73</xdr:col>
      <xdr:colOff>180975</xdr:colOff>
      <xdr:row>77</xdr:row>
      <xdr:rowOff>10413</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3893800" y="13154913"/>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39624</xdr:rowOff>
    </xdr:from>
    <xdr:to>
      <xdr:col>74</xdr:col>
      <xdr:colOff>31750</xdr:colOff>
      <xdr:row>76</xdr:row>
      <xdr:rowOff>141224</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151401</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124713</xdr:rowOff>
    </xdr:from>
    <xdr:to>
      <xdr:col>69</xdr:col>
      <xdr:colOff>92075</xdr:colOff>
      <xdr:row>76</xdr:row>
      <xdr:rowOff>161289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004800" y="13154913"/>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5335</xdr:rowOff>
    </xdr:from>
    <xdr:to>
      <xdr:col>69</xdr:col>
      <xdr:colOff>142875</xdr:colOff>
      <xdr:row>76</xdr:row>
      <xdr:rowOff>106935</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303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117111</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2804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32765</xdr:rowOff>
    </xdr:from>
    <xdr:to>
      <xdr:col>65</xdr:col>
      <xdr:colOff>53975</xdr:colOff>
      <xdr:row>76</xdr:row>
      <xdr:rowOff>134365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30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144543</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283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55135</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48768</xdr:rowOff>
    </xdr:from>
    <xdr:to>
      <xdr:col>78</xdr:col>
      <xdr:colOff>120650</xdr:colOff>
      <xdr:row>77</xdr:row>
      <xdr:rowOff>150368</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325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135145</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336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131063</xdr:rowOff>
    </xdr:from>
    <xdr:to>
      <xdr:col>74</xdr:col>
      <xdr:colOff>31750</xdr:colOff>
      <xdr:row>77</xdr:row>
      <xdr:rowOff>61213</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45990</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73913</xdr:rowOff>
    </xdr:from>
    <xdr:to>
      <xdr:col>69</xdr:col>
      <xdr:colOff>142875</xdr:colOff>
      <xdr:row>77</xdr:row>
      <xdr:rowOff>4063</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310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160290</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19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110489</xdr:rowOff>
    </xdr:from>
    <xdr:to>
      <xdr:col>65</xdr:col>
      <xdr:colOff>53975</xdr:colOff>
      <xdr:row>77</xdr:row>
      <xdr:rowOff>40639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25416</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京都府伊根町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106645</xdr:rowOff>
    </xdr:from>
    <xdr:to>
      <xdr:col>29</xdr:col>
      <xdr:colOff>127000</xdr:colOff>
      <xdr:row>19</xdr:row>
      <xdr:rowOff>60948</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211670"/>
          <a:ext cx="0" cy="11544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33025</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3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60948</xdr:rowOff>
    </xdr:from>
    <xdr:to>
      <xdr:col>30</xdr:col>
      <xdr:colOff>25400</xdr:colOff>
      <xdr:row>19</xdr:row>
      <xdr:rowOff>60948</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661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21572</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9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106645</xdr:rowOff>
    </xdr:from>
    <xdr:to>
      <xdr:col>30</xdr:col>
      <xdr:colOff>25400</xdr:colOff>
      <xdr:row>12</xdr:row>
      <xdr:rowOff>106645</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2116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55766</xdr:rowOff>
    </xdr:from>
    <xdr:to>
      <xdr:col>29</xdr:col>
      <xdr:colOff>127000</xdr:colOff>
      <xdr:row>17</xdr:row>
      <xdr:rowOff>79988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018041"/>
          <a:ext cx="647700" cy="24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52179</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14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80102</xdr:rowOff>
    </xdr:from>
    <xdr:to>
      <xdr:col>29</xdr:col>
      <xdr:colOff>177800</xdr:colOff>
      <xdr:row>18</xdr:row>
      <xdr:rowOff>10252</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79988</xdr:rowOff>
    </xdr:from>
    <xdr:to>
      <xdr:col>26</xdr:col>
      <xdr:colOff>50800</xdr:colOff>
      <xdr:row>17</xdr:row>
      <xdr:rowOff>82229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042263"/>
          <a:ext cx="698500" cy="2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84658</xdr:rowOff>
    </xdr:from>
    <xdr:to>
      <xdr:col>26</xdr:col>
      <xdr:colOff>101600</xdr:colOff>
      <xdr:row>18</xdr:row>
      <xdr:rowOff>14808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171035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133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82229</xdr:rowOff>
    </xdr:from>
    <xdr:to>
      <xdr:col>22</xdr:col>
      <xdr:colOff>114300</xdr:colOff>
      <xdr:row>17</xdr:row>
      <xdr:rowOff>97644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044504"/>
          <a:ext cx="698500" cy="154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88819</xdr:rowOff>
    </xdr:from>
    <xdr:to>
      <xdr:col>22</xdr:col>
      <xdr:colOff>165100</xdr:colOff>
      <xdr:row>18</xdr:row>
      <xdr:rowOff>18969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3746</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137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97644</xdr:rowOff>
    </xdr:from>
    <xdr:to>
      <xdr:col>18</xdr:col>
      <xdr:colOff>177800</xdr:colOff>
      <xdr:row>17</xdr:row>
      <xdr:rowOff>131744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059919"/>
          <a:ext cx="698500" cy="34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98997</xdr:rowOff>
    </xdr:from>
    <xdr:to>
      <xdr:col>19</xdr:col>
      <xdr:colOff>38100</xdr:colOff>
      <xdr:row>18</xdr:row>
      <xdr:rowOff>29147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13924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14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100976</xdr:rowOff>
    </xdr:from>
    <xdr:to>
      <xdr:col>15</xdr:col>
      <xdr:colOff>101600</xdr:colOff>
      <xdr:row>18</xdr:row>
      <xdr:rowOff>31126</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63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15903</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149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4966</xdr:rowOff>
    </xdr:from>
    <xdr:to>
      <xdr:col>29</xdr:col>
      <xdr:colOff>177800</xdr:colOff>
      <xdr:row>17</xdr:row>
      <xdr:rowOff>106566</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967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21493</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81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29188</xdr:rowOff>
    </xdr:from>
    <xdr:to>
      <xdr:col>26</xdr:col>
      <xdr:colOff>101600</xdr:colOff>
      <xdr:row>17</xdr:row>
      <xdr:rowOff>130788</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9914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140965</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760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31429</xdr:rowOff>
    </xdr:from>
    <xdr:to>
      <xdr:col>22</xdr:col>
      <xdr:colOff>165100</xdr:colOff>
      <xdr:row>17</xdr:row>
      <xdr:rowOff>133029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2993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143206</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76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46844</xdr:rowOff>
    </xdr:from>
    <xdr:to>
      <xdr:col>19</xdr:col>
      <xdr:colOff>38100</xdr:colOff>
      <xdr:row>17</xdr:row>
      <xdr:rowOff>148444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009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158621</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77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80944</xdr:rowOff>
    </xdr:from>
    <xdr:to>
      <xdr:col>15</xdr:col>
      <xdr:colOff>101600</xdr:colOff>
      <xdr:row>18</xdr:row>
      <xdr:rowOff>11094</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043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21271</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812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277976</xdr:rowOff>
    </xdr:from>
    <xdr:to>
      <xdr:col>29</xdr:col>
      <xdr:colOff>127000</xdr:colOff>
      <xdr:row>37</xdr:row>
      <xdr:rowOff>71738</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02526"/>
          <a:ext cx="0" cy="9939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43815</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6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71738</xdr:rowOff>
    </xdr:from>
    <xdr:to>
      <xdr:col>30</xdr:col>
      <xdr:colOff>25400</xdr:colOff>
      <xdr:row>37</xdr:row>
      <xdr:rowOff>71738</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964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21453</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4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277976</xdr:rowOff>
    </xdr:from>
    <xdr:to>
      <xdr:col>30</xdr:col>
      <xdr:colOff>25400</xdr:colOff>
      <xdr:row>33</xdr:row>
      <xdr:rowOff>277976</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025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244752</xdr:rowOff>
    </xdr:from>
    <xdr:to>
      <xdr:col>29</xdr:col>
      <xdr:colOff>127000</xdr:colOff>
      <xdr:row>35</xdr:row>
      <xdr:rowOff>264658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855102"/>
          <a:ext cx="647700" cy="19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10838</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621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165761</xdr:rowOff>
    </xdr:from>
    <xdr:to>
      <xdr:col>29</xdr:col>
      <xdr:colOff>177800</xdr:colOff>
      <xdr:row>35</xdr:row>
      <xdr:rowOff>267361</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244208</xdr:rowOff>
    </xdr:from>
    <xdr:to>
      <xdr:col>26</xdr:col>
      <xdr:colOff>50800</xdr:colOff>
      <xdr:row>35</xdr:row>
      <xdr:rowOff>264658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854558"/>
          <a:ext cx="698500" cy="20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163192</xdr:rowOff>
    </xdr:from>
    <xdr:to>
      <xdr:col>26</xdr:col>
      <xdr:colOff>101600</xdr:colOff>
      <xdr:row>35</xdr:row>
      <xdr:rowOff>264792</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274969</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54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234611</xdr:rowOff>
    </xdr:from>
    <xdr:to>
      <xdr:col>22</xdr:col>
      <xdr:colOff>114300</xdr:colOff>
      <xdr:row>35</xdr:row>
      <xdr:rowOff>244208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6844961"/>
          <a:ext cx="698500" cy="9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166612</xdr:rowOff>
    </xdr:from>
    <xdr:to>
      <xdr:col>22</xdr:col>
      <xdr:colOff>165100</xdr:colOff>
      <xdr:row>35</xdr:row>
      <xdr:rowOff>268212</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278389</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545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197107</xdr:rowOff>
    </xdr:from>
    <xdr:to>
      <xdr:col>18</xdr:col>
      <xdr:colOff>177800</xdr:colOff>
      <xdr:row>35</xdr:row>
      <xdr:rowOff>234611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2908300" y="6807457"/>
          <a:ext cx="698500" cy="375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168376</xdr:rowOff>
    </xdr:from>
    <xdr:to>
      <xdr:col>19</xdr:col>
      <xdr:colOff>38100</xdr:colOff>
      <xdr:row>35</xdr:row>
      <xdr:rowOff>269976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7787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280153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547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153819</xdr:rowOff>
    </xdr:from>
    <xdr:to>
      <xdr:col>15</xdr:col>
      <xdr:colOff>101600</xdr:colOff>
      <xdr:row>35</xdr:row>
      <xdr:rowOff>255419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641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240196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5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193952</xdr:rowOff>
    </xdr:from>
    <xdr:to>
      <xdr:col>29</xdr:col>
      <xdr:colOff>177800</xdr:colOff>
      <xdr:row>35</xdr:row>
      <xdr:rowOff>295552</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804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166029</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776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213858</xdr:rowOff>
    </xdr:from>
    <xdr:to>
      <xdr:col>26</xdr:col>
      <xdr:colOff>101600</xdr:colOff>
      <xdr:row>35</xdr:row>
      <xdr:rowOff>315458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242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300235</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910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193408</xdr:rowOff>
    </xdr:from>
    <xdr:to>
      <xdr:col>22</xdr:col>
      <xdr:colOff>165100</xdr:colOff>
      <xdr:row>35</xdr:row>
      <xdr:rowOff>295008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803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279785</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890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183811</xdr:rowOff>
    </xdr:from>
    <xdr:to>
      <xdr:col>19</xdr:col>
      <xdr:colOff>38100</xdr:colOff>
      <xdr:row>35</xdr:row>
      <xdr:rowOff>285411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794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270188</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88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146307</xdr:rowOff>
    </xdr:from>
    <xdr:to>
      <xdr:col>15</xdr:col>
      <xdr:colOff>101600</xdr:colOff>
      <xdr:row>35</xdr:row>
      <xdr:rowOff>247907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756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258084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52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京都府伊根町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2,110
2,103
61.95
3,401,921
3,088,974
119,447
1,528,767
4,435,860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43505</xdr:rowOff>
    </xdr:from>
    <xdr:to>
      <xdr:col>24</xdr:col>
      <xdr:colOff>62865</xdr:colOff>
      <xdr:row>37</xdr:row>
      <xdr:rowOff>119268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187005"/>
          <a:ext cx="1270" cy="1275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123095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46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119268</xdr:rowOff>
    </xdr:from>
    <xdr:to>
      <xdr:col>24</xdr:col>
      <xdr:colOff>152400</xdr:colOff>
      <xdr:row>37</xdr:row>
      <xdr:rowOff>119268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46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161632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4962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43505</xdr:rowOff>
    </xdr:from>
    <xdr:to>
      <xdr:col>24</xdr:col>
      <xdr:colOff>152400</xdr:colOff>
      <xdr:row>30</xdr:row>
      <xdr:rowOff>43505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18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155743</xdr:rowOff>
    </xdr:from>
    <xdr:to>
      <xdr:col>24</xdr:col>
      <xdr:colOff>63500</xdr:colOff>
      <xdr:row>35</xdr:row>
      <xdr:rowOff>168074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156493"/>
          <a:ext cx="838200" cy="1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145735</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1464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167308</xdr:rowOff>
    </xdr:from>
    <xdr:to>
      <xdr:col>24</xdr:col>
      <xdr:colOff>114300</xdr:colOff>
      <xdr:row>36</xdr:row>
      <xdr:rowOff>97458</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16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160123</xdr:rowOff>
    </xdr:from>
    <xdr:to>
      <xdr:col>19</xdr:col>
      <xdr:colOff>177800</xdr:colOff>
      <xdr:row>35</xdr:row>
      <xdr:rowOff>168074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6160873"/>
          <a:ext cx="889000" cy="7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169518</xdr:rowOff>
    </xdr:from>
    <xdr:to>
      <xdr:col>20</xdr:col>
      <xdr:colOff>38100</xdr:colOff>
      <xdr:row>36</xdr:row>
      <xdr:rowOff>99668</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90795</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6262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160123</xdr:rowOff>
    </xdr:from>
    <xdr:to>
      <xdr:col>15</xdr:col>
      <xdr:colOff>50800</xdr:colOff>
      <xdr:row>35</xdr:row>
      <xdr:rowOff>171141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160873"/>
          <a:ext cx="889000" cy="11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169605</xdr:rowOff>
    </xdr:from>
    <xdr:to>
      <xdr:col>15</xdr:col>
      <xdr:colOff>101600</xdr:colOff>
      <xdr:row>36</xdr:row>
      <xdr:rowOff>99755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90882</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626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171141</xdr:rowOff>
    </xdr:from>
    <xdr:to>
      <xdr:col>10</xdr:col>
      <xdr:colOff>114300</xdr:colOff>
      <xdr:row>36</xdr:row>
      <xdr:rowOff>40392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171891"/>
          <a:ext cx="889000" cy="4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3964</xdr:rowOff>
    </xdr:from>
    <xdr:to>
      <xdr:col>10</xdr:col>
      <xdr:colOff>165100</xdr:colOff>
      <xdr:row>36</xdr:row>
      <xdr:rowOff>105564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7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96691</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6268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170215</xdr:rowOff>
    </xdr:from>
    <xdr:to>
      <xdr:col>6</xdr:col>
      <xdr:colOff>38100</xdr:colOff>
      <xdr:row>36</xdr:row>
      <xdr:rowOff>100365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7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91492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626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104943</xdr:rowOff>
    </xdr:from>
    <xdr:to>
      <xdr:col>24</xdr:col>
      <xdr:colOff>114300</xdr:colOff>
      <xdr:row>36</xdr:row>
      <xdr:rowOff>35093</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10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127820</xdr:rowOff>
    </xdr:from>
    <xdr:ext cx="599010"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5957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117274</xdr:rowOff>
    </xdr:from>
    <xdr:to>
      <xdr:col>20</xdr:col>
      <xdr:colOff>38100</xdr:colOff>
      <xdr:row>36</xdr:row>
      <xdr:rowOff>47424</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118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63951</xdr:rowOff>
    </xdr:from>
    <xdr:ext cx="59901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497795" y="589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109323</xdr:rowOff>
    </xdr:from>
    <xdr:to>
      <xdr:col>15</xdr:col>
      <xdr:colOff>101600</xdr:colOff>
      <xdr:row>36</xdr:row>
      <xdr:rowOff>39473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11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56000</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08795" y="5885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120341</xdr:rowOff>
    </xdr:from>
    <xdr:to>
      <xdr:col>10</xdr:col>
      <xdr:colOff>165100</xdr:colOff>
      <xdr:row>36</xdr:row>
      <xdr:rowOff>50491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121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67018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19795" y="5896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161042</xdr:rowOff>
    </xdr:from>
    <xdr:to>
      <xdr:col>6</xdr:col>
      <xdr:colOff>38100</xdr:colOff>
      <xdr:row>36</xdr:row>
      <xdr:rowOff>91192</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16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107719</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30795" y="5937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142394</xdr:rowOff>
    </xdr:from>
    <xdr:to>
      <xdr:col>24</xdr:col>
      <xdr:colOff>62865</xdr:colOff>
      <xdr:row>58</xdr:row>
      <xdr:rowOff>141924</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43444"/>
          <a:ext cx="1270" cy="154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145751</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8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141924</xdr:rowOff>
    </xdr:from>
    <xdr:to>
      <xdr:col>24</xdr:col>
      <xdr:colOff>152400</xdr:colOff>
      <xdr:row>58</xdr:row>
      <xdr:rowOff>141924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8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89071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186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142394</xdr:rowOff>
    </xdr:from>
    <xdr:to>
      <xdr:col>24</xdr:col>
      <xdr:colOff>152400</xdr:colOff>
      <xdr:row>49</xdr:row>
      <xdr:rowOff>142394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4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63976</xdr:rowOff>
    </xdr:from>
    <xdr:to>
      <xdr:col>24</xdr:col>
      <xdr:colOff>63500</xdr:colOff>
      <xdr:row>57</xdr:row>
      <xdr:rowOff>86974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836626"/>
          <a:ext cx="838200" cy="22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18392</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91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39965</xdr:rowOff>
    </xdr:from>
    <xdr:to>
      <xdr:col>24</xdr:col>
      <xdr:colOff>114300</xdr:colOff>
      <xdr:row>57</xdr:row>
      <xdr:rowOff>141565</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63976</xdr:rowOff>
    </xdr:from>
    <xdr:to>
      <xdr:col>19</xdr:col>
      <xdr:colOff>177800</xdr:colOff>
      <xdr:row>57</xdr:row>
      <xdr:rowOff>80876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836626"/>
          <a:ext cx="889000" cy="16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51036</xdr:rowOff>
    </xdr:from>
    <xdr:to>
      <xdr:col>20</xdr:col>
      <xdr:colOff>38100</xdr:colOff>
      <xdr:row>57</xdr:row>
      <xdr:rowOff>152636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143763</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916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80876</xdr:rowOff>
    </xdr:from>
    <xdr:to>
      <xdr:col>15</xdr:col>
      <xdr:colOff>50800</xdr:colOff>
      <xdr:row>57</xdr:row>
      <xdr:rowOff>163711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853526"/>
          <a:ext cx="889000" cy="8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52546</xdr:rowOff>
    </xdr:from>
    <xdr:to>
      <xdr:col>15</xdr:col>
      <xdr:colOff>101600</xdr:colOff>
      <xdr:row>57</xdr:row>
      <xdr:rowOff>154146</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145273</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917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163711</xdr:rowOff>
    </xdr:from>
    <xdr:to>
      <xdr:col>10</xdr:col>
      <xdr:colOff>114300</xdr:colOff>
      <xdr:row>57</xdr:row>
      <xdr:rowOff>165726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36361"/>
          <a:ext cx="889000" cy="2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79697</xdr:rowOff>
    </xdr:from>
    <xdr:to>
      <xdr:col>10</xdr:col>
      <xdr:colOff>165100</xdr:colOff>
      <xdr:row>58</xdr:row>
      <xdr:rowOff>9847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26374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91039</xdr:rowOff>
    </xdr:from>
    <xdr:to>
      <xdr:col>6</xdr:col>
      <xdr:colOff>38100</xdr:colOff>
      <xdr:row>58</xdr:row>
      <xdr:rowOff>21189</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63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37716</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638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36174</xdr:rowOff>
    </xdr:from>
    <xdr:to>
      <xdr:col>24</xdr:col>
      <xdr:colOff>114300</xdr:colOff>
      <xdr:row>57</xdr:row>
      <xdr:rowOff>137774</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0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59051</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660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13176</xdr:rowOff>
    </xdr:from>
    <xdr:to>
      <xdr:col>20</xdr:col>
      <xdr:colOff>38100</xdr:colOff>
      <xdr:row>57</xdr:row>
      <xdr:rowOff>114776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78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131303</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561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30076</xdr:rowOff>
    </xdr:from>
    <xdr:to>
      <xdr:col>15</xdr:col>
      <xdr:colOff>101600</xdr:colOff>
      <xdr:row>57</xdr:row>
      <xdr:rowOff>131676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0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148203</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577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112911</xdr:rowOff>
    </xdr:from>
    <xdr:to>
      <xdr:col>10</xdr:col>
      <xdr:colOff>165100</xdr:colOff>
      <xdr:row>58</xdr:row>
      <xdr:rowOff>43061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8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34188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97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114926</xdr:rowOff>
    </xdr:from>
    <xdr:to>
      <xdr:col>6</xdr:col>
      <xdr:colOff>38100</xdr:colOff>
      <xdr:row>58</xdr:row>
      <xdr:rowOff>45076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8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36203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98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120223</xdr:rowOff>
    </xdr:from>
    <xdr:to>
      <xdr:col>24</xdr:col>
      <xdr:colOff>62865</xdr:colOff>
      <xdr:row>79</xdr:row>
      <xdr:rowOff>43407</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293173"/>
          <a:ext cx="1270" cy="1294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47234</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91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43407</xdr:rowOff>
    </xdr:from>
    <xdr:to>
      <xdr:col>24</xdr:col>
      <xdr:colOff>152400</xdr:colOff>
      <xdr:row>79</xdr:row>
      <xdr:rowOff>43407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87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66900</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068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120223</xdr:rowOff>
    </xdr:from>
    <xdr:to>
      <xdr:col>24</xdr:col>
      <xdr:colOff>152400</xdr:colOff>
      <xdr:row>71</xdr:row>
      <xdr:rowOff>120223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2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8285</xdr:rowOff>
    </xdr:from>
    <xdr:to>
      <xdr:col>24</xdr:col>
      <xdr:colOff>63500</xdr:colOff>
      <xdr:row>79</xdr:row>
      <xdr:rowOff>14474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552835"/>
          <a:ext cx="838200" cy="6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153505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837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130628</xdr:rowOff>
    </xdr:from>
    <xdr:to>
      <xdr:col>24</xdr:col>
      <xdr:colOff>114300</xdr:colOff>
      <xdr:row>78</xdr:row>
      <xdr:rowOff>60778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33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14474</xdr:rowOff>
    </xdr:from>
    <xdr:to>
      <xdr:col>19</xdr:col>
      <xdr:colOff>177800</xdr:colOff>
      <xdr:row>79</xdr:row>
      <xdr:rowOff>14748</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559024"/>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114336</xdr:rowOff>
    </xdr:from>
    <xdr:to>
      <xdr:col>20</xdr:col>
      <xdr:colOff>38100</xdr:colOff>
      <xdr:row>78</xdr:row>
      <xdr:rowOff>44486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3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61013</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09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14748</xdr:rowOff>
    </xdr:from>
    <xdr:to>
      <xdr:col>15</xdr:col>
      <xdr:colOff>50800</xdr:colOff>
      <xdr:row>79</xdr:row>
      <xdr:rowOff>24981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559298"/>
          <a:ext cx="889000" cy="1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143101</xdr:rowOff>
    </xdr:from>
    <xdr:to>
      <xdr:col>15</xdr:col>
      <xdr:colOff>101600</xdr:colOff>
      <xdr:row>78</xdr:row>
      <xdr:rowOff>73251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344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89778</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119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20135</xdr:rowOff>
    </xdr:from>
    <xdr:to>
      <xdr:col>10</xdr:col>
      <xdr:colOff>114300</xdr:colOff>
      <xdr:row>79</xdr:row>
      <xdr:rowOff>24981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564685"/>
          <a:ext cx="889000" cy="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154226</xdr:rowOff>
    </xdr:from>
    <xdr:to>
      <xdr:col>10</xdr:col>
      <xdr:colOff>165100</xdr:colOff>
      <xdr:row>78</xdr:row>
      <xdr:rowOff>84376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5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100903</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13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156550</xdr:rowOff>
    </xdr:from>
    <xdr:to>
      <xdr:col>6</xdr:col>
      <xdr:colOff>38100</xdr:colOff>
      <xdr:row>78</xdr:row>
      <xdr:rowOff>86700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5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103227</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13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128935</xdr:rowOff>
    </xdr:from>
    <xdr:to>
      <xdr:col>24</xdr:col>
      <xdr:colOff>114300</xdr:colOff>
      <xdr:row>79</xdr:row>
      <xdr:rowOff>59085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50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43862</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41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135124</xdr:rowOff>
    </xdr:from>
    <xdr:to>
      <xdr:col>20</xdr:col>
      <xdr:colOff>38100</xdr:colOff>
      <xdr:row>79</xdr:row>
      <xdr:rowOff>65274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50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56401</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60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135398</xdr:rowOff>
    </xdr:from>
    <xdr:to>
      <xdr:col>15</xdr:col>
      <xdr:colOff>101600</xdr:colOff>
      <xdr:row>79</xdr:row>
      <xdr:rowOff>65548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50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56675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601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145631</xdr:rowOff>
    </xdr:from>
    <xdr:to>
      <xdr:col>10</xdr:col>
      <xdr:colOff>165100</xdr:colOff>
      <xdr:row>79</xdr:row>
      <xdr:rowOff>75781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51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66908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61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140785</xdr:rowOff>
    </xdr:from>
    <xdr:to>
      <xdr:col>6</xdr:col>
      <xdr:colOff>38100</xdr:colOff>
      <xdr:row>79</xdr:row>
      <xdr:rowOff>70935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51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62062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606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76540</xdr:rowOff>
    </xdr:from>
    <xdr:to>
      <xdr:col>24</xdr:col>
      <xdr:colOff>62865</xdr:colOff>
      <xdr:row>98</xdr:row>
      <xdr:rowOff>112021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07040"/>
          <a:ext cx="1270" cy="1407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115848</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1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112021</xdr:rowOff>
    </xdr:from>
    <xdr:to>
      <xdr:col>24</xdr:col>
      <xdr:colOff>152400</xdr:colOff>
      <xdr:row>98</xdr:row>
      <xdr:rowOff>112021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1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23217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28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76540</xdr:rowOff>
    </xdr:from>
    <xdr:to>
      <xdr:col>24</xdr:col>
      <xdr:colOff>152400</xdr:colOff>
      <xdr:row>90</xdr:row>
      <xdr:rowOff>76540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07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64700</xdr:rowOff>
    </xdr:from>
    <xdr:to>
      <xdr:col>24</xdr:col>
      <xdr:colOff>63500</xdr:colOff>
      <xdr:row>96</xdr:row>
      <xdr:rowOff>68320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23900"/>
          <a:ext cx="8382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630</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88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149203</xdr:rowOff>
    </xdr:from>
    <xdr:to>
      <xdr:col>24</xdr:col>
      <xdr:colOff>114300</xdr:colOff>
      <xdr:row>96</xdr:row>
      <xdr:rowOff>79353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53642</xdr:rowOff>
    </xdr:from>
    <xdr:to>
      <xdr:col>19</xdr:col>
      <xdr:colOff>177800</xdr:colOff>
      <xdr:row>96</xdr:row>
      <xdr:rowOff>68320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512842"/>
          <a:ext cx="889000" cy="14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134410</xdr:rowOff>
    </xdr:from>
    <xdr:to>
      <xdr:col>20</xdr:col>
      <xdr:colOff>38100</xdr:colOff>
      <xdr:row>96</xdr:row>
      <xdr:rowOff>64560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2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81087</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197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53642</xdr:rowOff>
    </xdr:from>
    <xdr:to>
      <xdr:col>15</xdr:col>
      <xdr:colOff>50800</xdr:colOff>
      <xdr:row>96</xdr:row>
      <xdr:rowOff>117163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512842"/>
          <a:ext cx="889000" cy="63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125161</xdr:rowOff>
    </xdr:from>
    <xdr:to>
      <xdr:col>15</xdr:col>
      <xdr:colOff>101600</xdr:colOff>
      <xdr:row>96</xdr:row>
      <xdr:rowOff>55311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41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71838</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18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101409</xdr:rowOff>
    </xdr:from>
    <xdr:to>
      <xdr:col>10</xdr:col>
      <xdr:colOff>114300</xdr:colOff>
      <xdr:row>96</xdr:row>
      <xdr:rowOff>117163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1130300" y="16560609"/>
          <a:ext cx="889000" cy="15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4308</xdr:rowOff>
    </xdr:from>
    <xdr:to>
      <xdr:col>10</xdr:col>
      <xdr:colOff>165100</xdr:colOff>
      <xdr:row>96</xdr:row>
      <xdr:rowOff>105908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63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122435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23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14939</xdr:rowOff>
    </xdr:from>
    <xdr:to>
      <xdr:col>6</xdr:col>
      <xdr:colOff>38100</xdr:colOff>
      <xdr:row>96</xdr:row>
      <xdr:rowOff>116539</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7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133066</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249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13900</xdr:rowOff>
    </xdr:from>
    <xdr:to>
      <xdr:col>24</xdr:col>
      <xdr:colOff>114300</xdr:colOff>
      <xdr:row>96</xdr:row>
      <xdr:rowOff>115500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163777</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5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17520</xdr:rowOff>
    </xdr:from>
    <xdr:to>
      <xdr:col>20</xdr:col>
      <xdr:colOff>38100</xdr:colOff>
      <xdr:row>96</xdr:row>
      <xdr:rowOff>119120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47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110247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56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2842</xdr:rowOff>
    </xdr:from>
    <xdr:to>
      <xdr:col>15</xdr:col>
      <xdr:colOff>101600</xdr:colOff>
      <xdr:row>96</xdr:row>
      <xdr:rowOff>104442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46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95569</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554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66363</xdr:rowOff>
    </xdr:from>
    <xdr:to>
      <xdr:col>10</xdr:col>
      <xdr:colOff>165100</xdr:colOff>
      <xdr:row>96</xdr:row>
      <xdr:rowOff>167963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2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159090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618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50609</xdr:rowOff>
    </xdr:from>
    <xdr:to>
      <xdr:col>6</xdr:col>
      <xdr:colOff>38100</xdr:colOff>
      <xdr:row>96</xdr:row>
      <xdr:rowOff>152209</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50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143336</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60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98923</xdr:rowOff>
    </xdr:from>
    <xdr:to>
      <xdr:col>54</xdr:col>
      <xdr:colOff>189865</xdr:colOff>
      <xdr:row>38</xdr:row>
      <xdr:rowOff>137099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413873"/>
          <a:ext cx="1270" cy="123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140926</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137099</xdr:rowOff>
    </xdr:from>
    <xdr:to>
      <xdr:col>55</xdr:col>
      <xdr:colOff>88900</xdr:colOff>
      <xdr:row>38</xdr:row>
      <xdr:rowOff>137099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5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45600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98923</xdr:rowOff>
    </xdr:from>
    <xdr:to>
      <xdr:col>55</xdr:col>
      <xdr:colOff>88900</xdr:colOff>
      <xdr:row>31</xdr:row>
      <xdr:rowOff>98923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413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102143</xdr:rowOff>
    </xdr:from>
    <xdr:to>
      <xdr:col>55</xdr:col>
      <xdr:colOff>0</xdr:colOff>
      <xdr:row>37</xdr:row>
      <xdr:rowOff>106542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445793"/>
          <a:ext cx="838200" cy="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171032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717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148155</xdr:rowOff>
    </xdr:from>
    <xdr:to>
      <xdr:col>55</xdr:col>
      <xdr:colOff>50800</xdr:colOff>
      <xdr:row>37</xdr:row>
      <xdr:rowOff>78305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91620</xdr:rowOff>
    </xdr:from>
    <xdr:to>
      <xdr:col>50</xdr:col>
      <xdr:colOff>114300</xdr:colOff>
      <xdr:row>37</xdr:row>
      <xdr:rowOff>102143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435270"/>
          <a:ext cx="889000" cy="10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134586</xdr:rowOff>
    </xdr:from>
    <xdr:to>
      <xdr:col>50</xdr:col>
      <xdr:colOff>165100</xdr:colOff>
      <xdr:row>37</xdr:row>
      <xdr:rowOff>64736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81263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74471</xdr:rowOff>
    </xdr:from>
    <xdr:to>
      <xdr:col>45</xdr:col>
      <xdr:colOff>177800</xdr:colOff>
      <xdr:row>37</xdr:row>
      <xdr:rowOff>91620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418121"/>
          <a:ext cx="889000" cy="1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162862</xdr:rowOff>
    </xdr:from>
    <xdr:to>
      <xdr:col>46</xdr:col>
      <xdr:colOff>38100</xdr:colOff>
      <xdr:row>37</xdr:row>
      <xdr:rowOff>93012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3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109539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11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74471</xdr:rowOff>
    </xdr:from>
    <xdr:to>
      <xdr:col>41</xdr:col>
      <xdr:colOff>50800</xdr:colOff>
      <xdr:row>37</xdr:row>
      <xdr:rowOff>122995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418121"/>
          <a:ext cx="889000" cy="4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2137</xdr:rowOff>
    </xdr:from>
    <xdr:to>
      <xdr:col>41</xdr:col>
      <xdr:colOff>101600</xdr:colOff>
      <xdr:row>37</xdr:row>
      <xdr:rowOff>103737</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34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120264</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12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13572</xdr:rowOff>
    </xdr:from>
    <xdr:to>
      <xdr:col>36</xdr:col>
      <xdr:colOff>165100</xdr:colOff>
      <xdr:row>37</xdr:row>
      <xdr:rowOff>115172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5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131699</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1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55742</xdr:rowOff>
    </xdr:from>
    <xdr:to>
      <xdr:col>55</xdr:col>
      <xdr:colOff>50800</xdr:colOff>
      <xdr:row>37</xdr:row>
      <xdr:rowOff>157342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9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34169</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7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51343</xdr:rowOff>
    </xdr:from>
    <xdr:to>
      <xdr:col>50</xdr:col>
      <xdr:colOff>165100</xdr:colOff>
      <xdr:row>37</xdr:row>
      <xdr:rowOff>152943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9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144070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487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40820</xdr:rowOff>
    </xdr:from>
    <xdr:to>
      <xdr:col>46</xdr:col>
      <xdr:colOff>38100</xdr:colOff>
      <xdr:row>37</xdr:row>
      <xdr:rowOff>142420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8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133547</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477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23671</xdr:rowOff>
    </xdr:from>
    <xdr:to>
      <xdr:col>41</xdr:col>
      <xdr:colOff>101600</xdr:colOff>
      <xdr:row>37</xdr:row>
      <xdr:rowOff>125271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6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116398</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460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72195</xdr:rowOff>
    </xdr:from>
    <xdr:to>
      <xdr:col>36</xdr:col>
      <xdr:colOff>165100</xdr:colOff>
      <xdr:row>38</xdr:row>
      <xdr:rowOff>2346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4158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164922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508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74945</xdr:rowOff>
    </xdr:from>
    <xdr:to>
      <xdr:col>54</xdr:col>
      <xdr:colOff>189865</xdr:colOff>
      <xdr:row>58</xdr:row>
      <xdr:rowOff>123073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18895"/>
          <a:ext cx="1270" cy="1248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126900</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7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123073</xdr:rowOff>
    </xdr:from>
    <xdr:to>
      <xdr:col>55</xdr:col>
      <xdr:colOff>88900</xdr:colOff>
      <xdr:row>58</xdr:row>
      <xdr:rowOff>123073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6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21622</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941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74945</xdr:rowOff>
    </xdr:from>
    <xdr:to>
      <xdr:col>55</xdr:col>
      <xdr:colOff>88900</xdr:colOff>
      <xdr:row>51</xdr:row>
      <xdr:rowOff>74945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18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104644</xdr:rowOff>
    </xdr:from>
    <xdr:to>
      <xdr:col>55</xdr:col>
      <xdr:colOff>0</xdr:colOff>
      <xdr:row>57</xdr:row>
      <xdr:rowOff>164838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877294"/>
          <a:ext cx="838200" cy="60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114610</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887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136183</xdr:rowOff>
    </xdr:from>
    <xdr:to>
      <xdr:col>55</xdr:col>
      <xdr:colOff>50800</xdr:colOff>
      <xdr:row>58</xdr:row>
      <xdr:rowOff>66333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908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85202</xdr:rowOff>
    </xdr:from>
    <xdr:to>
      <xdr:col>50</xdr:col>
      <xdr:colOff>114300</xdr:colOff>
      <xdr:row>57</xdr:row>
      <xdr:rowOff>104644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857852"/>
          <a:ext cx="889000" cy="19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127226</xdr:rowOff>
    </xdr:from>
    <xdr:to>
      <xdr:col>50</xdr:col>
      <xdr:colOff>165100</xdr:colOff>
      <xdr:row>58</xdr:row>
      <xdr:rowOff>57376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9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48503</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992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85202</xdr:rowOff>
    </xdr:from>
    <xdr:to>
      <xdr:col>45</xdr:col>
      <xdr:colOff>177800</xdr:colOff>
      <xdr:row>57</xdr:row>
      <xdr:rowOff>96180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857852"/>
          <a:ext cx="889000" cy="1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126873</xdr:rowOff>
    </xdr:from>
    <xdr:to>
      <xdr:col>46</xdr:col>
      <xdr:colOff>38100</xdr:colOff>
      <xdr:row>58</xdr:row>
      <xdr:rowOff>57023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48150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99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8423</xdr:rowOff>
    </xdr:from>
    <xdr:to>
      <xdr:col>41</xdr:col>
      <xdr:colOff>50800</xdr:colOff>
      <xdr:row>57</xdr:row>
      <xdr:rowOff>96180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781073"/>
          <a:ext cx="889000" cy="8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132124</xdr:rowOff>
    </xdr:from>
    <xdr:to>
      <xdr:col>41</xdr:col>
      <xdr:colOff>101600</xdr:colOff>
      <xdr:row>58</xdr:row>
      <xdr:rowOff>62274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904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53401</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997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108097</xdr:rowOff>
    </xdr:from>
    <xdr:to>
      <xdr:col>36</xdr:col>
      <xdr:colOff>165100</xdr:colOff>
      <xdr:row>58</xdr:row>
      <xdr:rowOff>38247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80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29374</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973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114038</xdr:rowOff>
    </xdr:from>
    <xdr:to>
      <xdr:col>55</xdr:col>
      <xdr:colOff>50800</xdr:colOff>
      <xdr:row>58</xdr:row>
      <xdr:rowOff>44188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88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136915</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38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53844</xdr:rowOff>
    </xdr:from>
    <xdr:to>
      <xdr:col>50</xdr:col>
      <xdr:colOff>165100</xdr:colOff>
      <xdr:row>57</xdr:row>
      <xdr:rowOff>155444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82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521</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60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34402</xdr:rowOff>
    </xdr:from>
    <xdr:to>
      <xdr:col>46</xdr:col>
      <xdr:colOff>38100</xdr:colOff>
      <xdr:row>57</xdr:row>
      <xdr:rowOff>136002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0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152529</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582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45380</xdr:rowOff>
    </xdr:from>
    <xdr:to>
      <xdr:col>41</xdr:col>
      <xdr:colOff>101600</xdr:colOff>
      <xdr:row>57</xdr:row>
      <xdr:rowOff>146980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81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163507</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59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129073</xdr:rowOff>
    </xdr:from>
    <xdr:to>
      <xdr:col>36</xdr:col>
      <xdr:colOff>165100</xdr:colOff>
      <xdr:row>57</xdr:row>
      <xdr:rowOff>59223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3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75750</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505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56104</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29054"/>
          <a:ext cx="1270" cy="1359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2781</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042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56104</xdr:rowOff>
    </xdr:from>
    <xdr:to>
      <xdr:col>55</xdr:col>
      <xdr:colOff>88900</xdr:colOff>
      <xdr:row>71</xdr:row>
      <xdr:rowOff>56104</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2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100428</xdr:rowOff>
    </xdr:from>
    <xdr:to>
      <xdr:col>55</xdr:col>
      <xdr:colOff>0</xdr:colOff>
      <xdr:row>77</xdr:row>
      <xdr:rowOff>163089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130628"/>
          <a:ext cx="838200" cy="23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55066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428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76639</xdr:rowOff>
    </xdr:from>
    <xdr:to>
      <xdr:col>55</xdr:col>
      <xdr:colOff>50800</xdr:colOff>
      <xdr:row>79</xdr:row>
      <xdr:rowOff>6789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4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77175</xdr:rowOff>
    </xdr:from>
    <xdr:to>
      <xdr:col>50</xdr:col>
      <xdr:colOff>114300</xdr:colOff>
      <xdr:row>76</xdr:row>
      <xdr:rowOff>100428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107375"/>
          <a:ext cx="889000" cy="2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65376</xdr:rowOff>
    </xdr:from>
    <xdr:to>
      <xdr:col>50</xdr:col>
      <xdr:colOff>165100</xdr:colOff>
      <xdr:row>78</xdr:row>
      <xdr:rowOff>166976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3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158103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531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77175</xdr:rowOff>
    </xdr:from>
    <xdr:to>
      <xdr:col>45</xdr:col>
      <xdr:colOff>177800</xdr:colOff>
      <xdr:row>76</xdr:row>
      <xdr:rowOff>135251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107375"/>
          <a:ext cx="889000" cy="58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44543</xdr:rowOff>
    </xdr:from>
    <xdr:to>
      <xdr:col>46</xdr:col>
      <xdr:colOff>38100</xdr:colOff>
      <xdr:row>78</xdr:row>
      <xdr:rowOff>146143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137270</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5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135251</xdr:rowOff>
    </xdr:from>
    <xdr:to>
      <xdr:col>41</xdr:col>
      <xdr:colOff>50800</xdr:colOff>
      <xdr:row>77</xdr:row>
      <xdr:rowOff>28930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165451"/>
          <a:ext cx="889000" cy="65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17207</xdr:rowOff>
    </xdr:from>
    <xdr:to>
      <xdr:col>41</xdr:col>
      <xdr:colOff>101600</xdr:colOff>
      <xdr:row>78</xdr:row>
      <xdr:rowOff>118807</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109934</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8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135992</xdr:rowOff>
    </xdr:from>
    <xdr:to>
      <xdr:col>36</xdr:col>
      <xdr:colOff>165100</xdr:colOff>
      <xdr:row>78</xdr:row>
      <xdr:rowOff>66142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3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57269</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3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112289</xdr:rowOff>
    </xdr:from>
    <xdr:to>
      <xdr:col>55</xdr:col>
      <xdr:colOff>50800</xdr:colOff>
      <xdr:row>78</xdr:row>
      <xdr:rowOff>42439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1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135166</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165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49628</xdr:rowOff>
    </xdr:from>
    <xdr:to>
      <xdr:col>50</xdr:col>
      <xdr:colOff>165100</xdr:colOff>
      <xdr:row>76</xdr:row>
      <xdr:rowOff>151228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07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167755</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39795" y="12855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26375</xdr:rowOff>
    </xdr:from>
    <xdr:to>
      <xdr:col>46</xdr:col>
      <xdr:colOff>38100</xdr:colOff>
      <xdr:row>76</xdr:row>
      <xdr:rowOff>127975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05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144502</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50795" y="12831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84451</xdr:rowOff>
    </xdr:from>
    <xdr:to>
      <xdr:col>41</xdr:col>
      <xdr:colOff>101600</xdr:colOff>
      <xdr:row>77</xdr:row>
      <xdr:rowOff>14601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11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31127</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2889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149580</xdr:rowOff>
    </xdr:from>
    <xdr:to>
      <xdr:col>36</xdr:col>
      <xdr:colOff>165100</xdr:colOff>
      <xdr:row>77</xdr:row>
      <xdr:rowOff>79730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1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96256</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295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100878</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74278"/>
          <a:ext cx="1270" cy="106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47555</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6495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2,334,913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100878</xdr:rowOff>
    </xdr:from>
    <xdr:to>
      <xdr:col>55</xdr:col>
      <xdr:colOff>88900</xdr:colOff>
      <xdr:row>92</xdr:row>
      <xdr:rowOff>100878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74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98109</xdr:rowOff>
    </xdr:from>
    <xdr:to>
      <xdr:col>55</xdr:col>
      <xdr:colOff>0</xdr:colOff>
      <xdr:row>98</xdr:row>
      <xdr:rowOff>117729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900209"/>
          <a:ext cx="838200" cy="1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48130</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78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25253</xdr:rowOff>
    </xdr:from>
    <xdr:to>
      <xdr:col>55</xdr:col>
      <xdr:colOff>50800</xdr:colOff>
      <xdr:row>98</xdr:row>
      <xdr:rowOff>126853</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2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102580</xdr:rowOff>
    </xdr:from>
    <xdr:to>
      <xdr:col>50</xdr:col>
      <xdr:colOff>114300</xdr:colOff>
      <xdr:row>98</xdr:row>
      <xdr:rowOff>117729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904680"/>
          <a:ext cx="889000" cy="15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17259</xdr:rowOff>
    </xdr:from>
    <xdr:to>
      <xdr:col>50</xdr:col>
      <xdr:colOff>165100</xdr:colOff>
      <xdr:row>98</xdr:row>
      <xdr:rowOff>118859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135386</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59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102580</xdr:rowOff>
    </xdr:from>
    <xdr:to>
      <xdr:col>45</xdr:col>
      <xdr:colOff>177800</xdr:colOff>
      <xdr:row>98</xdr:row>
      <xdr:rowOff>109779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904680"/>
          <a:ext cx="889000" cy="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21895</xdr:rowOff>
    </xdr:from>
    <xdr:to>
      <xdr:col>46</xdr:col>
      <xdr:colOff>38100</xdr:colOff>
      <xdr:row>98</xdr:row>
      <xdr:rowOff>123495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2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140022</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59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152288</xdr:rowOff>
    </xdr:from>
    <xdr:to>
      <xdr:col>41</xdr:col>
      <xdr:colOff>50800</xdr:colOff>
      <xdr:row>98</xdr:row>
      <xdr:rowOff>109779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82938"/>
          <a:ext cx="889000" cy="12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30533</xdr:rowOff>
    </xdr:from>
    <xdr:to>
      <xdr:col>41</xdr:col>
      <xdr:colOff>101600</xdr:colOff>
      <xdr:row>98</xdr:row>
      <xdr:rowOff>132133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32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148660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607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28342</xdr:rowOff>
    </xdr:from>
    <xdr:to>
      <xdr:col>36</xdr:col>
      <xdr:colOff>165100</xdr:colOff>
      <xdr:row>98</xdr:row>
      <xdr:rowOff>129942</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121069</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923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47309</xdr:rowOff>
    </xdr:from>
    <xdr:to>
      <xdr:col>55</xdr:col>
      <xdr:colOff>50800</xdr:colOff>
      <xdr:row>98</xdr:row>
      <xdr:rowOff>148909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4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3680</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80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66929</xdr:rowOff>
    </xdr:from>
    <xdr:to>
      <xdr:col>50</xdr:col>
      <xdr:colOff>165100</xdr:colOff>
      <xdr:row>98</xdr:row>
      <xdr:rowOff>168529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6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159656</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6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51780</xdr:rowOff>
    </xdr:from>
    <xdr:to>
      <xdr:col>46</xdr:col>
      <xdr:colOff>38100</xdr:colOff>
      <xdr:row>98</xdr:row>
      <xdr:rowOff>153380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5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144507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4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58979</xdr:rowOff>
    </xdr:from>
    <xdr:to>
      <xdr:col>41</xdr:col>
      <xdr:colOff>101600</xdr:colOff>
      <xdr:row>98</xdr:row>
      <xdr:rowOff>160579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6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151706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5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101488</xdr:rowOff>
    </xdr:from>
    <xdr:to>
      <xdr:col>36</xdr:col>
      <xdr:colOff>165100</xdr:colOff>
      <xdr:row>98</xdr:row>
      <xdr:rowOff>31638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3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48165</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50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98434</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413384"/>
          <a:ext cx="1269" cy="131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45111</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188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98434</xdr:rowOff>
    </xdr:from>
    <xdr:to>
      <xdr:col>86</xdr:col>
      <xdr:colOff>25400</xdr:colOff>
      <xdr:row>31</xdr:row>
      <xdr:rowOff>98434</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413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10122</xdr:rowOff>
    </xdr:from>
    <xdr:to>
      <xdr:col>85</xdr:col>
      <xdr:colOff>127000</xdr:colOff>
      <xdr:row>37</xdr:row>
      <xdr:rowOff>143506</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182322"/>
          <a:ext cx="838200" cy="30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70432</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85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92005</xdr:rowOff>
    </xdr:from>
    <xdr:to>
      <xdr:col>85</xdr:col>
      <xdr:colOff>177800</xdr:colOff>
      <xdr:row>39</xdr:row>
      <xdr:rowOff>22155</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0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143506</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487156"/>
          <a:ext cx="889000" cy="24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100532</xdr:rowOff>
    </xdr:from>
    <xdr:to>
      <xdr:col>81</xdr:col>
      <xdr:colOff>101600</xdr:colOff>
      <xdr:row>39</xdr:row>
      <xdr:rowOff>30682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1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21809</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70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42632</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29182"/>
          <a:ext cx="889000" cy="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94204</xdr:rowOff>
    </xdr:from>
    <xdr:to>
      <xdr:col>76</xdr:col>
      <xdr:colOff>165100</xdr:colOff>
      <xdr:row>39</xdr:row>
      <xdr:rowOff>24354</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40881</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8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27602</xdr:rowOff>
    </xdr:from>
    <xdr:to>
      <xdr:col>71</xdr:col>
      <xdr:colOff>177800</xdr:colOff>
      <xdr:row>39</xdr:row>
      <xdr:rowOff>42632</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714152"/>
          <a:ext cx="889000" cy="1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109722</xdr:rowOff>
    </xdr:from>
    <xdr:to>
      <xdr:col>72</xdr:col>
      <xdr:colOff>38100</xdr:colOff>
      <xdr:row>39</xdr:row>
      <xdr:rowOff>39872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62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56399</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40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96024</xdr:rowOff>
    </xdr:from>
    <xdr:to>
      <xdr:col>67</xdr:col>
      <xdr:colOff>101600</xdr:colOff>
      <xdr:row>39</xdr:row>
      <xdr:rowOff>26174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6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42702</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8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130772</xdr:rowOff>
    </xdr:from>
    <xdr:to>
      <xdr:col>85</xdr:col>
      <xdr:colOff>177800</xdr:colOff>
      <xdr:row>36</xdr:row>
      <xdr:rowOff>60922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131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153649</xdr:rowOff>
    </xdr:from>
    <xdr:ext cx="599010"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5982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92706</xdr:rowOff>
    </xdr:from>
    <xdr:to>
      <xdr:col>81</xdr:col>
      <xdr:colOff>101600</xdr:colOff>
      <xdr:row>38</xdr:row>
      <xdr:rowOff>22856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43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39383</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21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163282</xdr:rowOff>
    </xdr:from>
    <xdr:to>
      <xdr:col>72</xdr:col>
      <xdr:colOff>38100</xdr:colOff>
      <xdr:row>39</xdr:row>
      <xdr:rowOff>93432</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7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84559</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4017" y="67711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148252</xdr:rowOff>
    </xdr:from>
    <xdr:to>
      <xdr:col>67</xdr:col>
      <xdr:colOff>101600</xdr:colOff>
      <xdr:row>39</xdr:row>
      <xdr:rowOff>78402</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6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69529</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75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27686</xdr:rowOff>
    </xdr:from>
    <xdr:to>
      <xdr:col>85</xdr:col>
      <xdr:colOff>126364</xdr:colOff>
      <xdr:row>58</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flipV="1">
          <a:off x="16317595" y="8771636"/>
          <a:ext cx="1269"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145813</xdr:rowOff>
    </xdr:from>
    <xdr:ext cx="469744"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854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27686</xdr:rowOff>
    </xdr:from>
    <xdr:to>
      <xdr:col>86</xdr:col>
      <xdr:colOff>25400</xdr:colOff>
      <xdr:row>51</xdr:row>
      <xdr:rowOff>27686</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8771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84100</xdr:rowOff>
    </xdr:from>
    <xdr:to>
      <xdr:col>81</xdr:col>
      <xdr:colOff>101600</xdr:colOff>
      <xdr:row>59</xdr:row>
      <xdr:rowOff>14250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100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30777</xdr:rowOff>
    </xdr:from>
    <xdr:ext cx="313932"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24333" y="98034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67183</xdr:rowOff>
    </xdr:from>
    <xdr:to>
      <xdr:col>76</xdr:col>
      <xdr:colOff>165100</xdr:colOff>
      <xdr:row>58</xdr:row>
      <xdr:rowOff>168783</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13860</xdr:rowOff>
    </xdr:from>
    <xdr:ext cx="313932"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35333" y="97865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67411</xdr:rowOff>
    </xdr:from>
    <xdr:to>
      <xdr:col>72</xdr:col>
      <xdr:colOff>38100</xdr:colOff>
      <xdr:row>58</xdr:row>
      <xdr:rowOff>169011</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1001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14088</xdr:rowOff>
    </xdr:from>
    <xdr:ext cx="313932"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46333" y="9786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52095</xdr:rowOff>
    </xdr:from>
    <xdr:to>
      <xdr:col>67</xdr:col>
      <xdr:colOff>101600</xdr:colOff>
      <xdr:row>58</xdr:row>
      <xdr:rowOff>153695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9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56</xdr:row>
      <xdr:rowOff>170222</xdr:rowOff>
    </xdr:from>
    <xdr:ext cx="378565"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5017" y="977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13402</xdr:rowOff>
    </xdr:from>
    <xdr:to>
      <xdr:col>85</xdr:col>
      <xdr:colOff>126364</xdr:colOff>
      <xdr:row>79</xdr:row>
      <xdr:rowOff>43918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186352"/>
          <a:ext cx="1269" cy="140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47745</xdr:rowOff>
    </xdr:from>
    <xdr:ext cx="378565"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92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43918</xdr:rowOff>
    </xdr:from>
    <xdr:to>
      <xdr:col>86</xdr:col>
      <xdr:colOff>25400</xdr:colOff>
      <xdr:row>79</xdr:row>
      <xdr:rowOff>43918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88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131529</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961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13402</xdr:rowOff>
    </xdr:from>
    <xdr:to>
      <xdr:col>86</xdr:col>
      <xdr:colOff>25400</xdr:colOff>
      <xdr:row>71</xdr:row>
      <xdr:rowOff>13402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1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106327</xdr:rowOff>
    </xdr:from>
    <xdr:to>
      <xdr:col>85</xdr:col>
      <xdr:colOff>127000</xdr:colOff>
      <xdr:row>77</xdr:row>
      <xdr:rowOff>152336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307977"/>
          <a:ext cx="838200" cy="4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41277</xdr:rowOff>
    </xdr:from>
    <xdr:ext cx="599010"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242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62850</xdr:rowOff>
    </xdr:from>
    <xdr:to>
      <xdr:col>85</xdr:col>
      <xdr:colOff>177800</xdr:colOff>
      <xdr:row>77</xdr:row>
      <xdr:rowOff>164450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135962</xdr:rowOff>
    </xdr:from>
    <xdr:to>
      <xdr:col>81</xdr:col>
      <xdr:colOff>50800</xdr:colOff>
      <xdr:row>77</xdr:row>
      <xdr:rowOff>152336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337612"/>
          <a:ext cx="889000" cy="16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53739</xdr:rowOff>
    </xdr:from>
    <xdr:to>
      <xdr:col>81</xdr:col>
      <xdr:colOff>101600</xdr:colOff>
      <xdr:row>77</xdr:row>
      <xdr:rowOff>155339</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416</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181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121155</xdr:rowOff>
    </xdr:from>
    <xdr:to>
      <xdr:col>76</xdr:col>
      <xdr:colOff>114300</xdr:colOff>
      <xdr:row>77</xdr:row>
      <xdr:rowOff>135962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322805"/>
          <a:ext cx="889000" cy="14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58052</xdr:rowOff>
    </xdr:from>
    <xdr:to>
      <xdr:col>76</xdr:col>
      <xdr:colOff>165100</xdr:colOff>
      <xdr:row>77</xdr:row>
      <xdr:rowOff>159652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4729</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292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34452</xdr:rowOff>
    </xdr:from>
    <xdr:to>
      <xdr:col>71</xdr:col>
      <xdr:colOff>177800</xdr:colOff>
      <xdr:row>77</xdr:row>
      <xdr:rowOff>121155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236102"/>
          <a:ext cx="889000" cy="8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57947</xdr:rowOff>
    </xdr:from>
    <xdr:to>
      <xdr:col>72</xdr:col>
      <xdr:colOff>38100</xdr:colOff>
      <xdr:row>77</xdr:row>
      <xdr:rowOff>159547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4624</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03795" y="1303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52620</xdr:rowOff>
    </xdr:from>
    <xdr:to>
      <xdr:col>67</xdr:col>
      <xdr:colOff>101600</xdr:colOff>
      <xdr:row>77</xdr:row>
      <xdr:rowOff>154220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2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145347</xdr:rowOff>
    </xdr:from>
    <xdr:ext cx="59901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14795" y="13346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55527</xdr:rowOff>
    </xdr:from>
    <xdr:to>
      <xdr:col>85</xdr:col>
      <xdr:colOff>177800</xdr:colOff>
      <xdr:row>77</xdr:row>
      <xdr:rowOff>157127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25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78404</xdr:rowOff>
    </xdr:from>
    <xdr:ext cx="599010"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108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101536</xdr:rowOff>
    </xdr:from>
    <xdr:to>
      <xdr:col>81</xdr:col>
      <xdr:colOff>101600</xdr:colOff>
      <xdr:row>78</xdr:row>
      <xdr:rowOff>31686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30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22813</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181795" y="13395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85162</xdr:rowOff>
    </xdr:from>
    <xdr:to>
      <xdr:col>76</xdr:col>
      <xdr:colOff>165100</xdr:colOff>
      <xdr:row>78</xdr:row>
      <xdr:rowOff>15312</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28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6439</xdr:rowOff>
    </xdr:from>
    <xdr:ext cx="59901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292795" y="1337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70355</xdr:rowOff>
    </xdr:from>
    <xdr:to>
      <xdr:col>72</xdr:col>
      <xdr:colOff>38100</xdr:colOff>
      <xdr:row>78</xdr:row>
      <xdr:rowOff>505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7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163082</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03795" y="13364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155102</xdr:rowOff>
    </xdr:from>
    <xdr:to>
      <xdr:col>67</xdr:col>
      <xdr:colOff>101600</xdr:colOff>
      <xdr:row>77</xdr:row>
      <xdr:rowOff>85252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18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101780</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14795" y="12960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108407</xdr:rowOff>
    </xdr:from>
    <xdr:to>
      <xdr:col>85</xdr:col>
      <xdr:colOff>126364</xdr:colOff>
      <xdr:row>99</xdr:row>
      <xdr:rowOff>98879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38907"/>
          <a:ext cx="1269" cy="153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55084</xdr:rowOff>
    </xdr:from>
    <xdr:ext cx="690189"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141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108407</xdr:rowOff>
    </xdr:from>
    <xdr:to>
      <xdr:col>86</xdr:col>
      <xdr:colOff>25400</xdr:colOff>
      <xdr:row>90</xdr:row>
      <xdr:rowOff>108407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3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93104</xdr:rowOff>
    </xdr:from>
    <xdr:to>
      <xdr:col>85</xdr:col>
      <xdr:colOff>127000</xdr:colOff>
      <xdr:row>98</xdr:row>
      <xdr:rowOff>162503</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895204"/>
          <a:ext cx="838200" cy="69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120169</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922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141742</xdr:rowOff>
    </xdr:from>
    <xdr:to>
      <xdr:col>85</xdr:col>
      <xdr:colOff>177800</xdr:colOff>
      <xdr:row>99</xdr:row>
      <xdr:rowOff>71892</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94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93104</xdr:rowOff>
    </xdr:from>
    <xdr:to>
      <xdr:col>81</xdr:col>
      <xdr:colOff>50800</xdr:colOff>
      <xdr:row>98</xdr:row>
      <xdr:rowOff>149220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895204"/>
          <a:ext cx="889000" cy="5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131051</xdr:rowOff>
    </xdr:from>
    <xdr:to>
      <xdr:col>81</xdr:col>
      <xdr:colOff>101600</xdr:colOff>
      <xdr:row>99</xdr:row>
      <xdr:rowOff>61201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933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52328</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702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98623</xdr:rowOff>
    </xdr:from>
    <xdr:to>
      <xdr:col>76</xdr:col>
      <xdr:colOff>114300</xdr:colOff>
      <xdr:row>98</xdr:row>
      <xdr:rowOff>149220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3703300" y="16900723"/>
          <a:ext cx="889000" cy="50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141887</xdr:rowOff>
    </xdr:from>
    <xdr:to>
      <xdr:col>76</xdr:col>
      <xdr:colOff>165100</xdr:colOff>
      <xdr:row>99</xdr:row>
      <xdr:rowOff>72037</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94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63164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70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98623</xdr:rowOff>
    </xdr:from>
    <xdr:to>
      <xdr:col>71</xdr:col>
      <xdr:colOff>177800</xdr:colOff>
      <xdr:row>99</xdr:row>
      <xdr:rowOff>63748</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900723"/>
          <a:ext cx="889000" cy="13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133035</xdr:rowOff>
    </xdr:from>
    <xdr:to>
      <xdr:col>72</xdr:col>
      <xdr:colOff>38100</xdr:colOff>
      <xdr:row>99</xdr:row>
      <xdr:rowOff>63185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93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54312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702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147664</xdr:rowOff>
    </xdr:from>
    <xdr:to>
      <xdr:col>67</xdr:col>
      <xdr:colOff>101600</xdr:colOff>
      <xdr:row>99</xdr:row>
      <xdr:rowOff>77814</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94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94341</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72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111703</xdr:rowOff>
    </xdr:from>
    <xdr:to>
      <xdr:col>85</xdr:col>
      <xdr:colOff>177800</xdr:colOff>
      <xdr:row>99</xdr:row>
      <xdr:rowOff>41853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91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71080</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70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42304</xdr:rowOff>
    </xdr:from>
    <xdr:to>
      <xdr:col>81</xdr:col>
      <xdr:colOff>101600</xdr:colOff>
      <xdr:row>98</xdr:row>
      <xdr:rowOff>143904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84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160431</xdr:rowOff>
    </xdr:from>
    <xdr:ext cx="59901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181795" y="16619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98420</xdr:rowOff>
    </xdr:from>
    <xdr:to>
      <xdr:col>76</xdr:col>
      <xdr:colOff>165100</xdr:colOff>
      <xdr:row>99</xdr:row>
      <xdr:rowOff>28570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9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45097</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292795" y="16675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47823</xdr:rowOff>
    </xdr:from>
    <xdr:to>
      <xdr:col>72</xdr:col>
      <xdr:colOff>38100</xdr:colOff>
      <xdr:row>98</xdr:row>
      <xdr:rowOff>149423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4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165950</xdr:rowOff>
    </xdr:from>
    <xdr:ext cx="59901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03795" y="16625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12948</xdr:rowOff>
    </xdr:from>
    <xdr:to>
      <xdr:col>67</xdr:col>
      <xdr:colOff>101600</xdr:colOff>
      <xdr:row>99</xdr:row>
      <xdr:rowOff>114548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98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105675</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707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11531</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155031"/>
          <a:ext cx="1269" cy="1575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74293</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60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129658</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493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11531</xdr:rowOff>
    </xdr:from>
    <xdr:to>
      <xdr:col>116</xdr:col>
      <xdr:colOff>152400</xdr:colOff>
      <xdr:row>30</xdr:row>
      <xdr:rowOff>11531</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1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163193</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506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140316</xdr:rowOff>
    </xdr:from>
    <xdr:to>
      <xdr:col>116</xdr:col>
      <xdr:colOff>114300</xdr:colOff>
      <xdr:row>39</xdr:row>
      <xdr:rowOff>70466</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655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147174</xdr:rowOff>
    </xdr:from>
    <xdr:to>
      <xdr:col>112</xdr:col>
      <xdr:colOff>38100</xdr:colOff>
      <xdr:row>39</xdr:row>
      <xdr:rowOff>77324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66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93851</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4017" y="6437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132906</xdr:rowOff>
    </xdr:from>
    <xdr:to>
      <xdr:col>107</xdr:col>
      <xdr:colOff>101600</xdr:colOff>
      <xdr:row>39</xdr:row>
      <xdr:rowOff>63056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64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79582</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42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147974</xdr:rowOff>
    </xdr:from>
    <xdr:to>
      <xdr:col>102</xdr:col>
      <xdr:colOff>165100</xdr:colOff>
      <xdr:row>39</xdr:row>
      <xdr:rowOff>78124</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66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94651</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438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118485</xdr:rowOff>
    </xdr:from>
    <xdr:to>
      <xdr:col>98</xdr:col>
      <xdr:colOff>38100</xdr:colOff>
      <xdr:row>39</xdr:row>
      <xdr:rowOff>48635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65162</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118743</xdr:rowOff>
    </xdr:from>
    <xdr:ext cx="249299"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633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124764</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25814"/>
          <a:ext cx="1269" cy="163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71441</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0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124764</xdr:rowOff>
    </xdr:from>
    <xdr:to>
      <xdr:col>116</xdr:col>
      <xdr:colOff>152400</xdr:colOff>
      <xdr:row>49</xdr:row>
      <xdr:rowOff>124764</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2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24581</xdr:rowOff>
    </xdr:from>
    <xdr:to>
      <xdr:col>116</xdr:col>
      <xdr:colOff>63500</xdr:colOff>
      <xdr:row>59</xdr:row>
      <xdr:rowOff>42678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140131"/>
          <a:ext cx="8382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40777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13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17900</xdr:rowOff>
    </xdr:from>
    <xdr:to>
      <xdr:col>116</xdr:col>
      <xdr:colOff>114300</xdr:colOff>
      <xdr:row>58</xdr:row>
      <xdr:rowOff>119500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42678</xdr:rowOff>
    </xdr:from>
    <xdr:to>
      <xdr:col>111</xdr:col>
      <xdr:colOff>177800</xdr:colOff>
      <xdr:row>59</xdr:row>
      <xdr:rowOff>43593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158228"/>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3632</xdr:rowOff>
    </xdr:from>
    <xdr:to>
      <xdr:col>112</xdr:col>
      <xdr:colOff>38100</xdr:colOff>
      <xdr:row>58</xdr:row>
      <xdr:rowOff>105232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121759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2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9913</xdr:rowOff>
    </xdr:from>
    <xdr:to>
      <xdr:col>107</xdr:col>
      <xdr:colOff>50800</xdr:colOff>
      <xdr:row>59</xdr:row>
      <xdr:rowOff>43593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25463"/>
          <a:ext cx="889000" cy="3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2718</xdr:rowOff>
    </xdr:from>
    <xdr:to>
      <xdr:col>107</xdr:col>
      <xdr:colOff>101600</xdr:colOff>
      <xdr:row>58</xdr:row>
      <xdr:rowOff>104318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4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120845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9913</xdr:rowOff>
    </xdr:from>
    <xdr:to>
      <xdr:col>102</xdr:col>
      <xdr:colOff>114300</xdr:colOff>
      <xdr:row>59</xdr:row>
      <xdr:rowOff>27115</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125463"/>
          <a:ext cx="889000" cy="1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163233</xdr:rowOff>
    </xdr:from>
    <xdr:to>
      <xdr:col>102</xdr:col>
      <xdr:colOff>165100</xdr:colOff>
      <xdr:row>58</xdr:row>
      <xdr:rowOff>93383</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109910</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1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157994</xdr:rowOff>
    </xdr:from>
    <xdr:to>
      <xdr:col>98</xdr:col>
      <xdr:colOff>38100</xdr:colOff>
      <xdr:row>58</xdr:row>
      <xdr:rowOff>88144</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3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104671</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0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145231</xdr:rowOff>
    </xdr:from>
    <xdr:to>
      <xdr:col>116</xdr:col>
      <xdr:colOff>114300</xdr:colOff>
      <xdr:row>59</xdr:row>
      <xdr:rowOff>75381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89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60158</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04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163328</xdr:rowOff>
    </xdr:from>
    <xdr:to>
      <xdr:col>112</xdr:col>
      <xdr:colOff>38100</xdr:colOff>
      <xdr:row>59</xdr:row>
      <xdr:rowOff>93478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84605</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2001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164243</xdr:rowOff>
    </xdr:from>
    <xdr:to>
      <xdr:col>107</xdr:col>
      <xdr:colOff>101600</xdr:colOff>
      <xdr:row>59</xdr:row>
      <xdr:rowOff>94393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85520</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201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130563</xdr:rowOff>
    </xdr:from>
    <xdr:to>
      <xdr:col>102</xdr:col>
      <xdr:colOff>165100</xdr:colOff>
      <xdr:row>59</xdr:row>
      <xdr:rowOff>60713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7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51840</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1016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147765</xdr:rowOff>
    </xdr:from>
    <xdr:to>
      <xdr:col>98</xdr:col>
      <xdr:colOff>38100</xdr:colOff>
      <xdr:row>59</xdr:row>
      <xdr:rowOff>77915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9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69042</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845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138900</xdr:rowOff>
    </xdr:from>
    <xdr:to>
      <xdr:col>116</xdr:col>
      <xdr:colOff>62864</xdr:colOff>
      <xdr:row>77</xdr:row>
      <xdr:rowOff>101130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311850"/>
          <a:ext cx="1269" cy="990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104957</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3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101130</xdr:rowOff>
    </xdr:from>
    <xdr:to>
      <xdr:col>116</xdr:col>
      <xdr:colOff>152400</xdr:colOff>
      <xdr:row>77</xdr:row>
      <xdr:rowOff>101130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3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85577</xdr:rowOff>
    </xdr:from>
    <xdr:ext cx="599010"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2087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138900</xdr:rowOff>
    </xdr:from>
    <xdr:to>
      <xdr:col>116</xdr:col>
      <xdr:colOff>152400</xdr:colOff>
      <xdr:row>71</xdr:row>
      <xdr:rowOff>138900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3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11561</xdr:rowOff>
    </xdr:from>
    <xdr:to>
      <xdr:col>116</xdr:col>
      <xdr:colOff>63500</xdr:colOff>
      <xdr:row>76</xdr:row>
      <xdr:rowOff>30288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3041761"/>
          <a:ext cx="838200" cy="1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133800</xdr:rowOff>
    </xdr:from>
    <xdr:ext cx="599010"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821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110923</xdr:rowOff>
    </xdr:from>
    <xdr:to>
      <xdr:col>116</xdr:col>
      <xdr:colOff>114300</xdr:colOff>
      <xdr:row>76</xdr:row>
      <xdr:rowOff>41073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30288</xdr:rowOff>
    </xdr:from>
    <xdr:to>
      <xdr:col>111</xdr:col>
      <xdr:colOff>177800</xdr:colOff>
      <xdr:row>76</xdr:row>
      <xdr:rowOff>41027</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060488"/>
          <a:ext cx="889000" cy="1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100266</xdr:rowOff>
    </xdr:from>
    <xdr:to>
      <xdr:col>112</xdr:col>
      <xdr:colOff>38100</xdr:colOff>
      <xdr:row>76</xdr:row>
      <xdr:rowOff>30417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46943</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23795" y="1273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41027</xdr:rowOff>
    </xdr:from>
    <xdr:to>
      <xdr:col>107</xdr:col>
      <xdr:colOff>50800</xdr:colOff>
      <xdr:row>76</xdr:row>
      <xdr:rowOff>50391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3071227"/>
          <a:ext cx="889000" cy="9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111655</xdr:rowOff>
    </xdr:from>
    <xdr:to>
      <xdr:col>107</xdr:col>
      <xdr:colOff>101600</xdr:colOff>
      <xdr:row>76</xdr:row>
      <xdr:rowOff>41805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97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58332</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2745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50391</xdr:rowOff>
    </xdr:from>
    <xdr:to>
      <xdr:col>102</xdr:col>
      <xdr:colOff>114300</xdr:colOff>
      <xdr:row>76</xdr:row>
      <xdr:rowOff>54135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080591"/>
          <a:ext cx="889000" cy="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110992</xdr:rowOff>
    </xdr:from>
    <xdr:to>
      <xdr:col>102</xdr:col>
      <xdr:colOff>165100</xdr:colOff>
      <xdr:row>76</xdr:row>
      <xdr:rowOff>41142</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6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57669</xdr:rowOff>
    </xdr:from>
    <xdr:ext cx="59901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45795" y="12744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124900</xdr:rowOff>
    </xdr:from>
    <xdr:to>
      <xdr:col>98</xdr:col>
      <xdr:colOff>38100</xdr:colOff>
      <xdr:row>76</xdr:row>
      <xdr:rowOff>55051</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9836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71577</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56795" y="12758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132211</xdr:rowOff>
    </xdr:from>
    <xdr:to>
      <xdr:col>116</xdr:col>
      <xdr:colOff>114300</xdr:colOff>
      <xdr:row>76</xdr:row>
      <xdr:rowOff>62361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99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110638</xdr:rowOff>
    </xdr:from>
    <xdr:ext cx="599010"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969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150938</xdr:rowOff>
    </xdr:from>
    <xdr:to>
      <xdr:col>112</xdr:col>
      <xdr:colOff>38100</xdr:colOff>
      <xdr:row>76</xdr:row>
      <xdr:rowOff>81088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00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72215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3102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161677</xdr:rowOff>
    </xdr:from>
    <xdr:to>
      <xdr:col>107</xdr:col>
      <xdr:colOff>101600</xdr:colOff>
      <xdr:row>76</xdr:row>
      <xdr:rowOff>91827</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02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82954</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3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171041</xdr:rowOff>
    </xdr:from>
    <xdr:to>
      <xdr:col>102</xdr:col>
      <xdr:colOff>165100</xdr:colOff>
      <xdr:row>76</xdr:row>
      <xdr:rowOff>101191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302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92318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312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3335</xdr:rowOff>
    </xdr:from>
    <xdr:to>
      <xdr:col>98</xdr:col>
      <xdr:colOff>38100</xdr:colOff>
      <xdr:row>76</xdr:row>
      <xdr:rowOff>104935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03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96062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126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93</xdr:row>
      <xdr:rowOff>168927</xdr:rowOff>
    </xdr:from>
    <xdr:ext cx="531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7756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90</xdr:row>
      <xdr:rowOff>111777</xdr:rowOff>
    </xdr:from>
    <xdr:ext cx="531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7756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40717</xdr:rowOff>
    </xdr:from>
    <xdr:to>
      <xdr:col>116</xdr:col>
      <xdr:colOff>62864</xdr:colOff>
      <xdr:row>98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flipV="1">
          <a:off x="22159595" y="15642667"/>
          <a:ext cx="1269" cy="1184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76255</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878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158844</xdr:rowOff>
    </xdr:from>
    <xdr:ext cx="534377"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41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40717</xdr:rowOff>
    </xdr:from>
    <xdr:to>
      <xdr:col>116</xdr:col>
      <xdr:colOff>152400</xdr:colOff>
      <xdr:row>91</xdr:row>
      <xdr:rowOff>40717</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5642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165155</xdr:rowOff>
    </xdr:from>
    <xdr:ext cx="313932"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62435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142278</xdr:rowOff>
    </xdr:from>
    <xdr:to>
      <xdr:col>116</xdr:col>
      <xdr:colOff>114300</xdr:colOff>
      <xdr:row>98</xdr:row>
      <xdr:rowOff>72428</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7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120705</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751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96</xdr:row>
      <xdr:rowOff>92727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人件費、物件費、普通建設事業費、災害復旧事業費、公債費、積立金が類団平均よりも高くなっている。</a:t>
          </a:r>
        </a:p>
        <a:p>
          <a:r>
            <a:rPr kumimoji="1" lang="ja-JP" altLang="en-US" sz="900">
              <a:latin typeface="ＭＳ Ｐゴシック" panose="020B0600070205080204" pitchFamily="50" charset="-128"/>
              <a:ea typeface="ＭＳ Ｐゴシック" panose="020B0600070205080204" pitchFamily="50" charset="-128"/>
            </a:rPr>
            <a:t>　平成</a:t>
          </a:r>
          <a:r>
            <a:rPr kumimoji="1" lang="en-US" altLang="ja-JP" sz="900">
              <a:latin typeface="ＭＳ Ｐゴシック" panose="020B0600070205080204" pitchFamily="50" charset="-128"/>
              <a:ea typeface="ＭＳ Ｐゴシック" panose="020B0600070205080204" pitchFamily="50" charset="-128"/>
            </a:rPr>
            <a:t>29</a:t>
          </a:r>
          <a:r>
            <a:rPr kumimoji="1" lang="ja-JP" altLang="en-US" sz="900">
              <a:latin typeface="ＭＳ Ｐゴシック" panose="020B0600070205080204" pitchFamily="50" charset="-128"/>
              <a:ea typeface="ＭＳ Ｐゴシック" panose="020B0600070205080204" pitchFamily="50" charset="-128"/>
            </a:rPr>
            <a:t>年度と比較し、人件費は、職員が増加したことによる増。</a:t>
          </a:r>
        </a:p>
        <a:p>
          <a:r>
            <a:rPr kumimoji="1" lang="ja-JP" altLang="en-US" sz="900">
              <a:latin typeface="ＭＳ Ｐゴシック" panose="020B0600070205080204" pitchFamily="50" charset="-128"/>
              <a:ea typeface="ＭＳ Ｐゴシック" panose="020B0600070205080204" pitchFamily="50" charset="-128"/>
            </a:rPr>
            <a:t>　物件費は、類団平均を上回る数値となったが、観光関連事業の終了により減少した。</a:t>
          </a:r>
        </a:p>
        <a:p>
          <a:r>
            <a:rPr kumimoji="1" lang="ja-JP" altLang="en-US" sz="900">
              <a:latin typeface="ＭＳ Ｐゴシック" panose="020B0600070205080204" pitchFamily="50" charset="-128"/>
              <a:ea typeface="ＭＳ Ｐゴシック" panose="020B0600070205080204" pitchFamily="50" charset="-128"/>
            </a:rPr>
            <a:t>　普通建設事業費は、観光施設整備が終了し減少したが、類似団体よりも高くなっている。</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　災害復旧費は、平成３０年度発生災害復旧事業により増加した。</a:t>
          </a:r>
        </a:p>
        <a:p>
          <a:r>
            <a:rPr kumimoji="1" lang="ja-JP" altLang="en-US" sz="900">
              <a:latin typeface="ＭＳ Ｐゴシック" panose="020B0600070205080204" pitchFamily="50" charset="-128"/>
              <a:ea typeface="ＭＳ Ｐゴシック" panose="020B0600070205080204" pitchFamily="50" charset="-128"/>
            </a:rPr>
            <a:t>　公債費は平成</a:t>
          </a:r>
          <a:r>
            <a:rPr kumimoji="1" lang="en-US" altLang="ja-JP" sz="900">
              <a:latin typeface="ＭＳ Ｐゴシック" panose="020B0600070205080204" pitchFamily="50" charset="-128"/>
              <a:ea typeface="ＭＳ Ｐゴシック" panose="020B0600070205080204" pitchFamily="50" charset="-128"/>
            </a:rPr>
            <a:t>25</a:t>
          </a:r>
          <a:r>
            <a:rPr kumimoji="1" lang="ja-JP" altLang="en-US" sz="900">
              <a:latin typeface="ＭＳ Ｐゴシック" panose="020B0600070205080204" pitchFamily="50" charset="-128"/>
              <a:ea typeface="ＭＳ Ｐゴシック" panose="020B0600070205080204" pitchFamily="50" charset="-128"/>
            </a:rPr>
            <a:t>年度に実施した伊根中学校改築事業の元金償還が開始したことで増加した。今後令和４年度に公債費がピークを迎える見込みであり、繰上償還の検討が必要である。</a:t>
          </a:r>
        </a:p>
        <a:p>
          <a:r>
            <a:rPr kumimoji="1" lang="ja-JP" altLang="en-US" sz="900">
              <a:latin typeface="ＭＳ Ｐゴシック" panose="020B0600070205080204" pitchFamily="50" charset="-128"/>
              <a:ea typeface="ＭＳ Ｐゴシック" panose="020B0600070205080204" pitchFamily="50" charset="-128"/>
            </a:rPr>
            <a:t>　積立金は　平成</a:t>
          </a:r>
          <a:r>
            <a:rPr kumimoji="1" lang="en-US" altLang="ja-JP" sz="900">
              <a:latin typeface="ＭＳ Ｐゴシック" panose="020B0600070205080204" pitchFamily="50" charset="-128"/>
              <a:ea typeface="ＭＳ Ｐゴシック" panose="020B0600070205080204" pitchFamily="50" charset="-128"/>
            </a:rPr>
            <a:t>30</a:t>
          </a:r>
          <a:r>
            <a:rPr kumimoji="1" lang="ja-JP" altLang="en-US" sz="900">
              <a:latin typeface="ＭＳ Ｐゴシック" panose="020B0600070205080204" pitchFamily="50" charset="-128"/>
              <a:ea typeface="ＭＳ Ｐゴシック" panose="020B0600070205080204" pitchFamily="50" charset="-128"/>
            </a:rPr>
            <a:t>年度は財政調整基金、減債基金とも積立額が増加した。積立金は後年度の安定した財政運営に必要不可欠なものであるため、安定した財政運営のためにも更なる事務事業見直しを図る必要がある。</a:t>
          </a:r>
        </a:p>
        <a:p>
          <a:r>
            <a:rPr kumimoji="1" lang="ja-JP" altLang="en-US" sz="900">
              <a:latin typeface="ＭＳ Ｐゴシック" panose="020B0600070205080204" pitchFamily="50" charset="-128"/>
              <a:ea typeface="ＭＳ Ｐゴシック" panose="020B0600070205080204" pitchFamily="50" charset="-128"/>
            </a:rPr>
            <a:t>　維持補修費については類団平均よりも大幅に下回っているが、本町は施設数が少ないこと、また大きな修繕は普通建設事業費と分析していることが挙げられる。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京都府伊根町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2,110
2,103
61.95
3,401,921
3,088,974
119,447
1,528,767
4,435,860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145777</xdr:rowOff>
    </xdr:from>
    <xdr:to>
      <xdr:col>24</xdr:col>
      <xdr:colOff>62865</xdr:colOff>
      <xdr:row>38</xdr:row>
      <xdr:rowOff>95676</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9277"/>
          <a:ext cx="1270" cy="1321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99503</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95676</xdr:rowOff>
    </xdr:from>
    <xdr:to>
      <xdr:col>24</xdr:col>
      <xdr:colOff>152400</xdr:colOff>
      <xdr:row>38</xdr:row>
      <xdr:rowOff>95676</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92454</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145777</xdr:rowOff>
    </xdr:from>
    <xdr:to>
      <xdr:col>24</xdr:col>
      <xdr:colOff>152400</xdr:colOff>
      <xdr:row>30</xdr:row>
      <xdr:rowOff>145777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9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14122</xdr:rowOff>
    </xdr:from>
    <xdr:to>
      <xdr:col>24</xdr:col>
      <xdr:colOff>63500</xdr:colOff>
      <xdr:row>37</xdr:row>
      <xdr:rowOff>18333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357772"/>
          <a:ext cx="838200" cy="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155129</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27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5252</xdr:rowOff>
    </xdr:from>
    <xdr:to>
      <xdr:col>24</xdr:col>
      <xdr:colOff>114300</xdr:colOff>
      <xdr:row>37</xdr:row>
      <xdr:rowOff>106852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12770</xdr:rowOff>
    </xdr:from>
    <xdr:to>
      <xdr:col>19</xdr:col>
      <xdr:colOff>177800</xdr:colOff>
      <xdr:row>37</xdr:row>
      <xdr:rowOff>18333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356420"/>
          <a:ext cx="8890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2984</xdr:rowOff>
    </xdr:from>
    <xdr:to>
      <xdr:col>20</xdr:col>
      <xdr:colOff>38100</xdr:colOff>
      <xdr:row>37</xdr:row>
      <xdr:rowOff>104584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95711</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439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167684</xdr:rowOff>
    </xdr:from>
    <xdr:to>
      <xdr:col>15</xdr:col>
      <xdr:colOff>50800</xdr:colOff>
      <xdr:row>37</xdr:row>
      <xdr:rowOff>12770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339884"/>
          <a:ext cx="889000" cy="1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3270</xdr:rowOff>
    </xdr:from>
    <xdr:to>
      <xdr:col>15</xdr:col>
      <xdr:colOff>101600</xdr:colOff>
      <xdr:row>37</xdr:row>
      <xdr:rowOff>104870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95997</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43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167684</xdr:rowOff>
    </xdr:from>
    <xdr:to>
      <xdr:col>10</xdr:col>
      <xdr:colOff>114300</xdr:colOff>
      <xdr:row>37</xdr:row>
      <xdr:rowOff>26638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339884"/>
          <a:ext cx="889000" cy="30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158947</xdr:rowOff>
    </xdr:from>
    <xdr:to>
      <xdr:col>10</xdr:col>
      <xdr:colOff>165100</xdr:colOff>
      <xdr:row>37</xdr:row>
      <xdr:rowOff>89097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80224</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42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159804</xdr:rowOff>
    </xdr:from>
    <xdr:to>
      <xdr:col>6</xdr:col>
      <xdr:colOff>38100</xdr:colOff>
      <xdr:row>37</xdr:row>
      <xdr:rowOff>89954</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81081</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42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134772</xdr:rowOff>
    </xdr:from>
    <xdr:to>
      <xdr:col>24</xdr:col>
      <xdr:colOff>114300</xdr:colOff>
      <xdr:row>37</xdr:row>
      <xdr:rowOff>64922</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0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157649</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58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138983</xdr:rowOff>
    </xdr:from>
    <xdr:to>
      <xdr:col>20</xdr:col>
      <xdr:colOff>38100</xdr:colOff>
      <xdr:row>37</xdr:row>
      <xdr:rowOff>69133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1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85660</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08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133420</xdr:rowOff>
    </xdr:from>
    <xdr:to>
      <xdr:col>15</xdr:col>
      <xdr:colOff>101600</xdr:colOff>
      <xdr:row>37</xdr:row>
      <xdr:rowOff>63570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0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80097</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08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116884</xdr:rowOff>
    </xdr:from>
    <xdr:to>
      <xdr:col>10</xdr:col>
      <xdr:colOff>165100</xdr:colOff>
      <xdr:row>37</xdr:row>
      <xdr:rowOff>47034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89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63561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06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147288</xdr:rowOff>
    </xdr:from>
    <xdr:to>
      <xdr:col>6</xdr:col>
      <xdr:colOff>38100</xdr:colOff>
      <xdr:row>37</xdr:row>
      <xdr:rowOff>77438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19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93965</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094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109303</xdr:rowOff>
    </xdr:from>
    <xdr:to>
      <xdr:col>24</xdr:col>
      <xdr:colOff>62865</xdr:colOff>
      <xdr:row>58</xdr:row>
      <xdr:rowOff>85941</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853253"/>
          <a:ext cx="1270" cy="1176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89768</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33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85941</xdr:rowOff>
    </xdr:from>
    <xdr:to>
      <xdr:col>24</xdr:col>
      <xdr:colOff>152400</xdr:colOff>
      <xdr:row>58</xdr:row>
      <xdr:rowOff>85941</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30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55980</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6284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2,691,484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109303</xdr:rowOff>
    </xdr:from>
    <xdr:to>
      <xdr:col>24</xdr:col>
      <xdr:colOff>152400</xdr:colOff>
      <xdr:row>51</xdr:row>
      <xdr:rowOff>109303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85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168384</xdr:rowOff>
    </xdr:from>
    <xdr:to>
      <xdr:col>24</xdr:col>
      <xdr:colOff>63500</xdr:colOff>
      <xdr:row>58</xdr:row>
      <xdr:rowOff>43175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941034"/>
          <a:ext cx="838200" cy="4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109710</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882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131283</xdr:rowOff>
    </xdr:from>
    <xdr:to>
      <xdr:col>24</xdr:col>
      <xdr:colOff>114300</xdr:colOff>
      <xdr:row>58</xdr:row>
      <xdr:rowOff>61433</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0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6921</xdr:rowOff>
    </xdr:from>
    <xdr:to>
      <xdr:col>19</xdr:col>
      <xdr:colOff>177800</xdr:colOff>
      <xdr:row>58</xdr:row>
      <xdr:rowOff>43175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9951021"/>
          <a:ext cx="889000" cy="3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130604</xdr:rowOff>
    </xdr:from>
    <xdr:to>
      <xdr:col>20</xdr:col>
      <xdr:colOff>38100</xdr:colOff>
      <xdr:row>58</xdr:row>
      <xdr:rowOff>60754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77281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678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159127</xdr:rowOff>
    </xdr:from>
    <xdr:to>
      <xdr:col>15</xdr:col>
      <xdr:colOff>50800</xdr:colOff>
      <xdr:row>58</xdr:row>
      <xdr:rowOff>6921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931777"/>
          <a:ext cx="889000" cy="19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138298</xdr:rowOff>
    </xdr:from>
    <xdr:to>
      <xdr:col>15</xdr:col>
      <xdr:colOff>101600</xdr:colOff>
      <xdr:row>58</xdr:row>
      <xdr:rowOff>68448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59575</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03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159127</xdr:rowOff>
    </xdr:from>
    <xdr:to>
      <xdr:col>10</xdr:col>
      <xdr:colOff>114300</xdr:colOff>
      <xdr:row>58</xdr:row>
      <xdr:rowOff>54400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931777"/>
          <a:ext cx="889000" cy="6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138943</xdr:rowOff>
    </xdr:from>
    <xdr:to>
      <xdr:col>10</xdr:col>
      <xdr:colOff>165100</xdr:colOff>
      <xdr:row>58</xdr:row>
      <xdr:rowOff>69093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60220</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04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149977</xdr:rowOff>
    </xdr:from>
    <xdr:to>
      <xdr:col>6</xdr:col>
      <xdr:colOff>38100</xdr:colOff>
      <xdr:row>58</xdr:row>
      <xdr:rowOff>80127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2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96654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97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117584</xdr:rowOff>
    </xdr:from>
    <xdr:to>
      <xdr:col>24</xdr:col>
      <xdr:colOff>114300</xdr:colOff>
      <xdr:row>58</xdr:row>
      <xdr:rowOff>47734</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89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76961</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78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163825</xdr:rowOff>
    </xdr:from>
    <xdr:to>
      <xdr:col>20</xdr:col>
      <xdr:colOff>38100</xdr:colOff>
      <xdr:row>58</xdr:row>
      <xdr:rowOff>93975</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3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85102</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29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127571</xdr:rowOff>
    </xdr:from>
    <xdr:to>
      <xdr:col>15</xdr:col>
      <xdr:colOff>101600</xdr:colOff>
      <xdr:row>58</xdr:row>
      <xdr:rowOff>57721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0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74248</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675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108327</xdr:rowOff>
    </xdr:from>
    <xdr:to>
      <xdr:col>10</xdr:col>
      <xdr:colOff>165100</xdr:colOff>
      <xdr:row>58</xdr:row>
      <xdr:rowOff>38477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88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55004</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656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3600</xdr:rowOff>
    </xdr:from>
    <xdr:to>
      <xdr:col>6</xdr:col>
      <xdr:colOff>38100</xdr:colOff>
      <xdr:row>58</xdr:row>
      <xdr:rowOff>105200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96327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40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163150</xdr:rowOff>
    </xdr:from>
    <xdr:to>
      <xdr:col>24</xdr:col>
      <xdr:colOff>62865</xdr:colOff>
      <xdr:row>78</xdr:row>
      <xdr:rowOff>72335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64650"/>
          <a:ext cx="1270" cy="1280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76162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49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72335</xdr:rowOff>
    </xdr:from>
    <xdr:to>
      <xdr:col>24</xdr:col>
      <xdr:colOff>152400</xdr:colOff>
      <xdr:row>78</xdr:row>
      <xdr:rowOff>72335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4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109827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39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905,639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163150</xdr:rowOff>
    </xdr:from>
    <xdr:to>
      <xdr:col>24</xdr:col>
      <xdr:colOff>152400</xdr:colOff>
      <xdr:row>70</xdr:row>
      <xdr:rowOff>163150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64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63379</xdr:rowOff>
    </xdr:from>
    <xdr:to>
      <xdr:col>24</xdr:col>
      <xdr:colOff>63500</xdr:colOff>
      <xdr:row>77</xdr:row>
      <xdr:rowOff>69870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65029"/>
          <a:ext cx="838200" cy="6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28808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2304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50381</xdr:rowOff>
    </xdr:from>
    <xdr:to>
      <xdr:col>24</xdr:col>
      <xdr:colOff>114300</xdr:colOff>
      <xdr:row>77</xdr:row>
      <xdr:rowOff>151981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25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69870</xdr:rowOff>
    </xdr:from>
    <xdr:to>
      <xdr:col>19</xdr:col>
      <xdr:colOff>177800</xdr:colOff>
      <xdr:row>77</xdr:row>
      <xdr:rowOff>78944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271520"/>
          <a:ext cx="889000" cy="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32810</xdr:rowOff>
    </xdr:from>
    <xdr:to>
      <xdr:col>20</xdr:col>
      <xdr:colOff>38100</xdr:colOff>
      <xdr:row>77</xdr:row>
      <xdr:rowOff>134410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125537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27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78944</xdr:rowOff>
    </xdr:from>
    <xdr:to>
      <xdr:col>15</xdr:col>
      <xdr:colOff>50800</xdr:colOff>
      <xdr:row>77</xdr:row>
      <xdr:rowOff>108314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280594"/>
          <a:ext cx="889000" cy="2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38067</xdr:rowOff>
    </xdr:from>
    <xdr:to>
      <xdr:col>15</xdr:col>
      <xdr:colOff>101600</xdr:colOff>
      <xdr:row>77</xdr:row>
      <xdr:rowOff>139667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3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130794</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32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101798</xdr:rowOff>
    </xdr:from>
    <xdr:to>
      <xdr:col>10</xdr:col>
      <xdr:colOff>114300</xdr:colOff>
      <xdr:row>77</xdr:row>
      <xdr:rowOff>108314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303448"/>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52285</xdr:rowOff>
    </xdr:from>
    <xdr:to>
      <xdr:col>10</xdr:col>
      <xdr:colOff>165100</xdr:colOff>
      <xdr:row>77</xdr:row>
      <xdr:rowOff>153885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5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170412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2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54808</xdr:rowOff>
    </xdr:from>
    <xdr:to>
      <xdr:col>6</xdr:col>
      <xdr:colOff>38100</xdr:colOff>
      <xdr:row>77</xdr:row>
      <xdr:rowOff>156408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5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147535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349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12579</xdr:rowOff>
    </xdr:from>
    <xdr:to>
      <xdr:col>24</xdr:col>
      <xdr:colOff>114300</xdr:colOff>
      <xdr:row>77</xdr:row>
      <xdr:rowOff>114179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21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35456</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65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19070</xdr:rowOff>
    </xdr:from>
    <xdr:to>
      <xdr:col>20</xdr:col>
      <xdr:colOff>38100</xdr:colOff>
      <xdr:row>77</xdr:row>
      <xdr:rowOff>120670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2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137197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995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28144</xdr:rowOff>
    </xdr:from>
    <xdr:to>
      <xdr:col>15</xdr:col>
      <xdr:colOff>101600</xdr:colOff>
      <xdr:row>77</xdr:row>
      <xdr:rowOff>129744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2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146271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005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57514</xdr:rowOff>
    </xdr:from>
    <xdr:to>
      <xdr:col>10</xdr:col>
      <xdr:colOff>165100</xdr:colOff>
      <xdr:row>77</xdr:row>
      <xdr:rowOff>159114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5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150241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51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50998</xdr:rowOff>
    </xdr:from>
    <xdr:to>
      <xdr:col>6</xdr:col>
      <xdr:colOff>38100</xdr:colOff>
      <xdr:row>77</xdr:row>
      <xdr:rowOff>152598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5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169125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27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101288</xdr:rowOff>
    </xdr:from>
    <xdr:to>
      <xdr:col>24</xdr:col>
      <xdr:colOff>62865</xdr:colOff>
      <xdr:row>98</xdr:row>
      <xdr:rowOff>72667</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31788"/>
          <a:ext cx="1270" cy="1342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76494</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7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72667</xdr:rowOff>
    </xdr:from>
    <xdr:to>
      <xdr:col>24</xdr:col>
      <xdr:colOff>152400</xdr:colOff>
      <xdr:row>98</xdr:row>
      <xdr:rowOff>72667</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74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47965</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07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616,803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101288</xdr:rowOff>
    </xdr:from>
    <xdr:to>
      <xdr:col>24</xdr:col>
      <xdr:colOff>152400</xdr:colOff>
      <xdr:row>90</xdr:row>
      <xdr:rowOff>101288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31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37102</xdr:rowOff>
    </xdr:from>
    <xdr:to>
      <xdr:col>24</xdr:col>
      <xdr:colOff>63500</xdr:colOff>
      <xdr:row>97</xdr:row>
      <xdr:rowOff>58784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667752"/>
          <a:ext cx="838200" cy="2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576</xdr:rowOff>
    </xdr:from>
    <xdr:ext cx="599010"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631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22149</xdr:rowOff>
    </xdr:from>
    <xdr:to>
      <xdr:col>24</xdr:col>
      <xdr:colOff>114300</xdr:colOff>
      <xdr:row>97</xdr:row>
      <xdr:rowOff>123749</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652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58784</xdr:rowOff>
    </xdr:from>
    <xdr:to>
      <xdr:col>19</xdr:col>
      <xdr:colOff>177800</xdr:colOff>
      <xdr:row>97</xdr:row>
      <xdr:rowOff>90475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689434"/>
          <a:ext cx="889000" cy="3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5747</xdr:rowOff>
    </xdr:from>
    <xdr:to>
      <xdr:col>20</xdr:col>
      <xdr:colOff>38100</xdr:colOff>
      <xdr:row>97</xdr:row>
      <xdr:rowOff>107347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636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123874</xdr:rowOff>
    </xdr:from>
    <xdr:ext cx="599010"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497795" y="16411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82534</xdr:rowOff>
    </xdr:from>
    <xdr:to>
      <xdr:col>15</xdr:col>
      <xdr:colOff>50800</xdr:colOff>
      <xdr:row>97</xdr:row>
      <xdr:rowOff>90475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713184"/>
          <a:ext cx="889000" cy="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9953</xdr:rowOff>
    </xdr:from>
    <xdr:to>
      <xdr:col>15</xdr:col>
      <xdr:colOff>101600</xdr:colOff>
      <xdr:row>97</xdr:row>
      <xdr:rowOff>111553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64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128080</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08795" y="1641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82534</xdr:rowOff>
    </xdr:from>
    <xdr:to>
      <xdr:col>10</xdr:col>
      <xdr:colOff>114300</xdr:colOff>
      <xdr:row>97</xdr:row>
      <xdr:rowOff>95348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713184"/>
          <a:ext cx="889000" cy="1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26236</xdr:rowOff>
    </xdr:from>
    <xdr:to>
      <xdr:col>10</xdr:col>
      <xdr:colOff>165100</xdr:colOff>
      <xdr:row>97</xdr:row>
      <xdr:rowOff>127836</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65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144363</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19795" y="16432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17149</xdr:rowOff>
    </xdr:from>
    <xdr:to>
      <xdr:col>6</xdr:col>
      <xdr:colOff>38100</xdr:colOff>
      <xdr:row>97</xdr:row>
      <xdr:rowOff>118749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4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135276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30795" y="16423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157752</xdr:rowOff>
    </xdr:from>
    <xdr:to>
      <xdr:col>24</xdr:col>
      <xdr:colOff>114300</xdr:colOff>
      <xdr:row>97</xdr:row>
      <xdr:rowOff>87902</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61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9179</xdr:rowOff>
    </xdr:from>
    <xdr:ext cx="599010"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46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7984</xdr:rowOff>
    </xdr:from>
    <xdr:to>
      <xdr:col>20</xdr:col>
      <xdr:colOff>38100</xdr:colOff>
      <xdr:row>97</xdr:row>
      <xdr:rowOff>109584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63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100711</xdr:rowOff>
    </xdr:from>
    <xdr:ext cx="59901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497795" y="1673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39675</xdr:rowOff>
    </xdr:from>
    <xdr:to>
      <xdr:col>15</xdr:col>
      <xdr:colOff>101600</xdr:colOff>
      <xdr:row>97</xdr:row>
      <xdr:rowOff>141275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67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132402</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76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31734</xdr:rowOff>
    </xdr:from>
    <xdr:to>
      <xdr:col>10</xdr:col>
      <xdr:colOff>165100</xdr:colOff>
      <xdr:row>97</xdr:row>
      <xdr:rowOff>133334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66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124461</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19795" y="16755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44548</xdr:rowOff>
    </xdr:from>
    <xdr:to>
      <xdr:col>6</xdr:col>
      <xdr:colOff>38100</xdr:colOff>
      <xdr:row>97</xdr:row>
      <xdr:rowOff>146148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67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137275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76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65568</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09068"/>
          <a:ext cx="1270" cy="157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12245</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8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65568</xdr:rowOff>
    </xdr:from>
    <xdr:to>
      <xdr:col>55</xdr:col>
      <xdr:colOff>88900</xdr:colOff>
      <xdr:row>30</xdr:row>
      <xdr:rowOff>65568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09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58275</xdr:rowOff>
    </xdr:from>
    <xdr:to>
      <xdr:col>55</xdr:col>
      <xdr:colOff>0</xdr:colOff>
      <xdr:row>38</xdr:row>
      <xdr:rowOff>57731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401925"/>
          <a:ext cx="838200" cy="17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140588</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65568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162161</xdr:rowOff>
    </xdr:from>
    <xdr:to>
      <xdr:col>55</xdr:col>
      <xdr:colOff>50800</xdr:colOff>
      <xdr:row>39</xdr:row>
      <xdr:rowOff>92311</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677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7656</xdr:rowOff>
    </xdr:from>
    <xdr:to>
      <xdr:col>50</xdr:col>
      <xdr:colOff>114300</xdr:colOff>
      <xdr:row>37</xdr:row>
      <xdr:rowOff>58275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179856"/>
          <a:ext cx="889000" cy="22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161726</xdr:rowOff>
    </xdr:from>
    <xdr:to>
      <xdr:col>50</xdr:col>
      <xdr:colOff>165100</xdr:colOff>
      <xdr:row>39</xdr:row>
      <xdr:rowOff>91876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7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83003</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769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13099</xdr:rowOff>
    </xdr:from>
    <xdr:to>
      <xdr:col>45</xdr:col>
      <xdr:colOff>177800</xdr:colOff>
      <xdr:row>36</xdr:row>
      <xdr:rowOff>7656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013849"/>
          <a:ext cx="889000" cy="16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71483</xdr:rowOff>
    </xdr:from>
    <xdr:to>
      <xdr:col>46</xdr:col>
      <xdr:colOff>38100</xdr:colOff>
      <xdr:row>39</xdr:row>
      <xdr:rowOff>1633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5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164210</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15428" y="667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13099</xdr:rowOff>
    </xdr:from>
    <xdr:to>
      <xdr:col>41</xdr:col>
      <xdr:colOff>50800</xdr:colOff>
      <xdr:row>36</xdr:row>
      <xdr:rowOff>30734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013849"/>
          <a:ext cx="889000" cy="189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112195</xdr:rowOff>
    </xdr:from>
    <xdr:to>
      <xdr:col>41</xdr:col>
      <xdr:colOff>101600</xdr:colOff>
      <xdr:row>39</xdr:row>
      <xdr:rowOff>42345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2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33472</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720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85852</xdr:rowOff>
    </xdr:from>
    <xdr:to>
      <xdr:col>36</xdr:col>
      <xdr:colOff>165100</xdr:colOff>
      <xdr:row>38</xdr:row>
      <xdr:rowOff>16002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29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7129</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37428" y="652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6931</xdr:rowOff>
    </xdr:from>
    <xdr:to>
      <xdr:col>55</xdr:col>
      <xdr:colOff>50800</xdr:colOff>
      <xdr:row>38</xdr:row>
      <xdr:rowOff>108531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52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29808</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73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7475</xdr:rowOff>
    </xdr:from>
    <xdr:to>
      <xdr:col>50</xdr:col>
      <xdr:colOff>165100</xdr:colOff>
      <xdr:row>37</xdr:row>
      <xdr:rowOff>109075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35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125602</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612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128306</xdr:rowOff>
    </xdr:from>
    <xdr:to>
      <xdr:col>46</xdr:col>
      <xdr:colOff>38100</xdr:colOff>
      <xdr:row>36</xdr:row>
      <xdr:rowOff>58456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12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74983</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5904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133749</xdr:rowOff>
    </xdr:from>
    <xdr:to>
      <xdr:col>41</xdr:col>
      <xdr:colOff>101600</xdr:colOff>
      <xdr:row>35</xdr:row>
      <xdr:rowOff>63899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596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80426</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7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151384</xdr:rowOff>
    </xdr:from>
    <xdr:to>
      <xdr:col>36</xdr:col>
      <xdr:colOff>165100</xdr:colOff>
      <xdr:row>36</xdr:row>
      <xdr:rowOff>81534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15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98061</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592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83557</xdr:rowOff>
    </xdr:from>
    <xdr:to>
      <xdr:col>54</xdr:col>
      <xdr:colOff>189865</xdr:colOff>
      <xdr:row>59</xdr:row>
      <xdr:rowOff>84962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56057"/>
          <a:ext cx="1270" cy="154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88789</xdr:rowOff>
    </xdr:from>
    <xdr:ext cx="534377"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20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84962</xdr:rowOff>
    </xdr:from>
    <xdr:to>
      <xdr:col>55</xdr:col>
      <xdr:colOff>88900</xdr:colOff>
      <xdr:row>59</xdr:row>
      <xdr:rowOff>84962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20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30234</xdr:rowOff>
    </xdr:from>
    <xdr:ext cx="690189"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312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1,431,575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83557</xdr:rowOff>
    </xdr:from>
    <xdr:to>
      <xdr:col>55</xdr:col>
      <xdr:colOff>88900</xdr:colOff>
      <xdr:row>50</xdr:row>
      <xdr:rowOff>83557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5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92425</xdr:rowOff>
    </xdr:from>
    <xdr:to>
      <xdr:col>55</xdr:col>
      <xdr:colOff>0</xdr:colOff>
      <xdr:row>58</xdr:row>
      <xdr:rowOff>118714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036525"/>
          <a:ext cx="8382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65560</xdr:rowOff>
    </xdr:from>
    <xdr:ext cx="599010"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8382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42683</xdr:rowOff>
    </xdr:from>
    <xdr:to>
      <xdr:col>55</xdr:col>
      <xdr:colOff>50800</xdr:colOff>
      <xdr:row>58</xdr:row>
      <xdr:rowOff>144283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986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66841</xdr:rowOff>
    </xdr:from>
    <xdr:to>
      <xdr:col>50</xdr:col>
      <xdr:colOff>114300</xdr:colOff>
      <xdr:row>58</xdr:row>
      <xdr:rowOff>92425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010941"/>
          <a:ext cx="889000" cy="2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32873</xdr:rowOff>
    </xdr:from>
    <xdr:to>
      <xdr:col>50</xdr:col>
      <xdr:colOff>165100</xdr:colOff>
      <xdr:row>58</xdr:row>
      <xdr:rowOff>134473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7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151000</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39795" y="9752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66841</xdr:rowOff>
    </xdr:from>
    <xdr:to>
      <xdr:col>45</xdr:col>
      <xdr:colOff>177800</xdr:colOff>
      <xdr:row>58</xdr:row>
      <xdr:rowOff>108702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010941"/>
          <a:ext cx="889000" cy="41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34074</xdr:rowOff>
    </xdr:from>
    <xdr:to>
      <xdr:col>46</xdr:col>
      <xdr:colOff>38100</xdr:colOff>
      <xdr:row>58</xdr:row>
      <xdr:rowOff>135674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7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126801</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50795" y="10070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108702</xdr:rowOff>
    </xdr:from>
    <xdr:to>
      <xdr:col>41</xdr:col>
      <xdr:colOff>50800</xdr:colOff>
      <xdr:row>58</xdr:row>
      <xdr:rowOff>109369</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052802"/>
          <a:ext cx="889000" cy="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49464</xdr:rowOff>
    </xdr:from>
    <xdr:to>
      <xdr:col>41</xdr:col>
      <xdr:colOff>101600</xdr:colOff>
      <xdr:row>58</xdr:row>
      <xdr:rowOff>151064</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93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167591</xdr:rowOff>
    </xdr:from>
    <xdr:ext cx="59901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61795" y="9768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33648</xdr:rowOff>
    </xdr:from>
    <xdr:to>
      <xdr:col>36</xdr:col>
      <xdr:colOff>165100</xdr:colOff>
      <xdr:row>58</xdr:row>
      <xdr:rowOff>135248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9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151775</xdr:rowOff>
    </xdr:from>
    <xdr:ext cx="59901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672795" y="975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67914</xdr:rowOff>
    </xdr:from>
    <xdr:to>
      <xdr:col>55</xdr:col>
      <xdr:colOff>50800</xdr:colOff>
      <xdr:row>58</xdr:row>
      <xdr:rowOff>169514</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12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46341</xdr:rowOff>
    </xdr:from>
    <xdr:ext cx="599010"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9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41625</xdr:rowOff>
    </xdr:from>
    <xdr:to>
      <xdr:col>50</xdr:col>
      <xdr:colOff>165100</xdr:colOff>
      <xdr:row>58</xdr:row>
      <xdr:rowOff>143225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8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134352</xdr:rowOff>
    </xdr:from>
    <xdr:ext cx="59901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39795" y="1007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16041</xdr:rowOff>
    </xdr:from>
    <xdr:to>
      <xdr:col>46</xdr:col>
      <xdr:colOff>38100</xdr:colOff>
      <xdr:row>58</xdr:row>
      <xdr:rowOff>117641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60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134168</xdr:rowOff>
    </xdr:from>
    <xdr:ext cx="59901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50795" y="9735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57902</xdr:rowOff>
    </xdr:from>
    <xdr:to>
      <xdr:col>41</xdr:col>
      <xdr:colOff>101600</xdr:colOff>
      <xdr:row>58</xdr:row>
      <xdr:rowOff>159502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0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150629</xdr:rowOff>
    </xdr:from>
    <xdr:ext cx="59901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61795" y="10094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58569</xdr:rowOff>
    </xdr:from>
    <xdr:to>
      <xdr:col>36</xdr:col>
      <xdr:colOff>165100</xdr:colOff>
      <xdr:row>58</xdr:row>
      <xdr:rowOff>160169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0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151296</xdr:rowOff>
    </xdr:from>
    <xdr:ext cx="599010"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672795" y="1009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72734</xdr:rowOff>
    </xdr:from>
    <xdr:to>
      <xdr:col>54</xdr:col>
      <xdr:colOff>189865</xdr:colOff>
      <xdr:row>78</xdr:row>
      <xdr:rowOff>137913</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74234"/>
          <a:ext cx="1270" cy="1436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141740</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14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137913</xdr:rowOff>
    </xdr:from>
    <xdr:to>
      <xdr:col>55</xdr:col>
      <xdr:colOff>88900</xdr:colOff>
      <xdr:row>78</xdr:row>
      <xdr:rowOff>137913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11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19411</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4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72734</xdr:rowOff>
    </xdr:from>
    <xdr:to>
      <xdr:col>55</xdr:col>
      <xdr:colOff>88900</xdr:colOff>
      <xdr:row>70</xdr:row>
      <xdr:rowOff>72734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7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86953</xdr:rowOff>
    </xdr:from>
    <xdr:to>
      <xdr:col>55</xdr:col>
      <xdr:colOff>0</xdr:colOff>
      <xdr:row>78</xdr:row>
      <xdr:rowOff>54808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288603"/>
          <a:ext cx="838200" cy="13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168966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99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146089</xdr:rowOff>
    </xdr:from>
    <xdr:to>
      <xdr:col>55</xdr:col>
      <xdr:colOff>50800</xdr:colOff>
      <xdr:row>78</xdr:row>
      <xdr:rowOff>76239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124526</xdr:rowOff>
    </xdr:from>
    <xdr:to>
      <xdr:col>50</xdr:col>
      <xdr:colOff>114300</xdr:colOff>
      <xdr:row>77</xdr:row>
      <xdr:rowOff>86953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2983276"/>
          <a:ext cx="889000" cy="305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153236</xdr:rowOff>
    </xdr:from>
    <xdr:to>
      <xdr:col>50</xdr:col>
      <xdr:colOff>165100</xdr:colOff>
      <xdr:row>78</xdr:row>
      <xdr:rowOff>83386</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74513</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44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124526</xdr:rowOff>
    </xdr:from>
    <xdr:to>
      <xdr:col>45</xdr:col>
      <xdr:colOff>177800</xdr:colOff>
      <xdr:row>77</xdr:row>
      <xdr:rowOff>118529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2983276"/>
          <a:ext cx="889000" cy="33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156094</xdr:rowOff>
    </xdr:from>
    <xdr:to>
      <xdr:col>46</xdr:col>
      <xdr:colOff>38100</xdr:colOff>
      <xdr:row>78</xdr:row>
      <xdr:rowOff>86244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357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77371</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45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118529</xdr:rowOff>
    </xdr:from>
    <xdr:to>
      <xdr:col>41</xdr:col>
      <xdr:colOff>50800</xdr:colOff>
      <xdr:row>77</xdr:row>
      <xdr:rowOff>153361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320179"/>
          <a:ext cx="889000" cy="34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150194</xdr:rowOff>
    </xdr:from>
    <xdr:to>
      <xdr:col>41</xdr:col>
      <xdr:colOff>101600</xdr:colOff>
      <xdr:row>78</xdr:row>
      <xdr:rowOff>80344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35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71471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44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151281</xdr:rowOff>
    </xdr:from>
    <xdr:to>
      <xdr:col>36</xdr:col>
      <xdr:colOff>165100</xdr:colOff>
      <xdr:row>78</xdr:row>
      <xdr:rowOff>81431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35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72558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44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4008</xdr:rowOff>
    </xdr:from>
    <xdr:to>
      <xdr:col>55</xdr:col>
      <xdr:colOff>50800</xdr:colOff>
      <xdr:row>78</xdr:row>
      <xdr:rowOff>105608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7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124517</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36153</xdr:rowOff>
    </xdr:from>
    <xdr:to>
      <xdr:col>50</xdr:col>
      <xdr:colOff>165100</xdr:colOff>
      <xdr:row>77</xdr:row>
      <xdr:rowOff>137753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3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154280</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01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73726</xdr:rowOff>
    </xdr:from>
    <xdr:to>
      <xdr:col>46</xdr:col>
      <xdr:colOff>38100</xdr:colOff>
      <xdr:row>76</xdr:row>
      <xdr:rowOff>3876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93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20403</xdr:rowOff>
    </xdr:from>
    <xdr:ext cx="59901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50795" y="12707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67729</xdr:rowOff>
    </xdr:from>
    <xdr:to>
      <xdr:col>41</xdr:col>
      <xdr:colOff>101600</xdr:colOff>
      <xdr:row>77</xdr:row>
      <xdr:rowOff>169329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69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14406</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04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102561</xdr:rowOff>
    </xdr:from>
    <xdr:to>
      <xdr:col>36</xdr:col>
      <xdr:colOff>165100</xdr:colOff>
      <xdr:row>78</xdr:row>
      <xdr:rowOff>32711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0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49238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07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47799</xdr:rowOff>
    </xdr:from>
    <xdr:to>
      <xdr:col>54</xdr:col>
      <xdr:colOff>189865</xdr:colOff>
      <xdr:row>98</xdr:row>
      <xdr:rowOff>5910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49749"/>
          <a:ext cx="1270" cy="115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9737</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11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5910</xdr:rowOff>
    </xdr:from>
    <xdr:to>
      <xdr:col>55</xdr:col>
      <xdr:colOff>88900</xdr:colOff>
      <xdr:row>98</xdr:row>
      <xdr:rowOff>5910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0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165926</xdr:rowOff>
    </xdr:from>
    <xdr:ext cx="690189"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4249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2,060,808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47799</xdr:rowOff>
    </xdr:from>
    <xdr:to>
      <xdr:col>55</xdr:col>
      <xdr:colOff>88900</xdr:colOff>
      <xdr:row>91</xdr:row>
      <xdr:rowOff>47799</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49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17900</xdr:rowOff>
    </xdr:from>
    <xdr:to>
      <xdr:col>55</xdr:col>
      <xdr:colOff>0</xdr:colOff>
      <xdr:row>97</xdr:row>
      <xdr:rowOff>114840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648550"/>
          <a:ext cx="838200" cy="9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86410</xdr:rowOff>
    </xdr:from>
    <xdr:ext cx="599010"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5456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63533</xdr:rowOff>
    </xdr:from>
    <xdr:to>
      <xdr:col>55</xdr:col>
      <xdr:colOff>50800</xdr:colOff>
      <xdr:row>97</xdr:row>
      <xdr:rowOff>165133</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69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17900</xdr:rowOff>
    </xdr:from>
    <xdr:to>
      <xdr:col>50</xdr:col>
      <xdr:colOff>114300</xdr:colOff>
      <xdr:row>97</xdr:row>
      <xdr:rowOff>111665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648550"/>
          <a:ext cx="889000" cy="9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59466</xdr:rowOff>
    </xdr:from>
    <xdr:to>
      <xdr:col>50</xdr:col>
      <xdr:colOff>165100</xdr:colOff>
      <xdr:row>97</xdr:row>
      <xdr:rowOff>161066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6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152193</xdr:rowOff>
    </xdr:from>
    <xdr:ext cx="599010"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39795" y="16782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103391</xdr:rowOff>
    </xdr:from>
    <xdr:to>
      <xdr:col>45</xdr:col>
      <xdr:colOff>177800</xdr:colOff>
      <xdr:row>97</xdr:row>
      <xdr:rowOff>111665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734041"/>
          <a:ext cx="889000" cy="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60844</xdr:rowOff>
    </xdr:from>
    <xdr:to>
      <xdr:col>46</xdr:col>
      <xdr:colOff>38100</xdr:colOff>
      <xdr:row>97</xdr:row>
      <xdr:rowOff>162444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69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7521</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50795" y="16466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96405</xdr:rowOff>
    </xdr:from>
    <xdr:to>
      <xdr:col>41</xdr:col>
      <xdr:colOff>50800</xdr:colOff>
      <xdr:row>97</xdr:row>
      <xdr:rowOff>103391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6972300" y="16727055"/>
          <a:ext cx="889000" cy="6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69132</xdr:rowOff>
    </xdr:from>
    <xdr:to>
      <xdr:col>41</xdr:col>
      <xdr:colOff>101600</xdr:colOff>
      <xdr:row>97</xdr:row>
      <xdr:rowOff>170732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699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161859</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61795" y="16792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53904</xdr:rowOff>
    </xdr:from>
    <xdr:to>
      <xdr:col>36</xdr:col>
      <xdr:colOff>165100</xdr:colOff>
      <xdr:row>97</xdr:row>
      <xdr:rowOff>155504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68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146631</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672795" y="16777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64040</xdr:rowOff>
    </xdr:from>
    <xdr:to>
      <xdr:col>55</xdr:col>
      <xdr:colOff>50800</xdr:colOff>
      <xdr:row>97</xdr:row>
      <xdr:rowOff>165640</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69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41961</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672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138550</xdr:rowOff>
    </xdr:from>
    <xdr:to>
      <xdr:col>50</xdr:col>
      <xdr:colOff>165100</xdr:colOff>
      <xdr:row>97</xdr:row>
      <xdr:rowOff>68700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59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85227</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6372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60865</xdr:rowOff>
    </xdr:from>
    <xdr:to>
      <xdr:col>46</xdr:col>
      <xdr:colOff>38100</xdr:colOff>
      <xdr:row>97</xdr:row>
      <xdr:rowOff>162465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69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153592</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6784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52591</xdr:rowOff>
    </xdr:from>
    <xdr:to>
      <xdr:col>41</xdr:col>
      <xdr:colOff>101600</xdr:colOff>
      <xdr:row>97</xdr:row>
      <xdr:rowOff>154191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68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170718</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61795" y="16458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45605</xdr:rowOff>
    </xdr:from>
    <xdr:to>
      <xdr:col>36</xdr:col>
      <xdr:colOff>165100</xdr:colOff>
      <xdr:row>97</xdr:row>
      <xdr:rowOff>147205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67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163732</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6451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90309</xdr:rowOff>
    </xdr:from>
    <xdr:to>
      <xdr:col>85</xdr:col>
      <xdr:colOff>126364</xdr:colOff>
      <xdr:row>39</xdr:row>
      <xdr:rowOff>78223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233809"/>
          <a:ext cx="1269" cy="1530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82050</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6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78223</xdr:rowOff>
    </xdr:from>
    <xdr:to>
      <xdr:col>86</xdr:col>
      <xdr:colOff>25400</xdr:colOff>
      <xdr:row>39</xdr:row>
      <xdr:rowOff>78223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6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36986</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009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475,124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90309</xdr:rowOff>
    </xdr:from>
    <xdr:to>
      <xdr:col>86</xdr:col>
      <xdr:colOff>25400</xdr:colOff>
      <xdr:row>30</xdr:row>
      <xdr:rowOff>90309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233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72393</xdr:rowOff>
    </xdr:from>
    <xdr:to>
      <xdr:col>85</xdr:col>
      <xdr:colOff>127000</xdr:colOff>
      <xdr:row>38</xdr:row>
      <xdr:rowOff>110815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587493"/>
          <a:ext cx="838200" cy="3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20095</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535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41668</xdr:rowOff>
    </xdr:from>
    <xdr:to>
      <xdr:col>85</xdr:col>
      <xdr:colOff>177800</xdr:colOff>
      <xdr:row>38</xdr:row>
      <xdr:rowOff>143268</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55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59086</xdr:rowOff>
    </xdr:from>
    <xdr:to>
      <xdr:col>81</xdr:col>
      <xdr:colOff>50800</xdr:colOff>
      <xdr:row>38</xdr:row>
      <xdr:rowOff>110815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574186"/>
          <a:ext cx="889000" cy="5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58114</xdr:rowOff>
    </xdr:from>
    <xdr:to>
      <xdr:col>81</xdr:col>
      <xdr:colOff>101600</xdr:colOff>
      <xdr:row>38</xdr:row>
      <xdr:rowOff>159714</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57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4791</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34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40449</xdr:rowOff>
    </xdr:from>
    <xdr:to>
      <xdr:col>76</xdr:col>
      <xdr:colOff>114300</xdr:colOff>
      <xdr:row>38</xdr:row>
      <xdr:rowOff>59086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555549"/>
          <a:ext cx="889000" cy="18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53333</xdr:rowOff>
    </xdr:from>
    <xdr:to>
      <xdr:col>76</xdr:col>
      <xdr:colOff>165100</xdr:colOff>
      <xdr:row>38</xdr:row>
      <xdr:rowOff>154933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568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146060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66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40449</xdr:rowOff>
    </xdr:from>
    <xdr:to>
      <xdr:col>71</xdr:col>
      <xdr:colOff>177800</xdr:colOff>
      <xdr:row>38</xdr:row>
      <xdr:rowOff>93644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555549"/>
          <a:ext cx="889000" cy="53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52053</xdr:rowOff>
    </xdr:from>
    <xdr:to>
      <xdr:col>72</xdr:col>
      <xdr:colOff>38100</xdr:colOff>
      <xdr:row>38</xdr:row>
      <xdr:rowOff>153653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56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144780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65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26113</xdr:rowOff>
    </xdr:from>
    <xdr:to>
      <xdr:col>67</xdr:col>
      <xdr:colOff>101600</xdr:colOff>
      <xdr:row>38</xdr:row>
      <xdr:rowOff>127713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54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144241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31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21593</xdr:rowOff>
    </xdr:from>
    <xdr:to>
      <xdr:col>85</xdr:col>
      <xdr:colOff>177800</xdr:colOff>
      <xdr:row>38</xdr:row>
      <xdr:rowOff>123193</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53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44471</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38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60015</xdr:rowOff>
    </xdr:from>
    <xdr:to>
      <xdr:col>81</xdr:col>
      <xdr:colOff>101600</xdr:colOff>
      <xdr:row>38</xdr:row>
      <xdr:rowOff>161615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57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152742</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66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8286</xdr:rowOff>
    </xdr:from>
    <xdr:to>
      <xdr:col>76</xdr:col>
      <xdr:colOff>165100</xdr:colOff>
      <xdr:row>38</xdr:row>
      <xdr:rowOff>109886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52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126413</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29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161099</xdr:rowOff>
    </xdr:from>
    <xdr:to>
      <xdr:col>72</xdr:col>
      <xdr:colOff>38100</xdr:colOff>
      <xdr:row>38</xdr:row>
      <xdr:rowOff>91249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50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107775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27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42844</xdr:rowOff>
    </xdr:from>
    <xdr:to>
      <xdr:col>67</xdr:col>
      <xdr:colOff>101600</xdr:colOff>
      <xdr:row>38</xdr:row>
      <xdr:rowOff>144444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55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135571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65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130766</xdr:rowOff>
    </xdr:from>
    <xdr:to>
      <xdr:col>85</xdr:col>
      <xdr:colOff>126364</xdr:colOff>
      <xdr:row>58</xdr:row>
      <xdr:rowOff>73593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703266"/>
          <a:ext cx="1269" cy="1314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77420</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02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73593</xdr:rowOff>
    </xdr:from>
    <xdr:to>
      <xdr:col>86</xdr:col>
      <xdr:colOff>25400</xdr:colOff>
      <xdr:row>58</xdr:row>
      <xdr:rowOff>73593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017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77443</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78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603,908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130766</xdr:rowOff>
    </xdr:from>
    <xdr:to>
      <xdr:col>86</xdr:col>
      <xdr:colOff>25400</xdr:colOff>
      <xdr:row>50</xdr:row>
      <xdr:rowOff>130766</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703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78056</xdr:rowOff>
    </xdr:from>
    <xdr:to>
      <xdr:col>85</xdr:col>
      <xdr:colOff>127000</xdr:colOff>
      <xdr:row>57</xdr:row>
      <xdr:rowOff>67723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5481300" y="9679256"/>
          <a:ext cx="838200" cy="16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3340</xdr:rowOff>
    </xdr:from>
    <xdr:ext cx="599010"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604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151913</xdr:rowOff>
    </xdr:from>
    <xdr:to>
      <xdr:col>85</xdr:col>
      <xdr:colOff>177800</xdr:colOff>
      <xdr:row>57</xdr:row>
      <xdr:rowOff>82063</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75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78056</xdr:rowOff>
    </xdr:from>
    <xdr:to>
      <xdr:col>81</xdr:col>
      <xdr:colOff>50800</xdr:colOff>
      <xdr:row>57</xdr:row>
      <xdr:rowOff>94776</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679256"/>
          <a:ext cx="889000" cy="18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134670</xdr:rowOff>
    </xdr:from>
    <xdr:to>
      <xdr:col>81</xdr:col>
      <xdr:colOff>101600</xdr:colOff>
      <xdr:row>57</xdr:row>
      <xdr:rowOff>64820</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7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55947</xdr:rowOff>
    </xdr:from>
    <xdr:ext cx="599010"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181795" y="9828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30077</xdr:rowOff>
    </xdr:from>
    <xdr:to>
      <xdr:col>76</xdr:col>
      <xdr:colOff>114300</xdr:colOff>
      <xdr:row>57</xdr:row>
      <xdr:rowOff>94776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3703300" y="9631277"/>
          <a:ext cx="889000" cy="23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146608</xdr:rowOff>
    </xdr:from>
    <xdr:to>
      <xdr:col>76</xdr:col>
      <xdr:colOff>165100</xdr:colOff>
      <xdr:row>57</xdr:row>
      <xdr:rowOff>76758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74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93285</xdr:rowOff>
    </xdr:from>
    <xdr:ext cx="59901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292795" y="952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102454</xdr:rowOff>
    </xdr:from>
    <xdr:to>
      <xdr:col>71</xdr:col>
      <xdr:colOff>177800</xdr:colOff>
      <xdr:row>56</xdr:row>
      <xdr:rowOff>30077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9189304"/>
          <a:ext cx="889000" cy="44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129426</xdr:rowOff>
    </xdr:from>
    <xdr:to>
      <xdr:col>72</xdr:col>
      <xdr:colOff>38100</xdr:colOff>
      <xdr:row>57</xdr:row>
      <xdr:rowOff>59576</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73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50703</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03795" y="9823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140102</xdr:rowOff>
    </xdr:from>
    <xdr:to>
      <xdr:col>67</xdr:col>
      <xdr:colOff>101600</xdr:colOff>
      <xdr:row>57</xdr:row>
      <xdr:rowOff>70252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4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61379</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14795" y="9834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16923</xdr:rowOff>
    </xdr:from>
    <xdr:to>
      <xdr:col>85</xdr:col>
      <xdr:colOff>177800</xdr:colOff>
      <xdr:row>57</xdr:row>
      <xdr:rowOff>118523</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78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166800</xdr:rowOff>
    </xdr:from>
    <xdr:ext cx="599010"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768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27256</xdr:rowOff>
    </xdr:from>
    <xdr:to>
      <xdr:col>81</xdr:col>
      <xdr:colOff>101600</xdr:colOff>
      <xdr:row>56</xdr:row>
      <xdr:rowOff>128856</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62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145383</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181795" y="9403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43976</xdr:rowOff>
    </xdr:from>
    <xdr:to>
      <xdr:col>76</xdr:col>
      <xdr:colOff>165100</xdr:colOff>
      <xdr:row>57</xdr:row>
      <xdr:rowOff>145576</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81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136703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90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150727</xdr:rowOff>
    </xdr:from>
    <xdr:to>
      <xdr:col>72</xdr:col>
      <xdr:colOff>38100</xdr:colOff>
      <xdr:row>56</xdr:row>
      <xdr:rowOff>80877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58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97404</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03795" y="935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51654</xdr:rowOff>
    </xdr:from>
    <xdr:to>
      <xdr:col>67</xdr:col>
      <xdr:colOff>101600</xdr:colOff>
      <xdr:row>53</xdr:row>
      <xdr:rowOff>153254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13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51</xdr:row>
      <xdr:rowOff>169781</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14795" y="891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98434</xdr:rowOff>
    </xdr:from>
    <xdr:to>
      <xdr:col>85</xdr:col>
      <xdr:colOff>126364</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271384"/>
          <a:ext cx="1269" cy="131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45111</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2046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345,831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98434</xdr:rowOff>
    </xdr:from>
    <xdr:to>
      <xdr:col>86</xdr:col>
      <xdr:colOff>25400</xdr:colOff>
      <xdr:row>71</xdr:row>
      <xdr:rowOff>98434</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271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10122</xdr:rowOff>
    </xdr:from>
    <xdr:to>
      <xdr:col>85</xdr:col>
      <xdr:colOff>127000</xdr:colOff>
      <xdr:row>77</xdr:row>
      <xdr:rowOff>143506</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5481300" y="13040322"/>
          <a:ext cx="838200" cy="30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70432</xdr:rowOff>
    </xdr:from>
    <xdr:ext cx="534377"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443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92005</xdr:rowOff>
    </xdr:from>
    <xdr:to>
      <xdr:col>85</xdr:col>
      <xdr:colOff>177800</xdr:colOff>
      <xdr:row>79</xdr:row>
      <xdr:rowOff>22155</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46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143506</xdr:rowOff>
    </xdr:from>
    <xdr:to>
      <xdr:col>81</xdr:col>
      <xdr:colOff>50800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592300" y="13345156"/>
          <a:ext cx="889000" cy="24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100532</xdr:rowOff>
    </xdr:from>
    <xdr:to>
      <xdr:col>81</xdr:col>
      <xdr:colOff>101600</xdr:colOff>
      <xdr:row>79</xdr:row>
      <xdr:rowOff>30682</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47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21809</xdr:rowOff>
    </xdr:from>
    <xdr:ext cx="534377"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14111" y="13566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42633</xdr:rowOff>
    </xdr:from>
    <xdr:to>
      <xdr:col>76</xdr:col>
      <xdr:colOff>114300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3703300" y="13587183"/>
          <a:ext cx="889000" cy="1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94204</xdr:rowOff>
    </xdr:from>
    <xdr:to>
      <xdr:col>76</xdr:col>
      <xdr:colOff>165100</xdr:colOff>
      <xdr:row>79</xdr:row>
      <xdr:rowOff>24354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40881</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25111" y="1324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27601</xdr:rowOff>
    </xdr:from>
    <xdr:to>
      <xdr:col>71</xdr:col>
      <xdr:colOff>177800</xdr:colOff>
      <xdr:row>79</xdr:row>
      <xdr:rowOff>42633</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814300" y="13572151"/>
          <a:ext cx="889000" cy="1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109722</xdr:rowOff>
    </xdr:from>
    <xdr:to>
      <xdr:col>72</xdr:col>
      <xdr:colOff>38100</xdr:colOff>
      <xdr:row>79</xdr:row>
      <xdr:rowOff>39872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482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56399</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36111" y="1325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95960</xdr:rowOff>
    </xdr:from>
    <xdr:to>
      <xdr:col>67</xdr:col>
      <xdr:colOff>101600</xdr:colOff>
      <xdr:row>79</xdr:row>
      <xdr:rowOff>26110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46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42637</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47111" y="1324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130772</xdr:rowOff>
    </xdr:from>
    <xdr:to>
      <xdr:col>85</xdr:col>
      <xdr:colOff>177800</xdr:colOff>
      <xdr:row>76</xdr:row>
      <xdr:rowOff>60922</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298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153649</xdr:rowOff>
    </xdr:from>
    <xdr:ext cx="599010"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284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92706</xdr:rowOff>
    </xdr:from>
    <xdr:to>
      <xdr:col>81</xdr:col>
      <xdr:colOff>101600</xdr:colOff>
      <xdr:row>78</xdr:row>
      <xdr:rowOff>22856</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29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39383</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14111" y="1306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163283</xdr:rowOff>
    </xdr:from>
    <xdr:to>
      <xdr:col>72</xdr:col>
      <xdr:colOff>38100</xdr:colOff>
      <xdr:row>79</xdr:row>
      <xdr:rowOff>93433</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53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84560</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4017" y="13629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148251</xdr:rowOff>
    </xdr:from>
    <xdr:to>
      <xdr:col>67</xdr:col>
      <xdr:colOff>101600</xdr:colOff>
      <xdr:row>79</xdr:row>
      <xdr:rowOff>78401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5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69528</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614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13402</xdr:rowOff>
    </xdr:from>
    <xdr:to>
      <xdr:col>85</xdr:col>
      <xdr:colOff>126364</xdr:colOff>
      <xdr:row>99</xdr:row>
      <xdr:rowOff>43918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615352"/>
          <a:ext cx="1269" cy="140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47745</xdr:rowOff>
    </xdr:from>
    <xdr:ext cx="378565"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7021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43918</xdr:rowOff>
    </xdr:from>
    <xdr:to>
      <xdr:col>86</xdr:col>
      <xdr:colOff>25400</xdr:colOff>
      <xdr:row>99</xdr:row>
      <xdr:rowOff>43918</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7017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131529</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39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13402</xdr:rowOff>
    </xdr:from>
    <xdr:to>
      <xdr:col>86</xdr:col>
      <xdr:colOff>25400</xdr:colOff>
      <xdr:row>91</xdr:row>
      <xdr:rowOff>13402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615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106327</xdr:rowOff>
    </xdr:from>
    <xdr:to>
      <xdr:col>85</xdr:col>
      <xdr:colOff>127000</xdr:colOff>
      <xdr:row>97</xdr:row>
      <xdr:rowOff>152336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736977"/>
          <a:ext cx="838200" cy="4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41276</xdr:rowOff>
    </xdr:from>
    <xdr:ext cx="599010"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6719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62849</xdr:rowOff>
    </xdr:from>
    <xdr:to>
      <xdr:col>85</xdr:col>
      <xdr:colOff>177800</xdr:colOff>
      <xdr:row>97</xdr:row>
      <xdr:rowOff>164449</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135962</xdr:rowOff>
    </xdr:from>
    <xdr:to>
      <xdr:col>81</xdr:col>
      <xdr:colOff>50800</xdr:colOff>
      <xdr:row>97</xdr:row>
      <xdr:rowOff>152336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4592300" y="16766612"/>
          <a:ext cx="889000" cy="16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53711</xdr:rowOff>
    </xdr:from>
    <xdr:to>
      <xdr:col>81</xdr:col>
      <xdr:colOff>101600</xdr:colOff>
      <xdr:row>97</xdr:row>
      <xdr:rowOff>155311</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388</xdr:rowOff>
    </xdr:from>
    <xdr:ext cx="59901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181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121155</xdr:rowOff>
    </xdr:from>
    <xdr:to>
      <xdr:col>76</xdr:col>
      <xdr:colOff>114300</xdr:colOff>
      <xdr:row>97</xdr:row>
      <xdr:rowOff>135962</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703300" y="16751805"/>
          <a:ext cx="889000" cy="14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58032</xdr:rowOff>
    </xdr:from>
    <xdr:to>
      <xdr:col>76</xdr:col>
      <xdr:colOff>165100</xdr:colOff>
      <xdr:row>97</xdr:row>
      <xdr:rowOff>159632</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4709</xdr:rowOff>
    </xdr:from>
    <xdr:ext cx="59901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292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34452</xdr:rowOff>
    </xdr:from>
    <xdr:to>
      <xdr:col>71</xdr:col>
      <xdr:colOff>177800</xdr:colOff>
      <xdr:row>97</xdr:row>
      <xdr:rowOff>121155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814300" y="16665102"/>
          <a:ext cx="889000" cy="8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57916</xdr:rowOff>
    </xdr:from>
    <xdr:to>
      <xdr:col>72</xdr:col>
      <xdr:colOff>38100</xdr:colOff>
      <xdr:row>97</xdr:row>
      <xdr:rowOff>159516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4593</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03795" y="1646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52617</xdr:rowOff>
    </xdr:from>
    <xdr:to>
      <xdr:col>67</xdr:col>
      <xdr:colOff>101600</xdr:colOff>
      <xdr:row>97</xdr:row>
      <xdr:rowOff>154217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68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145344</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14795" y="16775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55527</xdr:rowOff>
    </xdr:from>
    <xdr:to>
      <xdr:col>85</xdr:col>
      <xdr:colOff>177800</xdr:colOff>
      <xdr:row>97</xdr:row>
      <xdr:rowOff>157127</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68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78404</xdr:rowOff>
    </xdr:from>
    <xdr:ext cx="599010"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537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101536</xdr:rowOff>
    </xdr:from>
    <xdr:to>
      <xdr:col>81</xdr:col>
      <xdr:colOff>101600</xdr:colOff>
      <xdr:row>98</xdr:row>
      <xdr:rowOff>31686</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73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22813</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181795" y="16824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85162</xdr:rowOff>
    </xdr:from>
    <xdr:to>
      <xdr:col>76</xdr:col>
      <xdr:colOff>165100</xdr:colOff>
      <xdr:row>98</xdr:row>
      <xdr:rowOff>15312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7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6439</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292795" y="16808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70355</xdr:rowOff>
    </xdr:from>
    <xdr:to>
      <xdr:col>72</xdr:col>
      <xdr:colOff>38100</xdr:colOff>
      <xdr:row>98</xdr:row>
      <xdr:rowOff>505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70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163082</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03795" y="16793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155102</xdr:rowOff>
    </xdr:from>
    <xdr:to>
      <xdr:col>67</xdr:col>
      <xdr:colOff>101600</xdr:colOff>
      <xdr:row>97</xdr:row>
      <xdr:rowOff>85252</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61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101779</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14795" y="16389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34270</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2159595" y="5177770"/>
          <a:ext cx="1269" cy="147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10258</xdr:rowOff>
    </xdr:from>
    <xdr:ext cx="249299" cy="259045"/>
    <xdr:sp macro="" textlink="">
      <xdr:nvSpPr>
        <xdr:cNvPr id="734" name="諸支出金最小値テキスト">
          <a:extLst>
            <a:ext uri="{FF2B5EF4-FFF2-40B4-BE49-F238E27FC236}">
              <a16:creationId xmlns:a16="http://schemas.microsoft.com/office/drawing/2014/main" id="{00000000-0008-0000-0700-0000DE020000}"/>
            </a:ext>
          </a:extLst>
        </xdr:cNvPr>
        <xdr:cNvSpPr txBox="1"/>
      </xdr:nvSpPr>
      <xdr:spPr>
        <a:xfrm>
          <a:off x="22212300" y="66968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152397</xdr:rowOff>
    </xdr:from>
    <xdr:ext cx="534377" cy="259045"/>
    <xdr:sp macro="" textlink="">
      <xdr:nvSpPr>
        <xdr:cNvPr id="736" name="諸支出金最大値テキスト">
          <a:extLst>
            <a:ext uri="{FF2B5EF4-FFF2-40B4-BE49-F238E27FC236}">
              <a16:creationId xmlns:a16="http://schemas.microsoft.com/office/drawing/2014/main" id="{00000000-0008-0000-0700-0000E0020000}"/>
            </a:ext>
          </a:extLst>
        </xdr:cNvPr>
        <xdr:cNvSpPr txBox="1"/>
      </xdr:nvSpPr>
      <xdr:spPr>
        <a:xfrm>
          <a:off x="22212300" y="495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34270</xdr:rowOff>
    </xdr:from>
    <xdr:to>
      <xdr:col>116</xdr:col>
      <xdr:colOff>152400</xdr:colOff>
      <xdr:row>30</xdr:row>
      <xdr:rowOff>34270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517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99158</xdr:rowOff>
    </xdr:from>
    <xdr:ext cx="378565" cy="259045"/>
    <xdr:sp macro="" textlink="">
      <xdr:nvSpPr>
        <xdr:cNvPr id="739" name="諸支出金平均値テキスト">
          <a:extLst>
            <a:ext uri="{FF2B5EF4-FFF2-40B4-BE49-F238E27FC236}">
              <a16:creationId xmlns:a16="http://schemas.microsoft.com/office/drawing/2014/main" id="{00000000-0008-0000-0700-0000E3020000}"/>
            </a:ext>
          </a:extLst>
        </xdr:cNvPr>
        <xdr:cNvSpPr txBox="1"/>
      </xdr:nvSpPr>
      <xdr:spPr>
        <a:xfrm>
          <a:off x="22212300" y="6442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76281</xdr:rowOff>
    </xdr:from>
    <xdr:to>
      <xdr:col>116</xdr:col>
      <xdr:colOff>114300</xdr:colOff>
      <xdr:row>39</xdr:row>
      <xdr:rowOff>6431</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2110700" y="659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69241</xdr:rowOff>
    </xdr:from>
    <xdr:to>
      <xdr:col>112</xdr:col>
      <xdr:colOff>38100</xdr:colOff>
      <xdr:row>38</xdr:row>
      <xdr:rowOff>170841</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1272500" y="658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15917</xdr:rowOff>
    </xdr:from>
    <xdr:ext cx="378565"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4017" y="635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60599</xdr:rowOff>
    </xdr:from>
    <xdr:to>
      <xdr:col>107</xdr:col>
      <xdr:colOff>101600</xdr:colOff>
      <xdr:row>38</xdr:row>
      <xdr:rowOff>162199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0383500" y="65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7276</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5017" y="6350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63571</xdr:rowOff>
    </xdr:from>
    <xdr:to>
      <xdr:col>102</xdr:col>
      <xdr:colOff>165100</xdr:colOff>
      <xdr:row>38</xdr:row>
      <xdr:rowOff>165171</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494500" y="657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10248</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6017" y="635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151674</xdr:rowOff>
    </xdr:from>
    <xdr:to>
      <xdr:col>98</xdr:col>
      <xdr:colOff>38100</xdr:colOff>
      <xdr:row>38</xdr:row>
      <xdr:rowOff>81824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8605500" y="649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98351</xdr:rowOff>
    </xdr:from>
    <xdr:ext cx="469744"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21428" y="6270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54708</xdr:rowOff>
    </xdr:from>
    <xdr:ext cx="249299" cy="259045"/>
    <xdr:sp macro="" textlink="">
      <xdr:nvSpPr>
        <xdr:cNvPr id="758" name="諸支出金該当値テキスト">
          <a:extLst>
            <a:ext uri="{FF2B5EF4-FFF2-40B4-BE49-F238E27FC236}">
              <a16:creationId xmlns:a16="http://schemas.microsoft.com/office/drawing/2014/main" id="{00000000-0008-0000-0700-0000F6020000}"/>
            </a:ext>
          </a:extLst>
        </xdr:cNvPr>
        <xdr:cNvSpPr txBox="1"/>
      </xdr:nvSpPr>
      <xdr:spPr>
        <a:xfrm>
          <a:off x="22212300" y="65698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40716</xdr:rowOff>
    </xdr:from>
    <xdr:to>
      <xdr:col>116</xdr:col>
      <xdr:colOff>62864</xdr:colOff>
      <xdr:row>58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flipV="1">
          <a:off x="22159595" y="8784666"/>
          <a:ext cx="1269" cy="1184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76255</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10020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158843</xdr:rowOff>
    </xdr:from>
    <xdr:ext cx="534377"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855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40716</xdr:rowOff>
    </xdr:from>
    <xdr:to>
      <xdr:col>116</xdr:col>
      <xdr:colOff>152400</xdr:colOff>
      <xdr:row>51</xdr:row>
      <xdr:rowOff>40716</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8784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165155</xdr:rowOff>
    </xdr:from>
    <xdr:ext cx="313932"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76635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142278</xdr:rowOff>
    </xdr:from>
    <xdr:to>
      <xdr:col>116</xdr:col>
      <xdr:colOff>114300</xdr:colOff>
      <xdr:row>58</xdr:row>
      <xdr:rowOff>72428</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91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120705</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893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56</xdr:row>
      <xdr:rowOff>92727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民生費は、平成</a:t>
          </a:r>
          <a:r>
            <a:rPr kumimoji="1" lang="en-US" altLang="ja-JP" sz="900">
              <a:latin typeface="ＭＳ Ｐゴシック" panose="020B0600070205080204" pitchFamily="50" charset="-128"/>
              <a:ea typeface="ＭＳ Ｐゴシック" panose="020B0600070205080204" pitchFamily="50" charset="-128"/>
            </a:rPr>
            <a:t>28</a:t>
          </a:r>
          <a:r>
            <a:rPr kumimoji="1" lang="ja-JP" altLang="en-US" sz="900">
              <a:latin typeface="ＭＳ Ｐゴシック" panose="020B0600070205080204" pitchFamily="50" charset="-128"/>
              <a:ea typeface="ＭＳ Ｐゴシック" panose="020B0600070205080204" pitchFamily="50" charset="-128"/>
            </a:rPr>
            <a:t>年度から引き続き増加しているが、職員人件費の増によるものである。</a:t>
          </a:r>
        </a:p>
        <a:p>
          <a:r>
            <a:rPr kumimoji="1" lang="ja-JP" altLang="en-US" sz="900">
              <a:latin typeface="ＭＳ Ｐゴシック" panose="020B0600070205080204" pitchFamily="50" charset="-128"/>
              <a:ea typeface="ＭＳ Ｐゴシック" panose="020B0600070205080204" pitchFamily="50" charset="-128"/>
            </a:rPr>
            <a:t>　労働費は、平成</a:t>
          </a:r>
          <a:r>
            <a:rPr kumimoji="1" lang="en-US" altLang="ja-JP" sz="900">
              <a:latin typeface="ＭＳ Ｐゴシック" panose="020B0600070205080204" pitchFamily="50" charset="-128"/>
              <a:ea typeface="ＭＳ Ｐゴシック" panose="020B0600070205080204" pitchFamily="50" charset="-128"/>
            </a:rPr>
            <a:t>25</a:t>
          </a:r>
          <a:r>
            <a:rPr kumimoji="1" lang="ja-JP" altLang="en-US" sz="900">
              <a:latin typeface="ＭＳ Ｐゴシック" panose="020B0600070205080204" pitchFamily="50" charset="-128"/>
              <a:ea typeface="ＭＳ Ｐゴシック" panose="020B0600070205080204" pitchFamily="50" charset="-128"/>
            </a:rPr>
            <a:t>年度から</a:t>
          </a:r>
          <a:r>
            <a:rPr kumimoji="1" lang="en-US" altLang="ja-JP" sz="900">
              <a:latin typeface="ＭＳ Ｐゴシック" panose="020B0600070205080204" pitchFamily="50" charset="-128"/>
              <a:ea typeface="ＭＳ Ｐゴシック" panose="020B0600070205080204" pitchFamily="50" charset="-128"/>
            </a:rPr>
            <a:t>2</a:t>
          </a:r>
          <a:r>
            <a:rPr kumimoji="1" lang="ja-JP" altLang="en-US" sz="900">
              <a:latin typeface="ＭＳ Ｐゴシック" panose="020B0600070205080204" pitchFamily="50" charset="-128"/>
              <a:ea typeface="ＭＳ Ｐゴシック" panose="020B0600070205080204" pitchFamily="50" charset="-128"/>
            </a:rPr>
            <a:t>倍又はそれ以上類団平均より高い数値となっているが、住宅改修助成事業によるものである。</a:t>
          </a:r>
        </a:p>
        <a:p>
          <a:r>
            <a:rPr kumimoji="1" lang="ja-JP" altLang="en-US" sz="900">
              <a:latin typeface="ＭＳ Ｐゴシック" panose="020B0600070205080204" pitchFamily="50" charset="-128"/>
              <a:ea typeface="ＭＳ Ｐゴシック" panose="020B0600070205080204" pitchFamily="50" charset="-128"/>
            </a:rPr>
            <a:t>　農林水産業費は、平成</a:t>
          </a:r>
          <a:r>
            <a:rPr kumimoji="1" lang="en-US" altLang="ja-JP" sz="900">
              <a:latin typeface="ＭＳ Ｐゴシック" panose="020B0600070205080204" pitchFamily="50" charset="-128"/>
              <a:ea typeface="ＭＳ Ｐゴシック" panose="020B0600070205080204" pitchFamily="50" charset="-128"/>
            </a:rPr>
            <a:t>30</a:t>
          </a:r>
          <a:r>
            <a:rPr kumimoji="1" lang="ja-JP" altLang="en-US" sz="900">
              <a:latin typeface="ＭＳ Ｐゴシック" panose="020B0600070205080204" pitchFamily="50" charset="-128"/>
              <a:ea typeface="ＭＳ Ｐゴシック" panose="020B0600070205080204" pitchFamily="50" charset="-128"/>
            </a:rPr>
            <a:t>年度に減少しているが、伊根漁港海岸保全施設整備事業の減少によるものである。</a:t>
          </a:r>
        </a:p>
        <a:p>
          <a:r>
            <a:rPr kumimoji="1" lang="ja-JP" altLang="en-US" sz="900">
              <a:latin typeface="ＭＳ Ｐゴシック" panose="020B0600070205080204" pitchFamily="50" charset="-128"/>
              <a:ea typeface="ＭＳ Ｐゴシック" panose="020B0600070205080204" pitchFamily="50" charset="-128"/>
            </a:rPr>
            <a:t>　商工費は、平成</a:t>
          </a:r>
          <a:r>
            <a:rPr kumimoji="1" lang="en-US" altLang="ja-JP" sz="900">
              <a:latin typeface="ＭＳ Ｐゴシック" panose="020B0600070205080204" pitchFamily="50" charset="-128"/>
              <a:ea typeface="ＭＳ Ｐゴシック" panose="020B0600070205080204" pitchFamily="50" charset="-128"/>
            </a:rPr>
            <a:t>30</a:t>
          </a:r>
          <a:r>
            <a:rPr kumimoji="1" lang="ja-JP" altLang="en-US" sz="900">
              <a:latin typeface="ＭＳ Ｐゴシック" panose="020B0600070205080204" pitchFamily="50" charset="-128"/>
              <a:ea typeface="ＭＳ Ｐゴシック" panose="020B0600070205080204" pitchFamily="50" charset="-128"/>
            </a:rPr>
            <a:t>年度に数値が急減しているが、観光交流施設整備事業の終了によるものである。</a:t>
          </a:r>
        </a:p>
        <a:p>
          <a:r>
            <a:rPr kumimoji="1" lang="ja-JP" altLang="en-US" sz="900">
              <a:latin typeface="ＭＳ Ｐゴシック" panose="020B0600070205080204" pitchFamily="50" charset="-128"/>
              <a:ea typeface="ＭＳ Ｐゴシック" panose="020B0600070205080204" pitchFamily="50" charset="-128"/>
            </a:rPr>
            <a:t>　土木費は平成</a:t>
          </a:r>
          <a:r>
            <a:rPr kumimoji="1" lang="en-US" altLang="ja-JP" sz="900">
              <a:latin typeface="ＭＳ Ｐゴシック" panose="020B0600070205080204" pitchFamily="50" charset="-128"/>
              <a:ea typeface="ＭＳ Ｐゴシック" panose="020B0600070205080204" pitchFamily="50" charset="-128"/>
            </a:rPr>
            <a:t>30</a:t>
          </a:r>
          <a:r>
            <a:rPr kumimoji="1" lang="ja-JP" altLang="en-US" sz="900">
              <a:latin typeface="ＭＳ Ｐゴシック" panose="020B0600070205080204" pitchFamily="50" charset="-128"/>
              <a:ea typeface="ＭＳ Ｐゴシック" panose="020B0600070205080204" pitchFamily="50" charset="-128"/>
            </a:rPr>
            <a:t>年度に急減しているが、町営住宅建設事業の終了によるものである。</a:t>
          </a:r>
        </a:p>
        <a:p>
          <a:r>
            <a:rPr kumimoji="1" lang="ja-JP" altLang="en-US" sz="900">
              <a:latin typeface="ＭＳ Ｐゴシック" panose="020B0600070205080204" pitchFamily="50" charset="-128"/>
              <a:ea typeface="ＭＳ Ｐゴシック" panose="020B0600070205080204" pitchFamily="50" charset="-128"/>
            </a:rPr>
            <a:t>　消防費は、平成</a:t>
          </a:r>
          <a:r>
            <a:rPr kumimoji="1" lang="en-US" altLang="ja-JP" sz="900">
              <a:latin typeface="ＭＳ Ｐゴシック" panose="020B0600070205080204" pitchFamily="50" charset="-128"/>
              <a:ea typeface="ＭＳ Ｐゴシック" panose="020B0600070205080204" pitchFamily="50" charset="-128"/>
            </a:rPr>
            <a:t>30</a:t>
          </a:r>
          <a:r>
            <a:rPr kumimoji="1" lang="ja-JP" altLang="en-US" sz="900">
              <a:latin typeface="ＭＳ Ｐゴシック" panose="020B0600070205080204" pitchFamily="50" charset="-128"/>
              <a:ea typeface="ＭＳ Ｐゴシック" panose="020B0600070205080204" pitchFamily="50" charset="-128"/>
            </a:rPr>
            <a:t>年度に数値が増加しているが、</a:t>
          </a:r>
          <a:r>
            <a:rPr lang="ja-JP" altLang="en-US" sz="900">
              <a:effectLst/>
              <a:latin typeface="ＭＳ Ｐゴシック" panose="020B0600070205080204" pitchFamily="50" charset="-128"/>
              <a:ea typeface="ＭＳ Ｐゴシック" panose="020B0600070205080204" pitchFamily="50" charset="-128"/>
            </a:rPr>
            <a:t>消防車庫建設事業</a:t>
          </a:r>
          <a:r>
            <a:rPr kumimoji="1" lang="ja-JP" altLang="en-US" sz="900">
              <a:latin typeface="ＭＳ Ｐゴシック" panose="020B0600070205080204" pitchFamily="50" charset="-128"/>
              <a:ea typeface="ＭＳ Ｐゴシック" panose="020B0600070205080204" pitchFamily="50" charset="-128"/>
            </a:rPr>
            <a:t>によるものである。</a:t>
          </a:r>
        </a:p>
        <a:p>
          <a:r>
            <a:rPr kumimoji="1" lang="ja-JP" altLang="en-US" sz="900">
              <a:latin typeface="ＭＳ Ｐゴシック" panose="020B0600070205080204" pitchFamily="50" charset="-128"/>
              <a:ea typeface="ＭＳ Ｐゴシック" panose="020B0600070205080204" pitchFamily="50" charset="-128"/>
            </a:rPr>
            <a:t>　災害復旧費の増加は平成</a:t>
          </a:r>
          <a:r>
            <a:rPr kumimoji="1" lang="en-US" altLang="ja-JP" sz="900">
              <a:latin typeface="ＭＳ Ｐゴシック" panose="020B0600070205080204" pitchFamily="50" charset="-128"/>
              <a:ea typeface="ＭＳ Ｐゴシック" panose="020B0600070205080204" pitchFamily="50" charset="-128"/>
            </a:rPr>
            <a:t>29</a:t>
          </a:r>
          <a:r>
            <a:rPr kumimoji="1" lang="ja-JP" altLang="en-US" sz="900">
              <a:latin typeface="ＭＳ Ｐゴシック" panose="020B0600070205080204" pitchFamily="50" charset="-128"/>
              <a:ea typeface="ＭＳ Ｐゴシック" panose="020B0600070205080204" pitchFamily="50" charset="-128"/>
            </a:rPr>
            <a:t>年度発生災害、平成</a:t>
          </a:r>
          <a:r>
            <a:rPr kumimoji="1" lang="en-US" altLang="ja-JP" sz="900">
              <a:latin typeface="ＭＳ Ｐゴシック" panose="020B0600070205080204" pitchFamily="50" charset="-128"/>
              <a:ea typeface="ＭＳ Ｐゴシック" panose="020B0600070205080204" pitchFamily="50" charset="-128"/>
            </a:rPr>
            <a:t>30</a:t>
          </a:r>
          <a:r>
            <a:rPr kumimoji="1" lang="ja-JP" altLang="en-US" sz="900">
              <a:latin typeface="ＭＳ Ｐゴシック" panose="020B0600070205080204" pitchFamily="50" charset="-128"/>
              <a:ea typeface="ＭＳ Ｐゴシック" panose="020B0600070205080204" pitchFamily="50" charset="-128"/>
            </a:rPr>
            <a:t>年度発生災害の復旧事業によるものである。</a:t>
          </a:r>
        </a:p>
        <a:p>
          <a:r>
            <a:rPr kumimoji="1" lang="ja-JP" altLang="en-US" sz="900">
              <a:latin typeface="ＭＳ Ｐゴシック" panose="020B0600070205080204" pitchFamily="50" charset="-128"/>
              <a:ea typeface="ＭＳ Ｐゴシック" panose="020B0600070205080204" pitchFamily="50" charset="-128"/>
            </a:rPr>
            <a:t>　公債費は平成</a:t>
          </a:r>
          <a:r>
            <a:rPr kumimoji="1" lang="en-US" altLang="ja-JP" sz="900">
              <a:latin typeface="ＭＳ Ｐゴシック" panose="020B0600070205080204" pitchFamily="50" charset="-128"/>
              <a:ea typeface="ＭＳ Ｐゴシック" panose="020B0600070205080204" pitchFamily="50" charset="-128"/>
            </a:rPr>
            <a:t>25</a:t>
          </a:r>
          <a:r>
            <a:rPr kumimoji="1" lang="ja-JP" altLang="en-US" sz="900">
              <a:latin typeface="ＭＳ Ｐゴシック" panose="020B0600070205080204" pitchFamily="50" charset="-128"/>
              <a:ea typeface="ＭＳ Ｐゴシック" panose="020B0600070205080204" pitchFamily="50" charset="-128"/>
            </a:rPr>
            <a:t>年度に実施した伊根中学校改築事業等の元金償還が開始したことで増加した。</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　平成</a:t>
          </a:r>
          <a:r>
            <a:rPr kumimoji="1" lang="en-US" altLang="ja-JP" sz="900">
              <a:latin typeface="ＭＳ ゴシック" pitchFamily="49" charset="-128"/>
              <a:ea typeface="ＭＳ ゴシック" pitchFamily="49" charset="-128"/>
            </a:rPr>
            <a:t>26</a:t>
          </a:r>
          <a:r>
            <a:rPr kumimoji="1" lang="ja-JP" altLang="en-US" sz="900">
              <a:latin typeface="ＭＳ ゴシック" pitchFamily="49" charset="-128"/>
              <a:ea typeface="ＭＳ ゴシック" pitchFamily="49" charset="-128"/>
            </a:rPr>
            <a:t>年度以降は積立てができ、平成</a:t>
          </a:r>
          <a:r>
            <a:rPr kumimoji="1" lang="en-US" altLang="ja-JP" sz="900">
              <a:latin typeface="ＭＳ ゴシック" pitchFamily="49" charset="-128"/>
              <a:ea typeface="ＭＳ ゴシック" pitchFamily="49" charset="-128"/>
            </a:rPr>
            <a:t>25</a:t>
          </a:r>
          <a:r>
            <a:rPr kumimoji="1" lang="ja-JP" altLang="en-US" sz="900">
              <a:latin typeface="ＭＳ ゴシック" pitchFamily="49" charset="-128"/>
              <a:ea typeface="ＭＳ ゴシック" pitchFamily="49" charset="-128"/>
            </a:rPr>
            <a:t>年度の取崩し前の残高を超えるものとなった。</a:t>
          </a:r>
        </a:p>
        <a:p>
          <a:r>
            <a:rPr kumimoji="1" lang="ja-JP" altLang="en-US" sz="900">
              <a:latin typeface="ＭＳ ゴシック" pitchFamily="49" charset="-128"/>
              <a:ea typeface="ＭＳ ゴシック" pitchFamily="49" charset="-128"/>
            </a:rPr>
            <a:t>　平成</a:t>
          </a:r>
          <a:r>
            <a:rPr kumimoji="1" lang="en-US" altLang="ja-JP" sz="900">
              <a:latin typeface="ＭＳ ゴシック" pitchFamily="49" charset="-128"/>
              <a:ea typeface="ＭＳ ゴシック" pitchFamily="49" charset="-128"/>
            </a:rPr>
            <a:t>27</a:t>
          </a:r>
          <a:r>
            <a:rPr kumimoji="1" lang="ja-JP" altLang="en-US" sz="900">
              <a:latin typeface="ＭＳ ゴシック" pitchFamily="49" charset="-128"/>
              <a:ea typeface="ＭＳ ゴシック" pitchFamily="49" charset="-128"/>
            </a:rPr>
            <a:t>年度は実質収支は前年度と同程度であり、単年度収支も少ない。積立てを行ったが同程度取り崩したため、実質単年度収支は極めて低い数値となった。</a:t>
          </a:r>
        </a:p>
        <a:p>
          <a:r>
            <a:rPr kumimoji="1" lang="ja-JP" altLang="en-US" sz="900">
              <a:latin typeface="ＭＳ ゴシック" pitchFamily="49" charset="-128"/>
              <a:ea typeface="ＭＳ ゴシック" pitchFamily="49" charset="-128"/>
            </a:rPr>
            <a:t>　平成</a:t>
          </a:r>
          <a:r>
            <a:rPr kumimoji="1" lang="en-US" altLang="ja-JP" sz="900">
              <a:latin typeface="ＭＳ ゴシック" pitchFamily="49" charset="-128"/>
              <a:ea typeface="ＭＳ ゴシック" pitchFamily="49" charset="-128"/>
            </a:rPr>
            <a:t>28</a:t>
          </a:r>
          <a:r>
            <a:rPr kumimoji="1" lang="ja-JP" altLang="en-US" sz="900">
              <a:latin typeface="ＭＳ ゴシック" pitchFamily="49" charset="-128"/>
              <a:ea typeface="ＭＳ ゴシック" pitchFamily="49" charset="-128"/>
            </a:rPr>
            <a:t>年度は平成</a:t>
          </a:r>
          <a:r>
            <a:rPr kumimoji="1" lang="en-US" altLang="ja-JP" sz="900">
              <a:latin typeface="ＭＳ ゴシック" pitchFamily="49" charset="-128"/>
              <a:ea typeface="ＭＳ ゴシック" pitchFamily="49" charset="-128"/>
            </a:rPr>
            <a:t>27</a:t>
          </a:r>
          <a:r>
            <a:rPr kumimoji="1" lang="ja-JP" altLang="en-US" sz="900">
              <a:latin typeface="ＭＳ ゴシック" pitchFamily="49" charset="-128"/>
              <a:ea typeface="ＭＳ ゴシック" pitchFamily="49" charset="-128"/>
            </a:rPr>
            <a:t>年度と実質収支、単年度収支、実質単年度収支が類似した数値の動向となった。単年度収支は</a:t>
          </a:r>
          <a:r>
            <a:rPr kumimoji="1" lang="en-US" altLang="ja-JP" sz="900">
              <a:latin typeface="ＭＳ ゴシック" pitchFamily="49" charset="-128"/>
              <a:ea typeface="ＭＳ ゴシック" pitchFamily="49" charset="-128"/>
            </a:rPr>
            <a:t>3</a:t>
          </a:r>
          <a:r>
            <a:rPr kumimoji="1" lang="ja-JP" altLang="en-US" sz="900">
              <a:latin typeface="ＭＳ ゴシック" pitchFamily="49" charset="-128"/>
              <a:ea typeface="ＭＳ ゴシック" pitchFamily="49" charset="-128"/>
            </a:rPr>
            <a:t>百万円程度のマイナスとなったが、実質単年度収支は</a:t>
          </a:r>
          <a:r>
            <a:rPr kumimoji="1" lang="en-US" altLang="ja-JP" sz="900">
              <a:latin typeface="ＭＳ ゴシック" pitchFamily="49" charset="-128"/>
              <a:ea typeface="ＭＳ ゴシック" pitchFamily="49" charset="-128"/>
            </a:rPr>
            <a:t>30</a:t>
          </a:r>
          <a:r>
            <a:rPr kumimoji="1" lang="ja-JP" altLang="en-US" sz="900">
              <a:latin typeface="ＭＳ ゴシック" pitchFamily="49" charset="-128"/>
              <a:ea typeface="ＭＳ ゴシック" pitchFamily="49" charset="-128"/>
            </a:rPr>
            <a:t>万円程度の黒字となった。</a:t>
          </a:r>
        </a:p>
        <a:p>
          <a:r>
            <a:rPr kumimoji="1" lang="ja-JP" altLang="en-US" sz="900">
              <a:latin typeface="ＭＳ ゴシック" pitchFamily="49" charset="-128"/>
              <a:ea typeface="ＭＳ ゴシック" pitchFamily="49" charset="-128"/>
            </a:rPr>
            <a:t>　平成</a:t>
          </a:r>
          <a:r>
            <a:rPr kumimoji="1" lang="en-US" altLang="ja-JP" sz="900">
              <a:latin typeface="ＭＳ ゴシック" pitchFamily="49" charset="-128"/>
              <a:ea typeface="ＭＳ ゴシック" pitchFamily="49" charset="-128"/>
            </a:rPr>
            <a:t>29</a:t>
          </a:r>
          <a:r>
            <a:rPr kumimoji="1" lang="ja-JP" altLang="en-US" sz="900">
              <a:latin typeface="ＭＳ ゴシック" pitchFamily="49" charset="-128"/>
              <a:ea typeface="ＭＳ ゴシック" pitchFamily="49" charset="-128"/>
            </a:rPr>
            <a:t>年度は町営住宅建設事業及び災害復旧事業のために基金を取り崩したことにより数値が悪化している。</a:t>
          </a:r>
        </a:p>
        <a:p>
          <a:r>
            <a:rPr kumimoji="1" lang="ja-JP" altLang="en-US" sz="900">
              <a:latin typeface="ＭＳ ゴシック" pitchFamily="49" charset="-128"/>
              <a:ea typeface="ＭＳ ゴシック" pitchFamily="49" charset="-128"/>
            </a:rPr>
            <a:t>　平成</a:t>
          </a:r>
          <a:r>
            <a:rPr kumimoji="1" lang="en-US" altLang="ja-JP" sz="900">
              <a:latin typeface="ＭＳ ゴシック" pitchFamily="49" charset="-128"/>
              <a:ea typeface="ＭＳ ゴシック" pitchFamily="49" charset="-128"/>
            </a:rPr>
            <a:t>30</a:t>
          </a:r>
          <a:r>
            <a:rPr kumimoji="1" lang="ja-JP" altLang="en-US" sz="900">
              <a:latin typeface="ＭＳ ゴシック" pitchFamily="49" charset="-128"/>
              <a:ea typeface="ＭＳ ゴシック" pitchFamily="49" charset="-128"/>
            </a:rPr>
            <a:t>年度は災害による取り崩しで残高が減少した。</a:t>
          </a:r>
          <a:endParaRPr kumimoji="1" lang="ja-JP" altLang="en-US" sz="105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各会計とも健全性が保たれた財政運営である。</a:t>
          </a:r>
        </a:p>
        <a:p>
          <a:r>
            <a:rPr kumimoji="1" lang="ja-JP" altLang="en-US" sz="1400">
              <a:latin typeface="ＭＳ ゴシック" pitchFamily="49" charset="-128"/>
              <a:ea typeface="ＭＳ ゴシック" pitchFamily="49" charset="-128"/>
            </a:rPr>
            <a:t>　 特に、介護サービス事業勘定、訪問看護事業特別会計は一般会計からの繰入れを受けることなく独立採算が保たれている。</a:t>
          </a:r>
        </a:p>
        <a:p>
          <a:r>
            <a:rPr kumimoji="1" lang="ja-JP" altLang="en-US" sz="1400">
              <a:latin typeface="ＭＳ ゴシック" pitchFamily="49" charset="-128"/>
              <a:ea typeface="ＭＳ ゴシック" pitchFamily="49" charset="-128"/>
            </a:rPr>
            <a:t> 　国民健康保険特別会計は被保険者数が少なく、高度医療が必要な患者により給付費も変動することから決算収支が変動する。また、次年度精算する事業もあり決算収支が変動する。</a:t>
          </a:r>
        </a:p>
        <a:p>
          <a:r>
            <a:rPr kumimoji="1" lang="ja-JP" altLang="en-US" sz="1400">
              <a:latin typeface="ＭＳ ゴシック" pitchFamily="49" charset="-128"/>
              <a:ea typeface="ＭＳ ゴシック" pitchFamily="49" charset="-128"/>
            </a:rPr>
            <a:t>　 介護保険事業勘定は３年毎の事業計画に基づいた運営となるので、期間内で一定の範囲で数値が変動する。</a:t>
          </a:r>
        </a:p>
        <a:p>
          <a:r>
            <a:rPr kumimoji="1" lang="ja-JP" altLang="en-US" sz="1400">
              <a:latin typeface="ＭＳ ゴシック" pitchFamily="49" charset="-128"/>
              <a:ea typeface="ＭＳ ゴシック" pitchFamily="49" charset="-128"/>
            </a:rPr>
            <a:t> 　下水道事業、簡易水道については、一般会計から国の基準により繰入等を受けているので、ほぼ一定の比率で推移。</a:t>
          </a:r>
        </a:p>
        <a:p>
          <a:r>
            <a:rPr kumimoji="1" lang="ja-JP" altLang="en-US" sz="1400">
              <a:latin typeface="ＭＳ ゴシック" pitchFamily="49" charset="-128"/>
              <a:ea typeface="ＭＳ ゴシック" pitchFamily="49" charset="-128"/>
            </a:rPr>
            <a:t> 　その他（後期高齢者医療特別会計）も広域で行う事務であり、ほぼ一定の比率で推移。</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9"/>
  <sheetViews>
    <sheetView showGridLines="0" tabSelected="1" workbookViewId="0"/>
  </sheetViews>
  <sheetFormatPr defaultColWidth="0" defaultRowHeight="11" zeroHeight="1" x14ac:dyDescent="0.2"/>
  <cols>
    <col min="1" max="11" width="2.08984375" style="187" customWidth="1"/>
    <col min="12" max="12" width="2.26953125" style="187" customWidth="1"/>
    <col min="13" max="17" width="2.36328125" style="187" customWidth="1"/>
    <col min="18" max="119" width="2.08984375" style="187" customWidth="1"/>
    <col min="120" max="16384" width="0" style="187" hidden="1"/>
  </cols>
  <sheetData>
    <row r="1" spans="1:119" ht="33" customHeight="1" x14ac:dyDescent="0.2">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 thickBot="1" x14ac:dyDescent="0.25">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5">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x14ac:dyDescent="0.2">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3401921</v>
      </c>
      <c r="BO4" s="461"/>
      <c r="BP4" s="461"/>
      <c r="BQ4" s="461"/>
      <c r="BR4" s="461"/>
      <c r="BS4" s="461"/>
      <c r="BT4" s="461"/>
      <c r="BU4" s="462"/>
      <c r="BV4" s="460">
        <v>3655436</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7.8</v>
      </c>
      <c r="CU4" s="642"/>
      <c r="CV4" s="642"/>
      <c r="CW4" s="642"/>
      <c r="CX4" s="642"/>
      <c r="CY4" s="642"/>
      <c r="CZ4" s="642"/>
      <c r="DA4" s="643"/>
      <c r="DB4" s="641">
        <v>11.6</v>
      </c>
      <c r="DC4" s="642"/>
      <c r="DD4" s="642"/>
      <c r="DE4" s="642"/>
      <c r="DF4" s="642"/>
      <c r="DG4" s="642"/>
      <c r="DH4" s="642"/>
      <c r="DI4" s="643"/>
      <c r="DJ4" s="185"/>
      <c r="DK4" s="185"/>
      <c r="DL4" s="185"/>
      <c r="DM4" s="185"/>
      <c r="DN4" s="185"/>
      <c r="DO4" s="185"/>
    </row>
    <row r="5" spans="1:119" ht="18.75" customHeight="1" x14ac:dyDescent="0.2">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3088974</v>
      </c>
      <c r="BO5" s="466"/>
      <c r="BP5" s="466"/>
      <c r="BQ5" s="466"/>
      <c r="BR5" s="466"/>
      <c r="BS5" s="466"/>
      <c r="BT5" s="466"/>
      <c r="BU5" s="467"/>
      <c r="BV5" s="465">
        <v>3343037</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93</v>
      </c>
      <c r="CU5" s="436"/>
      <c r="CV5" s="436"/>
      <c r="CW5" s="436"/>
      <c r="CX5" s="436"/>
      <c r="CY5" s="436"/>
      <c r="CZ5" s="436"/>
      <c r="DA5" s="437"/>
      <c r="DB5" s="435">
        <v>88.4</v>
      </c>
      <c r="DC5" s="436"/>
      <c r="DD5" s="436"/>
      <c r="DE5" s="436"/>
      <c r="DF5" s="436"/>
      <c r="DG5" s="436"/>
      <c r="DH5" s="436"/>
      <c r="DI5" s="437"/>
      <c r="DJ5" s="185"/>
      <c r="DK5" s="185"/>
      <c r="DL5" s="185"/>
      <c r="DM5" s="185"/>
      <c r="DN5" s="185"/>
      <c r="DO5" s="185"/>
    </row>
    <row r="6" spans="1:119" ht="18.75" customHeight="1" x14ac:dyDescent="0.2">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102</v>
      </c>
      <c r="AV6" s="523"/>
      <c r="AW6" s="523"/>
      <c r="AX6" s="523"/>
      <c r="AY6" s="445" t="s">
        <v>103</v>
      </c>
      <c r="AZ6" s="446"/>
      <c r="BA6" s="446"/>
      <c r="BB6" s="446"/>
      <c r="BC6" s="446"/>
      <c r="BD6" s="446"/>
      <c r="BE6" s="446"/>
      <c r="BF6" s="446"/>
      <c r="BG6" s="446"/>
      <c r="BH6" s="446"/>
      <c r="BI6" s="446"/>
      <c r="BJ6" s="446"/>
      <c r="BK6" s="446"/>
      <c r="BL6" s="446"/>
      <c r="BM6" s="447"/>
      <c r="BN6" s="465">
        <v>312947</v>
      </c>
      <c r="BO6" s="466"/>
      <c r="BP6" s="466"/>
      <c r="BQ6" s="466"/>
      <c r="BR6" s="466"/>
      <c r="BS6" s="466"/>
      <c r="BT6" s="466"/>
      <c r="BU6" s="467"/>
      <c r="BV6" s="465">
        <v>312399</v>
      </c>
      <c r="BW6" s="466"/>
      <c r="BX6" s="466"/>
      <c r="BY6" s="466"/>
      <c r="BZ6" s="466"/>
      <c r="CA6" s="466"/>
      <c r="CB6" s="466"/>
      <c r="CC6" s="467"/>
      <c r="CD6" s="474" t="s">
        <v>104</v>
      </c>
      <c r="CE6" s="475"/>
      <c r="CF6" s="475"/>
      <c r="CG6" s="475"/>
      <c r="CH6" s="475"/>
      <c r="CI6" s="475"/>
      <c r="CJ6" s="475"/>
      <c r="CK6" s="475"/>
      <c r="CL6" s="475"/>
      <c r="CM6" s="475"/>
      <c r="CN6" s="475"/>
      <c r="CO6" s="475"/>
      <c r="CP6" s="475"/>
      <c r="CQ6" s="475"/>
      <c r="CR6" s="475"/>
      <c r="CS6" s="476"/>
      <c r="CT6" s="615">
        <v>96.5</v>
      </c>
      <c r="CU6" s="616"/>
      <c r="CV6" s="616"/>
      <c r="CW6" s="616"/>
      <c r="CX6" s="616"/>
      <c r="CY6" s="616"/>
      <c r="CZ6" s="616"/>
      <c r="DA6" s="617"/>
      <c r="DB6" s="615">
        <v>91.7</v>
      </c>
      <c r="DC6" s="616"/>
      <c r="DD6" s="616"/>
      <c r="DE6" s="616"/>
      <c r="DF6" s="616"/>
      <c r="DG6" s="616"/>
      <c r="DH6" s="616"/>
      <c r="DI6" s="617"/>
      <c r="DJ6" s="185"/>
      <c r="DK6" s="185"/>
      <c r="DL6" s="185"/>
      <c r="DM6" s="185"/>
      <c r="DN6" s="185"/>
      <c r="DO6" s="185"/>
    </row>
    <row r="7" spans="1:119" ht="18.75" customHeight="1" x14ac:dyDescent="0.2">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105</v>
      </c>
      <c r="AN7" s="439"/>
      <c r="AO7" s="439"/>
      <c r="AP7" s="439"/>
      <c r="AQ7" s="439"/>
      <c r="AR7" s="439"/>
      <c r="AS7" s="439"/>
      <c r="AT7" s="440"/>
      <c r="AU7" s="522" t="s">
        <v>102</v>
      </c>
      <c r="AV7" s="523"/>
      <c r="AW7" s="523"/>
      <c r="AX7" s="523"/>
      <c r="AY7" s="445" t="s">
        <v>106</v>
      </c>
      <c r="AZ7" s="446"/>
      <c r="BA7" s="446"/>
      <c r="BB7" s="446"/>
      <c r="BC7" s="446"/>
      <c r="BD7" s="446"/>
      <c r="BE7" s="446"/>
      <c r="BF7" s="446"/>
      <c r="BG7" s="446"/>
      <c r="BH7" s="446"/>
      <c r="BI7" s="446"/>
      <c r="BJ7" s="446"/>
      <c r="BK7" s="446"/>
      <c r="BL7" s="446"/>
      <c r="BM7" s="447"/>
      <c r="BN7" s="465">
        <v>193500</v>
      </c>
      <c r="BO7" s="466"/>
      <c r="BP7" s="466"/>
      <c r="BQ7" s="466"/>
      <c r="BR7" s="466"/>
      <c r="BS7" s="466"/>
      <c r="BT7" s="466"/>
      <c r="BU7" s="467"/>
      <c r="BV7" s="465">
        <v>134446</v>
      </c>
      <c r="BW7" s="466"/>
      <c r="BX7" s="466"/>
      <c r="BY7" s="466"/>
      <c r="BZ7" s="466"/>
      <c r="CA7" s="466"/>
      <c r="CB7" s="466"/>
      <c r="CC7" s="467"/>
      <c r="CD7" s="474" t="s">
        <v>107</v>
      </c>
      <c r="CE7" s="475"/>
      <c r="CF7" s="475"/>
      <c r="CG7" s="475"/>
      <c r="CH7" s="475"/>
      <c r="CI7" s="475"/>
      <c r="CJ7" s="475"/>
      <c r="CK7" s="475"/>
      <c r="CL7" s="475"/>
      <c r="CM7" s="475"/>
      <c r="CN7" s="475"/>
      <c r="CO7" s="475"/>
      <c r="CP7" s="475"/>
      <c r="CQ7" s="475"/>
      <c r="CR7" s="475"/>
      <c r="CS7" s="476"/>
      <c r="CT7" s="465">
        <v>1528767</v>
      </c>
      <c r="CU7" s="466"/>
      <c r="CV7" s="466"/>
      <c r="CW7" s="466"/>
      <c r="CX7" s="466"/>
      <c r="CY7" s="466"/>
      <c r="CZ7" s="466"/>
      <c r="DA7" s="467"/>
      <c r="DB7" s="465">
        <v>1530624</v>
      </c>
      <c r="DC7" s="466"/>
      <c r="DD7" s="466"/>
      <c r="DE7" s="466"/>
      <c r="DF7" s="466"/>
      <c r="DG7" s="466"/>
      <c r="DH7" s="466"/>
      <c r="DI7" s="467"/>
      <c r="DJ7" s="185"/>
      <c r="DK7" s="185"/>
      <c r="DL7" s="185"/>
      <c r="DM7" s="185"/>
      <c r="DN7" s="185"/>
      <c r="DO7" s="185"/>
    </row>
    <row r="8" spans="1:119" ht="18.75" customHeight="1" thickBot="1" x14ac:dyDescent="0.25">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108</v>
      </c>
      <c r="AN8" s="439"/>
      <c r="AO8" s="439"/>
      <c r="AP8" s="439"/>
      <c r="AQ8" s="439"/>
      <c r="AR8" s="439"/>
      <c r="AS8" s="439"/>
      <c r="AT8" s="440"/>
      <c r="AU8" s="522" t="s">
        <v>102</v>
      </c>
      <c r="AV8" s="523"/>
      <c r="AW8" s="523"/>
      <c r="AX8" s="523"/>
      <c r="AY8" s="445" t="s">
        <v>109</v>
      </c>
      <c r="AZ8" s="446"/>
      <c r="BA8" s="446"/>
      <c r="BB8" s="446"/>
      <c r="BC8" s="446"/>
      <c r="BD8" s="446"/>
      <c r="BE8" s="446"/>
      <c r="BF8" s="446"/>
      <c r="BG8" s="446"/>
      <c r="BH8" s="446"/>
      <c r="BI8" s="446"/>
      <c r="BJ8" s="446"/>
      <c r="BK8" s="446"/>
      <c r="BL8" s="446"/>
      <c r="BM8" s="447"/>
      <c r="BN8" s="465">
        <v>119447</v>
      </c>
      <c r="BO8" s="466"/>
      <c r="BP8" s="466"/>
      <c r="BQ8" s="466"/>
      <c r="BR8" s="466"/>
      <c r="BS8" s="466"/>
      <c r="BT8" s="466"/>
      <c r="BU8" s="467"/>
      <c r="BV8" s="465">
        <v>177953</v>
      </c>
      <c r="BW8" s="466"/>
      <c r="BX8" s="466"/>
      <c r="BY8" s="466"/>
      <c r="BZ8" s="466"/>
      <c r="CA8" s="466"/>
      <c r="CB8" s="466"/>
      <c r="CC8" s="467"/>
      <c r="CD8" s="474" t="s">
        <v>110</v>
      </c>
      <c r="CE8" s="475"/>
      <c r="CF8" s="475"/>
      <c r="CG8" s="475"/>
      <c r="CH8" s="475"/>
      <c r="CI8" s="475"/>
      <c r="CJ8" s="475"/>
      <c r="CK8" s="475"/>
      <c r="CL8" s="475"/>
      <c r="CM8" s="475"/>
      <c r="CN8" s="475"/>
      <c r="CO8" s="475"/>
      <c r="CP8" s="475"/>
      <c r="CQ8" s="475"/>
      <c r="CR8" s="475"/>
      <c r="CS8" s="476"/>
      <c r="CT8" s="578">
        <v>0.12</v>
      </c>
      <c r="CU8" s="579"/>
      <c r="CV8" s="579"/>
      <c r="CW8" s="579"/>
      <c r="CX8" s="579"/>
      <c r="CY8" s="579"/>
      <c r="CZ8" s="579"/>
      <c r="DA8" s="580"/>
      <c r="DB8" s="578">
        <v>0.12</v>
      </c>
      <c r="DC8" s="579"/>
      <c r="DD8" s="579"/>
      <c r="DE8" s="579"/>
      <c r="DF8" s="579"/>
      <c r="DG8" s="579"/>
      <c r="DH8" s="579"/>
      <c r="DI8" s="580"/>
      <c r="DJ8" s="185"/>
      <c r="DK8" s="185"/>
      <c r="DL8" s="185"/>
      <c r="DM8" s="185"/>
      <c r="DN8" s="185"/>
      <c r="DO8" s="185"/>
    </row>
    <row r="9" spans="1:119" ht="18.75" customHeight="1" thickBot="1" x14ac:dyDescent="0.25">
      <c r="A9" s="186"/>
      <c r="B9" s="604" t="s">
        <v>111</v>
      </c>
      <c r="C9" s="605"/>
      <c r="D9" s="605"/>
      <c r="E9" s="605"/>
      <c r="F9" s="605"/>
      <c r="G9" s="605"/>
      <c r="H9" s="605"/>
      <c r="I9" s="605"/>
      <c r="J9" s="605"/>
      <c r="K9" s="528"/>
      <c r="L9" s="606" t="s">
        <v>112</v>
      </c>
      <c r="M9" s="607"/>
      <c r="N9" s="607"/>
      <c r="O9" s="607"/>
      <c r="P9" s="607"/>
      <c r="Q9" s="608"/>
      <c r="R9" s="609">
        <v>2110</v>
      </c>
      <c r="S9" s="610"/>
      <c r="T9" s="610"/>
      <c r="U9" s="610"/>
      <c r="V9" s="611"/>
      <c r="W9" s="544" t="s">
        <v>113</v>
      </c>
      <c r="X9" s="545"/>
      <c r="Y9" s="545"/>
      <c r="Z9" s="545"/>
      <c r="AA9" s="545"/>
      <c r="AB9" s="545"/>
      <c r="AC9" s="545"/>
      <c r="AD9" s="545"/>
      <c r="AE9" s="545"/>
      <c r="AF9" s="545"/>
      <c r="AG9" s="545"/>
      <c r="AH9" s="545"/>
      <c r="AI9" s="545"/>
      <c r="AJ9" s="545"/>
      <c r="AK9" s="545"/>
      <c r="AL9" s="612"/>
      <c r="AM9" s="534" t="s">
        <v>114</v>
      </c>
      <c r="AN9" s="439"/>
      <c r="AO9" s="439"/>
      <c r="AP9" s="439"/>
      <c r="AQ9" s="439"/>
      <c r="AR9" s="439"/>
      <c r="AS9" s="439"/>
      <c r="AT9" s="440"/>
      <c r="AU9" s="522" t="s">
        <v>102</v>
      </c>
      <c r="AV9" s="523"/>
      <c r="AW9" s="523"/>
      <c r="AX9" s="523"/>
      <c r="AY9" s="445" t="s">
        <v>115</v>
      </c>
      <c r="AZ9" s="446"/>
      <c r="BA9" s="446"/>
      <c r="BB9" s="446"/>
      <c r="BC9" s="446"/>
      <c r="BD9" s="446"/>
      <c r="BE9" s="446"/>
      <c r="BF9" s="446"/>
      <c r="BG9" s="446"/>
      <c r="BH9" s="446"/>
      <c r="BI9" s="446"/>
      <c r="BJ9" s="446"/>
      <c r="BK9" s="446"/>
      <c r="BL9" s="446"/>
      <c r="BM9" s="447"/>
      <c r="BN9" s="465">
        <v>-58506</v>
      </c>
      <c r="BO9" s="466"/>
      <c r="BP9" s="466"/>
      <c r="BQ9" s="466"/>
      <c r="BR9" s="466"/>
      <c r="BS9" s="466"/>
      <c r="BT9" s="466"/>
      <c r="BU9" s="467"/>
      <c r="BV9" s="465">
        <v>48707</v>
      </c>
      <c r="BW9" s="466"/>
      <c r="BX9" s="466"/>
      <c r="BY9" s="466"/>
      <c r="BZ9" s="466"/>
      <c r="CA9" s="466"/>
      <c r="CB9" s="466"/>
      <c r="CC9" s="467"/>
      <c r="CD9" s="474" t="s">
        <v>116</v>
      </c>
      <c r="CE9" s="475"/>
      <c r="CF9" s="475"/>
      <c r="CG9" s="475"/>
      <c r="CH9" s="475"/>
      <c r="CI9" s="475"/>
      <c r="CJ9" s="475"/>
      <c r="CK9" s="475"/>
      <c r="CL9" s="475"/>
      <c r="CM9" s="475"/>
      <c r="CN9" s="475"/>
      <c r="CO9" s="475"/>
      <c r="CP9" s="475"/>
      <c r="CQ9" s="475"/>
      <c r="CR9" s="475"/>
      <c r="CS9" s="476"/>
      <c r="CT9" s="435">
        <v>13.5</v>
      </c>
      <c r="CU9" s="436"/>
      <c r="CV9" s="436"/>
      <c r="CW9" s="436"/>
      <c r="CX9" s="436"/>
      <c r="CY9" s="436"/>
      <c r="CZ9" s="436"/>
      <c r="DA9" s="437"/>
      <c r="DB9" s="435">
        <v>10</v>
      </c>
      <c r="DC9" s="436"/>
      <c r="DD9" s="436"/>
      <c r="DE9" s="436"/>
      <c r="DF9" s="436"/>
      <c r="DG9" s="436"/>
      <c r="DH9" s="436"/>
      <c r="DI9" s="437"/>
      <c r="DJ9" s="185"/>
      <c r="DK9" s="185"/>
      <c r="DL9" s="185"/>
      <c r="DM9" s="185"/>
      <c r="DN9" s="185"/>
      <c r="DO9" s="185"/>
    </row>
    <row r="10" spans="1:119" ht="18.75" customHeight="1" thickBot="1" x14ac:dyDescent="0.25">
      <c r="A10" s="186"/>
      <c r="B10" s="604"/>
      <c r="C10" s="605"/>
      <c r="D10" s="605"/>
      <c r="E10" s="605"/>
      <c r="F10" s="605"/>
      <c r="G10" s="605"/>
      <c r="H10" s="605"/>
      <c r="I10" s="605"/>
      <c r="J10" s="605"/>
      <c r="K10" s="528"/>
      <c r="L10" s="438" t="s">
        <v>117</v>
      </c>
      <c r="M10" s="439"/>
      <c r="N10" s="439"/>
      <c r="O10" s="439"/>
      <c r="P10" s="439"/>
      <c r="Q10" s="440"/>
      <c r="R10" s="441">
        <v>2410</v>
      </c>
      <c r="S10" s="442"/>
      <c r="T10" s="442"/>
      <c r="U10" s="442"/>
      <c r="V10" s="444"/>
      <c r="W10" s="613"/>
      <c r="X10" s="427"/>
      <c r="Y10" s="427"/>
      <c r="Z10" s="427"/>
      <c r="AA10" s="427"/>
      <c r="AB10" s="427"/>
      <c r="AC10" s="427"/>
      <c r="AD10" s="427"/>
      <c r="AE10" s="427"/>
      <c r="AF10" s="427"/>
      <c r="AG10" s="427"/>
      <c r="AH10" s="427"/>
      <c r="AI10" s="427"/>
      <c r="AJ10" s="427"/>
      <c r="AK10" s="427"/>
      <c r="AL10" s="614"/>
      <c r="AM10" s="534" t="s">
        <v>118</v>
      </c>
      <c r="AN10" s="439"/>
      <c r="AO10" s="439"/>
      <c r="AP10" s="439"/>
      <c r="AQ10" s="439"/>
      <c r="AR10" s="439"/>
      <c r="AS10" s="439"/>
      <c r="AT10" s="440"/>
      <c r="AU10" s="522" t="s">
        <v>119</v>
      </c>
      <c r="AV10" s="523"/>
      <c r="AW10" s="523"/>
      <c r="AX10" s="523"/>
      <c r="AY10" s="445" t="s">
        <v>120</v>
      </c>
      <c r="AZ10" s="446"/>
      <c r="BA10" s="446"/>
      <c r="BB10" s="446"/>
      <c r="BC10" s="446"/>
      <c r="BD10" s="446"/>
      <c r="BE10" s="446"/>
      <c r="BF10" s="446"/>
      <c r="BG10" s="446"/>
      <c r="BH10" s="446"/>
      <c r="BI10" s="446"/>
      <c r="BJ10" s="446"/>
      <c r="BK10" s="446"/>
      <c r="BL10" s="446"/>
      <c r="BM10" s="447"/>
      <c r="BN10" s="465">
        <v>89800</v>
      </c>
      <c r="BO10" s="466"/>
      <c r="BP10" s="466"/>
      <c r="BQ10" s="466"/>
      <c r="BR10" s="466"/>
      <c r="BS10" s="466"/>
      <c r="BT10" s="466"/>
      <c r="BU10" s="467"/>
      <c r="BV10" s="465">
        <v>66235</v>
      </c>
      <c r="BW10" s="466"/>
      <c r="BX10" s="466"/>
      <c r="BY10" s="466"/>
      <c r="BZ10" s="466"/>
      <c r="CA10" s="466"/>
      <c r="CB10" s="466"/>
      <c r="CC10" s="467"/>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5">
      <c r="A11" s="186"/>
      <c r="B11" s="604"/>
      <c r="C11" s="605"/>
      <c r="D11" s="605"/>
      <c r="E11" s="605"/>
      <c r="F11" s="605"/>
      <c r="G11" s="605"/>
      <c r="H11" s="605"/>
      <c r="I11" s="605"/>
      <c r="J11" s="605"/>
      <c r="K11" s="528"/>
      <c r="L11" s="511" t="s">
        <v>122</v>
      </c>
      <c r="M11" s="512"/>
      <c r="N11" s="512"/>
      <c r="O11" s="512"/>
      <c r="P11" s="512"/>
      <c r="Q11" s="513"/>
      <c r="R11" s="601" t="s">
        <v>123</v>
      </c>
      <c r="S11" s="602"/>
      <c r="T11" s="602"/>
      <c r="U11" s="602"/>
      <c r="V11" s="603"/>
      <c r="W11" s="613"/>
      <c r="X11" s="427"/>
      <c r="Y11" s="427"/>
      <c r="Z11" s="427"/>
      <c r="AA11" s="427"/>
      <c r="AB11" s="427"/>
      <c r="AC11" s="427"/>
      <c r="AD11" s="427"/>
      <c r="AE11" s="427"/>
      <c r="AF11" s="427"/>
      <c r="AG11" s="427"/>
      <c r="AH11" s="427"/>
      <c r="AI11" s="427"/>
      <c r="AJ11" s="427"/>
      <c r="AK11" s="427"/>
      <c r="AL11" s="614"/>
      <c r="AM11" s="534" t="s">
        <v>124</v>
      </c>
      <c r="AN11" s="439"/>
      <c r="AO11" s="439"/>
      <c r="AP11" s="439"/>
      <c r="AQ11" s="439"/>
      <c r="AR11" s="439"/>
      <c r="AS11" s="439"/>
      <c r="AT11" s="440"/>
      <c r="AU11" s="522" t="s">
        <v>125</v>
      </c>
      <c r="AV11" s="523"/>
      <c r="AW11" s="523"/>
      <c r="AX11" s="523"/>
      <c r="AY11" s="445" t="s">
        <v>126</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127</v>
      </c>
      <c r="CE11" s="475"/>
      <c r="CF11" s="475"/>
      <c r="CG11" s="475"/>
      <c r="CH11" s="475"/>
      <c r="CI11" s="475"/>
      <c r="CJ11" s="475"/>
      <c r="CK11" s="475"/>
      <c r="CL11" s="475"/>
      <c r="CM11" s="475"/>
      <c r="CN11" s="475"/>
      <c r="CO11" s="475"/>
      <c r="CP11" s="475"/>
      <c r="CQ11" s="475"/>
      <c r="CR11" s="475"/>
      <c r="CS11" s="476"/>
      <c r="CT11" s="578" t="s">
        <v>128</v>
      </c>
      <c r="CU11" s="579"/>
      <c r="CV11" s="579"/>
      <c r="CW11" s="579"/>
      <c r="CX11" s="579"/>
      <c r="CY11" s="579"/>
      <c r="CZ11" s="579"/>
      <c r="DA11" s="580"/>
      <c r="DB11" s="578" t="s">
        <v>129</v>
      </c>
      <c r="DC11" s="579"/>
      <c r="DD11" s="579"/>
      <c r="DE11" s="579"/>
      <c r="DF11" s="579"/>
      <c r="DG11" s="579"/>
      <c r="DH11" s="579"/>
      <c r="DI11" s="580"/>
      <c r="DJ11" s="185"/>
      <c r="DK11" s="185"/>
      <c r="DL11" s="185"/>
      <c r="DM11" s="185"/>
      <c r="DN11" s="185"/>
      <c r="DO11" s="185"/>
    </row>
    <row r="12" spans="1:119" ht="18.75" customHeight="1" x14ac:dyDescent="0.2">
      <c r="A12" s="186"/>
      <c r="B12" s="581" t="s">
        <v>130</v>
      </c>
      <c r="C12" s="582"/>
      <c r="D12" s="582"/>
      <c r="E12" s="582"/>
      <c r="F12" s="582"/>
      <c r="G12" s="582"/>
      <c r="H12" s="582"/>
      <c r="I12" s="582"/>
      <c r="J12" s="582"/>
      <c r="K12" s="583"/>
      <c r="L12" s="590" t="s">
        <v>131</v>
      </c>
      <c r="M12" s="591"/>
      <c r="N12" s="591"/>
      <c r="O12" s="591"/>
      <c r="P12" s="591"/>
      <c r="Q12" s="592"/>
      <c r="R12" s="593">
        <v>2110</v>
      </c>
      <c r="S12" s="594"/>
      <c r="T12" s="594"/>
      <c r="U12" s="594"/>
      <c r="V12" s="595"/>
      <c r="W12" s="596" t="s">
        <v>1</v>
      </c>
      <c r="X12" s="523"/>
      <c r="Y12" s="523"/>
      <c r="Z12" s="523"/>
      <c r="AA12" s="523"/>
      <c r="AB12" s="597"/>
      <c r="AC12" s="522" t="s">
        <v>132</v>
      </c>
      <c r="AD12" s="523"/>
      <c r="AE12" s="523"/>
      <c r="AF12" s="523"/>
      <c r="AG12" s="597"/>
      <c r="AH12" s="522" t="s">
        <v>133</v>
      </c>
      <c r="AI12" s="523"/>
      <c r="AJ12" s="523"/>
      <c r="AK12" s="523"/>
      <c r="AL12" s="598"/>
      <c r="AM12" s="534" t="s">
        <v>134</v>
      </c>
      <c r="AN12" s="439"/>
      <c r="AO12" s="439"/>
      <c r="AP12" s="439"/>
      <c r="AQ12" s="439"/>
      <c r="AR12" s="439"/>
      <c r="AS12" s="439"/>
      <c r="AT12" s="440"/>
      <c r="AU12" s="522" t="s">
        <v>94</v>
      </c>
      <c r="AV12" s="523"/>
      <c r="AW12" s="523"/>
      <c r="AX12" s="523"/>
      <c r="AY12" s="445" t="s">
        <v>135</v>
      </c>
      <c r="AZ12" s="446"/>
      <c r="BA12" s="446"/>
      <c r="BB12" s="446"/>
      <c r="BC12" s="446"/>
      <c r="BD12" s="446"/>
      <c r="BE12" s="446"/>
      <c r="BF12" s="446"/>
      <c r="BG12" s="446"/>
      <c r="BH12" s="446"/>
      <c r="BI12" s="446"/>
      <c r="BJ12" s="446"/>
      <c r="BK12" s="446"/>
      <c r="BL12" s="446"/>
      <c r="BM12" s="447"/>
      <c r="BN12" s="465">
        <v>151842</v>
      </c>
      <c r="BO12" s="466"/>
      <c r="BP12" s="466"/>
      <c r="BQ12" s="466"/>
      <c r="BR12" s="466"/>
      <c r="BS12" s="466"/>
      <c r="BT12" s="466"/>
      <c r="BU12" s="467"/>
      <c r="BV12" s="465">
        <v>584702</v>
      </c>
      <c r="BW12" s="466"/>
      <c r="BX12" s="466"/>
      <c r="BY12" s="466"/>
      <c r="BZ12" s="466"/>
      <c r="CA12" s="466"/>
      <c r="CB12" s="466"/>
      <c r="CC12" s="467"/>
      <c r="CD12" s="474" t="s">
        <v>136</v>
      </c>
      <c r="CE12" s="475"/>
      <c r="CF12" s="475"/>
      <c r="CG12" s="475"/>
      <c r="CH12" s="475"/>
      <c r="CI12" s="475"/>
      <c r="CJ12" s="475"/>
      <c r="CK12" s="475"/>
      <c r="CL12" s="475"/>
      <c r="CM12" s="475"/>
      <c r="CN12" s="475"/>
      <c r="CO12" s="475"/>
      <c r="CP12" s="475"/>
      <c r="CQ12" s="475"/>
      <c r="CR12" s="475"/>
      <c r="CS12" s="476"/>
      <c r="CT12" s="578" t="s">
        <v>137</v>
      </c>
      <c r="CU12" s="579"/>
      <c r="CV12" s="579"/>
      <c r="CW12" s="579"/>
      <c r="CX12" s="579"/>
      <c r="CY12" s="579"/>
      <c r="CZ12" s="579"/>
      <c r="DA12" s="580"/>
      <c r="DB12" s="578" t="s">
        <v>129</v>
      </c>
      <c r="DC12" s="579"/>
      <c r="DD12" s="579"/>
      <c r="DE12" s="579"/>
      <c r="DF12" s="579"/>
      <c r="DG12" s="579"/>
      <c r="DH12" s="579"/>
      <c r="DI12" s="580"/>
      <c r="DJ12" s="185"/>
      <c r="DK12" s="185"/>
      <c r="DL12" s="185"/>
      <c r="DM12" s="185"/>
      <c r="DN12" s="185"/>
      <c r="DO12" s="185"/>
    </row>
    <row r="13" spans="1:119" ht="18.75" customHeight="1" x14ac:dyDescent="0.2">
      <c r="A13" s="186"/>
      <c r="B13" s="584"/>
      <c r="C13" s="585"/>
      <c r="D13" s="585"/>
      <c r="E13" s="585"/>
      <c r="F13" s="585"/>
      <c r="G13" s="585"/>
      <c r="H13" s="585"/>
      <c r="I13" s="585"/>
      <c r="J13" s="585"/>
      <c r="K13" s="586"/>
      <c r="L13" s="196"/>
      <c r="M13" s="565" t="s">
        <v>138</v>
      </c>
      <c r="N13" s="566"/>
      <c r="O13" s="566"/>
      <c r="P13" s="566"/>
      <c r="Q13" s="567"/>
      <c r="R13" s="568">
        <v>2103</v>
      </c>
      <c r="S13" s="569"/>
      <c r="T13" s="569"/>
      <c r="U13" s="569"/>
      <c r="V13" s="570"/>
      <c r="W13" s="556" t="s">
        <v>139</v>
      </c>
      <c r="X13" s="478"/>
      <c r="Y13" s="478"/>
      <c r="Z13" s="478"/>
      <c r="AA13" s="478"/>
      <c r="AB13" s="479"/>
      <c r="AC13" s="441">
        <v>278</v>
      </c>
      <c r="AD13" s="442"/>
      <c r="AE13" s="442"/>
      <c r="AF13" s="442"/>
      <c r="AG13" s="443"/>
      <c r="AH13" s="441">
        <v>312</v>
      </c>
      <c r="AI13" s="442"/>
      <c r="AJ13" s="442"/>
      <c r="AK13" s="442"/>
      <c r="AL13" s="444"/>
      <c r="AM13" s="534" t="s">
        <v>140</v>
      </c>
      <c r="AN13" s="439"/>
      <c r="AO13" s="439"/>
      <c r="AP13" s="439"/>
      <c r="AQ13" s="439"/>
      <c r="AR13" s="439"/>
      <c r="AS13" s="439"/>
      <c r="AT13" s="440"/>
      <c r="AU13" s="522" t="s">
        <v>94</v>
      </c>
      <c r="AV13" s="523"/>
      <c r="AW13" s="523"/>
      <c r="AX13" s="523"/>
      <c r="AY13" s="445" t="s">
        <v>141</v>
      </c>
      <c r="AZ13" s="446"/>
      <c r="BA13" s="446"/>
      <c r="BB13" s="446"/>
      <c r="BC13" s="446"/>
      <c r="BD13" s="446"/>
      <c r="BE13" s="446"/>
      <c r="BF13" s="446"/>
      <c r="BG13" s="446"/>
      <c r="BH13" s="446"/>
      <c r="BI13" s="446"/>
      <c r="BJ13" s="446"/>
      <c r="BK13" s="446"/>
      <c r="BL13" s="446"/>
      <c r="BM13" s="447"/>
      <c r="BN13" s="465">
        <v>-120548</v>
      </c>
      <c r="BO13" s="466"/>
      <c r="BP13" s="466"/>
      <c r="BQ13" s="466"/>
      <c r="BR13" s="466"/>
      <c r="BS13" s="466"/>
      <c r="BT13" s="466"/>
      <c r="BU13" s="467"/>
      <c r="BV13" s="465">
        <v>-469760</v>
      </c>
      <c r="BW13" s="466"/>
      <c r="BX13" s="466"/>
      <c r="BY13" s="466"/>
      <c r="BZ13" s="466"/>
      <c r="CA13" s="466"/>
      <c r="CB13" s="466"/>
      <c r="CC13" s="467"/>
      <c r="CD13" s="474" t="s">
        <v>142</v>
      </c>
      <c r="CE13" s="475"/>
      <c r="CF13" s="475"/>
      <c r="CG13" s="475"/>
      <c r="CH13" s="475"/>
      <c r="CI13" s="475"/>
      <c r="CJ13" s="475"/>
      <c r="CK13" s="475"/>
      <c r="CL13" s="475"/>
      <c r="CM13" s="475"/>
      <c r="CN13" s="475"/>
      <c r="CO13" s="475"/>
      <c r="CP13" s="475"/>
      <c r="CQ13" s="475"/>
      <c r="CR13" s="475"/>
      <c r="CS13" s="476"/>
      <c r="CT13" s="435">
        <v>6</v>
      </c>
      <c r="CU13" s="436"/>
      <c r="CV13" s="436"/>
      <c r="CW13" s="436"/>
      <c r="CX13" s="436"/>
      <c r="CY13" s="436"/>
      <c r="CZ13" s="436"/>
      <c r="DA13" s="437"/>
      <c r="DB13" s="435">
        <v>6.1</v>
      </c>
      <c r="DC13" s="436"/>
      <c r="DD13" s="436"/>
      <c r="DE13" s="436"/>
      <c r="DF13" s="436"/>
      <c r="DG13" s="436"/>
      <c r="DH13" s="436"/>
      <c r="DI13" s="437"/>
      <c r="DJ13" s="185"/>
      <c r="DK13" s="185"/>
      <c r="DL13" s="185"/>
      <c r="DM13" s="185"/>
      <c r="DN13" s="185"/>
      <c r="DO13" s="185"/>
    </row>
    <row r="14" spans="1:119" ht="18.75" customHeight="1" thickBot="1" x14ac:dyDescent="0.25">
      <c r="A14" s="186"/>
      <c r="B14" s="584"/>
      <c r="C14" s="585"/>
      <c r="D14" s="585"/>
      <c r="E14" s="585"/>
      <c r="F14" s="585"/>
      <c r="G14" s="585"/>
      <c r="H14" s="585"/>
      <c r="I14" s="585"/>
      <c r="J14" s="585"/>
      <c r="K14" s="586"/>
      <c r="L14" s="558" t="s">
        <v>143</v>
      </c>
      <c r="M14" s="599"/>
      <c r="N14" s="599"/>
      <c r="O14" s="599"/>
      <c r="P14" s="599"/>
      <c r="Q14" s="600"/>
      <c r="R14" s="568">
        <v>2143</v>
      </c>
      <c r="S14" s="569"/>
      <c r="T14" s="569"/>
      <c r="U14" s="569"/>
      <c r="V14" s="570"/>
      <c r="W14" s="571"/>
      <c r="X14" s="481"/>
      <c r="Y14" s="481"/>
      <c r="Z14" s="481"/>
      <c r="AA14" s="481"/>
      <c r="AB14" s="482"/>
      <c r="AC14" s="561">
        <v>27.2</v>
      </c>
      <c r="AD14" s="562"/>
      <c r="AE14" s="562"/>
      <c r="AF14" s="562"/>
      <c r="AG14" s="563"/>
      <c r="AH14" s="561">
        <v>28</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144</v>
      </c>
      <c r="CE14" s="472"/>
      <c r="CF14" s="472"/>
      <c r="CG14" s="472"/>
      <c r="CH14" s="472"/>
      <c r="CI14" s="472"/>
      <c r="CJ14" s="472"/>
      <c r="CK14" s="472"/>
      <c r="CL14" s="472"/>
      <c r="CM14" s="472"/>
      <c r="CN14" s="472"/>
      <c r="CO14" s="472"/>
      <c r="CP14" s="472"/>
      <c r="CQ14" s="472"/>
      <c r="CR14" s="472"/>
      <c r="CS14" s="473"/>
      <c r="CT14" s="572" t="s">
        <v>128</v>
      </c>
      <c r="CU14" s="573"/>
      <c r="CV14" s="573"/>
      <c r="CW14" s="573"/>
      <c r="CX14" s="573"/>
      <c r="CY14" s="573"/>
      <c r="CZ14" s="573"/>
      <c r="DA14" s="574"/>
      <c r="DB14" s="572" t="s">
        <v>137</v>
      </c>
      <c r="DC14" s="573"/>
      <c r="DD14" s="573"/>
      <c r="DE14" s="573"/>
      <c r="DF14" s="573"/>
      <c r="DG14" s="573"/>
      <c r="DH14" s="573"/>
      <c r="DI14" s="574"/>
      <c r="DJ14" s="185"/>
      <c r="DK14" s="185"/>
      <c r="DL14" s="185"/>
      <c r="DM14" s="185"/>
      <c r="DN14" s="185"/>
      <c r="DO14" s="185"/>
    </row>
    <row r="15" spans="1:119" ht="18.75" customHeight="1" x14ac:dyDescent="0.2">
      <c r="A15" s="186"/>
      <c r="B15" s="584"/>
      <c r="C15" s="585"/>
      <c r="D15" s="585"/>
      <c r="E15" s="585"/>
      <c r="F15" s="585"/>
      <c r="G15" s="585"/>
      <c r="H15" s="585"/>
      <c r="I15" s="585"/>
      <c r="J15" s="585"/>
      <c r="K15" s="586"/>
      <c r="L15" s="196"/>
      <c r="M15" s="565" t="s">
        <v>145</v>
      </c>
      <c r="N15" s="566"/>
      <c r="O15" s="566"/>
      <c r="P15" s="566"/>
      <c r="Q15" s="567"/>
      <c r="R15" s="568">
        <v>2135</v>
      </c>
      <c r="S15" s="569"/>
      <c r="T15" s="569"/>
      <c r="U15" s="569"/>
      <c r="V15" s="570"/>
      <c r="W15" s="556" t="s">
        <v>146</v>
      </c>
      <c r="X15" s="478"/>
      <c r="Y15" s="478"/>
      <c r="Z15" s="478"/>
      <c r="AA15" s="478"/>
      <c r="AB15" s="479"/>
      <c r="AC15" s="441">
        <v>115</v>
      </c>
      <c r="AD15" s="442"/>
      <c r="AE15" s="442"/>
      <c r="AF15" s="442"/>
      <c r="AG15" s="443"/>
      <c r="AH15" s="441">
        <v>173</v>
      </c>
      <c r="AI15" s="442"/>
      <c r="AJ15" s="442"/>
      <c r="AK15" s="442"/>
      <c r="AL15" s="444"/>
      <c r="AM15" s="534"/>
      <c r="AN15" s="439"/>
      <c r="AO15" s="439"/>
      <c r="AP15" s="439"/>
      <c r="AQ15" s="439"/>
      <c r="AR15" s="439"/>
      <c r="AS15" s="439"/>
      <c r="AT15" s="440"/>
      <c r="AU15" s="522"/>
      <c r="AV15" s="523"/>
      <c r="AW15" s="523"/>
      <c r="AX15" s="523"/>
      <c r="AY15" s="457" t="s">
        <v>147</v>
      </c>
      <c r="AZ15" s="458"/>
      <c r="BA15" s="458"/>
      <c r="BB15" s="458"/>
      <c r="BC15" s="458"/>
      <c r="BD15" s="458"/>
      <c r="BE15" s="458"/>
      <c r="BF15" s="458"/>
      <c r="BG15" s="458"/>
      <c r="BH15" s="458"/>
      <c r="BI15" s="458"/>
      <c r="BJ15" s="458"/>
      <c r="BK15" s="458"/>
      <c r="BL15" s="458"/>
      <c r="BM15" s="459"/>
      <c r="BN15" s="460">
        <v>170483</v>
      </c>
      <c r="BO15" s="461"/>
      <c r="BP15" s="461"/>
      <c r="BQ15" s="461"/>
      <c r="BR15" s="461"/>
      <c r="BS15" s="461"/>
      <c r="BT15" s="461"/>
      <c r="BU15" s="462"/>
      <c r="BV15" s="460">
        <v>171945</v>
      </c>
      <c r="BW15" s="461"/>
      <c r="BX15" s="461"/>
      <c r="BY15" s="461"/>
      <c r="BZ15" s="461"/>
      <c r="CA15" s="461"/>
      <c r="CB15" s="461"/>
      <c r="CC15" s="462"/>
      <c r="CD15" s="575" t="s">
        <v>148</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2">
      <c r="A16" s="186"/>
      <c r="B16" s="584"/>
      <c r="C16" s="585"/>
      <c r="D16" s="585"/>
      <c r="E16" s="585"/>
      <c r="F16" s="585"/>
      <c r="G16" s="585"/>
      <c r="H16" s="585"/>
      <c r="I16" s="585"/>
      <c r="J16" s="585"/>
      <c r="K16" s="586"/>
      <c r="L16" s="558" t="s">
        <v>149</v>
      </c>
      <c r="M16" s="559"/>
      <c r="N16" s="559"/>
      <c r="O16" s="559"/>
      <c r="P16" s="559"/>
      <c r="Q16" s="560"/>
      <c r="R16" s="553" t="s">
        <v>150</v>
      </c>
      <c r="S16" s="554"/>
      <c r="T16" s="554"/>
      <c r="U16" s="554"/>
      <c r="V16" s="555"/>
      <c r="W16" s="571"/>
      <c r="X16" s="481"/>
      <c r="Y16" s="481"/>
      <c r="Z16" s="481"/>
      <c r="AA16" s="481"/>
      <c r="AB16" s="482"/>
      <c r="AC16" s="561">
        <v>11.2</v>
      </c>
      <c r="AD16" s="562"/>
      <c r="AE16" s="562"/>
      <c r="AF16" s="562"/>
      <c r="AG16" s="563"/>
      <c r="AH16" s="561">
        <v>15.5</v>
      </c>
      <c r="AI16" s="562"/>
      <c r="AJ16" s="562"/>
      <c r="AK16" s="562"/>
      <c r="AL16" s="564"/>
      <c r="AM16" s="534"/>
      <c r="AN16" s="439"/>
      <c r="AO16" s="439"/>
      <c r="AP16" s="439"/>
      <c r="AQ16" s="439"/>
      <c r="AR16" s="439"/>
      <c r="AS16" s="439"/>
      <c r="AT16" s="440"/>
      <c r="AU16" s="522"/>
      <c r="AV16" s="523"/>
      <c r="AW16" s="523"/>
      <c r="AX16" s="523"/>
      <c r="AY16" s="445" t="s">
        <v>151</v>
      </c>
      <c r="AZ16" s="446"/>
      <c r="BA16" s="446"/>
      <c r="BB16" s="446"/>
      <c r="BC16" s="446"/>
      <c r="BD16" s="446"/>
      <c r="BE16" s="446"/>
      <c r="BF16" s="446"/>
      <c r="BG16" s="446"/>
      <c r="BH16" s="446"/>
      <c r="BI16" s="446"/>
      <c r="BJ16" s="446"/>
      <c r="BK16" s="446"/>
      <c r="BL16" s="446"/>
      <c r="BM16" s="447"/>
      <c r="BN16" s="465">
        <v>1430591</v>
      </c>
      <c r="BO16" s="466"/>
      <c r="BP16" s="466"/>
      <c r="BQ16" s="466"/>
      <c r="BR16" s="466"/>
      <c r="BS16" s="466"/>
      <c r="BT16" s="466"/>
      <c r="BU16" s="467"/>
      <c r="BV16" s="465">
        <v>1433169</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5">
      <c r="A17" s="186"/>
      <c r="B17" s="587"/>
      <c r="C17" s="588"/>
      <c r="D17" s="588"/>
      <c r="E17" s="588"/>
      <c r="F17" s="588"/>
      <c r="G17" s="588"/>
      <c r="H17" s="588"/>
      <c r="I17" s="588"/>
      <c r="J17" s="588"/>
      <c r="K17" s="589"/>
      <c r="L17" s="201"/>
      <c r="M17" s="550" t="s">
        <v>152</v>
      </c>
      <c r="N17" s="551"/>
      <c r="O17" s="551"/>
      <c r="P17" s="551"/>
      <c r="Q17" s="552"/>
      <c r="R17" s="553" t="s">
        <v>150</v>
      </c>
      <c r="S17" s="554"/>
      <c r="T17" s="554"/>
      <c r="U17" s="554"/>
      <c r="V17" s="555"/>
      <c r="W17" s="556" t="s">
        <v>153</v>
      </c>
      <c r="X17" s="478"/>
      <c r="Y17" s="478"/>
      <c r="Z17" s="478"/>
      <c r="AA17" s="478"/>
      <c r="AB17" s="479"/>
      <c r="AC17" s="441">
        <v>630</v>
      </c>
      <c r="AD17" s="442"/>
      <c r="AE17" s="442"/>
      <c r="AF17" s="442"/>
      <c r="AG17" s="443"/>
      <c r="AH17" s="441">
        <v>629</v>
      </c>
      <c r="AI17" s="442"/>
      <c r="AJ17" s="442"/>
      <c r="AK17" s="442"/>
      <c r="AL17" s="444"/>
      <c r="AM17" s="534"/>
      <c r="AN17" s="439"/>
      <c r="AO17" s="439"/>
      <c r="AP17" s="439"/>
      <c r="AQ17" s="439"/>
      <c r="AR17" s="439"/>
      <c r="AS17" s="439"/>
      <c r="AT17" s="440"/>
      <c r="AU17" s="522"/>
      <c r="AV17" s="523"/>
      <c r="AW17" s="523"/>
      <c r="AX17" s="523"/>
      <c r="AY17" s="445" t="s">
        <v>154</v>
      </c>
      <c r="AZ17" s="446"/>
      <c r="BA17" s="446"/>
      <c r="BB17" s="446"/>
      <c r="BC17" s="446"/>
      <c r="BD17" s="446"/>
      <c r="BE17" s="446"/>
      <c r="BF17" s="446"/>
      <c r="BG17" s="446"/>
      <c r="BH17" s="446"/>
      <c r="BI17" s="446"/>
      <c r="BJ17" s="446"/>
      <c r="BK17" s="446"/>
      <c r="BL17" s="446"/>
      <c r="BM17" s="447"/>
      <c r="BN17" s="465">
        <v>213340</v>
      </c>
      <c r="BO17" s="466"/>
      <c r="BP17" s="466"/>
      <c r="BQ17" s="466"/>
      <c r="BR17" s="466"/>
      <c r="BS17" s="466"/>
      <c r="BT17" s="466"/>
      <c r="BU17" s="467"/>
      <c r="BV17" s="465">
        <v>213901</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5">
      <c r="A18" s="186"/>
      <c r="B18" s="527" t="s">
        <v>155</v>
      </c>
      <c r="C18" s="528"/>
      <c r="D18" s="528"/>
      <c r="E18" s="529"/>
      <c r="F18" s="529"/>
      <c r="G18" s="529"/>
      <c r="H18" s="529"/>
      <c r="I18" s="529"/>
      <c r="J18" s="529"/>
      <c r="K18" s="529"/>
      <c r="L18" s="530">
        <v>61.95</v>
      </c>
      <c r="M18" s="530"/>
      <c r="N18" s="530"/>
      <c r="O18" s="530"/>
      <c r="P18" s="530"/>
      <c r="Q18" s="530"/>
      <c r="R18" s="531"/>
      <c r="S18" s="531"/>
      <c r="T18" s="531"/>
      <c r="U18" s="531"/>
      <c r="V18" s="532"/>
      <c r="W18" s="546"/>
      <c r="X18" s="547"/>
      <c r="Y18" s="547"/>
      <c r="Z18" s="547"/>
      <c r="AA18" s="547"/>
      <c r="AB18" s="557"/>
      <c r="AC18" s="429">
        <v>61.6</v>
      </c>
      <c r="AD18" s="430"/>
      <c r="AE18" s="430"/>
      <c r="AF18" s="430"/>
      <c r="AG18" s="533"/>
      <c r="AH18" s="429">
        <v>56.5</v>
      </c>
      <c r="AI18" s="430"/>
      <c r="AJ18" s="430"/>
      <c r="AK18" s="430"/>
      <c r="AL18" s="431"/>
      <c r="AM18" s="534"/>
      <c r="AN18" s="439"/>
      <c r="AO18" s="439"/>
      <c r="AP18" s="439"/>
      <c r="AQ18" s="439"/>
      <c r="AR18" s="439"/>
      <c r="AS18" s="439"/>
      <c r="AT18" s="440"/>
      <c r="AU18" s="522"/>
      <c r="AV18" s="523"/>
      <c r="AW18" s="523"/>
      <c r="AX18" s="523"/>
      <c r="AY18" s="445" t="s">
        <v>156</v>
      </c>
      <c r="AZ18" s="446"/>
      <c r="BA18" s="446"/>
      <c r="BB18" s="446"/>
      <c r="BC18" s="446"/>
      <c r="BD18" s="446"/>
      <c r="BE18" s="446"/>
      <c r="BF18" s="446"/>
      <c r="BG18" s="446"/>
      <c r="BH18" s="446"/>
      <c r="BI18" s="446"/>
      <c r="BJ18" s="446"/>
      <c r="BK18" s="446"/>
      <c r="BL18" s="446"/>
      <c r="BM18" s="447"/>
      <c r="BN18" s="465">
        <v>1431162</v>
      </c>
      <c r="BO18" s="466"/>
      <c r="BP18" s="466"/>
      <c r="BQ18" s="466"/>
      <c r="BR18" s="466"/>
      <c r="BS18" s="466"/>
      <c r="BT18" s="466"/>
      <c r="BU18" s="467"/>
      <c r="BV18" s="465">
        <v>1362560</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5">
      <c r="A19" s="186"/>
      <c r="B19" s="527" t="s">
        <v>157</v>
      </c>
      <c r="C19" s="528"/>
      <c r="D19" s="528"/>
      <c r="E19" s="529"/>
      <c r="F19" s="529"/>
      <c r="G19" s="529"/>
      <c r="H19" s="529"/>
      <c r="I19" s="529"/>
      <c r="J19" s="529"/>
      <c r="K19" s="529"/>
      <c r="L19" s="535">
        <v>34</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158</v>
      </c>
      <c r="AZ19" s="446"/>
      <c r="BA19" s="446"/>
      <c r="BB19" s="446"/>
      <c r="BC19" s="446"/>
      <c r="BD19" s="446"/>
      <c r="BE19" s="446"/>
      <c r="BF19" s="446"/>
      <c r="BG19" s="446"/>
      <c r="BH19" s="446"/>
      <c r="BI19" s="446"/>
      <c r="BJ19" s="446"/>
      <c r="BK19" s="446"/>
      <c r="BL19" s="446"/>
      <c r="BM19" s="447"/>
      <c r="BN19" s="465">
        <v>2298590</v>
      </c>
      <c r="BO19" s="466"/>
      <c r="BP19" s="466"/>
      <c r="BQ19" s="466"/>
      <c r="BR19" s="466"/>
      <c r="BS19" s="466"/>
      <c r="BT19" s="466"/>
      <c r="BU19" s="467"/>
      <c r="BV19" s="465">
        <v>2631534</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5">
      <c r="A20" s="186"/>
      <c r="B20" s="527" t="s">
        <v>159</v>
      </c>
      <c r="C20" s="528"/>
      <c r="D20" s="528"/>
      <c r="E20" s="529"/>
      <c r="F20" s="529"/>
      <c r="G20" s="529"/>
      <c r="H20" s="529"/>
      <c r="I20" s="529"/>
      <c r="J20" s="529"/>
      <c r="K20" s="529"/>
      <c r="L20" s="535">
        <v>873</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2">
      <c r="A21" s="186"/>
      <c r="B21" s="524" t="s">
        <v>160</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5">
      <c r="A22" s="186"/>
      <c r="B22" s="494" t="s">
        <v>161</v>
      </c>
      <c r="C22" s="495"/>
      <c r="D22" s="496"/>
      <c r="E22" s="503" t="s">
        <v>1</v>
      </c>
      <c r="F22" s="478"/>
      <c r="G22" s="478"/>
      <c r="H22" s="478"/>
      <c r="I22" s="478"/>
      <c r="J22" s="478"/>
      <c r="K22" s="479"/>
      <c r="L22" s="503" t="s">
        <v>162</v>
      </c>
      <c r="M22" s="478"/>
      <c r="N22" s="478"/>
      <c r="O22" s="478"/>
      <c r="P22" s="479"/>
      <c r="Q22" s="488" t="s">
        <v>163</v>
      </c>
      <c r="R22" s="489"/>
      <c r="S22" s="489"/>
      <c r="T22" s="489"/>
      <c r="U22" s="489"/>
      <c r="V22" s="504"/>
      <c r="W22" s="506" t="s">
        <v>164</v>
      </c>
      <c r="X22" s="495"/>
      <c r="Y22" s="496"/>
      <c r="Z22" s="503" t="s">
        <v>1</v>
      </c>
      <c r="AA22" s="478"/>
      <c r="AB22" s="478"/>
      <c r="AC22" s="478"/>
      <c r="AD22" s="478"/>
      <c r="AE22" s="478"/>
      <c r="AF22" s="478"/>
      <c r="AG22" s="479"/>
      <c r="AH22" s="477" t="s">
        <v>165</v>
      </c>
      <c r="AI22" s="478"/>
      <c r="AJ22" s="478"/>
      <c r="AK22" s="478"/>
      <c r="AL22" s="479"/>
      <c r="AM22" s="477" t="s">
        <v>166</v>
      </c>
      <c r="AN22" s="483"/>
      <c r="AO22" s="483"/>
      <c r="AP22" s="483"/>
      <c r="AQ22" s="483"/>
      <c r="AR22" s="484"/>
      <c r="AS22" s="488" t="s">
        <v>163</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2">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167</v>
      </c>
      <c r="AZ23" s="458"/>
      <c r="BA23" s="458"/>
      <c r="BB23" s="458"/>
      <c r="BC23" s="458"/>
      <c r="BD23" s="458"/>
      <c r="BE23" s="458"/>
      <c r="BF23" s="458"/>
      <c r="BG23" s="458"/>
      <c r="BH23" s="458"/>
      <c r="BI23" s="458"/>
      <c r="BJ23" s="458"/>
      <c r="BK23" s="458"/>
      <c r="BL23" s="458"/>
      <c r="BM23" s="459"/>
      <c r="BN23" s="465">
        <v>4435860</v>
      </c>
      <c r="BO23" s="466"/>
      <c r="BP23" s="466"/>
      <c r="BQ23" s="466"/>
      <c r="BR23" s="466"/>
      <c r="BS23" s="466"/>
      <c r="BT23" s="466"/>
      <c r="BU23" s="467"/>
      <c r="BV23" s="465">
        <v>4335414</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5">
      <c r="A24" s="186"/>
      <c r="B24" s="497"/>
      <c r="C24" s="498"/>
      <c r="D24" s="499"/>
      <c r="E24" s="438" t="s">
        <v>168</v>
      </c>
      <c r="F24" s="439"/>
      <c r="G24" s="439"/>
      <c r="H24" s="439"/>
      <c r="I24" s="439"/>
      <c r="J24" s="439"/>
      <c r="K24" s="440"/>
      <c r="L24" s="441">
        <v>1</v>
      </c>
      <c r="M24" s="442"/>
      <c r="N24" s="442"/>
      <c r="O24" s="442"/>
      <c r="P24" s="443"/>
      <c r="Q24" s="441">
        <v>6900</v>
      </c>
      <c r="R24" s="442"/>
      <c r="S24" s="442"/>
      <c r="T24" s="442"/>
      <c r="U24" s="442"/>
      <c r="V24" s="443"/>
      <c r="W24" s="507"/>
      <c r="X24" s="498"/>
      <c r="Y24" s="499"/>
      <c r="Z24" s="438" t="s">
        <v>169</v>
      </c>
      <c r="AA24" s="439"/>
      <c r="AB24" s="439"/>
      <c r="AC24" s="439"/>
      <c r="AD24" s="439"/>
      <c r="AE24" s="439"/>
      <c r="AF24" s="439"/>
      <c r="AG24" s="440"/>
      <c r="AH24" s="441">
        <v>61</v>
      </c>
      <c r="AI24" s="442"/>
      <c r="AJ24" s="442"/>
      <c r="AK24" s="442"/>
      <c r="AL24" s="443"/>
      <c r="AM24" s="441">
        <v>168726</v>
      </c>
      <c r="AN24" s="442"/>
      <c r="AO24" s="442"/>
      <c r="AP24" s="442"/>
      <c r="AQ24" s="442"/>
      <c r="AR24" s="443"/>
      <c r="AS24" s="441">
        <v>2766</v>
      </c>
      <c r="AT24" s="442"/>
      <c r="AU24" s="442"/>
      <c r="AV24" s="442"/>
      <c r="AW24" s="442"/>
      <c r="AX24" s="444"/>
      <c r="AY24" s="432" t="s">
        <v>170</v>
      </c>
      <c r="AZ24" s="433"/>
      <c r="BA24" s="433"/>
      <c r="BB24" s="433"/>
      <c r="BC24" s="433"/>
      <c r="BD24" s="433"/>
      <c r="BE24" s="433"/>
      <c r="BF24" s="433"/>
      <c r="BG24" s="433"/>
      <c r="BH24" s="433"/>
      <c r="BI24" s="433"/>
      <c r="BJ24" s="433"/>
      <c r="BK24" s="433"/>
      <c r="BL24" s="433"/>
      <c r="BM24" s="434"/>
      <c r="BN24" s="465">
        <v>3845982</v>
      </c>
      <c r="BO24" s="466"/>
      <c r="BP24" s="466"/>
      <c r="BQ24" s="466"/>
      <c r="BR24" s="466"/>
      <c r="BS24" s="466"/>
      <c r="BT24" s="466"/>
      <c r="BU24" s="467"/>
      <c r="BV24" s="465">
        <v>3758505</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2">
      <c r="A25" s="186"/>
      <c r="B25" s="497"/>
      <c r="C25" s="498"/>
      <c r="D25" s="499"/>
      <c r="E25" s="438" t="s">
        <v>171</v>
      </c>
      <c r="F25" s="439"/>
      <c r="G25" s="439"/>
      <c r="H25" s="439"/>
      <c r="I25" s="439"/>
      <c r="J25" s="439"/>
      <c r="K25" s="440"/>
      <c r="L25" s="441">
        <v>1</v>
      </c>
      <c r="M25" s="442"/>
      <c r="N25" s="442"/>
      <c r="O25" s="442"/>
      <c r="P25" s="443"/>
      <c r="Q25" s="441">
        <v>5630</v>
      </c>
      <c r="R25" s="442"/>
      <c r="S25" s="442"/>
      <c r="T25" s="442"/>
      <c r="U25" s="442"/>
      <c r="V25" s="443"/>
      <c r="W25" s="507"/>
      <c r="X25" s="498"/>
      <c r="Y25" s="499"/>
      <c r="Z25" s="438" t="s">
        <v>172</v>
      </c>
      <c r="AA25" s="439"/>
      <c r="AB25" s="439"/>
      <c r="AC25" s="439"/>
      <c r="AD25" s="439"/>
      <c r="AE25" s="439"/>
      <c r="AF25" s="439"/>
      <c r="AG25" s="440"/>
      <c r="AH25" s="441" t="s">
        <v>137</v>
      </c>
      <c r="AI25" s="442"/>
      <c r="AJ25" s="442"/>
      <c r="AK25" s="442"/>
      <c r="AL25" s="443"/>
      <c r="AM25" s="441" t="s">
        <v>137</v>
      </c>
      <c r="AN25" s="442"/>
      <c r="AO25" s="442"/>
      <c r="AP25" s="442"/>
      <c r="AQ25" s="442"/>
      <c r="AR25" s="443"/>
      <c r="AS25" s="441" t="s">
        <v>137</v>
      </c>
      <c r="AT25" s="442"/>
      <c r="AU25" s="442"/>
      <c r="AV25" s="442"/>
      <c r="AW25" s="442"/>
      <c r="AX25" s="444"/>
      <c r="AY25" s="457" t="s">
        <v>173</v>
      </c>
      <c r="AZ25" s="458"/>
      <c r="BA25" s="458"/>
      <c r="BB25" s="458"/>
      <c r="BC25" s="458"/>
      <c r="BD25" s="458"/>
      <c r="BE25" s="458"/>
      <c r="BF25" s="458"/>
      <c r="BG25" s="458"/>
      <c r="BH25" s="458"/>
      <c r="BI25" s="458"/>
      <c r="BJ25" s="458"/>
      <c r="BK25" s="458"/>
      <c r="BL25" s="458"/>
      <c r="BM25" s="459"/>
      <c r="BN25" s="460">
        <v>116220</v>
      </c>
      <c r="BO25" s="461"/>
      <c r="BP25" s="461"/>
      <c r="BQ25" s="461"/>
      <c r="BR25" s="461"/>
      <c r="BS25" s="461"/>
      <c r="BT25" s="461"/>
      <c r="BU25" s="462"/>
      <c r="BV25" s="460" t="s">
        <v>137</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2">
      <c r="A26" s="186"/>
      <c r="B26" s="497"/>
      <c r="C26" s="498"/>
      <c r="D26" s="499"/>
      <c r="E26" s="438" t="s">
        <v>174</v>
      </c>
      <c r="F26" s="439"/>
      <c r="G26" s="439"/>
      <c r="H26" s="439"/>
      <c r="I26" s="439"/>
      <c r="J26" s="439"/>
      <c r="K26" s="440"/>
      <c r="L26" s="441">
        <v>1</v>
      </c>
      <c r="M26" s="442"/>
      <c r="N26" s="442"/>
      <c r="O26" s="442"/>
      <c r="P26" s="443"/>
      <c r="Q26" s="441">
        <v>5270</v>
      </c>
      <c r="R26" s="442"/>
      <c r="S26" s="442"/>
      <c r="T26" s="442"/>
      <c r="U26" s="442"/>
      <c r="V26" s="443"/>
      <c r="W26" s="507"/>
      <c r="X26" s="498"/>
      <c r="Y26" s="499"/>
      <c r="Z26" s="438" t="s">
        <v>175</v>
      </c>
      <c r="AA26" s="520"/>
      <c r="AB26" s="520"/>
      <c r="AC26" s="520"/>
      <c r="AD26" s="520"/>
      <c r="AE26" s="520"/>
      <c r="AF26" s="520"/>
      <c r="AG26" s="521"/>
      <c r="AH26" s="441">
        <v>1</v>
      </c>
      <c r="AI26" s="442"/>
      <c r="AJ26" s="442"/>
      <c r="AK26" s="442"/>
      <c r="AL26" s="443"/>
      <c r="AM26" s="441" t="s">
        <v>176</v>
      </c>
      <c r="AN26" s="442"/>
      <c r="AO26" s="442"/>
      <c r="AP26" s="442"/>
      <c r="AQ26" s="442"/>
      <c r="AR26" s="443"/>
      <c r="AS26" s="441" t="s">
        <v>176</v>
      </c>
      <c r="AT26" s="442"/>
      <c r="AU26" s="442"/>
      <c r="AV26" s="442"/>
      <c r="AW26" s="442"/>
      <c r="AX26" s="444"/>
      <c r="AY26" s="474" t="s">
        <v>177</v>
      </c>
      <c r="AZ26" s="475"/>
      <c r="BA26" s="475"/>
      <c r="BB26" s="475"/>
      <c r="BC26" s="475"/>
      <c r="BD26" s="475"/>
      <c r="BE26" s="475"/>
      <c r="BF26" s="475"/>
      <c r="BG26" s="475"/>
      <c r="BH26" s="475"/>
      <c r="BI26" s="475"/>
      <c r="BJ26" s="475"/>
      <c r="BK26" s="475"/>
      <c r="BL26" s="475"/>
      <c r="BM26" s="476"/>
      <c r="BN26" s="465" t="s">
        <v>137</v>
      </c>
      <c r="BO26" s="466"/>
      <c r="BP26" s="466"/>
      <c r="BQ26" s="466"/>
      <c r="BR26" s="466"/>
      <c r="BS26" s="466"/>
      <c r="BT26" s="466"/>
      <c r="BU26" s="467"/>
      <c r="BV26" s="465" t="s">
        <v>137</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5">
      <c r="A27" s="186"/>
      <c r="B27" s="497"/>
      <c r="C27" s="498"/>
      <c r="D27" s="499"/>
      <c r="E27" s="438" t="s">
        <v>178</v>
      </c>
      <c r="F27" s="439"/>
      <c r="G27" s="439"/>
      <c r="H27" s="439"/>
      <c r="I27" s="439"/>
      <c r="J27" s="439"/>
      <c r="K27" s="440"/>
      <c r="L27" s="441">
        <v>1</v>
      </c>
      <c r="M27" s="442"/>
      <c r="N27" s="442"/>
      <c r="O27" s="442"/>
      <c r="P27" s="443"/>
      <c r="Q27" s="441">
        <v>2280</v>
      </c>
      <c r="R27" s="442"/>
      <c r="S27" s="442"/>
      <c r="T27" s="442"/>
      <c r="U27" s="442"/>
      <c r="V27" s="443"/>
      <c r="W27" s="507"/>
      <c r="X27" s="498"/>
      <c r="Y27" s="499"/>
      <c r="Z27" s="438" t="s">
        <v>179</v>
      </c>
      <c r="AA27" s="439"/>
      <c r="AB27" s="439"/>
      <c r="AC27" s="439"/>
      <c r="AD27" s="439"/>
      <c r="AE27" s="439"/>
      <c r="AF27" s="439"/>
      <c r="AG27" s="440"/>
      <c r="AH27" s="441" t="s">
        <v>137</v>
      </c>
      <c r="AI27" s="442"/>
      <c r="AJ27" s="442"/>
      <c r="AK27" s="442"/>
      <c r="AL27" s="443"/>
      <c r="AM27" s="441" t="s">
        <v>137</v>
      </c>
      <c r="AN27" s="442"/>
      <c r="AO27" s="442"/>
      <c r="AP27" s="442"/>
      <c r="AQ27" s="442"/>
      <c r="AR27" s="443"/>
      <c r="AS27" s="441" t="s">
        <v>137</v>
      </c>
      <c r="AT27" s="442"/>
      <c r="AU27" s="442"/>
      <c r="AV27" s="442"/>
      <c r="AW27" s="442"/>
      <c r="AX27" s="444"/>
      <c r="AY27" s="471" t="s">
        <v>180</v>
      </c>
      <c r="AZ27" s="472"/>
      <c r="BA27" s="472"/>
      <c r="BB27" s="472"/>
      <c r="BC27" s="472"/>
      <c r="BD27" s="472"/>
      <c r="BE27" s="472"/>
      <c r="BF27" s="472"/>
      <c r="BG27" s="472"/>
      <c r="BH27" s="472"/>
      <c r="BI27" s="472"/>
      <c r="BJ27" s="472"/>
      <c r="BK27" s="472"/>
      <c r="BL27" s="472"/>
      <c r="BM27" s="473"/>
      <c r="BN27" s="468" t="s">
        <v>137</v>
      </c>
      <c r="BO27" s="469"/>
      <c r="BP27" s="469"/>
      <c r="BQ27" s="469"/>
      <c r="BR27" s="469"/>
      <c r="BS27" s="469"/>
      <c r="BT27" s="469"/>
      <c r="BU27" s="470"/>
      <c r="BV27" s="468" t="s">
        <v>137</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2">
      <c r="A28" s="186"/>
      <c r="B28" s="497"/>
      <c r="C28" s="498"/>
      <c r="D28" s="499"/>
      <c r="E28" s="438" t="s">
        <v>181</v>
      </c>
      <c r="F28" s="439"/>
      <c r="G28" s="439"/>
      <c r="H28" s="439"/>
      <c r="I28" s="439"/>
      <c r="J28" s="439"/>
      <c r="K28" s="440"/>
      <c r="L28" s="441">
        <v>1</v>
      </c>
      <c r="M28" s="442"/>
      <c r="N28" s="442"/>
      <c r="O28" s="442"/>
      <c r="P28" s="443"/>
      <c r="Q28" s="441">
        <v>1730</v>
      </c>
      <c r="R28" s="442"/>
      <c r="S28" s="442"/>
      <c r="T28" s="442"/>
      <c r="U28" s="442"/>
      <c r="V28" s="443"/>
      <c r="W28" s="507"/>
      <c r="X28" s="498"/>
      <c r="Y28" s="499"/>
      <c r="Z28" s="438" t="s">
        <v>182</v>
      </c>
      <c r="AA28" s="439"/>
      <c r="AB28" s="439"/>
      <c r="AC28" s="439"/>
      <c r="AD28" s="439"/>
      <c r="AE28" s="439"/>
      <c r="AF28" s="439"/>
      <c r="AG28" s="440"/>
      <c r="AH28" s="441" t="s">
        <v>137</v>
      </c>
      <c r="AI28" s="442"/>
      <c r="AJ28" s="442"/>
      <c r="AK28" s="442"/>
      <c r="AL28" s="443"/>
      <c r="AM28" s="441" t="s">
        <v>137</v>
      </c>
      <c r="AN28" s="442"/>
      <c r="AO28" s="442"/>
      <c r="AP28" s="442"/>
      <c r="AQ28" s="442"/>
      <c r="AR28" s="443"/>
      <c r="AS28" s="441" t="s">
        <v>137</v>
      </c>
      <c r="AT28" s="442"/>
      <c r="AU28" s="442"/>
      <c r="AV28" s="442"/>
      <c r="AW28" s="442"/>
      <c r="AX28" s="444"/>
      <c r="AY28" s="448" t="s">
        <v>183</v>
      </c>
      <c r="AZ28" s="449"/>
      <c r="BA28" s="449"/>
      <c r="BB28" s="450"/>
      <c r="BC28" s="457" t="s">
        <v>48</v>
      </c>
      <c r="BD28" s="458"/>
      <c r="BE28" s="458"/>
      <c r="BF28" s="458"/>
      <c r="BG28" s="458"/>
      <c r="BH28" s="458"/>
      <c r="BI28" s="458"/>
      <c r="BJ28" s="458"/>
      <c r="BK28" s="458"/>
      <c r="BL28" s="458"/>
      <c r="BM28" s="459"/>
      <c r="BN28" s="460">
        <v>396073</v>
      </c>
      <c r="BO28" s="461"/>
      <c r="BP28" s="461"/>
      <c r="BQ28" s="461"/>
      <c r="BR28" s="461"/>
      <c r="BS28" s="461"/>
      <c r="BT28" s="461"/>
      <c r="BU28" s="462"/>
      <c r="BV28" s="460">
        <v>458115</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2">
      <c r="A29" s="186"/>
      <c r="B29" s="497"/>
      <c r="C29" s="498"/>
      <c r="D29" s="499"/>
      <c r="E29" s="438" t="s">
        <v>184</v>
      </c>
      <c r="F29" s="439"/>
      <c r="G29" s="439"/>
      <c r="H29" s="439"/>
      <c r="I29" s="439"/>
      <c r="J29" s="439"/>
      <c r="K29" s="440"/>
      <c r="L29" s="441">
        <v>7</v>
      </c>
      <c r="M29" s="442"/>
      <c r="N29" s="442"/>
      <c r="O29" s="442"/>
      <c r="P29" s="443"/>
      <c r="Q29" s="441">
        <v>1480</v>
      </c>
      <c r="R29" s="442"/>
      <c r="S29" s="442"/>
      <c r="T29" s="442"/>
      <c r="U29" s="442"/>
      <c r="V29" s="443"/>
      <c r="W29" s="508"/>
      <c r="X29" s="509"/>
      <c r="Y29" s="510"/>
      <c r="Z29" s="438" t="s">
        <v>185</v>
      </c>
      <c r="AA29" s="439"/>
      <c r="AB29" s="439"/>
      <c r="AC29" s="439"/>
      <c r="AD29" s="439"/>
      <c r="AE29" s="439"/>
      <c r="AF29" s="439"/>
      <c r="AG29" s="440"/>
      <c r="AH29" s="441">
        <v>61</v>
      </c>
      <c r="AI29" s="442"/>
      <c r="AJ29" s="442"/>
      <c r="AK29" s="442"/>
      <c r="AL29" s="443"/>
      <c r="AM29" s="441">
        <v>168726</v>
      </c>
      <c r="AN29" s="442"/>
      <c r="AO29" s="442"/>
      <c r="AP29" s="442"/>
      <c r="AQ29" s="442"/>
      <c r="AR29" s="443"/>
      <c r="AS29" s="441">
        <v>2766</v>
      </c>
      <c r="AT29" s="442"/>
      <c r="AU29" s="442"/>
      <c r="AV29" s="442"/>
      <c r="AW29" s="442"/>
      <c r="AX29" s="444"/>
      <c r="AY29" s="451"/>
      <c r="AZ29" s="452"/>
      <c r="BA29" s="452"/>
      <c r="BB29" s="453"/>
      <c r="BC29" s="445" t="s">
        <v>186</v>
      </c>
      <c r="BD29" s="446"/>
      <c r="BE29" s="446"/>
      <c r="BF29" s="446"/>
      <c r="BG29" s="446"/>
      <c r="BH29" s="446"/>
      <c r="BI29" s="446"/>
      <c r="BJ29" s="446"/>
      <c r="BK29" s="446"/>
      <c r="BL29" s="446"/>
      <c r="BM29" s="447"/>
      <c r="BN29" s="465">
        <v>1048636</v>
      </c>
      <c r="BO29" s="466"/>
      <c r="BP29" s="466"/>
      <c r="BQ29" s="466"/>
      <c r="BR29" s="466"/>
      <c r="BS29" s="466"/>
      <c r="BT29" s="466"/>
      <c r="BU29" s="467"/>
      <c r="BV29" s="465">
        <v>1012485</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5">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187</v>
      </c>
      <c r="X30" s="518"/>
      <c r="Y30" s="518"/>
      <c r="Z30" s="518"/>
      <c r="AA30" s="518"/>
      <c r="AB30" s="518"/>
      <c r="AC30" s="518"/>
      <c r="AD30" s="518"/>
      <c r="AE30" s="518"/>
      <c r="AF30" s="518"/>
      <c r="AG30" s="519"/>
      <c r="AH30" s="429">
        <v>97.4</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585716</v>
      </c>
      <c r="BO30" s="469"/>
      <c r="BP30" s="469"/>
      <c r="BQ30" s="469"/>
      <c r="BR30" s="469"/>
      <c r="BS30" s="469"/>
      <c r="BT30" s="469"/>
      <c r="BU30" s="470"/>
      <c r="BV30" s="468">
        <v>602406</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2">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2">
      <c r="A32" s="186"/>
      <c r="B32" s="212"/>
      <c r="C32" s="213" t="s">
        <v>188</v>
      </c>
      <c r="D32" s="213"/>
      <c r="E32" s="213"/>
      <c r="F32" s="210"/>
      <c r="G32" s="210"/>
      <c r="H32" s="210"/>
      <c r="I32" s="210"/>
      <c r="J32" s="210"/>
      <c r="K32" s="210"/>
      <c r="L32" s="210"/>
      <c r="M32" s="210"/>
      <c r="N32" s="210"/>
      <c r="O32" s="210"/>
      <c r="P32" s="210"/>
      <c r="Q32" s="210"/>
      <c r="R32" s="210"/>
      <c r="S32" s="210"/>
      <c r="T32" s="210"/>
      <c r="U32" s="210" t="s">
        <v>189</v>
      </c>
      <c r="V32" s="210"/>
      <c r="W32" s="210"/>
      <c r="X32" s="210"/>
      <c r="Y32" s="210"/>
      <c r="Z32" s="210"/>
      <c r="AA32" s="210"/>
      <c r="AB32" s="210"/>
      <c r="AC32" s="210"/>
      <c r="AD32" s="210"/>
      <c r="AE32" s="210"/>
      <c r="AF32" s="210"/>
      <c r="AG32" s="210"/>
      <c r="AH32" s="210"/>
      <c r="AI32" s="210"/>
      <c r="AJ32" s="210"/>
      <c r="AK32" s="210"/>
      <c r="AL32" s="210"/>
      <c r="AM32" s="214" t="s">
        <v>190</v>
      </c>
      <c r="AN32" s="210"/>
      <c r="AO32" s="210"/>
      <c r="AP32" s="210"/>
      <c r="AQ32" s="210"/>
      <c r="AR32" s="210"/>
      <c r="AS32" s="214"/>
      <c r="AT32" s="214"/>
      <c r="AU32" s="214"/>
      <c r="AV32" s="214"/>
      <c r="AW32" s="214"/>
      <c r="AX32" s="214"/>
      <c r="AY32" s="214"/>
      <c r="AZ32" s="214"/>
      <c r="BA32" s="214"/>
      <c r="BB32" s="210"/>
      <c r="BC32" s="214"/>
      <c r="BD32" s="210"/>
      <c r="BE32" s="214" t="s">
        <v>191</v>
      </c>
      <c r="BF32" s="210"/>
      <c r="BG32" s="210"/>
      <c r="BH32" s="210"/>
      <c r="BI32" s="210"/>
      <c r="BJ32" s="214"/>
      <c r="BK32" s="214"/>
      <c r="BL32" s="214"/>
      <c r="BM32" s="214"/>
      <c r="BN32" s="214"/>
      <c r="BO32" s="214"/>
      <c r="BP32" s="214"/>
      <c r="BQ32" s="214"/>
      <c r="BR32" s="210"/>
      <c r="BS32" s="210"/>
      <c r="BT32" s="210"/>
      <c r="BU32" s="210"/>
      <c r="BV32" s="210"/>
      <c r="BW32" s="210" t="s">
        <v>192</v>
      </c>
      <c r="BX32" s="210"/>
      <c r="BY32" s="210"/>
      <c r="BZ32" s="210"/>
      <c r="CA32" s="210"/>
      <c r="CB32" s="214"/>
      <c r="CC32" s="214"/>
      <c r="CD32" s="214"/>
      <c r="CE32" s="214"/>
      <c r="CF32" s="214"/>
      <c r="CG32" s="214"/>
      <c r="CH32" s="214"/>
      <c r="CI32" s="214"/>
      <c r="CJ32" s="214"/>
      <c r="CK32" s="214"/>
      <c r="CL32" s="214"/>
      <c r="CM32" s="214"/>
      <c r="CN32" s="214"/>
      <c r="CO32" s="214" t="s">
        <v>193</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2">
      <c r="A33" s="186"/>
      <c r="B33" s="212"/>
      <c r="C33" s="428" t="s">
        <v>194</v>
      </c>
      <c r="D33" s="428"/>
      <c r="E33" s="427" t="s">
        <v>195</v>
      </c>
      <c r="F33" s="427"/>
      <c r="G33" s="427"/>
      <c r="H33" s="427"/>
      <c r="I33" s="427"/>
      <c r="J33" s="427"/>
      <c r="K33" s="427"/>
      <c r="L33" s="427"/>
      <c r="M33" s="427"/>
      <c r="N33" s="427"/>
      <c r="O33" s="427"/>
      <c r="P33" s="427"/>
      <c r="Q33" s="427"/>
      <c r="R33" s="427"/>
      <c r="S33" s="427"/>
      <c r="T33" s="215"/>
      <c r="U33" s="428" t="s">
        <v>194</v>
      </c>
      <c r="V33" s="428"/>
      <c r="W33" s="427" t="s">
        <v>195</v>
      </c>
      <c r="X33" s="427"/>
      <c r="Y33" s="427"/>
      <c r="Z33" s="427"/>
      <c r="AA33" s="427"/>
      <c r="AB33" s="427"/>
      <c r="AC33" s="427"/>
      <c r="AD33" s="427"/>
      <c r="AE33" s="427"/>
      <c r="AF33" s="427"/>
      <c r="AG33" s="427"/>
      <c r="AH33" s="427"/>
      <c r="AI33" s="427"/>
      <c r="AJ33" s="427"/>
      <c r="AK33" s="427"/>
      <c r="AL33" s="215"/>
      <c r="AM33" s="428" t="s">
        <v>194</v>
      </c>
      <c r="AN33" s="428"/>
      <c r="AO33" s="427" t="s">
        <v>195</v>
      </c>
      <c r="AP33" s="427"/>
      <c r="AQ33" s="427"/>
      <c r="AR33" s="427"/>
      <c r="AS33" s="427"/>
      <c r="AT33" s="427"/>
      <c r="AU33" s="427"/>
      <c r="AV33" s="427"/>
      <c r="AW33" s="427"/>
      <c r="AX33" s="427"/>
      <c r="AY33" s="427"/>
      <c r="AZ33" s="427"/>
      <c r="BA33" s="427"/>
      <c r="BB33" s="427"/>
      <c r="BC33" s="427"/>
      <c r="BD33" s="216"/>
      <c r="BE33" s="427" t="s">
        <v>196</v>
      </c>
      <c r="BF33" s="427"/>
      <c r="BG33" s="427" t="s">
        <v>197</v>
      </c>
      <c r="BH33" s="427"/>
      <c r="BI33" s="427"/>
      <c r="BJ33" s="427"/>
      <c r="BK33" s="427"/>
      <c r="BL33" s="427"/>
      <c r="BM33" s="427"/>
      <c r="BN33" s="427"/>
      <c r="BO33" s="427"/>
      <c r="BP33" s="427"/>
      <c r="BQ33" s="427"/>
      <c r="BR33" s="427"/>
      <c r="BS33" s="427"/>
      <c r="BT33" s="427"/>
      <c r="BU33" s="427"/>
      <c r="BV33" s="216"/>
      <c r="BW33" s="428" t="s">
        <v>196</v>
      </c>
      <c r="BX33" s="428"/>
      <c r="BY33" s="427" t="s">
        <v>198</v>
      </c>
      <c r="BZ33" s="427"/>
      <c r="CA33" s="427"/>
      <c r="CB33" s="427"/>
      <c r="CC33" s="427"/>
      <c r="CD33" s="427"/>
      <c r="CE33" s="427"/>
      <c r="CF33" s="427"/>
      <c r="CG33" s="427"/>
      <c r="CH33" s="427"/>
      <c r="CI33" s="427"/>
      <c r="CJ33" s="427"/>
      <c r="CK33" s="427"/>
      <c r="CL33" s="427"/>
      <c r="CM33" s="427"/>
      <c r="CN33" s="215"/>
      <c r="CO33" s="428" t="s">
        <v>194</v>
      </c>
      <c r="CP33" s="428"/>
      <c r="CQ33" s="427" t="s">
        <v>199</v>
      </c>
      <c r="CR33" s="427"/>
      <c r="CS33" s="427"/>
      <c r="CT33" s="427"/>
      <c r="CU33" s="427"/>
      <c r="CV33" s="427"/>
      <c r="CW33" s="427"/>
      <c r="CX33" s="427"/>
      <c r="CY33" s="427"/>
      <c r="CZ33" s="427"/>
      <c r="DA33" s="427"/>
      <c r="DB33" s="427"/>
      <c r="DC33" s="427"/>
      <c r="DD33" s="427"/>
      <c r="DE33" s="427"/>
      <c r="DF33" s="215"/>
      <c r="DG33" s="426" t="s">
        <v>200</v>
      </c>
      <c r="DH33" s="426"/>
      <c r="DI33" s="217"/>
      <c r="DJ33" s="185"/>
      <c r="DK33" s="185"/>
      <c r="DL33" s="185"/>
      <c r="DM33" s="185"/>
      <c r="DN33" s="185"/>
      <c r="DO33" s="185"/>
    </row>
    <row r="34" spans="1:119" ht="32.25" customHeight="1" x14ac:dyDescent="0.2">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3</v>
      </c>
      <c r="V34" s="424"/>
      <c r="W34" s="423" t="str">
        <f>IF('各会計、関係団体の財政状況及び健全化判断比率'!B28="","",'各会計、関係団体の財政状況及び健全化判断比率'!B28)</f>
        <v>国民健康保険特別会計（事業勘定）</v>
      </c>
      <c r="X34" s="423"/>
      <c r="Y34" s="423"/>
      <c r="Z34" s="423"/>
      <c r="AA34" s="423"/>
      <c r="AB34" s="423"/>
      <c r="AC34" s="423"/>
      <c r="AD34" s="423"/>
      <c r="AE34" s="423"/>
      <c r="AF34" s="423"/>
      <c r="AG34" s="423"/>
      <c r="AH34" s="423"/>
      <c r="AI34" s="423"/>
      <c r="AJ34" s="423"/>
      <c r="AK34" s="423"/>
      <c r="AL34" s="213"/>
      <c r="AM34" s="424" t="str">
        <f>IF(AO34="","",MAX(C34:D43,U34:V43)+1)</f>
        <v/>
      </c>
      <c r="AN34" s="424"/>
      <c r="AO34" s="423"/>
      <c r="AP34" s="423"/>
      <c r="AQ34" s="423"/>
      <c r="AR34" s="423"/>
      <c r="AS34" s="423"/>
      <c r="AT34" s="423"/>
      <c r="AU34" s="423"/>
      <c r="AV34" s="423"/>
      <c r="AW34" s="423"/>
      <c r="AX34" s="423"/>
      <c r="AY34" s="423"/>
      <c r="AZ34" s="423"/>
      <c r="BA34" s="423"/>
      <c r="BB34" s="423"/>
      <c r="BC34" s="423"/>
      <c r="BD34" s="213"/>
      <c r="BE34" s="424">
        <f>IF(BG34="","",MAX(C34:D43,U34:V43,AM34:AN43)+1)</f>
        <v>8</v>
      </c>
      <c r="BF34" s="424"/>
      <c r="BG34" s="423" t="str">
        <f>IF('各会計、関係団体の財政状況及び健全化判断比率'!B33="","",'各会計、関係団体の財政状況及び健全化判断比率'!B33)</f>
        <v>簡易水道特別会計</v>
      </c>
      <c r="BH34" s="423"/>
      <c r="BI34" s="423"/>
      <c r="BJ34" s="423"/>
      <c r="BK34" s="423"/>
      <c r="BL34" s="423"/>
      <c r="BM34" s="423"/>
      <c r="BN34" s="423"/>
      <c r="BO34" s="423"/>
      <c r="BP34" s="423"/>
      <c r="BQ34" s="423"/>
      <c r="BR34" s="423"/>
      <c r="BS34" s="423"/>
      <c r="BT34" s="423"/>
      <c r="BU34" s="423"/>
      <c r="BV34" s="213"/>
      <c r="BW34" s="424">
        <f>IF(BY34="","",MAX(C34:D43,U34:V43,AM34:AN43,BE34:BF43)+1)</f>
        <v>10</v>
      </c>
      <c r="BX34" s="424"/>
      <c r="BY34" s="423" t="str">
        <f>IF('各会計、関係団体の財政状況及び健全化判断比率'!B68="","",'各会計、関係団体の財政状況及び健全化判断比率'!B68)</f>
        <v>京都府市町村議会議員公務災害補償等組合（一般会計）</v>
      </c>
      <c r="BZ34" s="423"/>
      <c r="CA34" s="423"/>
      <c r="CB34" s="423"/>
      <c r="CC34" s="423"/>
      <c r="CD34" s="423"/>
      <c r="CE34" s="423"/>
      <c r="CF34" s="423"/>
      <c r="CG34" s="423"/>
      <c r="CH34" s="423"/>
      <c r="CI34" s="423"/>
      <c r="CJ34" s="423"/>
      <c r="CK34" s="423"/>
      <c r="CL34" s="423"/>
      <c r="CM34" s="423"/>
      <c r="CN34" s="213"/>
      <c r="CO34" s="424">
        <f>IF(CQ34="","",MAX(C34:D43,U34:V43,AM34:AN43,BE34:BF43,BW34:BX43)+1)</f>
        <v>20</v>
      </c>
      <c r="CP34" s="424"/>
      <c r="CQ34" s="423" t="str">
        <f>IF('各会計、関係団体の財政状況及び健全化判断比率'!BS7="","",'各会計、関係団体の財政状況及び健全化判断比率'!BS7)</f>
        <v>伊根町ふるさと振興公社</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2">
      <c r="A35" s="186"/>
      <c r="B35" s="212"/>
      <c r="C35" s="424">
        <f>IF(E35="","",C34+1)</f>
        <v>2</v>
      </c>
      <c r="D35" s="424"/>
      <c r="E35" s="423" t="str">
        <f>IF('各会計、関係団体の財政状況及び健全化判断比率'!B8="","",'各会計、関係団体の財政状況及び健全化判断比率'!B8)</f>
        <v>訪問看護事業特別会計</v>
      </c>
      <c r="F35" s="423"/>
      <c r="G35" s="423"/>
      <c r="H35" s="423"/>
      <c r="I35" s="423"/>
      <c r="J35" s="423"/>
      <c r="K35" s="423"/>
      <c r="L35" s="423"/>
      <c r="M35" s="423"/>
      <c r="N35" s="423"/>
      <c r="O35" s="423"/>
      <c r="P35" s="423"/>
      <c r="Q35" s="423"/>
      <c r="R35" s="423"/>
      <c r="S35" s="423"/>
      <c r="T35" s="213"/>
      <c r="U35" s="424">
        <f>IF(W35="","",U34+1)</f>
        <v>4</v>
      </c>
      <c r="V35" s="424"/>
      <c r="W35" s="423" t="str">
        <f>IF('各会計、関係団体の財政状況及び健全化判断比率'!B29="","",'各会計、関係団体の財政状況及び健全化判断比率'!B29)</f>
        <v>国民健康保険特別会計（直診勘定）</v>
      </c>
      <c r="X35" s="423"/>
      <c r="Y35" s="423"/>
      <c r="Z35" s="423"/>
      <c r="AA35" s="423"/>
      <c r="AB35" s="423"/>
      <c r="AC35" s="423"/>
      <c r="AD35" s="423"/>
      <c r="AE35" s="423"/>
      <c r="AF35" s="423"/>
      <c r="AG35" s="423"/>
      <c r="AH35" s="423"/>
      <c r="AI35" s="423"/>
      <c r="AJ35" s="423"/>
      <c r="AK35" s="423"/>
      <c r="AL35" s="213"/>
      <c r="AM35" s="424" t="str">
        <f t="shared" ref="AM35:AM43" si="0">IF(AO35="","",AM34+1)</f>
        <v/>
      </c>
      <c r="AN35" s="424"/>
      <c r="AO35" s="423"/>
      <c r="AP35" s="423"/>
      <c r="AQ35" s="423"/>
      <c r="AR35" s="423"/>
      <c r="AS35" s="423"/>
      <c r="AT35" s="423"/>
      <c r="AU35" s="423"/>
      <c r="AV35" s="423"/>
      <c r="AW35" s="423"/>
      <c r="AX35" s="423"/>
      <c r="AY35" s="423"/>
      <c r="AZ35" s="423"/>
      <c r="BA35" s="423"/>
      <c r="BB35" s="423"/>
      <c r="BC35" s="423"/>
      <c r="BD35" s="213"/>
      <c r="BE35" s="424">
        <f t="shared" ref="BE35:BE43" si="1">IF(BG35="","",BE34+1)</f>
        <v>9</v>
      </c>
      <c r="BF35" s="424"/>
      <c r="BG35" s="423" t="str">
        <f>IF('各会計、関係団体の財政状況及び健全化判断比率'!B34="","",'各会計、関係団体の財政状況及び健全化判断比率'!B34)</f>
        <v>下水道事業特別会計</v>
      </c>
      <c r="BH35" s="423"/>
      <c r="BI35" s="423"/>
      <c r="BJ35" s="423"/>
      <c r="BK35" s="423"/>
      <c r="BL35" s="423"/>
      <c r="BM35" s="423"/>
      <c r="BN35" s="423"/>
      <c r="BO35" s="423"/>
      <c r="BP35" s="423"/>
      <c r="BQ35" s="423"/>
      <c r="BR35" s="423"/>
      <c r="BS35" s="423"/>
      <c r="BT35" s="423"/>
      <c r="BU35" s="423"/>
      <c r="BV35" s="213"/>
      <c r="BW35" s="424">
        <f t="shared" ref="BW35:BW43" si="2">IF(BY35="","",BW34+1)</f>
        <v>11</v>
      </c>
      <c r="BX35" s="424"/>
      <c r="BY35" s="423" t="str">
        <f>IF('各会計、関係団体の財政状況及び健全化判断比率'!B69="","",'各会計、関係団体の財政状況及び健全化判断比率'!B69)</f>
        <v>京都府市町村職員退職手当組合（一般会計）</v>
      </c>
      <c r="BZ35" s="423"/>
      <c r="CA35" s="423"/>
      <c r="CB35" s="423"/>
      <c r="CC35" s="423"/>
      <c r="CD35" s="423"/>
      <c r="CE35" s="423"/>
      <c r="CF35" s="423"/>
      <c r="CG35" s="423"/>
      <c r="CH35" s="423"/>
      <c r="CI35" s="423"/>
      <c r="CJ35" s="423"/>
      <c r="CK35" s="423"/>
      <c r="CL35" s="423"/>
      <c r="CM35" s="423"/>
      <c r="CN35" s="213"/>
      <c r="CO35" s="424" t="str">
        <f t="shared" ref="CO35:CO43" si="3">IF(CQ35="","",CO34+1)</f>
        <v/>
      </c>
      <c r="CP35" s="424"/>
      <c r="CQ35" s="423" t="str">
        <f>IF('各会計、関係団体の財政状況及び健全化判断比率'!BS8="","",'各会計、関係団体の財政状況及び健全化判断比率'!BS8)</f>
        <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2">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5</v>
      </c>
      <c r="V36" s="424"/>
      <c r="W36" s="423" t="str">
        <f>IF('各会計、関係団体の財政状況及び健全化判断比率'!B30="","",'各会計、関係団体の財政状況及び健全化判断比率'!B30)</f>
        <v>介護保険特別会計（保険事業勘定）</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12</v>
      </c>
      <c r="BX36" s="424"/>
      <c r="BY36" s="423" t="str">
        <f>IF('各会計、関係団体の財政状況及び健全化判断比率'!B70="","",'各会計、関係団体の財政状況及び健全化判断比率'!B70)</f>
        <v>京都府住宅新築資金等貸付事業管理組合（一般会計）</v>
      </c>
      <c r="BZ36" s="423"/>
      <c r="CA36" s="423"/>
      <c r="CB36" s="423"/>
      <c r="CC36" s="423"/>
      <c r="CD36" s="423"/>
      <c r="CE36" s="423"/>
      <c r="CF36" s="423"/>
      <c r="CG36" s="423"/>
      <c r="CH36" s="423"/>
      <c r="CI36" s="423"/>
      <c r="CJ36" s="423"/>
      <c r="CK36" s="423"/>
      <c r="CL36" s="423"/>
      <c r="CM36" s="423"/>
      <c r="CN36" s="213"/>
      <c r="CO36" s="424" t="str">
        <f t="shared" si="3"/>
        <v/>
      </c>
      <c r="CP36" s="424"/>
      <c r="CQ36" s="423" t="str">
        <f>IF('各会計、関係団体の財政状況及び健全化判断比率'!BS9="","",'各会計、関係団体の財政状況及び健全化判断比率'!BS9)</f>
        <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2">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f t="shared" si="4"/>
        <v>6</v>
      </c>
      <c r="V37" s="424"/>
      <c r="W37" s="423" t="str">
        <f>IF('各会計、関係団体の財政状況及び健全化判断比率'!B31="","",'各会計、関係団体の財政状況及び健全化判断比率'!B31)</f>
        <v>後期高齢者医療特別会計</v>
      </c>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13</v>
      </c>
      <c r="BX37" s="424"/>
      <c r="BY37" s="423" t="str">
        <f>IF('各会計、関係団体の財政状況及び健全化判断比率'!B71="","",'各会計、関係団体の財政状況及び健全化判断比率'!B71)</f>
        <v>京都府住宅新築資金等貸付事業管理組合（特別会計）</v>
      </c>
      <c r="BZ37" s="423"/>
      <c r="CA37" s="423"/>
      <c r="CB37" s="423"/>
      <c r="CC37" s="423"/>
      <c r="CD37" s="423"/>
      <c r="CE37" s="423"/>
      <c r="CF37" s="423"/>
      <c r="CG37" s="423"/>
      <c r="CH37" s="423"/>
      <c r="CI37" s="423"/>
      <c r="CJ37" s="423"/>
      <c r="CK37" s="423"/>
      <c r="CL37" s="423"/>
      <c r="CM37" s="423"/>
      <c r="CN37" s="213"/>
      <c r="CO37" s="424" t="str">
        <f t="shared" si="3"/>
        <v/>
      </c>
      <c r="CP37" s="424"/>
      <c r="CQ37" s="423" t="str">
        <f>IF('各会計、関係団体の財政状況及び健全化判断比率'!BS10="","",'各会計、関係団体の財政状況及び健全化判断比率'!BS10)</f>
        <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2">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f t="shared" si="4"/>
        <v>7</v>
      </c>
      <c r="V38" s="424"/>
      <c r="W38" s="423" t="str">
        <f>IF('各会計、関係団体の財政状況及び健全化判断比率'!B32="","",'各会計、関係団体の財政状況及び健全化判断比率'!B32)</f>
        <v>介護保険特別会計（介護サービス事業勘定）</v>
      </c>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14</v>
      </c>
      <c r="BX38" s="424"/>
      <c r="BY38" s="423" t="str">
        <f>IF('各会計、関係団体の財政状況及び健全化判断比率'!B72="","",'各会計、関係団体の財政状況及び健全化判断比率'!B72)</f>
        <v>京都府自治会館管理組合（一般会計）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2">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15</v>
      </c>
      <c r="BX39" s="424"/>
      <c r="BY39" s="423" t="str">
        <f>IF('各会計、関係団体の財政状況及び健全化判断比率'!B73="","",'各会計、関係団体の財政状況及び健全化判断比率'!B73)</f>
        <v>宮津与謝消防組合（一般会計）</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2">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16</v>
      </c>
      <c r="BX40" s="424"/>
      <c r="BY40" s="423" t="str">
        <f>IF('各会計、関係団体の財政状況及び健全化判断比率'!B74="","",'各会計、関係団体の財政状況及び健全化判断比率'!B74)</f>
        <v>京都府後期高齢者医療広域連合（一般会計）</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2">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17</v>
      </c>
      <c r="BX41" s="424"/>
      <c r="BY41" s="423" t="str">
        <f>IF('各会計、関係団体の財政状況及び健全化判断比率'!B75="","",'各会計、関係団体の財政状況及び健全化判断比率'!B75)</f>
        <v>京都府後期高齢者医療広域連合（特別会計）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2">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f t="shared" si="2"/>
        <v>18</v>
      </c>
      <c r="BX42" s="424"/>
      <c r="BY42" s="423" t="str">
        <f>IF('各会計、関係団体の財政状況及び健全化判断比率'!B76="","",'各会計、関係団体の財政状況及び健全化判断比率'!B76)</f>
        <v>京都地方税機構（一般会計）</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2">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f t="shared" si="2"/>
        <v>19</v>
      </c>
      <c r="BX43" s="424"/>
      <c r="BY43" s="423" t="str">
        <f>IF('各会計、関係団体の財政状況及び健全化判断比率'!B77="","",'各会計、関係団体の財政状況及び健全化判断比率'!B77)</f>
        <v>宮津与謝環境組合（一般会計）</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5">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2">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2">
      <c r="B46" s="185" t="s">
        <v>201</v>
      </c>
      <c r="C46" s="185"/>
      <c r="D46" s="185"/>
      <c r="E46" s="185" t="s">
        <v>202</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2">
      <c r="B47" s="185"/>
      <c r="C47" s="185"/>
      <c r="D47" s="185"/>
      <c r="E47" s="185" t="s">
        <v>203</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2">
      <c r="B48" s="185"/>
      <c r="C48" s="185"/>
      <c r="D48" s="185"/>
      <c r="E48" s="185" t="s">
        <v>204</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2">
      <c r="E49" s="221" t="s">
        <v>205</v>
      </c>
    </row>
    <row r="50" spans="5:5" x14ac:dyDescent="0.2">
      <c r="E50" s="187" t="s">
        <v>206</v>
      </c>
    </row>
    <row r="51" spans="5:5" x14ac:dyDescent="0.2">
      <c r="E51" s="187" t="s">
        <v>207</v>
      </c>
    </row>
    <row r="52" spans="5:5" x14ac:dyDescent="0.2">
      <c r="E52" s="187" t="s">
        <v>208</v>
      </c>
    </row>
    <row r="53" spans="5:5" x14ac:dyDescent="0.2"/>
    <row r="54" spans="5:5" x14ac:dyDescent="0.2"/>
    <row r="55" spans="5:5" x14ac:dyDescent="0.2"/>
    <row r="56" spans="5:5" x14ac:dyDescent="0.2"/>
    <row r="57" spans="5:5" hidden="1" x14ac:dyDescent="0.2"/>
    <row r="58" spans="5:5" hidden="1" x14ac:dyDescent="0.2"/>
    <row r="59" spans="5:5" hidden="1" x14ac:dyDescent="0.2"/>
  </sheetData>
  <sheetProtection algorithmName="SHA-512" hashValue="+8rGU6QGsuMQWwi5gTfCkgxymsV+cAEOUMBforBhOeTswzFDaPV7xdS+ChY9uC1E89y6O2F7ZAUAER9i04V5Mw==" saltValue="FAK33kIIo8pRxJH3T2wFg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244" t="s">
        <v>557</v>
      </c>
      <c r="D34" s="1244"/>
      <c r="E34" s="1245"/>
      <c r="F34" s="32">
        <v>8.06</v>
      </c>
      <c r="G34" s="33">
        <v>7.95</v>
      </c>
      <c r="H34" s="33">
        <v>8.0399999999999991</v>
      </c>
      <c r="I34" s="33">
        <v>11.62</v>
      </c>
      <c r="J34" s="34">
        <v>7.81</v>
      </c>
      <c r="K34" s="22"/>
      <c r="L34" s="22"/>
      <c r="M34" s="22"/>
      <c r="N34" s="22"/>
      <c r="O34" s="22"/>
      <c r="P34" s="22"/>
    </row>
    <row r="35" spans="1:16" ht="39" customHeight="1" x14ac:dyDescent="0.2">
      <c r="A35" s="22"/>
      <c r="B35" s="35"/>
      <c r="C35" s="1238" t="s">
        <v>558</v>
      </c>
      <c r="D35" s="1239"/>
      <c r="E35" s="1240"/>
      <c r="F35" s="36">
        <v>1.39</v>
      </c>
      <c r="G35" s="37">
        <v>0.54</v>
      </c>
      <c r="H35" s="37">
        <v>1.34</v>
      </c>
      <c r="I35" s="37">
        <v>1.62</v>
      </c>
      <c r="J35" s="38">
        <v>1.21</v>
      </c>
      <c r="K35" s="22"/>
      <c r="L35" s="22"/>
      <c r="M35" s="22"/>
      <c r="N35" s="22"/>
      <c r="O35" s="22"/>
      <c r="P35" s="22"/>
    </row>
    <row r="36" spans="1:16" ht="39" customHeight="1" x14ac:dyDescent="0.2">
      <c r="A36" s="22"/>
      <c r="B36" s="35"/>
      <c r="C36" s="1238" t="s">
        <v>559</v>
      </c>
      <c r="D36" s="1239"/>
      <c r="E36" s="1240"/>
      <c r="F36" s="36">
        <v>0.01</v>
      </c>
      <c r="G36" s="37">
        <v>0.52</v>
      </c>
      <c r="H36" s="37">
        <v>0.45</v>
      </c>
      <c r="I36" s="37">
        <v>0.46</v>
      </c>
      <c r="J36" s="38">
        <v>0.45</v>
      </c>
      <c r="K36" s="22"/>
      <c r="L36" s="22"/>
      <c r="M36" s="22"/>
      <c r="N36" s="22"/>
      <c r="O36" s="22"/>
      <c r="P36" s="22"/>
    </row>
    <row r="37" spans="1:16" ht="39" customHeight="1" x14ac:dyDescent="0.2">
      <c r="A37" s="22"/>
      <c r="B37" s="35"/>
      <c r="C37" s="1238" t="s">
        <v>560</v>
      </c>
      <c r="D37" s="1239"/>
      <c r="E37" s="1240"/>
      <c r="F37" s="36">
        <v>0.1</v>
      </c>
      <c r="G37" s="37">
        <v>0.17</v>
      </c>
      <c r="H37" s="37">
        <v>0.05</v>
      </c>
      <c r="I37" s="37">
        <v>0.19</v>
      </c>
      <c r="J37" s="38">
        <v>0.34</v>
      </c>
      <c r="K37" s="22"/>
      <c r="L37" s="22"/>
      <c r="M37" s="22"/>
      <c r="N37" s="22"/>
      <c r="O37" s="22"/>
      <c r="P37" s="22"/>
    </row>
    <row r="38" spans="1:16" ht="39" customHeight="1" x14ac:dyDescent="0.2">
      <c r="A38" s="22"/>
      <c r="B38" s="35"/>
      <c r="C38" s="1238" t="s">
        <v>561</v>
      </c>
      <c r="D38" s="1239"/>
      <c r="E38" s="1240"/>
      <c r="F38" s="36">
        <v>0.08</v>
      </c>
      <c r="G38" s="37">
        <v>0.14000000000000001</v>
      </c>
      <c r="H38" s="37">
        <v>0.53</v>
      </c>
      <c r="I38" s="37">
        <v>0.28000000000000003</v>
      </c>
      <c r="J38" s="38">
        <v>0.28000000000000003</v>
      </c>
      <c r="K38" s="22"/>
      <c r="L38" s="22"/>
      <c r="M38" s="22"/>
      <c r="N38" s="22"/>
      <c r="O38" s="22"/>
      <c r="P38" s="22"/>
    </row>
    <row r="39" spans="1:16" ht="39" customHeight="1" x14ac:dyDescent="0.2">
      <c r="A39" s="22"/>
      <c r="B39" s="35"/>
      <c r="C39" s="1238" t="s">
        <v>562</v>
      </c>
      <c r="D39" s="1239"/>
      <c r="E39" s="1240"/>
      <c r="F39" s="36">
        <v>0.08</v>
      </c>
      <c r="G39" s="37">
        <v>0.09</v>
      </c>
      <c r="H39" s="37">
        <v>0.13</v>
      </c>
      <c r="I39" s="37">
        <v>0.18</v>
      </c>
      <c r="J39" s="38">
        <v>0.14000000000000001</v>
      </c>
      <c r="K39" s="22"/>
      <c r="L39" s="22"/>
      <c r="M39" s="22"/>
      <c r="N39" s="22"/>
      <c r="O39" s="22"/>
      <c r="P39" s="22"/>
    </row>
    <row r="40" spans="1:16" ht="39" customHeight="1" x14ac:dyDescent="0.2">
      <c r="A40" s="22"/>
      <c r="B40" s="35"/>
      <c r="C40" s="1238" t="s">
        <v>563</v>
      </c>
      <c r="D40" s="1239"/>
      <c r="E40" s="1240"/>
      <c r="F40" s="36">
        <v>0.06</v>
      </c>
      <c r="G40" s="37">
        <v>0</v>
      </c>
      <c r="H40" s="37">
        <v>0.01</v>
      </c>
      <c r="I40" s="37">
        <v>0</v>
      </c>
      <c r="J40" s="38">
        <v>0.03</v>
      </c>
      <c r="K40" s="22"/>
      <c r="L40" s="22"/>
      <c r="M40" s="22"/>
      <c r="N40" s="22"/>
      <c r="O40" s="22"/>
      <c r="P40" s="22"/>
    </row>
    <row r="41" spans="1:16" ht="39" customHeight="1" x14ac:dyDescent="0.2">
      <c r="A41" s="22"/>
      <c r="B41" s="35"/>
      <c r="C41" s="1238" t="s">
        <v>564</v>
      </c>
      <c r="D41" s="1239"/>
      <c r="E41" s="1240"/>
      <c r="F41" s="36">
        <v>0.01</v>
      </c>
      <c r="G41" s="37">
        <v>0</v>
      </c>
      <c r="H41" s="37">
        <v>0</v>
      </c>
      <c r="I41" s="37">
        <v>0</v>
      </c>
      <c r="J41" s="38">
        <v>0</v>
      </c>
      <c r="K41" s="22"/>
      <c r="L41" s="22"/>
      <c r="M41" s="22"/>
      <c r="N41" s="22"/>
      <c r="O41" s="22"/>
      <c r="P41" s="22"/>
    </row>
    <row r="42" spans="1:16" ht="39" customHeight="1" x14ac:dyDescent="0.2">
      <c r="A42" s="22"/>
      <c r="B42" s="39"/>
      <c r="C42" s="1238" t="s">
        <v>565</v>
      </c>
      <c r="D42" s="1239"/>
      <c r="E42" s="1240"/>
      <c r="F42" s="36" t="s">
        <v>508</v>
      </c>
      <c r="G42" s="37" t="s">
        <v>508</v>
      </c>
      <c r="H42" s="37" t="s">
        <v>508</v>
      </c>
      <c r="I42" s="37" t="s">
        <v>508</v>
      </c>
      <c r="J42" s="38" t="s">
        <v>508</v>
      </c>
      <c r="K42" s="22"/>
      <c r="L42" s="22"/>
      <c r="M42" s="22"/>
      <c r="N42" s="22"/>
      <c r="O42" s="22"/>
      <c r="P42" s="22"/>
    </row>
    <row r="43" spans="1:16" ht="39" customHeight="1" thickBot="1" x14ac:dyDescent="0.25">
      <c r="A43" s="22"/>
      <c r="B43" s="40"/>
      <c r="C43" s="1241" t="s">
        <v>566</v>
      </c>
      <c r="D43" s="1242"/>
      <c r="E43" s="1243"/>
      <c r="F43" s="41">
        <v>0</v>
      </c>
      <c r="G43" s="42">
        <v>0</v>
      </c>
      <c r="H43" s="42">
        <v>0</v>
      </c>
      <c r="I43" s="42">
        <v>0</v>
      </c>
      <c r="J43" s="43">
        <v>0</v>
      </c>
      <c r="K43" s="22"/>
      <c r="L43" s="22"/>
      <c r="M43" s="22"/>
      <c r="N43" s="22"/>
      <c r="O43" s="22"/>
      <c r="P43" s="22"/>
    </row>
    <row r="44" spans="1:16" ht="39" customHeight="1" x14ac:dyDescent="0.25">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gzuc6tyVp+pUarfKW54x76WOOvGXkv8cWKS65BO8RHPZAP5KKbJkDcRkssiityvmZYSJRn/0UStu8e9wMRQo7A==" saltValue="j5tEHCwSg+ufb4kDCeTde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2">
      <c r="A45" s="48"/>
      <c r="B45" s="1264" t="s">
        <v>11</v>
      </c>
      <c r="C45" s="1265"/>
      <c r="D45" s="58"/>
      <c r="E45" s="1270" t="s">
        <v>12</v>
      </c>
      <c r="F45" s="1270"/>
      <c r="G45" s="1270"/>
      <c r="H45" s="1270"/>
      <c r="I45" s="1270"/>
      <c r="J45" s="1271"/>
      <c r="K45" s="59">
        <v>350</v>
      </c>
      <c r="L45" s="60">
        <v>316</v>
      </c>
      <c r="M45" s="60">
        <v>291</v>
      </c>
      <c r="N45" s="60">
        <v>264</v>
      </c>
      <c r="O45" s="61">
        <v>311</v>
      </c>
      <c r="P45" s="48"/>
      <c r="Q45" s="48"/>
      <c r="R45" s="48"/>
      <c r="S45" s="48"/>
      <c r="T45" s="48"/>
      <c r="U45" s="48"/>
    </row>
    <row r="46" spans="1:21" ht="30.75" customHeight="1" x14ac:dyDescent="0.2">
      <c r="A46" s="48"/>
      <c r="B46" s="1266"/>
      <c r="C46" s="1267"/>
      <c r="D46" s="62"/>
      <c r="E46" s="1248" t="s">
        <v>13</v>
      </c>
      <c r="F46" s="1248"/>
      <c r="G46" s="1248"/>
      <c r="H46" s="1248"/>
      <c r="I46" s="1248"/>
      <c r="J46" s="1249"/>
      <c r="K46" s="63" t="s">
        <v>508</v>
      </c>
      <c r="L46" s="64" t="s">
        <v>508</v>
      </c>
      <c r="M46" s="64" t="s">
        <v>508</v>
      </c>
      <c r="N46" s="64" t="s">
        <v>508</v>
      </c>
      <c r="O46" s="65" t="s">
        <v>508</v>
      </c>
      <c r="P46" s="48"/>
      <c r="Q46" s="48"/>
      <c r="R46" s="48"/>
      <c r="S46" s="48"/>
      <c r="T46" s="48"/>
      <c r="U46" s="48"/>
    </row>
    <row r="47" spans="1:21" ht="30.75" customHeight="1" x14ac:dyDescent="0.2">
      <c r="A47" s="48"/>
      <c r="B47" s="1266"/>
      <c r="C47" s="1267"/>
      <c r="D47" s="62"/>
      <c r="E47" s="1248" t="s">
        <v>14</v>
      </c>
      <c r="F47" s="1248"/>
      <c r="G47" s="1248"/>
      <c r="H47" s="1248"/>
      <c r="I47" s="1248"/>
      <c r="J47" s="1249"/>
      <c r="K47" s="63" t="s">
        <v>508</v>
      </c>
      <c r="L47" s="64" t="s">
        <v>508</v>
      </c>
      <c r="M47" s="64" t="s">
        <v>508</v>
      </c>
      <c r="N47" s="64" t="s">
        <v>508</v>
      </c>
      <c r="O47" s="65" t="s">
        <v>508</v>
      </c>
      <c r="P47" s="48"/>
      <c r="Q47" s="48"/>
      <c r="R47" s="48"/>
      <c r="S47" s="48"/>
      <c r="T47" s="48"/>
      <c r="U47" s="48"/>
    </row>
    <row r="48" spans="1:21" ht="30.75" customHeight="1" x14ac:dyDescent="0.2">
      <c r="A48" s="48"/>
      <c r="B48" s="1266"/>
      <c r="C48" s="1267"/>
      <c r="D48" s="62"/>
      <c r="E48" s="1248" t="s">
        <v>15</v>
      </c>
      <c r="F48" s="1248"/>
      <c r="G48" s="1248"/>
      <c r="H48" s="1248"/>
      <c r="I48" s="1248"/>
      <c r="J48" s="1249"/>
      <c r="K48" s="63">
        <v>90</v>
      </c>
      <c r="L48" s="64">
        <v>90</v>
      </c>
      <c r="M48" s="64">
        <v>84</v>
      </c>
      <c r="N48" s="64">
        <v>79</v>
      </c>
      <c r="O48" s="65">
        <v>74</v>
      </c>
      <c r="P48" s="48"/>
      <c r="Q48" s="48"/>
      <c r="R48" s="48"/>
      <c r="S48" s="48"/>
      <c r="T48" s="48"/>
      <c r="U48" s="48"/>
    </row>
    <row r="49" spans="1:21" ht="30.75" customHeight="1" x14ac:dyDescent="0.2">
      <c r="A49" s="48"/>
      <c r="B49" s="1266"/>
      <c r="C49" s="1267"/>
      <c r="D49" s="62"/>
      <c r="E49" s="1248" t="s">
        <v>16</v>
      </c>
      <c r="F49" s="1248"/>
      <c r="G49" s="1248"/>
      <c r="H49" s="1248"/>
      <c r="I49" s="1248"/>
      <c r="J49" s="1249"/>
      <c r="K49" s="63">
        <v>2</v>
      </c>
      <c r="L49" s="64">
        <v>2</v>
      </c>
      <c r="M49" s="64">
        <v>4</v>
      </c>
      <c r="N49" s="64">
        <v>4</v>
      </c>
      <c r="O49" s="65">
        <v>4</v>
      </c>
      <c r="P49" s="48"/>
      <c r="Q49" s="48"/>
      <c r="R49" s="48"/>
      <c r="S49" s="48"/>
      <c r="T49" s="48"/>
      <c r="U49" s="48"/>
    </row>
    <row r="50" spans="1:21" ht="30.75" customHeight="1" x14ac:dyDescent="0.2">
      <c r="A50" s="48"/>
      <c r="B50" s="1266"/>
      <c r="C50" s="1267"/>
      <c r="D50" s="62"/>
      <c r="E50" s="1248" t="s">
        <v>17</v>
      </c>
      <c r="F50" s="1248"/>
      <c r="G50" s="1248"/>
      <c r="H50" s="1248"/>
      <c r="I50" s="1248"/>
      <c r="J50" s="1249"/>
      <c r="K50" s="63" t="s">
        <v>508</v>
      </c>
      <c r="L50" s="64" t="s">
        <v>508</v>
      </c>
      <c r="M50" s="64" t="s">
        <v>508</v>
      </c>
      <c r="N50" s="64" t="s">
        <v>508</v>
      </c>
      <c r="O50" s="65" t="s">
        <v>508</v>
      </c>
      <c r="P50" s="48"/>
      <c r="Q50" s="48"/>
      <c r="R50" s="48"/>
      <c r="S50" s="48"/>
      <c r="T50" s="48"/>
      <c r="U50" s="48"/>
    </row>
    <row r="51" spans="1:21" ht="30.75" customHeight="1" x14ac:dyDescent="0.2">
      <c r="A51" s="48"/>
      <c r="B51" s="1268"/>
      <c r="C51" s="1269"/>
      <c r="D51" s="66"/>
      <c r="E51" s="1248" t="s">
        <v>18</v>
      </c>
      <c r="F51" s="1248"/>
      <c r="G51" s="1248"/>
      <c r="H51" s="1248"/>
      <c r="I51" s="1248"/>
      <c r="J51" s="1249"/>
      <c r="K51" s="63">
        <v>1</v>
      </c>
      <c r="L51" s="64">
        <v>0</v>
      </c>
      <c r="M51" s="64" t="s">
        <v>508</v>
      </c>
      <c r="N51" s="64">
        <v>0</v>
      </c>
      <c r="O51" s="65">
        <v>0</v>
      </c>
      <c r="P51" s="48"/>
      <c r="Q51" s="48"/>
      <c r="R51" s="48"/>
      <c r="S51" s="48"/>
      <c r="T51" s="48"/>
      <c r="U51" s="48"/>
    </row>
    <row r="52" spans="1:21" ht="30.75" customHeight="1" x14ac:dyDescent="0.2">
      <c r="A52" s="48"/>
      <c r="B52" s="1246" t="s">
        <v>19</v>
      </c>
      <c r="C52" s="1247"/>
      <c r="D52" s="66"/>
      <c r="E52" s="1248" t="s">
        <v>20</v>
      </c>
      <c r="F52" s="1248"/>
      <c r="G52" s="1248"/>
      <c r="H52" s="1248"/>
      <c r="I52" s="1248"/>
      <c r="J52" s="1249"/>
      <c r="K52" s="63">
        <v>331</v>
      </c>
      <c r="L52" s="64">
        <v>320</v>
      </c>
      <c r="M52" s="64">
        <v>296</v>
      </c>
      <c r="N52" s="64">
        <v>278</v>
      </c>
      <c r="O52" s="65">
        <v>312</v>
      </c>
      <c r="P52" s="48"/>
      <c r="Q52" s="48"/>
      <c r="R52" s="48"/>
      <c r="S52" s="48"/>
      <c r="T52" s="48"/>
      <c r="U52" s="48"/>
    </row>
    <row r="53" spans="1:21" ht="30.75" customHeight="1" thickBot="1" x14ac:dyDescent="0.25">
      <c r="A53" s="48"/>
      <c r="B53" s="1250" t="s">
        <v>21</v>
      </c>
      <c r="C53" s="1251"/>
      <c r="D53" s="67"/>
      <c r="E53" s="1252" t="s">
        <v>22</v>
      </c>
      <c r="F53" s="1252"/>
      <c r="G53" s="1252"/>
      <c r="H53" s="1252"/>
      <c r="I53" s="1252"/>
      <c r="J53" s="1253"/>
      <c r="K53" s="68">
        <v>112</v>
      </c>
      <c r="L53" s="69">
        <v>88</v>
      </c>
      <c r="M53" s="69">
        <v>83</v>
      </c>
      <c r="N53" s="69">
        <v>69</v>
      </c>
      <c r="O53" s="70">
        <v>77</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3">
      <c r="A56" s="48"/>
      <c r="B56" s="75"/>
      <c r="C56" s="76"/>
      <c r="D56" s="76"/>
      <c r="E56" s="77"/>
      <c r="F56" s="77"/>
      <c r="G56" s="77"/>
      <c r="H56" s="77"/>
      <c r="I56" s="77"/>
      <c r="J56" s="78" t="s">
        <v>2</v>
      </c>
      <c r="K56" s="79" t="s">
        <v>567</v>
      </c>
      <c r="L56" s="80" t="s">
        <v>568</v>
      </c>
      <c r="M56" s="80" t="s">
        <v>569</v>
      </c>
      <c r="N56" s="80" t="s">
        <v>570</v>
      </c>
      <c r="O56" s="81" t="s">
        <v>571</v>
      </c>
      <c r="P56" s="48"/>
      <c r="Q56" s="48"/>
      <c r="R56" s="48"/>
      <c r="S56" s="48"/>
      <c r="T56" s="48"/>
      <c r="U56" s="48"/>
    </row>
    <row r="57" spans="1:21" ht="31.5" customHeight="1" x14ac:dyDescent="0.2">
      <c r="B57" s="1254" t="s">
        <v>25</v>
      </c>
      <c r="C57" s="1255"/>
      <c r="D57" s="1258" t="s">
        <v>26</v>
      </c>
      <c r="E57" s="1259"/>
      <c r="F57" s="1259"/>
      <c r="G57" s="1259"/>
      <c r="H57" s="1259"/>
      <c r="I57" s="1259"/>
      <c r="J57" s="1260"/>
      <c r="K57" s="82" t="s">
        <v>592</v>
      </c>
      <c r="L57" s="83" t="s">
        <v>592</v>
      </c>
      <c r="M57" s="83" t="s">
        <v>592</v>
      </c>
      <c r="N57" s="83" t="s">
        <v>592</v>
      </c>
      <c r="O57" s="84" t="s">
        <v>592</v>
      </c>
    </row>
    <row r="58" spans="1:21" ht="31.5" customHeight="1" thickBot="1" x14ac:dyDescent="0.25">
      <c r="B58" s="1256"/>
      <c r="C58" s="1257"/>
      <c r="D58" s="1261" t="s">
        <v>27</v>
      </c>
      <c r="E58" s="1262"/>
      <c r="F58" s="1262"/>
      <c r="G58" s="1262"/>
      <c r="H58" s="1262"/>
      <c r="I58" s="1262"/>
      <c r="J58" s="1263"/>
      <c r="K58" s="85" t="s">
        <v>592</v>
      </c>
      <c r="L58" s="86" t="s">
        <v>592</v>
      </c>
      <c r="M58" s="86" t="s">
        <v>592</v>
      </c>
      <c r="N58" s="86" t="s">
        <v>592</v>
      </c>
      <c r="O58" s="87" t="s">
        <v>592</v>
      </c>
    </row>
    <row r="59" spans="1:21" ht="24" customHeight="1" x14ac:dyDescent="0.2">
      <c r="B59" s="88"/>
      <c r="C59" s="88"/>
      <c r="D59" s="89" t="s">
        <v>28</v>
      </c>
      <c r="E59" s="90"/>
      <c r="F59" s="90"/>
      <c r="G59" s="90"/>
      <c r="H59" s="90"/>
      <c r="I59" s="90"/>
      <c r="J59" s="90"/>
      <c r="K59" s="90"/>
      <c r="L59" s="90"/>
      <c r="M59" s="90"/>
      <c r="N59" s="90"/>
      <c r="O59" s="90"/>
    </row>
    <row r="60" spans="1:21" ht="24" customHeight="1" x14ac:dyDescent="0.2">
      <c r="B60" s="91"/>
      <c r="C60" s="91"/>
      <c r="D60" s="89" t="s">
        <v>29</v>
      </c>
      <c r="E60" s="90"/>
      <c r="F60" s="90"/>
      <c r="G60" s="90"/>
      <c r="H60" s="90"/>
      <c r="I60" s="90"/>
      <c r="J60" s="90"/>
      <c r="K60" s="90"/>
      <c r="L60" s="90"/>
      <c r="M60" s="90"/>
      <c r="N60" s="90"/>
      <c r="O60" s="90"/>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9IuDMnB/NtMRauQjvy4kU4zbIbtZpA58ybJxMsW71AVCN135o0DPmiq+KUpxj9nHXqAN3RGAYIqQ3ZzYbBHIg==" saltValue="dUxuA9BLzpSsvg9hLWldg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SheetLayoutView="100" workbookViewId="0"/>
  </sheetViews>
  <sheetFormatPr defaultColWidth="0" defaultRowHeight="13.5" customHeight="1" zeroHeight="1" x14ac:dyDescent="0.2"/>
  <cols>
    <col min="1" max="1" width="6.6328125" style="92" customWidth="1"/>
    <col min="2" max="3" width="12.6328125" style="92" customWidth="1"/>
    <col min="4" max="4" width="11.6328125" style="92" customWidth="1"/>
    <col min="5" max="8" width="10.36328125" style="92" customWidth="1"/>
    <col min="9" max="13" width="16.36328125" style="92" customWidth="1"/>
    <col min="14" max="19" width="12.6328125" style="92" customWidth="1"/>
    <col min="20" max="16384" width="0" style="9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3" t="s">
        <v>9</v>
      </c>
    </row>
    <row r="40" spans="2:13" ht="27.75" customHeight="1" thickBot="1" x14ac:dyDescent="0.3">
      <c r="B40" s="94" t="s">
        <v>10</v>
      </c>
      <c r="C40" s="95"/>
      <c r="D40" s="95"/>
      <c r="E40" s="96"/>
      <c r="F40" s="96"/>
      <c r="G40" s="96"/>
      <c r="H40" s="97" t="s">
        <v>2</v>
      </c>
      <c r="I40" s="98" t="s">
        <v>550</v>
      </c>
      <c r="J40" s="99" t="s">
        <v>551</v>
      </c>
      <c r="K40" s="99" t="s">
        <v>552</v>
      </c>
      <c r="L40" s="99" t="s">
        <v>553</v>
      </c>
      <c r="M40" s="100" t="s">
        <v>554</v>
      </c>
    </row>
    <row r="41" spans="2:13" ht="27.75" customHeight="1" x14ac:dyDescent="0.2">
      <c r="B41" s="1284" t="s">
        <v>30</v>
      </c>
      <c r="C41" s="1285"/>
      <c r="D41" s="101"/>
      <c r="E41" s="1286" t="s">
        <v>31</v>
      </c>
      <c r="F41" s="1286"/>
      <c r="G41" s="1286"/>
      <c r="H41" s="1287"/>
      <c r="I41" s="102">
        <v>3091</v>
      </c>
      <c r="J41" s="103">
        <v>3659</v>
      </c>
      <c r="K41" s="103">
        <v>4149</v>
      </c>
      <c r="L41" s="103">
        <v>4335</v>
      </c>
      <c r="M41" s="104">
        <v>4436</v>
      </c>
    </row>
    <row r="42" spans="2:13" ht="27.75" customHeight="1" x14ac:dyDescent="0.2">
      <c r="B42" s="1274"/>
      <c r="C42" s="1275"/>
      <c r="D42" s="105"/>
      <c r="E42" s="1278" t="s">
        <v>32</v>
      </c>
      <c r="F42" s="1278"/>
      <c r="G42" s="1278"/>
      <c r="H42" s="1279"/>
      <c r="I42" s="106" t="s">
        <v>508</v>
      </c>
      <c r="J42" s="107" t="s">
        <v>508</v>
      </c>
      <c r="K42" s="107" t="s">
        <v>508</v>
      </c>
      <c r="L42" s="107" t="s">
        <v>508</v>
      </c>
      <c r="M42" s="108" t="s">
        <v>508</v>
      </c>
    </row>
    <row r="43" spans="2:13" ht="27.75" customHeight="1" x14ac:dyDescent="0.2">
      <c r="B43" s="1274"/>
      <c r="C43" s="1275"/>
      <c r="D43" s="105"/>
      <c r="E43" s="1278" t="s">
        <v>33</v>
      </c>
      <c r="F43" s="1278"/>
      <c r="G43" s="1278"/>
      <c r="H43" s="1279"/>
      <c r="I43" s="106">
        <v>1124</v>
      </c>
      <c r="J43" s="107">
        <v>1126</v>
      </c>
      <c r="K43" s="107">
        <v>1053</v>
      </c>
      <c r="L43" s="107">
        <v>959</v>
      </c>
      <c r="M43" s="108">
        <v>907</v>
      </c>
    </row>
    <row r="44" spans="2:13" ht="27.75" customHeight="1" x14ac:dyDescent="0.2">
      <c r="B44" s="1274"/>
      <c r="C44" s="1275"/>
      <c r="D44" s="105"/>
      <c r="E44" s="1278" t="s">
        <v>34</v>
      </c>
      <c r="F44" s="1278"/>
      <c r="G44" s="1278"/>
      <c r="H44" s="1279"/>
      <c r="I44" s="106">
        <v>91</v>
      </c>
      <c r="J44" s="107">
        <v>27</v>
      </c>
      <c r="K44" s="107">
        <v>31</v>
      </c>
      <c r="L44" s="107">
        <v>42</v>
      </c>
      <c r="M44" s="108">
        <v>37</v>
      </c>
    </row>
    <row r="45" spans="2:13" ht="27.75" customHeight="1" x14ac:dyDescent="0.2">
      <c r="B45" s="1274"/>
      <c r="C45" s="1275"/>
      <c r="D45" s="105"/>
      <c r="E45" s="1278" t="s">
        <v>35</v>
      </c>
      <c r="F45" s="1278"/>
      <c r="G45" s="1278"/>
      <c r="H45" s="1279"/>
      <c r="I45" s="106">
        <v>507</v>
      </c>
      <c r="J45" s="107">
        <v>431</v>
      </c>
      <c r="K45" s="107">
        <v>411</v>
      </c>
      <c r="L45" s="107">
        <v>422</v>
      </c>
      <c r="M45" s="108">
        <v>421</v>
      </c>
    </row>
    <row r="46" spans="2:13" ht="27.75" customHeight="1" x14ac:dyDescent="0.2">
      <c r="B46" s="1274"/>
      <c r="C46" s="1275"/>
      <c r="D46" s="109"/>
      <c r="E46" s="1278" t="s">
        <v>36</v>
      </c>
      <c r="F46" s="1278"/>
      <c r="G46" s="1278"/>
      <c r="H46" s="1279"/>
      <c r="I46" s="106" t="s">
        <v>508</v>
      </c>
      <c r="J46" s="107" t="s">
        <v>508</v>
      </c>
      <c r="K46" s="107" t="s">
        <v>508</v>
      </c>
      <c r="L46" s="107" t="s">
        <v>508</v>
      </c>
      <c r="M46" s="108" t="s">
        <v>508</v>
      </c>
    </row>
    <row r="47" spans="2:13" ht="27.75" customHeight="1" x14ac:dyDescent="0.2">
      <c r="B47" s="1274"/>
      <c r="C47" s="1275"/>
      <c r="D47" s="110"/>
      <c r="E47" s="1288" t="s">
        <v>37</v>
      </c>
      <c r="F47" s="1289"/>
      <c r="G47" s="1289"/>
      <c r="H47" s="1290"/>
      <c r="I47" s="106" t="s">
        <v>508</v>
      </c>
      <c r="J47" s="107" t="s">
        <v>508</v>
      </c>
      <c r="K47" s="107" t="s">
        <v>508</v>
      </c>
      <c r="L47" s="107" t="s">
        <v>508</v>
      </c>
      <c r="M47" s="108" t="s">
        <v>508</v>
      </c>
    </row>
    <row r="48" spans="2:13" ht="27.75" customHeight="1" x14ac:dyDescent="0.2">
      <c r="B48" s="1274"/>
      <c r="C48" s="1275"/>
      <c r="D48" s="105"/>
      <c r="E48" s="1278" t="s">
        <v>38</v>
      </c>
      <c r="F48" s="1278"/>
      <c r="G48" s="1278"/>
      <c r="H48" s="1279"/>
      <c r="I48" s="106" t="s">
        <v>508</v>
      </c>
      <c r="J48" s="107" t="s">
        <v>508</v>
      </c>
      <c r="K48" s="107" t="s">
        <v>508</v>
      </c>
      <c r="L48" s="107" t="s">
        <v>508</v>
      </c>
      <c r="M48" s="108" t="s">
        <v>508</v>
      </c>
    </row>
    <row r="49" spans="2:13" ht="27.75" customHeight="1" x14ac:dyDescent="0.2">
      <c r="B49" s="1276"/>
      <c r="C49" s="1277"/>
      <c r="D49" s="105"/>
      <c r="E49" s="1278" t="s">
        <v>39</v>
      </c>
      <c r="F49" s="1278"/>
      <c r="G49" s="1278"/>
      <c r="H49" s="1279"/>
      <c r="I49" s="106" t="s">
        <v>508</v>
      </c>
      <c r="J49" s="107" t="s">
        <v>508</v>
      </c>
      <c r="K49" s="107" t="s">
        <v>508</v>
      </c>
      <c r="L49" s="107" t="s">
        <v>508</v>
      </c>
      <c r="M49" s="108" t="s">
        <v>508</v>
      </c>
    </row>
    <row r="50" spans="2:13" ht="27.75" customHeight="1" x14ac:dyDescent="0.2">
      <c r="B50" s="1272" t="s">
        <v>40</v>
      </c>
      <c r="C50" s="1273"/>
      <c r="D50" s="111"/>
      <c r="E50" s="1278" t="s">
        <v>41</v>
      </c>
      <c r="F50" s="1278"/>
      <c r="G50" s="1278"/>
      <c r="H50" s="1279"/>
      <c r="I50" s="106">
        <v>2060</v>
      </c>
      <c r="J50" s="107">
        <v>2347</v>
      </c>
      <c r="K50" s="107">
        <v>2495</v>
      </c>
      <c r="L50" s="107">
        <v>2225</v>
      </c>
      <c r="M50" s="108">
        <v>2174</v>
      </c>
    </row>
    <row r="51" spans="2:13" ht="27.75" customHeight="1" x14ac:dyDescent="0.2">
      <c r="B51" s="1274"/>
      <c r="C51" s="1275"/>
      <c r="D51" s="105"/>
      <c r="E51" s="1278" t="s">
        <v>42</v>
      </c>
      <c r="F51" s="1278"/>
      <c r="G51" s="1278"/>
      <c r="H51" s="1279"/>
      <c r="I51" s="106" t="s">
        <v>508</v>
      </c>
      <c r="J51" s="107" t="s">
        <v>508</v>
      </c>
      <c r="K51" s="107" t="s">
        <v>508</v>
      </c>
      <c r="L51" s="107" t="s">
        <v>508</v>
      </c>
      <c r="M51" s="108" t="s">
        <v>508</v>
      </c>
    </row>
    <row r="52" spans="2:13" ht="27.75" customHeight="1" x14ac:dyDescent="0.2">
      <c r="B52" s="1276"/>
      <c r="C52" s="1277"/>
      <c r="D52" s="105"/>
      <c r="E52" s="1278" t="s">
        <v>43</v>
      </c>
      <c r="F52" s="1278"/>
      <c r="G52" s="1278"/>
      <c r="H52" s="1279"/>
      <c r="I52" s="106">
        <v>3078</v>
      </c>
      <c r="J52" s="107">
        <v>3224</v>
      </c>
      <c r="K52" s="107">
        <v>3647</v>
      </c>
      <c r="L52" s="107">
        <v>3690</v>
      </c>
      <c r="M52" s="108">
        <v>3731</v>
      </c>
    </row>
    <row r="53" spans="2:13" ht="27.75" customHeight="1" thickBot="1" x14ac:dyDescent="0.25">
      <c r="B53" s="1280" t="s">
        <v>44</v>
      </c>
      <c r="C53" s="1281"/>
      <c r="D53" s="112"/>
      <c r="E53" s="1282" t="s">
        <v>45</v>
      </c>
      <c r="F53" s="1282"/>
      <c r="G53" s="1282"/>
      <c r="H53" s="1283"/>
      <c r="I53" s="113">
        <v>-325</v>
      </c>
      <c r="J53" s="114">
        <v>-327</v>
      </c>
      <c r="K53" s="114">
        <v>-499</v>
      </c>
      <c r="L53" s="114">
        <v>-157</v>
      </c>
      <c r="M53" s="115">
        <v>-104</v>
      </c>
    </row>
    <row r="54" spans="2:13" ht="27.75" customHeight="1" x14ac:dyDescent="0.25">
      <c r="B54" s="116" t="s">
        <v>46</v>
      </c>
      <c r="C54" s="117"/>
      <c r="D54" s="117"/>
      <c r="E54" s="118"/>
      <c r="F54" s="118"/>
      <c r="G54" s="118"/>
      <c r="H54" s="118"/>
      <c r="I54" s="119"/>
      <c r="J54" s="119"/>
      <c r="K54" s="119"/>
      <c r="L54" s="119"/>
      <c r="M54" s="119"/>
    </row>
    <row r="55" spans="2:13" ht="12.75" customHeight="1" x14ac:dyDescent="0.2"/>
    <row r="56" spans="2:13" ht="12.75" hidden="1" customHeight="1" x14ac:dyDescent="0.2"/>
    <row r="57" spans="2:13" ht="12.75" hidden="1" customHeight="1" x14ac:dyDescent="0.2"/>
    <row r="58" spans="2:13" ht="12.75" hidden="1" customHeight="1" x14ac:dyDescent="0.2"/>
    <row r="59" spans="2:13" ht="13" hidden="1" x14ac:dyDescent="0.2"/>
    <row r="60" spans="2:13" ht="13" hidden="1" x14ac:dyDescent="0.2"/>
    <row r="61" spans="2:13" ht="13" hidden="1" x14ac:dyDescent="0.2"/>
    <row r="62" spans="2:13" ht="13" hidden="1" x14ac:dyDescent="0.2"/>
    <row r="63" spans="2:13" ht="13" hidden="1" x14ac:dyDescent="0.2"/>
    <row r="64" spans="2:13" ht="13" hidden="1" x14ac:dyDescent="0.2"/>
    <row r="65" ht="13"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gs6q4BVLakbWGWpLQhkjy+Cpg41HRLtjrc67HkTpIrYes+ezv/9PC85Xvj4EsTKN52sH3dLh6Quy/pBrYBkKyg==" saltValue="Rf305nJPmCdI264fgbscb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zoomScaleNormal="100" zoomScaleSheetLayoutView="100" workbookViewId="0"/>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0" t="s">
        <v>47</v>
      </c>
    </row>
    <row r="54" spans="2:8" ht="29.25" customHeight="1" thickBot="1" x14ac:dyDescent="0.35">
      <c r="B54" s="121" t="s">
        <v>1</v>
      </c>
      <c r="C54" s="122"/>
      <c r="D54" s="122"/>
      <c r="E54" s="123" t="s">
        <v>2</v>
      </c>
      <c r="F54" s="124" t="s">
        <v>552</v>
      </c>
      <c r="G54" s="124" t="s">
        <v>553</v>
      </c>
      <c r="H54" s="125" t="s">
        <v>554</v>
      </c>
    </row>
    <row r="55" spans="2:8" ht="52.5" customHeight="1" x14ac:dyDescent="0.2">
      <c r="B55" s="126"/>
      <c r="C55" s="1299" t="s">
        <v>48</v>
      </c>
      <c r="D55" s="1299"/>
      <c r="E55" s="1300"/>
      <c r="F55" s="127">
        <v>977</v>
      </c>
      <c r="G55" s="127">
        <v>458</v>
      </c>
      <c r="H55" s="128">
        <v>396</v>
      </c>
    </row>
    <row r="56" spans="2:8" ht="52.5" customHeight="1" x14ac:dyDescent="0.2">
      <c r="B56" s="129"/>
      <c r="C56" s="1301" t="s">
        <v>49</v>
      </c>
      <c r="D56" s="1301"/>
      <c r="E56" s="1302"/>
      <c r="F56" s="130">
        <v>1021</v>
      </c>
      <c r="G56" s="130">
        <v>1012</v>
      </c>
      <c r="H56" s="131">
        <v>1049</v>
      </c>
    </row>
    <row r="57" spans="2:8" ht="53.25" customHeight="1" x14ac:dyDescent="0.2">
      <c r="B57" s="129"/>
      <c r="C57" s="1303" t="s">
        <v>50</v>
      </c>
      <c r="D57" s="1303"/>
      <c r="E57" s="1304"/>
      <c r="F57" s="132">
        <v>339</v>
      </c>
      <c r="G57" s="132">
        <v>602</v>
      </c>
      <c r="H57" s="133">
        <v>586</v>
      </c>
    </row>
    <row r="58" spans="2:8" ht="45.75" customHeight="1" x14ac:dyDescent="0.2">
      <c r="B58" s="134"/>
      <c r="C58" s="1291" t="s">
        <v>587</v>
      </c>
      <c r="D58" s="1292"/>
      <c r="E58" s="1293"/>
      <c r="F58" s="135">
        <v>0</v>
      </c>
      <c r="G58" s="135">
        <v>200</v>
      </c>
      <c r="H58" s="136">
        <v>200</v>
      </c>
    </row>
    <row r="59" spans="2:8" ht="45.75" customHeight="1" x14ac:dyDescent="0.2">
      <c r="B59" s="134"/>
      <c r="C59" s="1291" t="s">
        <v>590</v>
      </c>
      <c r="D59" s="1292"/>
      <c r="E59" s="1293"/>
      <c r="F59" s="135">
        <v>157</v>
      </c>
      <c r="G59" s="135">
        <v>214</v>
      </c>
      <c r="H59" s="136">
        <v>189</v>
      </c>
    </row>
    <row r="60" spans="2:8" ht="45.75" customHeight="1" x14ac:dyDescent="0.2">
      <c r="B60" s="134"/>
      <c r="C60" s="1291" t="s">
        <v>589</v>
      </c>
      <c r="D60" s="1292"/>
      <c r="E60" s="1293"/>
      <c r="F60" s="135">
        <v>33</v>
      </c>
      <c r="G60" s="135">
        <v>39</v>
      </c>
      <c r="H60" s="136">
        <v>45</v>
      </c>
    </row>
    <row r="61" spans="2:8" ht="45.75" customHeight="1" x14ac:dyDescent="0.2">
      <c r="B61" s="134"/>
      <c r="C61" s="1291" t="s">
        <v>588</v>
      </c>
      <c r="D61" s="1292"/>
      <c r="E61" s="1293"/>
      <c r="F61" s="135">
        <v>44</v>
      </c>
      <c r="G61" s="135">
        <v>39</v>
      </c>
      <c r="H61" s="136">
        <v>36</v>
      </c>
    </row>
    <row r="62" spans="2:8" ht="45.75" customHeight="1" thickBot="1" x14ac:dyDescent="0.25">
      <c r="B62" s="137"/>
      <c r="C62" s="1294" t="s">
        <v>591</v>
      </c>
      <c r="D62" s="1295"/>
      <c r="E62" s="1296"/>
      <c r="F62" s="138">
        <v>17</v>
      </c>
      <c r="G62" s="138">
        <v>20</v>
      </c>
      <c r="H62" s="139">
        <v>36</v>
      </c>
    </row>
    <row r="63" spans="2:8" ht="52.5" customHeight="1" thickBot="1" x14ac:dyDescent="0.25">
      <c r="B63" s="140"/>
      <c r="C63" s="1297" t="s">
        <v>51</v>
      </c>
      <c r="D63" s="1297"/>
      <c r="E63" s="1298"/>
      <c r="F63" s="141">
        <v>2336</v>
      </c>
      <c r="G63" s="141">
        <v>2073</v>
      </c>
      <c r="H63" s="142">
        <v>2030</v>
      </c>
    </row>
    <row r="64" spans="2:8" ht="15" customHeight="1" x14ac:dyDescent="0.2"/>
    <row r="65" ht="0" hidden="1" customHeight="1" x14ac:dyDescent="0.2"/>
    <row r="66" ht="0" hidden="1" customHeight="1" x14ac:dyDescent="0.2"/>
  </sheetData>
  <sheetProtection algorithmName="SHA-512" hashValue="VoyC2dv+EZzbVkV6RteXlZynDtGVcYc7rp3ANW2h7izdbov651Wob1kNEu4BAxmjHbpL4qYkpElWUT7cEHSMrw==" saltValue="6Ph2zHuIvPlR5g9VddidN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40DF8-A863-4A6E-841C-6B6E2430FBF0}">
  <sheetPr>
    <pageSetUpPr fitToPage="1"/>
  </sheetPr>
  <dimension ref="A1:WZM191"/>
  <sheetViews>
    <sheetView showGridLines="0" zoomScaleNormal="100" zoomScaleSheetLayoutView="55" workbookViewId="0"/>
  </sheetViews>
  <sheetFormatPr defaultColWidth="0" defaultRowHeight="13.5" customHeight="1" zeroHeight="1" x14ac:dyDescent="0.2"/>
  <cols>
    <col min="1" max="1" width="6.36328125" style="387" customWidth="1"/>
    <col min="2" max="107" width="2.453125" style="387" customWidth="1"/>
    <col min="108" max="108" width="6.08984375" style="395" customWidth="1"/>
    <col min="109" max="109" width="5.90625" style="394" customWidth="1"/>
    <col min="110" max="110" width="19.08984375" style="387" hidden="1"/>
    <col min="111" max="115" width="12.6328125" style="387" hidden="1"/>
    <col min="116" max="349" width="8.6328125" style="387" hidden="1"/>
    <col min="350" max="355" width="14.90625" style="387" hidden="1"/>
    <col min="356" max="357" width="15.90625" style="387" hidden="1"/>
    <col min="358" max="363" width="16.08984375" style="387" hidden="1"/>
    <col min="364" max="364" width="6.08984375" style="387" hidden="1"/>
    <col min="365" max="365" width="3" style="387" hidden="1"/>
    <col min="366" max="605" width="8.6328125" style="387" hidden="1"/>
    <col min="606" max="611" width="14.90625" style="387" hidden="1"/>
    <col min="612" max="613" width="15.90625" style="387" hidden="1"/>
    <col min="614" max="619" width="16.08984375" style="387" hidden="1"/>
    <col min="620" max="620" width="6.08984375" style="387" hidden="1"/>
    <col min="621" max="621" width="3" style="387" hidden="1"/>
    <col min="622" max="861" width="8.6328125" style="387" hidden="1"/>
    <col min="862" max="867" width="14.90625" style="387" hidden="1"/>
    <col min="868" max="869" width="15.90625" style="387" hidden="1"/>
    <col min="870" max="875" width="16.08984375" style="387" hidden="1"/>
    <col min="876" max="876" width="6.08984375" style="387" hidden="1"/>
    <col min="877" max="877" width="3" style="387" hidden="1"/>
    <col min="878" max="1117" width="8.6328125" style="387" hidden="1"/>
    <col min="1118" max="1123" width="14.90625" style="387" hidden="1"/>
    <col min="1124" max="1125" width="15.90625" style="387" hidden="1"/>
    <col min="1126" max="1131" width="16.08984375" style="387" hidden="1"/>
    <col min="1132" max="1132" width="6.08984375" style="387" hidden="1"/>
    <col min="1133" max="1133" width="3" style="387" hidden="1"/>
    <col min="1134" max="1373" width="8.6328125" style="387" hidden="1"/>
    <col min="1374" max="1379" width="14.90625" style="387" hidden="1"/>
    <col min="1380" max="1381" width="15.90625" style="387" hidden="1"/>
    <col min="1382" max="1387" width="16.08984375" style="387" hidden="1"/>
    <col min="1388" max="1388" width="6.08984375" style="387" hidden="1"/>
    <col min="1389" max="1389" width="3" style="387" hidden="1"/>
    <col min="1390" max="1629" width="8.6328125" style="387" hidden="1"/>
    <col min="1630" max="1635" width="14.90625" style="387" hidden="1"/>
    <col min="1636" max="1637" width="15.90625" style="387" hidden="1"/>
    <col min="1638" max="1643" width="16.08984375" style="387" hidden="1"/>
    <col min="1644" max="1644" width="6.08984375" style="387" hidden="1"/>
    <col min="1645" max="1645" width="3" style="387" hidden="1"/>
    <col min="1646" max="1885" width="8.6328125" style="387" hidden="1"/>
    <col min="1886" max="1891" width="14.90625" style="387" hidden="1"/>
    <col min="1892" max="1893" width="15.90625" style="387" hidden="1"/>
    <col min="1894" max="1899" width="16.08984375" style="387" hidden="1"/>
    <col min="1900" max="1900" width="6.08984375" style="387" hidden="1"/>
    <col min="1901" max="1901" width="3" style="387" hidden="1"/>
    <col min="1902" max="2141" width="8.6328125" style="387" hidden="1"/>
    <col min="2142" max="2147" width="14.90625" style="387" hidden="1"/>
    <col min="2148" max="2149" width="15.90625" style="387" hidden="1"/>
    <col min="2150" max="2155" width="16.08984375" style="387" hidden="1"/>
    <col min="2156" max="2156" width="6.08984375" style="387" hidden="1"/>
    <col min="2157" max="2157" width="3" style="387" hidden="1"/>
    <col min="2158" max="2397" width="8.6328125" style="387" hidden="1"/>
    <col min="2398" max="2403" width="14.90625" style="387" hidden="1"/>
    <col min="2404" max="2405" width="15.90625" style="387" hidden="1"/>
    <col min="2406" max="2411" width="16.08984375" style="387" hidden="1"/>
    <col min="2412" max="2412" width="6.08984375" style="387" hidden="1"/>
    <col min="2413" max="2413" width="3" style="387" hidden="1"/>
    <col min="2414" max="2653" width="8.6328125" style="387" hidden="1"/>
    <col min="2654" max="2659" width="14.90625" style="387" hidden="1"/>
    <col min="2660" max="2661" width="15.90625" style="387" hidden="1"/>
    <col min="2662" max="2667" width="16.08984375" style="387" hidden="1"/>
    <col min="2668" max="2668" width="6.08984375" style="387" hidden="1"/>
    <col min="2669" max="2669" width="3" style="387" hidden="1"/>
    <col min="2670" max="2909" width="8.6328125" style="387" hidden="1"/>
    <col min="2910" max="2915" width="14.90625" style="387" hidden="1"/>
    <col min="2916" max="2917" width="15.90625" style="387" hidden="1"/>
    <col min="2918" max="2923" width="16.08984375" style="387" hidden="1"/>
    <col min="2924" max="2924" width="6.08984375" style="387" hidden="1"/>
    <col min="2925" max="2925" width="3" style="387" hidden="1"/>
    <col min="2926" max="3165" width="8.6328125" style="387" hidden="1"/>
    <col min="3166" max="3171" width="14.90625" style="387" hidden="1"/>
    <col min="3172" max="3173" width="15.90625" style="387" hidden="1"/>
    <col min="3174" max="3179" width="16.08984375" style="387" hidden="1"/>
    <col min="3180" max="3180" width="6.08984375" style="387" hidden="1"/>
    <col min="3181" max="3181" width="3" style="387" hidden="1"/>
    <col min="3182" max="3421" width="8.6328125" style="387" hidden="1"/>
    <col min="3422" max="3427" width="14.90625" style="387" hidden="1"/>
    <col min="3428" max="3429" width="15.90625" style="387" hidden="1"/>
    <col min="3430" max="3435" width="16.08984375" style="387" hidden="1"/>
    <col min="3436" max="3436" width="6.08984375" style="387" hidden="1"/>
    <col min="3437" max="3437" width="3" style="387" hidden="1"/>
    <col min="3438" max="3677" width="8.6328125" style="387" hidden="1"/>
    <col min="3678" max="3683" width="14.90625" style="387" hidden="1"/>
    <col min="3684" max="3685" width="15.90625" style="387" hidden="1"/>
    <col min="3686" max="3691" width="16.08984375" style="387" hidden="1"/>
    <col min="3692" max="3692" width="6.08984375" style="387" hidden="1"/>
    <col min="3693" max="3693" width="3" style="387" hidden="1"/>
    <col min="3694" max="3933" width="8.6328125" style="387" hidden="1"/>
    <col min="3934" max="3939" width="14.90625" style="387" hidden="1"/>
    <col min="3940" max="3941" width="15.90625" style="387" hidden="1"/>
    <col min="3942" max="3947" width="16.08984375" style="387" hidden="1"/>
    <col min="3948" max="3948" width="6.08984375" style="387" hidden="1"/>
    <col min="3949" max="3949" width="3" style="387" hidden="1"/>
    <col min="3950" max="4189" width="8.6328125" style="387" hidden="1"/>
    <col min="4190" max="4195" width="14.90625" style="387" hidden="1"/>
    <col min="4196" max="4197" width="15.90625" style="387" hidden="1"/>
    <col min="4198" max="4203" width="16.08984375" style="387" hidden="1"/>
    <col min="4204" max="4204" width="6.08984375" style="387" hidden="1"/>
    <col min="4205" max="4205" width="3" style="387" hidden="1"/>
    <col min="4206" max="4445" width="8.6328125" style="387" hidden="1"/>
    <col min="4446" max="4451" width="14.90625" style="387" hidden="1"/>
    <col min="4452" max="4453" width="15.90625" style="387" hidden="1"/>
    <col min="4454" max="4459" width="16.08984375" style="387" hidden="1"/>
    <col min="4460" max="4460" width="6.08984375" style="387" hidden="1"/>
    <col min="4461" max="4461" width="3" style="387" hidden="1"/>
    <col min="4462" max="4701" width="8.6328125" style="387" hidden="1"/>
    <col min="4702" max="4707" width="14.90625" style="387" hidden="1"/>
    <col min="4708" max="4709" width="15.90625" style="387" hidden="1"/>
    <col min="4710" max="4715" width="16.08984375" style="387" hidden="1"/>
    <col min="4716" max="4716" width="6.08984375" style="387" hidden="1"/>
    <col min="4717" max="4717" width="3" style="387" hidden="1"/>
    <col min="4718" max="4957" width="8.6328125" style="387" hidden="1"/>
    <col min="4958" max="4963" width="14.90625" style="387" hidden="1"/>
    <col min="4964" max="4965" width="15.90625" style="387" hidden="1"/>
    <col min="4966" max="4971" width="16.08984375" style="387" hidden="1"/>
    <col min="4972" max="4972" width="6.08984375" style="387" hidden="1"/>
    <col min="4973" max="4973" width="3" style="387" hidden="1"/>
    <col min="4974" max="5213" width="8.6328125" style="387" hidden="1"/>
    <col min="5214" max="5219" width="14.90625" style="387" hidden="1"/>
    <col min="5220" max="5221" width="15.90625" style="387" hidden="1"/>
    <col min="5222" max="5227" width="16.08984375" style="387" hidden="1"/>
    <col min="5228" max="5228" width="6.08984375" style="387" hidden="1"/>
    <col min="5229" max="5229" width="3" style="387" hidden="1"/>
    <col min="5230" max="5469" width="8.6328125" style="387" hidden="1"/>
    <col min="5470" max="5475" width="14.90625" style="387" hidden="1"/>
    <col min="5476" max="5477" width="15.90625" style="387" hidden="1"/>
    <col min="5478" max="5483" width="16.08984375" style="387" hidden="1"/>
    <col min="5484" max="5484" width="6.08984375" style="387" hidden="1"/>
    <col min="5485" max="5485" width="3" style="387" hidden="1"/>
    <col min="5486" max="5725" width="8.6328125" style="387" hidden="1"/>
    <col min="5726" max="5731" width="14.90625" style="387" hidden="1"/>
    <col min="5732" max="5733" width="15.90625" style="387" hidden="1"/>
    <col min="5734" max="5739" width="16.08984375" style="387" hidden="1"/>
    <col min="5740" max="5740" width="6.08984375" style="387" hidden="1"/>
    <col min="5741" max="5741" width="3" style="387" hidden="1"/>
    <col min="5742" max="5981" width="8.6328125" style="387" hidden="1"/>
    <col min="5982" max="5987" width="14.90625" style="387" hidden="1"/>
    <col min="5988" max="5989" width="15.90625" style="387" hidden="1"/>
    <col min="5990" max="5995" width="16.08984375" style="387" hidden="1"/>
    <col min="5996" max="5996" width="6.08984375" style="387" hidden="1"/>
    <col min="5997" max="5997" width="3" style="387" hidden="1"/>
    <col min="5998" max="6237" width="8.6328125" style="387" hidden="1"/>
    <col min="6238" max="6243" width="14.90625" style="387" hidden="1"/>
    <col min="6244" max="6245" width="15.90625" style="387" hidden="1"/>
    <col min="6246" max="6251" width="16.08984375" style="387" hidden="1"/>
    <col min="6252" max="6252" width="6.08984375" style="387" hidden="1"/>
    <col min="6253" max="6253" width="3" style="387" hidden="1"/>
    <col min="6254" max="6493" width="8.6328125" style="387" hidden="1"/>
    <col min="6494" max="6499" width="14.90625" style="387" hidden="1"/>
    <col min="6500" max="6501" width="15.90625" style="387" hidden="1"/>
    <col min="6502" max="6507" width="16.08984375" style="387" hidden="1"/>
    <col min="6508" max="6508" width="6.08984375" style="387" hidden="1"/>
    <col min="6509" max="6509" width="3" style="387" hidden="1"/>
    <col min="6510" max="6749" width="8.6328125" style="387" hidden="1"/>
    <col min="6750" max="6755" width="14.90625" style="387" hidden="1"/>
    <col min="6756" max="6757" width="15.90625" style="387" hidden="1"/>
    <col min="6758" max="6763" width="16.08984375" style="387" hidden="1"/>
    <col min="6764" max="6764" width="6.08984375" style="387" hidden="1"/>
    <col min="6765" max="6765" width="3" style="387" hidden="1"/>
    <col min="6766" max="7005" width="8.6328125" style="387" hidden="1"/>
    <col min="7006" max="7011" width="14.90625" style="387" hidden="1"/>
    <col min="7012" max="7013" width="15.90625" style="387" hidden="1"/>
    <col min="7014" max="7019" width="16.08984375" style="387" hidden="1"/>
    <col min="7020" max="7020" width="6.08984375" style="387" hidden="1"/>
    <col min="7021" max="7021" width="3" style="387" hidden="1"/>
    <col min="7022" max="7261" width="8.6328125" style="387" hidden="1"/>
    <col min="7262" max="7267" width="14.90625" style="387" hidden="1"/>
    <col min="7268" max="7269" width="15.90625" style="387" hidden="1"/>
    <col min="7270" max="7275" width="16.08984375" style="387" hidden="1"/>
    <col min="7276" max="7276" width="6.08984375" style="387" hidden="1"/>
    <col min="7277" max="7277" width="3" style="387" hidden="1"/>
    <col min="7278" max="7517" width="8.6328125" style="387" hidden="1"/>
    <col min="7518" max="7523" width="14.90625" style="387" hidden="1"/>
    <col min="7524" max="7525" width="15.90625" style="387" hidden="1"/>
    <col min="7526" max="7531" width="16.08984375" style="387" hidden="1"/>
    <col min="7532" max="7532" width="6.08984375" style="387" hidden="1"/>
    <col min="7533" max="7533" width="3" style="387" hidden="1"/>
    <col min="7534" max="7773" width="8.6328125" style="387" hidden="1"/>
    <col min="7774" max="7779" width="14.90625" style="387" hidden="1"/>
    <col min="7780" max="7781" width="15.90625" style="387" hidden="1"/>
    <col min="7782" max="7787" width="16.08984375" style="387" hidden="1"/>
    <col min="7788" max="7788" width="6.08984375" style="387" hidden="1"/>
    <col min="7789" max="7789" width="3" style="387" hidden="1"/>
    <col min="7790" max="8029" width="8.6328125" style="387" hidden="1"/>
    <col min="8030" max="8035" width="14.90625" style="387" hidden="1"/>
    <col min="8036" max="8037" width="15.90625" style="387" hidden="1"/>
    <col min="8038" max="8043" width="16.08984375" style="387" hidden="1"/>
    <col min="8044" max="8044" width="6.08984375" style="387" hidden="1"/>
    <col min="8045" max="8045" width="3" style="387" hidden="1"/>
    <col min="8046" max="8285" width="8.6328125" style="387" hidden="1"/>
    <col min="8286" max="8291" width="14.90625" style="387" hidden="1"/>
    <col min="8292" max="8293" width="15.90625" style="387" hidden="1"/>
    <col min="8294" max="8299" width="16.08984375" style="387" hidden="1"/>
    <col min="8300" max="8300" width="6.08984375" style="387" hidden="1"/>
    <col min="8301" max="8301" width="3" style="387" hidden="1"/>
    <col min="8302" max="8541" width="8.6328125" style="387" hidden="1"/>
    <col min="8542" max="8547" width="14.90625" style="387" hidden="1"/>
    <col min="8548" max="8549" width="15.90625" style="387" hidden="1"/>
    <col min="8550" max="8555" width="16.08984375" style="387" hidden="1"/>
    <col min="8556" max="8556" width="6.08984375" style="387" hidden="1"/>
    <col min="8557" max="8557" width="3" style="387" hidden="1"/>
    <col min="8558" max="8797" width="8.6328125" style="387" hidden="1"/>
    <col min="8798" max="8803" width="14.90625" style="387" hidden="1"/>
    <col min="8804" max="8805" width="15.90625" style="387" hidden="1"/>
    <col min="8806" max="8811" width="16.08984375" style="387" hidden="1"/>
    <col min="8812" max="8812" width="6.08984375" style="387" hidden="1"/>
    <col min="8813" max="8813" width="3" style="387" hidden="1"/>
    <col min="8814" max="9053" width="8.6328125" style="387" hidden="1"/>
    <col min="9054" max="9059" width="14.90625" style="387" hidden="1"/>
    <col min="9060" max="9061" width="15.90625" style="387" hidden="1"/>
    <col min="9062" max="9067" width="16.08984375" style="387" hidden="1"/>
    <col min="9068" max="9068" width="6.08984375" style="387" hidden="1"/>
    <col min="9069" max="9069" width="3" style="387" hidden="1"/>
    <col min="9070" max="9309" width="8.6328125" style="387" hidden="1"/>
    <col min="9310" max="9315" width="14.90625" style="387" hidden="1"/>
    <col min="9316" max="9317" width="15.90625" style="387" hidden="1"/>
    <col min="9318" max="9323" width="16.08984375" style="387" hidden="1"/>
    <col min="9324" max="9324" width="6.08984375" style="387" hidden="1"/>
    <col min="9325" max="9325" width="3" style="387" hidden="1"/>
    <col min="9326" max="9565" width="8.6328125" style="387" hidden="1"/>
    <col min="9566" max="9571" width="14.90625" style="387" hidden="1"/>
    <col min="9572" max="9573" width="15.90625" style="387" hidden="1"/>
    <col min="9574" max="9579" width="16.08984375" style="387" hidden="1"/>
    <col min="9580" max="9580" width="6.08984375" style="387" hidden="1"/>
    <col min="9581" max="9581" width="3" style="387" hidden="1"/>
    <col min="9582" max="9821" width="8.6328125" style="387" hidden="1"/>
    <col min="9822" max="9827" width="14.90625" style="387" hidden="1"/>
    <col min="9828" max="9829" width="15.90625" style="387" hidden="1"/>
    <col min="9830" max="9835" width="16.08984375" style="387" hidden="1"/>
    <col min="9836" max="9836" width="6.08984375" style="387" hidden="1"/>
    <col min="9837" max="9837" width="3" style="387" hidden="1"/>
    <col min="9838" max="10077" width="8.6328125" style="387" hidden="1"/>
    <col min="10078" max="10083" width="14.90625" style="387" hidden="1"/>
    <col min="10084" max="10085" width="15.90625" style="387" hidden="1"/>
    <col min="10086" max="10091" width="16.08984375" style="387" hidden="1"/>
    <col min="10092" max="10092" width="6.08984375" style="387" hidden="1"/>
    <col min="10093" max="10093" width="3" style="387" hidden="1"/>
    <col min="10094" max="10333" width="8.6328125" style="387" hidden="1"/>
    <col min="10334" max="10339" width="14.90625" style="387" hidden="1"/>
    <col min="10340" max="10341" width="15.90625" style="387" hidden="1"/>
    <col min="10342" max="10347" width="16.08984375" style="387" hidden="1"/>
    <col min="10348" max="10348" width="6.08984375" style="387" hidden="1"/>
    <col min="10349" max="10349" width="3" style="387" hidden="1"/>
    <col min="10350" max="10589" width="8.6328125" style="387" hidden="1"/>
    <col min="10590" max="10595" width="14.90625" style="387" hidden="1"/>
    <col min="10596" max="10597" width="15.90625" style="387" hidden="1"/>
    <col min="10598" max="10603" width="16.08984375" style="387" hidden="1"/>
    <col min="10604" max="10604" width="6.08984375" style="387" hidden="1"/>
    <col min="10605" max="10605" width="3" style="387" hidden="1"/>
    <col min="10606" max="10845" width="8.6328125" style="387" hidden="1"/>
    <col min="10846" max="10851" width="14.90625" style="387" hidden="1"/>
    <col min="10852" max="10853" width="15.90625" style="387" hidden="1"/>
    <col min="10854" max="10859" width="16.08984375" style="387" hidden="1"/>
    <col min="10860" max="10860" width="6.08984375" style="387" hidden="1"/>
    <col min="10861" max="10861" width="3" style="387" hidden="1"/>
    <col min="10862" max="11101" width="8.6328125" style="387" hidden="1"/>
    <col min="11102" max="11107" width="14.90625" style="387" hidden="1"/>
    <col min="11108" max="11109" width="15.90625" style="387" hidden="1"/>
    <col min="11110" max="11115" width="16.08984375" style="387" hidden="1"/>
    <col min="11116" max="11116" width="6.08984375" style="387" hidden="1"/>
    <col min="11117" max="11117" width="3" style="387" hidden="1"/>
    <col min="11118" max="11357" width="8.6328125" style="387" hidden="1"/>
    <col min="11358" max="11363" width="14.90625" style="387" hidden="1"/>
    <col min="11364" max="11365" width="15.90625" style="387" hidden="1"/>
    <col min="11366" max="11371" width="16.08984375" style="387" hidden="1"/>
    <col min="11372" max="11372" width="6.08984375" style="387" hidden="1"/>
    <col min="11373" max="11373" width="3" style="387" hidden="1"/>
    <col min="11374" max="11613" width="8.6328125" style="387" hidden="1"/>
    <col min="11614" max="11619" width="14.90625" style="387" hidden="1"/>
    <col min="11620" max="11621" width="15.90625" style="387" hidden="1"/>
    <col min="11622" max="11627" width="16.08984375" style="387" hidden="1"/>
    <col min="11628" max="11628" width="6.08984375" style="387" hidden="1"/>
    <col min="11629" max="11629" width="3" style="387" hidden="1"/>
    <col min="11630" max="11869" width="8.6328125" style="387" hidden="1"/>
    <col min="11870" max="11875" width="14.90625" style="387" hidden="1"/>
    <col min="11876" max="11877" width="15.90625" style="387" hidden="1"/>
    <col min="11878" max="11883" width="16.08984375" style="387" hidden="1"/>
    <col min="11884" max="11884" width="6.08984375" style="387" hidden="1"/>
    <col min="11885" max="11885" width="3" style="387" hidden="1"/>
    <col min="11886" max="12125" width="8.6328125" style="387" hidden="1"/>
    <col min="12126" max="12131" width="14.90625" style="387" hidden="1"/>
    <col min="12132" max="12133" width="15.90625" style="387" hidden="1"/>
    <col min="12134" max="12139" width="16.08984375" style="387" hidden="1"/>
    <col min="12140" max="12140" width="6.08984375" style="387" hidden="1"/>
    <col min="12141" max="12141" width="3" style="387" hidden="1"/>
    <col min="12142" max="12381" width="8.6328125" style="387" hidden="1"/>
    <col min="12382" max="12387" width="14.90625" style="387" hidden="1"/>
    <col min="12388" max="12389" width="15.90625" style="387" hidden="1"/>
    <col min="12390" max="12395" width="16.08984375" style="387" hidden="1"/>
    <col min="12396" max="12396" width="6.08984375" style="387" hidden="1"/>
    <col min="12397" max="12397" width="3" style="387" hidden="1"/>
    <col min="12398" max="12637" width="8.6328125" style="387" hidden="1"/>
    <col min="12638" max="12643" width="14.90625" style="387" hidden="1"/>
    <col min="12644" max="12645" width="15.90625" style="387" hidden="1"/>
    <col min="12646" max="12651" width="16.08984375" style="387" hidden="1"/>
    <col min="12652" max="12652" width="6.08984375" style="387" hidden="1"/>
    <col min="12653" max="12653" width="3" style="387" hidden="1"/>
    <col min="12654" max="12893" width="8.6328125" style="387" hidden="1"/>
    <col min="12894" max="12899" width="14.90625" style="387" hidden="1"/>
    <col min="12900" max="12901" width="15.90625" style="387" hidden="1"/>
    <col min="12902" max="12907" width="16.08984375" style="387" hidden="1"/>
    <col min="12908" max="12908" width="6.08984375" style="387" hidden="1"/>
    <col min="12909" max="12909" width="3" style="387" hidden="1"/>
    <col min="12910" max="13149" width="8.6328125" style="387" hidden="1"/>
    <col min="13150" max="13155" width="14.90625" style="387" hidden="1"/>
    <col min="13156" max="13157" width="15.90625" style="387" hidden="1"/>
    <col min="13158" max="13163" width="16.08984375" style="387" hidden="1"/>
    <col min="13164" max="13164" width="6.08984375" style="387" hidden="1"/>
    <col min="13165" max="13165" width="3" style="387" hidden="1"/>
    <col min="13166" max="13405" width="8.6328125" style="387" hidden="1"/>
    <col min="13406" max="13411" width="14.90625" style="387" hidden="1"/>
    <col min="13412" max="13413" width="15.90625" style="387" hidden="1"/>
    <col min="13414" max="13419" width="16.08984375" style="387" hidden="1"/>
    <col min="13420" max="13420" width="6.08984375" style="387" hidden="1"/>
    <col min="13421" max="13421" width="3" style="387" hidden="1"/>
    <col min="13422" max="13661" width="8.6328125" style="387" hidden="1"/>
    <col min="13662" max="13667" width="14.90625" style="387" hidden="1"/>
    <col min="13668" max="13669" width="15.90625" style="387" hidden="1"/>
    <col min="13670" max="13675" width="16.08984375" style="387" hidden="1"/>
    <col min="13676" max="13676" width="6.08984375" style="387" hidden="1"/>
    <col min="13677" max="13677" width="3" style="387" hidden="1"/>
    <col min="13678" max="13917" width="8.6328125" style="387" hidden="1"/>
    <col min="13918" max="13923" width="14.90625" style="387" hidden="1"/>
    <col min="13924" max="13925" width="15.90625" style="387" hidden="1"/>
    <col min="13926" max="13931" width="16.08984375" style="387" hidden="1"/>
    <col min="13932" max="13932" width="6.08984375" style="387" hidden="1"/>
    <col min="13933" max="13933" width="3" style="387" hidden="1"/>
    <col min="13934" max="14173" width="8.6328125" style="387" hidden="1"/>
    <col min="14174" max="14179" width="14.90625" style="387" hidden="1"/>
    <col min="14180" max="14181" width="15.90625" style="387" hidden="1"/>
    <col min="14182" max="14187" width="16.08984375" style="387" hidden="1"/>
    <col min="14188" max="14188" width="6.08984375" style="387" hidden="1"/>
    <col min="14189" max="14189" width="3" style="387" hidden="1"/>
    <col min="14190" max="14429" width="8.6328125" style="387" hidden="1"/>
    <col min="14430" max="14435" width="14.90625" style="387" hidden="1"/>
    <col min="14436" max="14437" width="15.90625" style="387" hidden="1"/>
    <col min="14438" max="14443" width="16.08984375" style="387" hidden="1"/>
    <col min="14444" max="14444" width="6.08984375" style="387" hidden="1"/>
    <col min="14445" max="14445" width="3" style="387" hidden="1"/>
    <col min="14446" max="14685" width="8.6328125" style="387" hidden="1"/>
    <col min="14686" max="14691" width="14.90625" style="387" hidden="1"/>
    <col min="14692" max="14693" width="15.90625" style="387" hidden="1"/>
    <col min="14694" max="14699" width="16.08984375" style="387" hidden="1"/>
    <col min="14700" max="14700" width="6.08984375" style="387" hidden="1"/>
    <col min="14701" max="14701" width="3" style="387" hidden="1"/>
    <col min="14702" max="14941" width="8.6328125" style="387" hidden="1"/>
    <col min="14942" max="14947" width="14.90625" style="387" hidden="1"/>
    <col min="14948" max="14949" width="15.90625" style="387" hidden="1"/>
    <col min="14950" max="14955" width="16.08984375" style="387" hidden="1"/>
    <col min="14956" max="14956" width="6.08984375" style="387" hidden="1"/>
    <col min="14957" max="14957" width="3" style="387" hidden="1"/>
    <col min="14958" max="15197" width="8.6328125" style="387" hidden="1"/>
    <col min="15198" max="15203" width="14.90625" style="387" hidden="1"/>
    <col min="15204" max="15205" width="15.90625" style="387" hidden="1"/>
    <col min="15206" max="15211" width="16.08984375" style="387" hidden="1"/>
    <col min="15212" max="15212" width="6.08984375" style="387" hidden="1"/>
    <col min="15213" max="15213" width="3" style="387" hidden="1"/>
    <col min="15214" max="15453" width="8.6328125" style="387" hidden="1"/>
    <col min="15454" max="15459" width="14.90625" style="387" hidden="1"/>
    <col min="15460" max="15461" width="15.90625" style="387" hidden="1"/>
    <col min="15462" max="15467" width="16.08984375" style="387" hidden="1"/>
    <col min="15468" max="15468" width="6.08984375" style="387" hidden="1"/>
    <col min="15469" max="15469" width="3" style="387" hidden="1"/>
    <col min="15470" max="15709" width="8.6328125" style="387" hidden="1"/>
    <col min="15710" max="15715" width="14.90625" style="387" hidden="1"/>
    <col min="15716" max="15717" width="15.90625" style="387" hidden="1"/>
    <col min="15718" max="15723" width="16.08984375" style="387" hidden="1"/>
    <col min="15724" max="15724" width="6.08984375" style="387" hidden="1"/>
    <col min="15725" max="15725" width="3" style="387" hidden="1"/>
    <col min="15726" max="15965" width="8.6328125" style="387" hidden="1"/>
    <col min="15966" max="15971" width="14.90625" style="387" hidden="1"/>
    <col min="15972" max="15973" width="15.90625" style="387" hidden="1"/>
    <col min="15974" max="15979" width="16.08984375" style="387" hidden="1"/>
    <col min="15980" max="15980" width="6.08984375" style="387" hidden="1"/>
    <col min="15981" max="15981" width="3" style="387" hidden="1"/>
    <col min="15982" max="16221" width="8.6328125" style="387" hidden="1"/>
    <col min="16222" max="16227" width="14.90625" style="387" hidden="1"/>
    <col min="16228" max="16229" width="15.90625" style="387" hidden="1"/>
    <col min="16230" max="16235" width="16.08984375" style="387" hidden="1"/>
    <col min="16236" max="16236" width="6.08984375" style="387" hidden="1"/>
    <col min="16237" max="16237" width="3" style="387" hidden="1"/>
    <col min="16238" max="16384" width="8.6328125" style="387" hidden="1"/>
  </cols>
  <sheetData>
    <row r="1" spans="1:143" ht="42.75" customHeight="1" x14ac:dyDescent="0.2">
      <c r="A1" s="385"/>
      <c r="B1" s="386"/>
      <c r="DD1" s="387"/>
      <c r="DE1" s="387"/>
    </row>
    <row r="2" spans="1:143" ht="25.5" customHeight="1" x14ac:dyDescent="0.2">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2">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ht="13" x14ac:dyDescent="0.2">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ht="13" x14ac:dyDescent="0.2">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ht="13" x14ac:dyDescent="0.2">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ht="13" x14ac:dyDescent="0.2">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ht="13" x14ac:dyDescent="0.2">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ht="13" x14ac:dyDescent="0.2">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ht="13" x14ac:dyDescent="0.2">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593</v>
      </c>
    </row>
    <row r="11" spans="1:143" s="290" customFormat="1" ht="13" x14ac:dyDescent="0.2">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ht="13" x14ac:dyDescent="0.2">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593</v>
      </c>
    </row>
    <row r="13" spans="1:143" s="290" customFormat="1" ht="13" x14ac:dyDescent="0.2">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ht="13" x14ac:dyDescent="0.2">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ht="13" x14ac:dyDescent="0.2">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ht="13" x14ac:dyDescent="0.2">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ht="13" x14ac:dyDescent="0.2">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ht="13" x14ac:dyDescent="0.2">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ht="13" x14ac:dyDescent="0.2">
      <c r="DD19" s="387"/>
      <c r="DE19" s="387"/>
    </row>
    <row r="20" spans="1:351" ht="13" x14ac:dyDescent="0.2">
      <c r="DD20" s="387"/>
      <c r="DE20" s="387"/>
    </row>
    <row r="21" spans="1:351" ht="16.5" x14ac:dyDescent="0.2">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6.5" x14ac:dyDescent="0.2">
      <c r="B22" s="394"/>
      <c r="MM22" s="393"/>
    </row>
    <row r="23" spans="1:351" ht="13" x14ac:dyDescent="0.2">
      <c r="B23" s="394"/>
    </row>
    <row r="24" spans="1:351" ht="13" x14ac:dyDescent="0.2">
      <c r="B24" s="394"/>
    </row>
    <row r="25" spans="1:351" ht="13" x14ac:dyDescent="0.2">
      <c r="B25" s="394"/>
    </row>
    <row r="26" spans="1:351" ht="13" x14ac:dyDescent="0.2">
      <c r="B26" s="394"/>
    </row>
    <row r="27" spans="1:351" ht="13" x14ac:dyDescent="0.2">
      <c r="B27" s="394"/>
    </row>
    <row r="28" spans="1:351" ht="13" x14ac:dyDescent="0.2">
      <c r="B28" s="394"/>
    </row>
    <row r="29" spans="1:351" ht="13" x14ac:dyDescent="0.2">
      <c r="B29" s="394"/>
    </row>
    <row r="30" spans="1:351" ht="13" x14ac:dyDescent="0.2">
      <c r="B30" s="394"/>
    </row>
    <row r="31" spans="1:351" ht="13" x14ac:dyDescent="0.2">
      <c r="B31" s="394"/>
    </row>
    <row r="32" spans="1:351" ht="13" x14ac:dyDescent="0.2">
      <c r="B32" s="394"/>
    </row>
    <row r="33" spans="2:109" ht="13" x14ac:dyDescent="0.2">
      <c r="B33" s="394"/>
    </row>
    <row r="34" spans="2:109" ht="13" x14ac:dyDescent="0.2">
      <c r="B34" s="394"/>
    </row>
    <row r="35" spans="2:109" ht="13" x14ac:dyDescent="0.2">
      <c r="B35" s="394"/>
    </row>
    <row r="36" spans="2:109" ht="13" x14ac:dyDescent="0.2">
      <c r="B36" s="394"/>
    </row>
    <row r="37" spans="2:109" ht="13" x14ac:dyDescent="0.2">
      <c r="B37" s="394"/>
    </row>
    <row r="38" spans="2:109" ht="13" x14ac:dyDescent="0.2">
      <c r="B38" s="394"/>
    </row>
    <row r="39" spans="2:109" ht="13" x14ac:dyDescent="0.2">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ht="13" x14ac:dyDescent="0.2">
      <c r="B40" s="399"/>
      <c r="DD40" s="399"/>
      <c r="DE40" s="387"/>
    </row>
    <row r="41" spans="2:109" ht="16.5" x14ac:dyDescent="0.2">
      <c r="B41" s="400" t="s">
        <v>594</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ht="13" x14ac:dyDescent="0.2">
      <c r="B42" s="394"/>
      <c r="G42" s="401"/>
      <c r="I42" s="402"/>
      <c r="J42" s="402"/>
      <c r="K42" s="402"/>
      <c r="AM42" s="401"/>
      <c r="AN42" s="401" t="s">
        <v>595</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2">
      <c r="B43" s="394"/>
      <c r="AN43" s="1318" t="s">
        <v>596</v>
      </c>
      <c r="AO43" s="1319"/>
      <c r="AP43" s="1319"/>
      <c r="AQ43" s="1319"/>
      <c r="AR43" s="1319"/>
      <c r="AS43" s="1319"/>
      <c r="AT43" s="1319"/>
      <c r="AU43" s="1319"/>
      <c r="AV43" s="1319"/>
      <c r="AW43" s="1319"/>
      <c r="AX43" s="1319"/>
      <c r="AY43" s="1319"/>
      <c r="AZ43" s="1319"/>
      <c r="BA43" s="1319"/>
      <c r="BB43" s="1319"/>
      <c r="BC43" s="1319"/>
      <c r="BD43" s="1319"/>
      <c r="BE43" s="1319"/>
      <c r="BF43" s="1319"/>
      <c r="BG43" s="1319"/>
      <c r="BH43" s="1319"/>
      <c r="BI43" s="1319"/>
      <c r="BJ43" s="1319"/>
      <c r="BK43" s="1319"/>
      <c r="BL43" s="1319"/>
      <c r="BM43" s="1319"/>
      <c r="BN43" s="1319"/>
      <c r="BO43" s="1319"/>
      <c r="BP43" s="1319"/>
      <c r="BQ43" s="1319"/>
      <c r="BR43" s="1319"/>
      <c r="BS43" s="1319"/>
      <c r="BT43" s="1319"/>
      <c r="BU43" s="1319"/>
      <c r="BV43" s="1319"/>
      <c r="BW43" s="1319"/>
      <c r="BX43" s="1319"/>
      <c r="BY43" s="1319"/>
      <c r="BZ43" s="1319"/>
      <c r="CA43" s="1319"/>
      <c r="CB43" s="1319"/>
      <c r="CC43" s="1319"/>
      <c r="CD43" s="1319"/>
      <c r="CE43" s="1319"/>
      <c r="CF43" s="1319"/>
      <c r="CG43" s="1319"/>
      <c r="CH43" s="1319"/>
      <c r="CI43" s="1319"/>
      <c r="CJ43" s="1319"/>
      <c r="CK43" s="1319"/>
      <c r="CL43" s="1319"/>
      <c r="CM43" s="1319"/>
      <c r="CN43" s="1319"/>
      <c r="CO43" s="1319"/>
      <c r="CP43" s="1319"/>
      <c r="CQ43" s="1319"/>
      <c r="CR43" s="1319"/>
      <c r="CS43" s="1319"/>
      <c r="CT43" s="1319"/>
      <c r="CU43" s="1319"/>
      <c r="CV43" s="1319"/>
      <c r="CW43" s="1319"/>
      <c r="CX43" s="1319"/>
      <c r="CY43" s="1319"/>
      <c r="CZ43" s="1319"/>
      <c r="DA43" s="1319"/>
      <c r="DB43" s="1319"/>
      <c r="DC43" s="1320"/>
    </row>
    <row r="44" spans="2:109" ht="13" x14ac:dyDescent="0.2">
      <c r="B44" s="394"/>
      <c r="AN44" s="1321"/>
      <c r="AO44" s="1322"/>
      <c r="AP44" s="1322"/>
      <c r="AQ44" s="1322"/>
      <c r="AR44" s="1322"/>
      <c r="AS44" s="1322"/>
      <c r="AT44" s="1322"/>
      <c r="AU44" s="1322"/>
      <c r="AV44" s="1322"/>
      <c r="AW44" s="1322"/>
      <c r="AX44" s="1322"/>
      <c r="AY44" s="1322"/>
      <c r="AZ44" s="1322"/>
      <c r="BA44" s="1322"/>
      <c r="BB44" s="1322"/>
      <c r="BC44" s="1322"/>
      <c r="BD44" s="1322"/>
      <c r="BE44" s="1322"/>
      <c r="BF44" s="1322"/>
      <c r="BG44" s="1322"/>
      <c r="BH44" s="1322"/>
      <c r="BI44" s="1322"/>
      <c r="BJ44" s="1322"/>
      <c r="BK44" s="1322"/>
      <c r="BL44" s="1322"/>
      <c r="BM44" s="1322"/>
      <c r="BN44" s="1322"/>
      <c r="BO44" s="1322"/>
      <c r="BP44" s="1322"/>
      <c r="BQ44" s="1322"/>
      <c r="BR44" s="1322"/>
      <c r="BS44" s="1322"/>
      <c r="BT44" s="1322"/>
      <c r="BU44" s="1322"/>
      <c r="BV44" s="1322"/>
      <c r="BW44" s="1322"/>
      <c r="BX44" s="1322"/>
      <c r="BY44" s="1322"/>
      <c r="BZ44" s="1322"/>
      <c r="CA44" s="1322"/>
      <c r="CB44" s="1322"/>
      <c r="CC44" s="1322"/>
      <c r="CD44" s="1322"/>
      <c r="CE44" s="1322"/>
      <c r="CF44" s="1322"/>
      <c r="CG44" s="1322"/>
      <c r="CH44" s="1322"/>
      <c r="CI44" s="1322"/>
      <c r="CJ44" s="1322"/>
      <c r="CK44" s="1322"/>
      <c r="CL44" s="1322"/>
      <c r="CM44" s="1322"/>
      <c r="CN44" s="1322"/>
      <c r="CO44" s="1322"/>
      <c r="CP44" s="1322"/>
      <c r="CQ44" s="1322"/>
      <c r="CR44" s="1322"/>
      <c r="CS44" s="1322"/>
      <c r="CT44" s="1322"/>
      <c r="CU44" s="1322"/>
      <c r="CV44" s="1322"/>
      <c r="CW44" s="1322"/>
      <c r="CX44" s="1322"/>
      <c r="CY44" s="1322"/>
      <c r="CZ44" s="1322"/>
      <c r="DA44" s="1322"/>
      <c r="DB44" s="1322"/>
      <c r="DC44" s="1323"/>
    </row>
    <row r="45" spans="2:109" ht="13" x14ac:dyDescent="0.2">
      <c r="B45" s="394"/>
      <c r="AN45" s="1321"/>
      <c r="AO45" s="1322"/>
      <c r="AP45" s="1322"/>
      <c r="AQ45" s="1322"/>
      <c r="AR45" s="1322"/>
      <c r="AS45" s="1322"/>
      <c r="AT45" s="1322"/>
      <c r="AU45" s="1322"/>
      <c r="AV45" s="1322"/>
      <c r="AW45" s="1322"/>
      <c r="AX45" s="1322"/>
      <c r="AY45" s="1322"/>
      <c r="AZ45" s="1322"/>
      <c r="BA45" s="1322"/>
      <c r="BB45" s="1322"/>
      <c r="BC45" s="1322"/>
      <c r="BD45" s="1322"/>
      <c r="BE45" s="1322"/>
      <c r="BF45" s="1322"/>
      <c r="BG45" s="1322"/>
      <c r="BH45" s="1322"/>
      <c r="BI45" s="1322"/>
      <c r="BJ45" s="1322"/>
      <c r="BK45" s="1322"/>
      <c r="BL45" s="1322"/>
      <c r="BM45" s="1322"/>
      <c r="BN45" s="1322"/>
      <c r="BO45" s="1322"/>
      <c r="BP45" s="1322"/>
      <c r="BQ45" s="1322"/>
      <c r="BR45" s="1322"/>
      <c r="BS45" s="1322"/>
      <c r="BT45" s="1322"/>
      <c r="BU45" s="1322"/>
      <c r="BV45" s="1322"/>
      <c r="BW45" s="1322"/>
      <c r="BX45" s="1322"/>
      <c r="BY45" s="1322"/>
      <c r="BZ45" s="1322"/>
      <c r="CA45" s="1322"/>
      <c r="CB45" s="1322"/>
      <c r="CC45" s="1322"/>
      <c r="CD45" s="1322"/>
      <c r="CE45" s="1322"/>
      <c r="CF45" s="1322"/>
      <c r="CG45" s="1322"/>
      <c r="CH45" s="1322"/>
      <c r="CI45" s="1322"/>
      <c r="CJ45" s="1322"/>
      <c r="CK45" s="1322"/>
      <c r="CL45" s="1322"/>
      <c r="CM45" s="1322"/>
      <c r="CN45" s="1322"/>
      <c r="CO45" s="1322"/>
      <c r="CP45" s="1322"/>
      <c r="CQ45" s="1322"/>
      <c r="CR45" s="1322"/>
      <c r="CS45" s="1322"/>
      <c r="CT45" s="1322"/>
      <c r="CU45" s="1322"/>
      <c r="CV45" s="1322"/>
      <c r="CW45" s="1322"/>
      <c r="CX45" s="1322"/>
      <c r="CY45" s="1322"/>
      <c r="CZ45" s="1322"/>
      <c r="DA45" s="1322"/>
      <c r="DB45" s="1322"/>
      <c r="DC45" s="1323"/>
    </row>
    <row r="46" spans="2:109" ht="13" x14ac:dyDescent="0.2">
      <c r="B46" s="394"/>
      <c r="AN46" s="1321"/>
      <c r="AO46" s="1322"/>
      <c r="AP46" s="1322"/>
      <c r="AQ46" s="1322"/>
      <c r="AR46" s="1322"/>
      <c r="AS46" s="1322"/>
      <c r="AT46" s="1322"/>
      <c r="AU46" s="1322"/>
      <c r="AV46" s="1322"/>
      <c r="AW46" s="1322"/>
      <c r="AX46" s="1322"/>
      <c r="AY46" s="1322"/>
      <c r="AZ46" s="1322"/>
      <c r="BA46" s="1322"/>
      <c r="BB46" s="1322"/>
      <c r="BC46" s="1322"/>
      <c r="BD46" s="1322"/>
      <c r="BE46" s="1322"/>
      <c r="BF46" s="1322"/>
      <c r="BG46" s="1322"/>
      <c r="BH46" s="1322"/>
      <c r="BI46" s="1322"/>
      <c r="BJ46" s="1322"/>
      <c r="BK46" s="1322"/>
      <c r="BL46" s="1322"/>
      <c r="BM46" s="1322"/>
      <c r="BN46" s="1322"/>
      <c r="BO46" s="1322"/>
      <c r="BP46" s="1322"/>
      <c r="BQ46" s="1322"/>
      <c r="BR46" s="1322"/>
      <c r="BS46" s="1322"/>
      <c r="BT46" s="1322"/>
      <c r="BU46" s="1322"/>
      <c r="BV46" s="1322"/>
      <c r="BW46" s="1322"/>
      <c r="BX46" s="1322"/>
      <c r="BY46" s="1322"/>
      <c r="BZ46" s="1322"/>
      <c r="CA46" s="1322"/>
      <c r="CB46" s="1322"/>
      <c r="CC46" s="1322"/>
      <c r="CD46" s="1322"/>
      <c r="CE46" s="1322"/>
      <c r="CF46" s="1322"/>
      <c r="CG46" s="1322"/>
      <c r="CH46" s="1322"/>
      <c r="CI46" s="1322"/>
      <c r="CJ46" s="1322"/>
      <c r="CK46" s="1322"/>
      <c r="CL46" s="1322"/>
      <c r="CM46" s="1322"/>
      <c r="CN46" s="1322"/>
      <c r="CO46" s="1322"/>
      <c r="CP46" s="1322"/>
      <c r="CQ46" s="1322"/>
      <c r="CR46" s="1322"/>
      <c r="CS46" s="1322"/>
      <c r="CT46" s="1322"/>
      <c r="CU46" s="1322"/>
      <c r="CV46" s="1322"/>
      <c r="CW46" s="1322"/>
      <c r="CX46" s="1322"/>
      <c r="CY46" s="1322"/>
      <c r="CZ46" s="1322"/>
      <c r="DA46" s="1322"/>
      <c r="DB46" s="1322"/>
      <c r="DC46" s="1323"/>
    </row>
    <row r="47" spans="2:109" ht="13" x14ac:dyDescent="0.2">
      <c r="B47" s="394"/>
      <c r="AN47" s="1324"/>
      <c r="AO47" s="1325"/>
      <c r="AP47" s="1325"/>
      <c r="AQ47" s="1325"/>
      <c r="AR47" s="1325"/>
      <c r="AS47" s="1325"/>
      <c r="AT47" s="1325"/>
      <c r="AU47" s="1325"/>
      <c r="AV47" s="1325"/>
      <c r="AW47" s="1325"/>
      <c r="AX47" s="1325"/>
      <c r="AY47" s="1325"/>
      <c r="AZ47" s="1325"/>
      <c r="BA47" s="1325"/>
      <c r="BB47" s="1325"/>
      <c r="BC47" s="1325"/>
      <c r="BD47" s="1325"/>
      <c r="BE47" s="1325"/>
      <c r="BF47" s="1325"/>
      <c r="BG47" s="1325"/>
      <c r="BH47" s="1325"/>
      <c r="BI47" s="1325"/>
      <c r="BJ47" s="1325"/>
      <c r="BK47" s="1325"/>
      <c r="BL47" s="1325"/>
      <c r="BM47" s="1325"/>
      <c r="BN47" s="1325"/>
      <c r="BO47" s="1325"/>
      <c r="BP47" s="1325"/>
      <c r="BQ47" s="1325"/>
      <c r="BR47" s="1325"/>
      <c r="BS47" s="1325"/>
      <c r="BT47" s="1325"/>
      <c r="BU47" s="1325"/>
      <c r="BV47" s="1325"/>
      <c r="BW47" s="1325"/>
      <c r="BX47" s="1325"/>
      <c r="BY47" s="1325"/>
      <c r="BZ47" s="1325"/>
      <c r="CA47" s="1325"/>
      <c r="CB47" s="1325"/>
      <c r="CC47" s="1325"/>
      <c r="CD47" s="1325"/>
      <c r="CE47" s="1325"/>
      <c r="CF47" s="1325"/>
      <c r="CG47" s="1325"/>
      <c r="CH47" s="1325"/>
      <c r="CI47" s="1325"/>
      <c r="CJ47" s="1325"/>
      <c r="CK47" s="1325"/>
      <c r="CL47" s="1325"/>
      <c r="CM47" s="1325"/>
      <c r="CN47" s="1325"/>
      <c r="CO47" s="1325"/>
      <c r="CP47" s="1325"/>
      <c r="CQ47" s="1325"/>
      <c r="CR47" s="1325"/>
      <c r="CS47" s="1325"/>
      <c r="CT47" s="1325"/>
      <c r="CU47" s="1325"/>
      <c r="CV47" s="1325"/>
      <c r="CW47" s="1325"/>
      <c r="CX47" s="1325"/>
      <c r="CY47" s="1325"/>
      <c r="CZ47" s="1325"/>
      <c r="DA47" s="1325"/>
      <c r="DB47" s="1325"/>
      <c r="DC47" s="1326"/>
    </row>
    <row r="48" spans="2:109" ht="13" x14ac:dyDescent="0.2">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ht="13" x14ac:dyDescent="0.2">
      <c r="B49" s="394"/>
      <c r="AN49" s="387" t="s">
        <v>597</v>
      </c>
    </row>
    <row r="50" spans="1:109" ht="13" x14ac:dyDescent="0.2">
      <c r="B50" s="394"/>
      <c r="G50" s="1311"/>
      <c r="H50" s="1311"/>
      <c r="I50" s="1311"/>
      <c r="J50" s="1311"/>
      <c r="K50" s="404"/>
      <c r="L50" s="404"/>
      <c r="M50" s="405"/>
      <c r="N50" s="405"/>
      <c r="AN50" s="1314"/>
      <c r="AO50" s="1315"/>
      <c r="AP50" s="1315"/>
      <c r="AQ50" s="1315"/>
      <c r="AR50" s="1315"/>
      <c r="AS50" s="1315"/>
      <c r="AT50" s="1315"/>
      <c r="AU50" s="1315"/>
      <c r="AV50" s="1315"/>
      <c r="AW50" s="1315"/>
      <c r="AX50" s="1315"/>
      <c r="AY50" s="1315"/>
      <c r="AZ50" s="1315"/>
      <c r="BA50" s="1315"/>
      <c r="BB50" s="1315"/>
      <c r="BC50" s="1315"/>
      <c r="BD50" s="1315"/>
      <c r="BE50" s="1315"/>
      <c r="BF50" s="1315"/>
      <c r="BG50" s="1315"/>
      <c r="BH50" s="1315"/>
      <c r="BI50" s="1315"/>
      <c r="BJ50" s="1315"/>
      <c r="BK50" s="1315"/>
      <c r="BL50" s="1315"/>
      <c r="BM50" s="1315"/>
      <c r="BN50" s="1315"/>
      <c r="BO50" s="1316"/>
      <c r="BP50" s="1310" t="s">
        <v>550</v>
      </c>
      <c r="BQ50" s="1310"/>
      <c r="BR50" s="1310"/>
      <c r="BS50" s="1310"/>
      <c r="BT50" s="1310"/>
      <c r="BU50" s="1310"/>
      <c r="BV50" s="1310"/>
      <c r="BW50" s="1310"/>
      <c r="BX50" s="1310" t="s">
        <v>551</v>
      </c>
      <c r="BY50" s="1310"/>
      <c r="BZ50" s="1310"/>
      <c r="CA50" s="1310"/>
      <c r="CB50" s="1310"/>
      <c r="CC50" s="1310"/>
      <c r="CD50" s="1310"/>
      <c r="CE50" s="1310"/>
      <c r="CF50" s="1310" t="s">
        <v>552</v>
      </c>
      <c r="CG50" s="1310"/>
      <c r="CH50" s="1310"/>
      <c r="CI50" s="1310"/>
      <c r="CJ50" s="1310"/>
      <c r="CK50" s="1310"/>
      <c r="CL50" s="1310"/>
      <c r="CM50" s="1310"/>
      <c r="CN50" s="1310" t="s">
        <v>553</v>
      </c>
      <c r="CO50" s="1310"/>
      <c r="CP50" s="1310"/>
      <c r="CQ50" s="1310"/>
      <c r="CR50" s="1310"/>
      <c r="CS50" s="1310"/>
      <c r="CT50" s="1310"/>
      <c r="CU50" s="1310"/>
      <c r="CV50" s="1310" t="s">
        <v>554</v>
      </c>
      <c r="CW50" s="1310"/>
      <c r="CX50" s="1310"/>
      <c r="CY50" s="1310"/>
      <c r="CZ50" s="1310"/>
      <c r="DA50" s="1310"/>
      <c r="DB50" s="1310"/>
      <c r="DC50" s="1310"/>
    </row>
    <row r="51" spans="1:109" ht="13.5" customHeight="1" x14ac:dyDescent="0.2">
      <c r="B51" s="394"/>
      <c r="G51" s="1313"/>
      <c r="H51" s="1313"/>
      <c r="I51" s="1327"/>
      <c r="J51" s="1327"/>
      <c r="K51" s="1312"/>
      <c r="L51" s="1312"/>
      <c r="M51" s="1312"/>
      <c r="N51" s="1312"/>
      <c r="AM51" s="403"/>
      <c r="AN51" s="1308" t="s">
        <v>598</v>
      </c>
      <c r="AO51" s="1308"/>
      <c r="AP51" s="1308"/>
      <c r="AQ51" s="1308"/>
      <c r="AR51" s="1308"/>
      <c r="AS51" s="1308"/>
      <c r="AT51" s="1308"/>
      <c r="AU51" s="1308"/>
      <c r="AV51" s="1308"/>
      <c r="AW51" s="1308"/>
      <c r="AX51" s="1308"/>
      <c r="AY51" s="1308"/>
      <c r="AZ51" s="1308"/>
      <c r="BA51" s="1308"/>
      <c r="BB51" s="1308" t="s">
        <v>599</v>
      </c>
      <c r="BC51" s="1308"/>
      <c r="BD51" s="1308"/>
      <c r="BE51" s="1308"/>
      <c r="BF51" s="1308"/>
      <c r="BG51" s="1308"/>
      <c r="BH51" s="1308"/>
      <c r="BI51" s="1308"/>
      <c r="BJ51" s="1308"/>
      <c r="BK51" s="1308"/>
      <c r="BL51" s="1308"/>
      <c r="BM51" s="1308"/>
      <c r="BN51" s="1308"/>
      <c r="BO51" s="1308"/>
      <c r="BP51" s="1317"/>
      <c r="BQ51" s="1305"/>
      <c r="BR51" s="1305"/>
      <c r="BS51" s="1305"/>
      <c r="BT51" s="1305"/>
      <c r="BU51" s="1305"/>
      <c r="BV51" s="1305"/>
      <c r="BW51" s="1305"/>
      <c r="BX51" s="1305"/>
      <c r="BY51" s="1305"/>
      <c r="BZ51" s="1305"/>
      <c r="CA51" s="1305"/>
      <c r="CB51" s="1305"/>
      <c r="CC51" s="1305"/>
      <c r="CD51" s="1305"/>
      <c r="CE51" s="1305"/>
      <c r="CF51" s="1305"/>
      <c r="CG51" s="1305"/>
      <c r="CH51" s="1305"/>
      <c r="CI51" s="1305"/>
      <c r="CJ51" s="1305"/>
      <c r="CK51" s="1305"/>
      <c r="CL51" s="1305"/>
      <c r="CM51" s="1305"/>
      <c r="CN51" s="1305"/>
      <c r="CO51" s="1305"/>
      <c r="CP51" s="1305"/>
      <c r="CQ51" s="1305"/>
      <c r="CR51" s="1305"/>
      <c r="CS51" s="1305"/>
      <c r="CT51" s="1305"/>
      <c r="CU51" s="1305"/>
      <c r="CV51" s="1305"/>
      <c r="CW51" s="1305"/>
      <c r="CX51" s="1305"/>
      <c r="CY51" s="1305"/>
      <c r="CZ51" s="1305"/>
      <c r="DA51" s="1305"/>
      <c r="DB51" s="1305"/>
      <c r="DC51" s="1305"/>
    </row>
    <row r="52" spans="1:109" ht="13" x14ac:dyDescent="0.2">
      <c r="B52" s="394"/>
      <c r="G52" s="1313"/>
      <c r="H52" s="1313"/>
      <c r="I52" s="1327"/>
      <c r="J52" s="1327"/>
      <c r="K52" s="1312"/>
      <c r="L52" s="1312"/>
      <c r="M52" s="1312"/>
      <c r="N52" s="1312"/>
      <c r="AM52" s="403"/>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ht="13" x14ac:dyDescent="0.2">
      <c r="A53" s="402"/>
      <c r="B53" s="394"/>
      <c r="G53" s="1313"/>
      <c r="H53" s="1313"/>
      <c r="I53" s="1311"/>
      <c r="J53" s="1311"/>
      <c r="K53" s="1312"/>
      <c r="L53" s="1312"/>
      <c r="M53" s="1312"/>
      <c r="N53" s="1312"/>
      <c r="AM53" s="403"/>
      <c r="AN53" s="1308"/>
      <c r="AO53" s="1308"/>
      <c r="AP53" s="1308"/>
      <c r="AQ53" s="1308"/>
      <c r="AR53" s="1308"/>
      <c r="AS53" s="1308"/>
      <c r="AT53" s="1308"/>
      <c r="AU53" s="1308"/>
      <c r="AV53" s="1308"/>
      <c r="AW53" s="1308"/>
      <c r="AX53" s="1308"/>
      <c r="AY53" s="1308"/>
      <c r="AZ53" s="1308"/>
      <c r="BA53" s="1308"/>
      <c r="BB53" s="1308" t="s">
        <v>600</v>
      </c>
      <c r="BC53" s="1308"/>
      <c r="BD53" s="1308"/>
      <c r="BE53" s="1308"/>
      <c r="BF53" s="1308"/>
      <c r="BG53" s="1308"/>
      <c r="BH53" s="1308"/>
      <c r="BI53" s="1308"/>
      <c r="BJ53" s="1308"/>
      <c r="BK53" s="1308"/>
      <c r="BL53" s="1308"/>
      <c r="BM53" s="1308"/>
      <c r="BN53" s="1308"/>
      <c r="BO53" s="1308"/>
      <c r="BP53" s="1317"/>
      <c r="BQ53" s="1305"/>
      <c r="BR53" s="1305"/>
      <c r="BS53" s="1305"/>
      <c r="BT53" s="1305"/>
      <c r="BU53" s="1305"/>
      <c r="BV53" s="1305"/>
      <c r="BW53" s="1305"/>
      <c r="BX53" s="1305">
        <v>70</v>
      </c>
      <c r="BY53" s="1305"/>
      <c r="BZ53" s="1305"/>
      <c r="CA53" s="1305"/>
      <c r="CB53" s="1305"/>
      <c r="CC53" s="1305"/>
      <c r="CD53" s="1305"/>
      <c r="CE53" s="1305"/>
      <c r="CF53" s="1305">
        <v>70.7</v>
      </c>
      <c r="CG53" s="1305"/>
      <c r="CH53" s="1305"/>
      <c r="CI53" s="1305"/>
      <c r="CJ53" s="1305"/>
      <c r="CK53" s="1305"/>
      <c r="CL53" s="1305"/>
      <c r="CM53" s="1305"/>
      <c r="CN53" s="1305">
        <v>71.2</v>
      </c>
      <c r="CO53" s="1305"/>
      <c r="CP53" s="1305"/>
      <c r="CQ53" s="1305"/>
      <c r="CR53" s="1305"/>
      <c r="CS53" s="1305"/>
      <c r="CT53" s="1305"/>
      <c r="CU53" s="1305"/>
      <c r="CV53" s="1305">
        <v>72.099999999999994</v>
      </c>
      <c r="CW53" s="1305"/>
      <c r="CX53" s="1305"/>
      <c r="CY53" s="1305"/>
      <c r="CZ53" s="1305"/>
      <c r="DA53" s="1305"/>
      <c r="DB53" s="1305"/>
      <c r="DC53" s="1305"/>
    </row>
    <row r="54" spans="1:109" ht="13" x14ac:dyDescent="0.2">
      <c r="A54" s="402"/>
      <c r="B54" s="394"/>
      <c r="G54" s="1313"/>
      <c r="H54" s="1313"/>
      <c r="I54" s="1311"/>
      <c r="J54" s="1311"/>
      <c r="K54" s="1312"/>
      <c r="L54" s="1312"/>
      <c r="M54" s="1312"/>
      <c r="N54" s="1312"/>
      <c r="AM54" s="403"/>
      <c r="AN54" s="1308"/>
      <c r="AO54" s="1308"/>
      <c r="AP54" s="1308"/>
      <c r="AQ54" s="1308"/>
      <c r="AR54" s="1308"/>
      <c r="AS54" s="1308"/>
      <c r="AT54" s="1308"/>
      <c r="AU54" s="1308"/>
      <c r="AV54" s="1308"/>
      <c r="AW54" s="1308"/>
      <c r="AX54" s="1308"/>
      <c r="AY54" s="1308"/>
      <c r="AZ54" s="1308"/>
      <c r="BA54" s="1308"/>
      <c r="BB54" s="1308"/>
      <c r="BC54" s="1308"/>
      <c r="BD54" s="1308"/>
      <c r="BE54" s="1308"/>
      <c r="BF54" s="1308"/>
      <c r="BG54" s="1308"/>
      <c r="BH54" s="1308"/>
      <c r="BI54" s="1308"/>
      <c r="BJ54" s="1308"/>
      <c r="BK54" s="1308"/>
      <c r="BL54" s="1308"/>
      <c r="BM54" s="1308"/>
      <c r="BN54" s="1308"/>
      <c r="BO54" s="1308"/>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ht="13" x14ac:dyDescent="0.2">
      <c r="A55" s="402"/>
      <c r="B55" s="394"/>
      <c r="G55" s="1311"/>
      <c r="H55" s="1311"/>
      <c r="I55" s="1311"/>
      <c r="J55" s="1311"/>
      <c r="K55" s="1312"/>
      <c r="L55" s="1312"/>
      <c r="M55" s="1312"/>
      <c r="N55" s="1312"/>
      <c r="AN55" s="1310" t="s">
        <v>601</v>
      </c>
      <c r="AO55" s="1310"/>
      <c r="AP55" s="1310"/>
      <c r="AQ55" s="1310"/>
      <c r="AR55" s="1310"/>
      <c r="AS55" s="1310"/>
      <c r="AT55" s="1310"/>
      <c r="AU55" s="1310"/>
      <c r="AV55" s="1310"/>
      <c r="AW55" s="1310"/>
      <c r="AX55" s="1310"/>
      <c r="AY55" s="1310"/>
      <c r="AZ55" s="1310"/>
      <c r="BA55" s="1310"/>
      <c r="BB55" s="1308" t="s">
        <v>599</v>
      </c>
      <c r="BC55" s="1308"/>
      <c r="BD55" s="1308"/>
      <c r="BE55" s="1308"/>
      <c r="BF55" s="1308"/>
      <c r="BG55" s="1308"/>
      <c r="BH55" s="1308"/>
      <c r="BI55" s="1308"/>
      <c r="BJ55" s="1308"/>
      <c r="BK55" s="1308"/>
      <c r="BL55" s="1308"/>
      <c r="BM55" s="1308"/>
      <c r="BN55" s="1308"/>
      <c r="BO55" s="1308"/>
      <c r="BP55" s="1317"/>
      <c r="BQ55" s="1305"/>
      <c r="BR55" s="1305"/>
      <c r="BS55" s="1305"/>
      <c r="BT55" s="1305"/>
      <c r="BU55" s="1305"/>
      <c r="BV55" s="1305"/>
      <c r="BW55" s="1305"/>
      <c r="BX55" s="1305">
        <v>0</v>
      </c>
      <c r="BY55" s="1305"/>
      <c r="BZ55" s="1305"/>
      <c r="CA55" s="1305"/>
      <c r="CB55" s="1305"/>
      <c r="CC55" s="1305"/>
      <c r="CD55" s="1305"/>
      <c r="CE55" s="1305"/>
      <c r="CF55" s="1305">
        <v>0</v>
      </c>
      <c r="CG55" s="1305"/>
      <c r="CH55" s="1305"/>
      <c r="CI55" s="1305"/>
      <c r="CJ55" s="1305"/>
      <c r="CK55" s="1305"/>
      <c r="CL55" s="1305"/>
      <c r="CM55" s="1305"/>
      <c r="CN55" s="1305">
        <v>0</v>
      </c>
      <c r="CO55" s="1305"/>
      <c r="CP55" s="1305"/>
      <c r="CQ55" s="1305"/>
      <c r="CR55" s="1305"/>
      <c r="CS55" s="1305"/>
      <c r="CT55" s="1305"/>
      <c r="CU55" s="1305"/>
      <c r="CV55" s="1305">
        <v>0</v>
      </c>
      <c r="CW55" s="1305"/>
      <c r="CX55" s="1305"/>
      <c r="CY55" s="1305"/>
      <c r="CZ55" s="1305"/>
      <c r="DA55" s="1305"/>
      <c r="DB55" s="1305"/>
      <c r="DC55" s="1305"/>
    </row>
    <row r="56" spans="1:109" ht="13" x14ac:dyDescent="0.2">
      <c r="A56" s="402"/>
      <c r="B56" s="394"/>
      <c r="G56" s="1311"/>
      <c r="H56" s="1311"/>
      <c r="I56" s="1311"/>
      <c r="J56" s="1311"/>
      <c r="K56" s="1312"/>
      <c r="L56" s="1312"/>
      <c r="M56" s="1312"/>
      <c r="N56" s="1312"/>
      <c r="AN56" s="1310"/>
      <c r="AO56" s="1310"/>
      <c r="AP56" s="1310"/>
      <c r="AQ56" s="1310"/>
      <c r="AR56" s="1310"/>
      <c r="AS56" s="1310"/>
      <c r="AT56" s="1310"/>
      <c r="AU56" s="1310"/>
      <c r="AV56" s="1310"/>
      <c r="AW56" s="1310"/>
      <c r="AX56" s="1310"/>
      <c r="AY56" s="1310"/>
      <c r="AZ56" s="1310"/>
      <c r="BA56" s="1310"/>
      <c r="BB56" s="1308"/>
      <c r="BC56" s="1308"/>
      <c r="BD56" s="1308"/>
      <c r="BE56" s="1308"/>
      <c r="BF56" s="1308"/>
      <c r="BG56" s="1308"/>
      <c r="BH56" s="1308"/>
      <c r="BI56" s="1308"/>
      <c r="BJ56" s="1308"/>
      <c r="BK56" s="1308"/>
      <c r="BL56" s="1308"/>
      <c r="BM56" s="1308"/>
      <c r="BN56" s="1308"/>
      <c r="BO56" s="1308"/>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2" customFormat="1" ht="13" x14ac:dyDescent="0.2">
      <c r="B57" s="406"/>
      <c r="G57" s="1311"/>
      <c r="H57" s="1311"/>
      <c r="I57" s="1306"/>
      <c r="J57" s="1306"/>
      <c r="K57" s="1312"/>
      <c r="L57" s="1312"/>
      <c r="M57" s="1312"/>
      <c r="N57" s="1312"/>
      <c r="AM57" s="387"/>
      <c r="AN57" s="1310"/>
      <c r="AO57" s="1310"/>
      <c r="AP57" s="1310"/>
      <c r="AQ57" s="1310"/>
      <c r="AR57" s="1310"/>
      <c r="AS57" s="1310"/>
      <c r="AT57" s="1310"/>
      <c r="AU57" s="1310"/>
      <c r="AV57" s="1310"/>
      <c r="AW57" s="1310"/>
      <c r="AX57" s="1310"/>
      <c r="AY57" s="1310"/>
      <c r="AZ57" s="1310"/>
      <c r="BA57" s="1310"/>
      <c r="BB57" s="1308" t="s">
        <v>600</v>
      </c>
      <c r="BC57" s="1308"/>
      <c r="BD57" s="1308"/>
      <c r="BE57" s="1308"/>
      <c r="BF57" s="1308"/>
      <c r="BG57" s="1308"/>
      <c r="BH57" s="1308"/>
      <c r="BI57" s="1308"/>
      <c r="BJ57" s="1308"/>
      <c r="BK57" s="1308"/>
      <c r="BL57" s="1308"/>
      <c r="BM57" s="1308"/>
      <c r="BN57" s="1308"/>
      <c r="BO57" s="1308"/>
      <c r="BP57" s="1317"/>
      <c r="BQ57" s="1305"/>
      <c r="BR57" s="1305"/>
      <c r="BS57" s="1305"/>
      <c r="BT57" s="1305"/>
      <c r="BU57" s="1305"/>
      <c r="BV57" s="1305"/>
      <c r="BW57" s="1305"/>
      <c r="BX57" s="1305">
        <v>54.2</v>
      </c>
      <c r="BY57" s="1305"/>
      <c r="BZ57" s="1305"/>
      <c r="CA57" s="1305"/>
      <c r="CB57" s="1305"/>
      <c r="CC57" s="1305"/>
      <c r="CD57" s="1305"/>
      <c r="CE57" s="1305"/>
      <c r="CF57" s="1305">
        <v>56.3</v>
      </c>
      <c r="CG57" s="1305"/>
      <c r="CH57" s="1305"/>
      <c r="CI57" s="1305"/>
      <c r="CJ57" s="1305"/>
      <c r="CK57" s="1305"/>
      <c r="CL57" s="1305"/>
      <c r="CM57" s="1305"/>
      <c r="CN57" s="1305">
        <v>57.6</v>
      </c>
      <c r="CO57" s="1305"/>
      <c r="CP57" s="1305"/>
      <c r="CQ57" s="1305"/>
      <c r="CR57" s="1305"/>
      <c r="CS57" s="1305"/>
      <c r="CT57" s="1305"/>
      <c r="CU57" s="1305"/>
      <c r="CV57" s="1305">
        <v>58.7</v>
      </c>
      <c r="CW57" s="1305"/>
      <c r="CX57" s="1305"/>
      <c r="CY57" s="1305"/>
      <c r="CZ57" s="1305"/>
      <c r="DA57" s="1305"/>
      <c r="DB57" s="1305"/>
      <c r="DC57" s="1305"/>
      <c r="DD57" s="407"/>
      <c r="DE57" s="406"/>
    </row>
    <row r="58" spans="1:109" s="402" customFormat="1" ht="13" x14ac:dyDescent="0.2">
      <c r="A58" s="387"/>
      <c r="B58" s="406"/>
      <c r="G58" s="1311"/>
      <c r="H58" s="1311"/>
      <c r="I58" s="1306"/>
      <c r="J58" s="1306"/>
      <c r="K58" s="1312"/>
      <c r="L58" s="1312"/>
      <c r="M58" s="1312"/>
      <c r="N58" s="1312"/>
      <c r="AM58" s="387"/>
      <c r="AN58" s="1310"/>
      <c r="AO58" s="1310"/>
      <c r="AP58" s="1310"/>
      <c r="AQ58" s="1310"/>
      <c r="AR58" s="1310"/>
      <c r="AS58" s="1310"/>
      <c r="AT58" s="1310"/>
      <c r="AU58" s="1310"/>
      <c r="AV58" s="1310"/>
      <c r="AW58" s="1310"/>
      <c r="AX58" s="1310"/>
      <c r="AY58" s="1310"/>
      <c r="AZ58" s="1310"/>
      <c r="BA58" s="1310"/>
      <c r="BB58" s="1308"/>
      <c r="BC58" s="1308"/>
      <c r="BD58" s="1308"/>
      <c r="BE58" s="1308"/>
      <c r="BF58" s="1308"/>
      <c r="BG58" s="1308"/>
      <c r="BH58" s="1308"/>
      <c r="BI58" s="1308"/>
      <c r="BJ58" s="1308"/>
      <c r="BK58" s="1308"/>
      <c r="BL58" s="1308"/>
      <c r="BM58" s="1308"/>
      <c r="BN58" s="1308"/>
      <c r="BO58" s="1308"/>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07"/>
      <c r="DE58" s="406"/>
    </row>
    <row r="59" spans="1:109" s="402" customFormat="1" ht="13" x14ac:dyDescent="0.2">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ht="13" x14ac:dyDescent="0.2">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ht="13" x14ac:dyDescent="0.2">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ht="13" x14ac:dyDescent="0.2">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6.5" x14ac:dyDescent="0.2">
      <c r="B63" s="413" t="s">
        <v>602</v>
      </c>
    </row>
    <row r="64" spans="1:109" ht="13" x14ac:dyDescent="0.2">
      <c r="B64" s="394"/>
      <c r="G64" s="401"/>
      <c r="I64" s="414"/>
      <c r="J64" s="414"/>
      <c r="K64" s="414"/>
      <c r="L64" s="414"/>
      <c r="M64" s="414"/>
      <c r="N64" s="415"/>
      <c r="AM64" s="401"/>
      <c r="AN64" s="401" t="s">
        <v>595</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ht="13" x14ac:dyDescent="0.2">
      <c r="B65" s="394"/>
      <c r="AN65" s="1318" t="s">
        <v>603</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ht="13" x14ac:dyDescent="0.2">
      <c r="B66" s="394"/>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ht="13" x14ac:dyDescent="0.2">
      <c r="B67" s="394"/>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ht="13" x14ac:dyDescent="0.2">
      <c r="B68" s="394"/>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ht="13" x14ac:dyDescent="0.2">
      <c r="B69" s="394"/>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ht="13" x14ac:dyDescent="0.2">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ht="13" x14ac:dyDescent="0.2">
      <c r="B71" s="394"/>
      <c r="G71" s="419"/>
      <c r="I71" s="420"/>
      <c r="J71" s="417"/>
      <c r="K71" s="417"/>
      <c r="L71" s="418"/>
      <c r="M71" s="417"/>
      <c r="N71" s="418"/>
      <c r="AM71" s="419"/>
      <c r="AN71" s="387" t="s">
        <v>597</v>
      </c>
    </row>
    <row r="72" spans="2:107" ht="13" x14ac:dyDescent="0.2">
      <c r="B72" s="394"/>
      <c r="G72" s="1311"/>
      <c r="H72" s="1311"/>
      <c r="I72" s="1311"/>
      <c r="J72" s="1311"/>
      <c r="K72" s="404"/>
      <c r="L72" s="404"/>
      <c r="M72" s="405"/>
      <c r="N72" s="405"/>
      <c r="AN72" s="1314"/>
      <c r="AO72" s="1315"/>
      <c r="AP72" s="1315"/>
      <c r="AQ72" s="1315"/>
      <c r="AR72" s="1315"/>
      <c r="AS72" s="1315"/>
      <c r="AT72" s="1315"/>
      <c r="AU72" s="1315"/>
      <c r="AV72" s="1315"/>
      <c r="AW72" s="1315"/>
      <c r="AX72" s="1315"/>
      <c r="AY72" s="1315"/>
      <c r="AZ72" s="1315"/>
      <c r="BA72" s="1315"/>
      <c r="BB72" s="1315"/>
      <c r="BC72" s="1315"/>
      <c r="BD72" s="1315"/>
      <c r="BE72" s="1315"/>
      <c r="BF72" s="1315"/>
      <c r="BG72" s="1315"/>
      <c r="BH72" s="1315"/>
      <c r="BI72" s="1315"/>
      <c r="BJ72" s="1315"/>
      <c r="BK72" s="1315"/>
      <c r="BL72" s="1315"/>
      <c r="BM72" s="1315"/>
      <c r="BN72" s="1315"/>
      <c r="BO72" s="1316"/>
      <c r="BP72" s="1310" t="s">
        <v>550</v>
      </c>
      <c r="BQ72" s="1310"/>
      <c r="BR72" s="1310"/>
      <c r="BS72" s="1310"/>
      <c r="BT72" s="1310"/>
      <c r="BU72" s="1310"/>
      <c r="BV72" s="1310"/>
      <c r="BW72" s="1310"/>
      <c r="BX72" s="1310" t="s">
        <v>551</v>
      </c>
      <c r="BY72" s="1310"/>
      <c r="BZ72" s="1310"/>
      <c r="CA72" s="1310"/>
      <c r="CB72" s="1310"/>
      <c r="CC72" s="1310"/>
      <c r="CD72" s="1310"/>
      <c r="CE72" s="1310"/>
      <c r="CF72" s="1310" t="s">
        <v>552</v>
      </c>
      <c r="CG72" s="1310"/>
      <c r="CH72" s="1310"/>
      <c r="CI72" s="1310"/>
      <c r="CJ72" s="1310"/>
      <c r="CK72" s="1310"/>
      <c r="CL72" s="1310"/>
      <c r="CM72" s="1310"/>
      <c r="CN72" s="1310" t="s">
        <v>553</v>
      </c>
      <c r="CO72" s="1310"/>
      <c r="CP72" s="1310"/>
      <c r="CQ72" s="1310"/>
      <c r="CR72" s="1310"/>
      <c r="CS72" s="1310"/>
      <c r="CT72" s="1310"/>
      <c r="CU72" s="1310"/>
      <c r="CV72" s="1310" t="s">
        <v>554</v>
      </c>
      <c r="CW72" s="1310"/>
      <c r="CX72" s="1310"/>
      <c r="CY72" s="1310"/>
      <c r="CZ72" s="1310"/>
      <c r="DA72" s="1310"/>
      <c r="DB72" s="1310"/>
      <c r="DC72" s="1310"/>
    </row>
    <row r="73" spans="2:107" ht="13" x14ac:dyDescent="0.2">
      <c r="B73" s="394"/>
      <c r="G73" s="1313"/>
      <c r="H73" s="1313"/>
      <c r="I73" s="1313"/>
      <c r="J73" s="1313"/>
      <c r="K73" s="1309"/>
      <c r="L73" s="1309"/>
      <c r="M73" s="1309"/>
      <c r="N73" s="1309"/>
      <c r="AM73" s="403"/>
      <c r="AN73" s="1308" t="s">
        <v>598</v>
      </c>
      <c r="AO73" s="1308"/>
      <c r="AP73" s="1308"/>
      <c r="AQ73" s="1308"/>
      <c r="AR73" s="1308"/>
      <c r="AS73" s="1308"/>
      <c r="AT73" s="1308"/>
      <c r="AU73" s="1308"/>
      <c r="AV73" s="1308"/>
      <c r="AW73" s="1308"/>
      <c r="AX73" s="1308"/>
      <c r="AY73" s="1308"/>
      <c r="AZ73" s="1308"/>
      <c r="BA73" s="1308"/>
      <c r="BB73" s="1308" t="s">
        <v>599</v>
      </c>
      <c r="BC73" s="1308"/>
      <c r="BD73" s="1308"/>
      <c r="BE73" s="1308"/>
      <c r="BF73" s="1308"/>
      <c r="BG73" s="1308"/>
      <c r="BH73" s="1308"/>
      <c r="BI73" s="1308"/>
      <c r="BJ73" s="1308"/>
      <c r="BK73" s="1308"/>
      <c r="BL73" s="1308"/>
      <c r="BM73" s="1308"/>
      <c r="BN73" s="1308"/>
      <c r="BO73" s="1308"/>
      <c r="BP73" s="1305"/>
      <c r="BQ73" s="1305"/>
      <c r="BR73" s="1305"/>
      <c r="BS73" s="1305"/>
      <c r="BT73" s="1305"/>
      <c r="BU73" s="1305"/>
      <c r="BV73" s="1305"/>
      <c r="BW73" s="1305"/>
      <c r="BX73" s="1305"/>
      <c r="BY73" s="1305"/>
      <c r="BZ73" s="1305"/>
      <c r="CA73" s="1305"/>
      <c r="CB73" s="1305"/>
      <c r="CC73" s="1305"/>
      <c r="CD73" s="1305"/>
      <c r="CE73" s="1305"/>
      <c r="CF73" s="1305"/>
      <c r="CG73" s="1305"/>
      <c r="CH73" s="1305"/>
      <c r="CI73" s="1305"/>
      <c r="CJ73" s="1305"/>
      <c r="CK73" s="1305"/>
      <c r="CL73" s="1305"/>
      <c r="CM73" s="1305"/>
      <c r="CN73" s="1305"/>
      <c r="CO73" s="1305"/>
      <c r="CP73" s="1305"/>
      <c r="CQ73" s="1305"/>
      <c r="CR73" s="1305"/>
      <c r="CS73" s="1305"/>
      <c r="CT73" s="1305"/>
      <c r="CU73" s="1305"/>
      <c r="CV73" s="1305"/>
      <c r="CW73" s="1305"/>
      <c r="CX73" s="1305"/>
      <c r="CY73" s="1305"/>
      <c r="CZ73" s="1305"/>
      <c r="DA73" s="1305"/>
      <c r="DB73" s="1305"/>
      <c r="DC73" s="1305"/>
    </row>
    <row r="74" spans="2:107" ht="13" x14ac:dyDescent="0.2">
      <c r="B74" s="394"/>
      <c r="G74" s="1313"/>
      <c r="H74" s="1313"/>
      <c r="I74" s="1313"/>
      <c r="J74" s="1313"/>
      <c r="K74" s="1309"/>
      <c r="L74" s="1309"/>
      <c r="M74" s="1309"/>
      <c r="N74" s="1309"/>
      <c r="AM74" s="403"/>
      <c r="AN74" s="1308"/>
      <c r="AO74" s="1308"/>
      <c r="AP74" s="1308"/>
      <c r="AQ74" s="1308"/>
      <c r="AR74" s="1308"/>
      <c r="AS74" s="1308"/>
      <c r="AT74" s="1308"/>
      <c r="AU74" s="1308"/>
      <c r="AV74" s="1308"/>
      <c r="AW74" s="1308"/>
      <c r="AX74" s="1308"/>
      <c r="AY74" s="1308"/>
      <c r="AZ74" s="1308"/>
      <c r="BA74" s="1308"/>
      <c r="BB74" s="1308"/>
      <c r="BC74" s="1308"/>
      <c r="BD74" s="1308"/>
      <c r="BE74" s="1308"/>
      <c r="BF74" s="1308"/>
      <c r="BG74" s="1308"/>
      <c r="BH74" s="1308"/>
      <c r="BI74" s="1308"/>
      <c r="BJ74" s="1308"/>
      <c r="BK74" s="1308"/>
      <c r="BL74" s="1308"/>
      <c r="BM74" s="1308"/>
      <c r="BN74" s="1308"/>
      <c r="BO74" s="1308"/>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ht="13" x14ac:dyDescent="0.2">
      <c r="B75" s="394"/>
      <c r="G75" s="1313"/>
      <c r="H75" s="1313"/>
      <c r="I75" s="1311"/>
      <c r="J75" s="1311"/>
      <c r="K75" s="1312"/>
      <c r="L75" s="1312"/>
      <c r="M75" s="1312"/>
      <c r="N75" s="1312"/>
      <c r="AM75" s="403"/>
      <c r="AN75" s="1308"/>
      <c r="AO75" s="1308"/>
      <c r="AP75" s="1308"/>
      <c r="AQ75" s="1308"/>
      <c r="AR75" s="1308"/>
      <c r="AS75" s="1308"/>
      <c r="AT75" s="1308"/>
      <c r="AU75" s="1308"/>
      <c r="AV75" s="1308"/>
      <c r="AW75" s="1308"/>
      <c r="AX75" s="1308"/>
      <c r="AY75" s="1308"/>
      <c r="AZ75" s="1308"/>
      <c r="BA75" s="1308"/>
      <c r="BB75" s="1308" t="s">
        <v>604</v>
      </c>
      <c r="BC75" s="1308"/>
      <c r="BD75" s="1308"/>
      <c r="BE75" s="1308"/>
      <c r="BF75" s="1308"/>
      <c r="BG75" s="1308"/>
      <c r="BH75" s="1308"/>
      <c r="BI75" s="1308"/>
      <c r="BJ75" s="1308"/>
      <c r="BK75" s="1308"/>
      <c r="BL75" s="1308"/>
      <c r="BM75" s="1308"/>
      <c r="BN75" s="1308"/>
      <c r="BO75" s="1308"/>
      <c r="BP75" s="1305">
        <v>8.1999999999999993</v>
      </c>
      <c r="BQ75" s="1305"/>
      <c r="BR75" s="1305"/>
      <c r="BS75" s="1305"/>
      <c r="BT75" s="1305"/>
      <c r="BU75" s="1305"/>
      <c r="BV75" s="1305"/>
      <c r="BW75" s="1305"/>
      <c r="BX75" s="1305">
        <v>7.6</v>
      </c>
      <c r="BY75" s="1305"/>
      <c r="BZ75" s="1305"/>
      <c r="CA75" s="1305"/>
      <c r="CB75" s="1305"/>
      <c r="CC75" s="1305"/>
      <c r="CD75" s="1305"/>
      <c r="CE75" s="1305"/>
      <c r="CF75" s="1305">
        <v>7.2</v>
      </c>
      <c r="CG75" s="1305"/>
      <c r="CH75" s="1305"/>
      <c r="CI75" s="1305"/>
      <c r="CJ75" s="1305"/>
      <c r="CK75" s="1305"/>
      <c r="CL75" s="1305"/>
      <c r="CM75" s="1305"/>
      <c r="CN75" s="1305">
        <v>6.1</v>
      </c>
      <c r="CO75" s="1305"/>
      <c r="CP75" s="1305"/>
      <c r="CQ75" s="1305"/>
      <c r="CR75" s="1305"/>
      <c r="CS75" s="1305"/>
      <c r="CT75" s="1305"/>
      <c r="CU75" s="1305"/>
      <c r="CV75" s="1305">
        <v>6</v>
      </c>
      <c r="CW75" s="1305"/>
      <c r="CX75" s="1305"/>
      <c r="CY75" s="1305"/>
      <c r="CZ75" s="1305"/>
      <c r="DA75" s="1305"/>
      <c r="DB75" s="1305"/>
      <c r="DC75" s="1305"/>
    </row>
    <row r="76" spans="2:107" ht="13" x14ac:dyDescent="0.2">
      <c r="B76" s="394"/>
      <c r="G76" s="1313"/>
      <c r="H76" s="1313"/>
      <c r="I76" s="1311"/>
      <c r="J76" s="1311"/>
      <c r="K76" s="1312"/>
      <c r="L76" s="1312"/>
      <c r="M76" s="1312"/>
      <c r="N76" s="1312"/>
      <c r="AM76" s="403"/>
      <c r="AN76" s="1308"/>
      <c r="AO76" s="1308"/>
      <c r="AP76" s="1308"/>
      <c r="AQ76" s="1308"/>
      <c r="AR76" s="1308"/>
      <c r="AS76" s="1308"/>
      <c r="AT76" s="1308"/>
      <c r="AU76" s="1308"/>
      <c r="AV76" s="1308"/>
      <c r="AW76" s="1308"/>
      <c r="AX76" s="1308"/>
      <c r="AY76" s="1308"/>
      <c r="AZ76" s="1308"/>
      <c r="BA76" s="1308"/>
      <c r="BB76" s="1308"/>
      <c r="BC76" s="1308"/>
      <c r="BD76" s="1308"/>
      <c r="BE76" s="1308"/>
      <c r="BF76" s="1308"/>
      <c r="BG76" s="1308"/>
      <c r="BH76" s="1308"/>
      <c r="BI76" s="1308"/>
      <c r="BJ76" s="1308"/>
      <c r="BK76" s="1308"/>
      <c r="BL76" s="1308"/>
      <c r="BM76" s="1308"/>
      <c r="BN76" s="1308"/>
      <c r="BO76" s="1308"/>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ht="13" x14ac:dyDescent="0.2">
      <c r="B77" s="394"/>
      <c r="G77" s="1311"/>
      <c r="H77" s="1311"/>
      <c r="I77" s="1311"/>
      <c r="J77" s="1311"/>
      <c r="K77" s="1309"/>
      <c r="L77" s="1309"/>
      <c r="M77" s="1309"/>
      <c r="N77" s="1309"/>
      <c r="AN77" s="1310" t="s">
        <v>601</v>
      </c>
      <c r="AO77" s="1310"/>
      <c r="AP77" s="1310"/>
      <c r="AQ77" s="1310"/>
      <c r="AR77" s="1310"/>
      <c r="AS77" s="1310"/>
      <c r="AT77" s="1310"/>
      <c r="AU77" s="1310"/>
      <c r="AV77" s="1310"/>
      <c r="AW77" s="1310"/>
      <c r="AX77" s="1310"/>
      <c r="AY77" s="1310"/>
      <c r="AZ77" s="1310"/>
      <c r="BA77" s="1310"/>
      <c r="BB77" s="1308" t="s">
        <v>599</v>
      </c>
      <c r="BC77" s="1308"/>
      <c r="BD77" s="1308"/>
      <c r="BE77" s="1308"/>
      <c r="BF77" s="1308"/>
      <c r="BG77" s="1308"/>
      <c r="BH77" s="1308"/>
      <c r="BI77" s="1308"/>
      <c r="BJ77" s="1308"/>
      <c r="BK77" s="1308"/>
      <c r="BL77" s="1308"/>
      <c r="BM77" s="1308"/>
      <c r="BN77" s="1308"/>
      <c r="BO77" s="1308"/>
      <c r="BP77" s="1305">
        <v>0</v>
      </c>
      <c r="BQ77" s="1305"/>
      <c r="BR77" s="1305"/>
      <c r="BS77" s="1305"/>
      <c r="BT77" s="1305"/>
      <c r="BU77" s="1305"/>
      <c r="BV77" s="1305"/>
      <c r="BW77" s="1305"/>
      <c r="BX77" s="1305">
        <v>0</v>
      </c>
      <c r="BY77" s="1305"/>
      <c r="BZ77" s="1305"/>
      <c r="CA77" s="1305"/>
      <c r="CB77" s="1305"/>
      <c r="CC77" s="1305"/>
      <c r="CD77" s="1305"/>
      <c r="CE77" s="1305"/>
      <c r="CF77" s="1305">
        <v>0</v>
      </c>
      <c r="CG77" s="1305"/>
      <c r="CH77" s="1305"/>
      <c r="CI77" s="1305"/>
      <c r="CJ77" s="1305"/>
      <c r="CK77" s="1305"/>
      <c r="CL77" s="1305"/>
      <c r="CM77" s="1305"/>
      <c r="CN77" s="1305">
        <v>0</v>
      </c>
      <c r="CO77" s="1305"/>
      <c r="CP77" s="1305"/>
      <c r="CQ77" s="1305"/>
      <c r="CR77" s="1305"/>
      <c r="CS77" s="1305"/>
      <c r="CT77" s="1305"/>
      <c r="CU77" s="1305"/>
      <c r="CV77" s="1305">
        <v>0</v>
      </c>
      <c r="CW77" s="1305"/>
      <c r="CX77" s="1305"/>
      <c r="CY77" s="1305"/>
      <c r="CZ77" s="1305"/>
      <c r="DA77" s="1305"/>
      <c r="DB77" s="1305"/>
      <c r="DC77" s="1305"/>
    </row>
    <row r="78" spans="2:107" ht="13" x14ac:dyDescent="0.2">
      <c r="B78" s="394"/>
      <c r="G78" s="1311"/>
      <c r="H78" s="1311"/>
      <c r="I78" s="1311"/>
      <c r="J78" s="1311"/>
      <c r="K78" s="1309"/>
      <c r="L78" s="1309"/>
      <c r="M78" s="1309"/>
      <c r="N78" s="1309"/>
      <c r="AN78" s="1310"/>
      <c r="AO78" s="1310"/>
      <c r="AP78" s="1310"/>
      <c r="AQ78" s="1310"/>
      <c r="AR78" s="1310"/>
      <c r="AS78" s="1310"/>
      <c r="AT78" s="1310"/>
      <c r="AU78" s="1310"/>
      <c r="AV78" s="1310"/>
      <c r="AW78" s="1310"/>
      <c r="AX78" s="1310"/>
      <c r="AY78" s="1310"/>
      <c r="AZ78" s="1310"/>
      <c r="BA78" s="1310"/>
      <c r="BB78" s="1308"/>
      <c r="BC78" s="1308"/>
      <c r="BD78" s="1308"/>
      <c r="BE78" s="1308"/>
      <c r="BF78" s="1308"/>
      <c r="BG78" s="1308"/>
      <c r="BH78" s="1308"/>
      <c r="BI78" s="1308"/>
      <c r="BJ78" s="1308"/>
      <c r="BK78" s="1308"/>
      <c r="BL78" s="1308"/>
      <c r="BM78" s="1308"/>
      <c r="BN78" s="1308"/>
      <c r="BO78" s="1308"/>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ht="13" x14ac:dyDescent="0.2">
      <c r="B79" s="394"/>
      <c r="G79" s="1311"/>
      <c r="H79" s="1311"/>
      <c r="I79" s="1306"/>
      <c r="J79" s="1306"/>
      <c r="K79" s="1307"/>
      <c r="L79" s="1307"/>
      <c r="M79" s="1307"/>
      <c r="N79" s="1307"/>
      <c r="AN79" s="1310"/>
      <c r="AO79" s="1310"/>
      <c r="AP79" s="1310"/>
      <c r="AQ79" s="1310"/>
      <c r="AR79" s="1310"/>
      <c r="AS79" s="1310"/>
      <c r="AT79" s="1310"/>
      <c r="AU79" s="1310"/>
      <c r="AV79" s="1310"/>
      <c r="AW79" s="1310"/>
      <c r="AX79" s="1310"/>
      <c r="AY79" s="1310"/>
      <c r="AZ79" s="1310"/>
      <c r="BA79" s="1310"/>
      <c r="BB79" s="1308" t="s">
        <v>604</v>
      </c>
      <c r="BC79" s="1308"/>
      <c r="BD79" s="1308"/>
      <c r="BE79" s="1308"/>
      <c r="BF79" s="1308"/>
      <c r="BG79" s="1308"/>
      <c r="BH79" s="1308"/>
      <c r="BI79" s="1308"/>
      <c r="BJ79" s="1308"/>
      <c r="BK79" s="1308"/>
      <c r="BL79" s="1308"/>
      <c r="BM79" s="1308"/>
      <c r="BN79" s="1308"/>
      <c r="BO79" s="1308"/>
      <c r="BP79" s="1305">
        <v>8.1999999999999993</v>
      </c>
      <c r="BQ79" s="1305"/>
      <c r="BR79" s="1305"/>
      <c r="BS79" s="1305"/>
      <c r="BT79" s="1305"/>
      <c r="BU79" s="1305"/>
      <c r="BV79" s="1305"/>
      <c r="BW79" s="1305"/>
      <c r="BX79" s="1305">
        <v>7.8</v>
      </c>
      <c r="BY79" s="1305"/>
      <c r="BZ79" s="1305"/>
      <c r="CA79" s="1305"/>
      <c r="CB79" s="1305"/>
      <c r="CC79" s="1305"/>
      <c r="CD79" s="1305"/>
      <c r="CE79" s="1305"/>
      <c r="CF79" s="1305">
        <v>7.4</v>
      </c>
      <c r="CG79" s="1305"/>
      <c r="CH79" s="1305"/>
      <c r="CI79" s="1305"/>
      <c r="CJ79" s="1305"/>
      <c r="CK79" s="1305"/>
      <c r="CL79" s="1305"/>
      <c r="CM79" s="1305"/>
      <c r="CN79" s="1305">
        <v>7.1</v>
      </c>
      <c r="CO79" s="1305"/>
      <c r="CP79" s="1305"/>
      <c r="CQ79" s="1305"/>
      <c r="CR79" s="1305"/>
      <c r="CS79" s="1305"/>
      <c r="CT79" s="1305"/>
      <c r="CU79" s="1305"/>
      <c r="CV79" s="1305">
        <v>7.1</v>
      </c>
      <c r="CW79" s="1305"/>
      <c r="CX79" s="1305"/>
      <c r="CY79" s="1305"/>
      <c r="CZ79" s="1305"/>
      <c r="DA79" s="1305"/>
      <c r="DB79" s="1305"/>
      <c r="DC79" s="1305"/>
    </row>
    <row r="80" spans="2:107" ht="13" x14ac:dyDescent="0.2">
      <c r="B80" s="394"/>
      <c r="G80" s="1311"/>
      <c r="H80" s="1311"/>
      <c r="I80" s="1306"/>
      <c r="J80" s="1306"/>
      <c r="K80" s="1307"/>
      <c r="L80" s="1307"/>
      <c r="M80" s="1307"/>
      <c r="N80" s="1307"/>
      <c r="AN80" s="1310"/>
      <c r="AO80" s="1310"/>
      <c r="AP80" s="1310"/>
      <c r="AQ80" s="1310"/>
      <c r="AR80" s="1310"/>
      <c r="AS80" s="1310"/>
      <c r="AT80" s="1310"/>
      <c r="AU80" s="1310"/>
      <c r="AV80" s="1310"/>
      <c r="AW80" s="1310"/>
      <c r="AX80" s="1310"/>
      <c r="AY80" s="1310"/>
      <c r="AZ80" s="1310"/>
      <c r="BA80" s="1310"/>
      <c r="BB80" s="1308"/>
      <c r="BC80" s="1308"/>
      <c r="BD80" s="1308"/>
      <c r="BE80" s="1308"/>
      <c r="BF80" s="1308"/>
      <c r="BG80" s="1308"/>
      <c r="BH80" s="1308"/>
      <c r="BI80" s="1308"/>
      <c r="BJ80" s="1308"/>
      <c r="BK80" s="1308"/>
      <c r="BL80" s="1308"/>
      <c r="BM80" s="1308"/>
      <c r="BN80" s="1308"/>
      <c r="BO80" s="1308"/>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ht="13" x14ac:dyDescent="0.2">
      <c r="B81" s="394"/>
    </row>
    <row r="82" spans="2:109" ht="16.5" x14ac:dyDescent="0.2">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ht="13" x14ac:dyDescent="0.2">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ht="13" x14ac:dyDescent="0.2">
      <c r="DD84" s="387"/>
      <c r="DE84" s="387"/>
    </row>
    <row r="85" spans="2:109" ht="13" x14ac:dyDescent="0.2">
      <c r="DD85" s="387"/>
      <c r="DE85" s="387"/>
    </row>
    <row r="86" spans="2:109" ht="13" hidden="1" x14ac:dyDescent="0.2">
      <c r="DD86" s="387"/>
      <c r="DE86" s="387"/>
    </row>
    <row r="87" spans="2:109" ht="13" hidden="1" x14ac:dyDescent="0.2">
      <c r="K87" s="422"/>
      <c r="AQ87" s="422"/>
      <c r="BC87" s="422"/>
      <c r="BO87" s="422"/>
      <c r="CA87" s="422"/>
      <c r="CM87" s="422"/>
      <c r="CY87" s="422"/>
      <c r="DD87" s="387"/>
      <c r="DE87" s="387"/>
    </row>
    <row r="88" spans="2:109" ht="13" hidden="1" x14ac:dyDescent="0.2">
      <c r="DD88" s="387"/>
      <c r="DE88" s="387"/>
    </row>
    <row r="89" spans="2:109" ht="13" hidden="1" x14ac:dyDescent="0.2">
      <c r="DD89" s="387"/>
      <c r="DE89" s="387"/>
    </row>
    <row r="90" spans="2:109" ht="13" hidden="1" x14ac:dyDescent="0.2">
      <c r="DD90" s="387"/>
      <c r="DE90" s="387"/>
    </row>
    <row r="91" spans="2:109" ht="13" hidden="1" x14ac:dyDescent="0.2">
      <c r="DD91" s="387"/>
      <c r="DE91" s="387"/>
    </row>
    <row r="92" spans="2:109" ht="13.5" hidden="1" customHeight="1" x14ac:dyDescent="0.2">
      <c r="DD92" s="387"/>
      <c r="DE92" s="387"/>
    </row>
    <row r="93" spans="2:109" ht="13.5" hidden="1" customHeight="1" x14ac:dyDescent="0.2">
      <c r="DD93" s="387"/>
      <c r="DE93" s="387"/>
    </row>
    <row r="94" spans="2:109" ht="13.5" hidden="1" customHeight="1" x14ac:dyDescent="0.2">
      <c r="DD94" s="387"/>
      <c r="DE94" s="387"/>
    </row>
    <row r="95" spans="2:109" ht="13.5" hidden="1" customHeight="1" x14ac:dyDescent="0.2">
      <c r="DD95" s="387"/>
      <c r="DE95" s="387"/>
    </row>
    <row r="96" spans="2:109" ht="13.5" hidden="1" customHeight="1" x14ac:dyDescent="0.2">
      <c r="DD96" s="387"/>
      <c r="DE96" s="387"/>
    </row>
    <row r="97" spans="108:109" ht="13.5" hidden="1" customHeight="1" x14ac:dyDescent="0.2">
      <c r="DD97" s="387"/>
      <c r="DE97" s="387"/>
    </row>
    <row r="98" spans="108:109" ht="13.5" hidden="1" customHeight="1" x14ac:dyDescent="0.2">
      <c r="DD98" s="387"/>
      <c r="DE98" s="387"/>
    </row>
    <row r="99" spans="108:109" ht="13.5" hidden="1" customHeight="1" x14ac:dyDescent="0.2">
      <c r="DD99" s="387"/>
      <c r="DE99" s="387"/>
    </row>
    <row r="100" spans="108:109" ht="13.5" hidden="1" customHeight="1" x14ac:dyDescent="0.2">
      <c r="DD100" s="387"/>
      <c r="DE100" s="387"/>
    </row>
    <row r="101" spans="108:109" ht="13.5" hidden="1" customHeight="1" x14ac:dyDescent="0.2">
      <c r="DD101" s="387"/>
      <c r="DE101" s="387"/>
    </row>
    <row r="102" spans="108:109" ht="13.5" hidden="1" customHeight="1" x14ac:dyDescent="0.2">
      <c r="DD102" s="387"/>
      <c r="DE102" s="387"/>
    </row>
    <row r="103" spans="108:109" ht="13.5" hidden="1" customHeight="1" x14ac:dyDescent="0.2">
      <c r="DD103" s="387"/>
      <c r="DE103" s="387"/>
    </row>
    <row r="104" spans="108:109" ht="13.5" hidden="1" customHeight="1" x14ac:dyDescent="0.2">
      <c r="DD104" s="387"/>
      <c r="DE104" s="387"/>
    </row>
    <row r="105" spans="108:109" ht="13.5" hidden="1" customHeight="1" x14ac:dyDescent="0.2">
      <c r="DD105" s="387"/>
      <c r="DE105" s="387"/>
    </row>
    <row r="106" spans="108:109" ht="13.5" hidden="1" customHeight="1" x14ac:dyDescent="0.2">
      <c r="DD106" s="387"/>
      <c r="DE106" s="387"/>
    </row>
    <row r="107" spans="108:109" ht="13.5" hidden="1" customHeight="1" x14ac:dyDescent="0.2">
      <c r="DD107" s="387"/>
      <c r="DE107" s="387"/>
    </row>
    <row r="108" spans="108:109" ht="13.5" hidden="1" customHeight="1" x14ac:dyDescent="0.2">
      <c r="DD108" s="387"/>
      <c r="DE108" s="387"/>
    </row>
    <row r="109" spans="108:109" ht="13.5" hidden="1" customHeight="1" x14ac:dyDescent="0.2">
      <c r="DD109" s="387"/>
      <c r="DE109" s="387"/>
    </row>
    <row r="110" spans="108:109" ht="13.5" hidden="1" customHeight="1" x14ac:dyDescent="0.2">
      <c r="DD110" s="387"/>
      <c r="DE110" s="387"/>
    </row>
    <row r="111" spans="108:109" ht="13.5" hidden="1" customHeight="1" x14ac:dyDescent="0.2">
      <c r="DD111" s="387"/>
      <c r="DE111" s="387"/>
    </row>
    <row r="112" spans="108:109" ht="13.5" hidden="1" customHeight="1" x14ac:dyDescent="0.2">
      <c r="DD112" s="387"/>
      <c r="DE112" s="387"/>
    </row>
    <row r="113" spans="108:109" ht="13.5" hidden="1" customHeight="1" x14ac:dyDescent="0.2">
      <c r="DD113" s="387"/>
      <c r="DE113" s="387"/>
    </row>
    <row r="114" spans="108:109" ht="13.5" hidden="1" customHeight="1" x14ac:dyDescent="0.2">
      <c r="DD114" s="387"/>
      <c r="DE114" s="387"/>
    </row>
    <row r="115" spans="108:109" ht="13.5" hidden="1" customHeight="1" x14ac:dyDescent="0.2">
      <c r="DD115" s="387"/>
      <c r="DE115" s="387"/>
    </row>
    <row r="116" spans="108:109" ht="13.5" hidden="1" customHeight="1" x14ac:dyDescent="0.2">
      <c r="DD116" s="387"/>
      <c r="DE116" s="387"/>
    </row>
    <row r="117" spans="108:109" ht="13.5" hidden="1" customHeight="1" x14ac:dyDescent="0.2">
      <c r="DD117" s="387"/>
      <c r="DE117" s="387"/>
    </row>
    <row r="118" spans="108:109" ht="13.5" hidden="1" customHeight="1" x14ac:dyDescent="0.2">
      <c r="DD118" s="387"/>
      <c r="DE118" s="387"/>
    </row>
    <row r="119" spans="108:109" ht="13.5" hidden="1" customHeight="1" x14ac:dyDescent="0.2">
      <c r="DD119" s="387"/>
      <c r="DE119" s="387"/>
    </row>
    <row r="120" spans="108:109" ht="13.5" hidden="1" customHeight="1" x14ac:dyDescent="0.2">
      <c r="DD120" s="387"/>
      <c r="DE120" s="387"/>
    </row>
    <row r="121" spans="108:109" ht="13.5" hidden="1" customHeight="1" x14ac:dyDescent="0.2">
      <c r="DD121" s="387"/>
      <c r="DE121" s="387"/>
    </row>
    <row r="122" spans="108:109" ht="13.5" hidden="1" customHeight="1" x14ac:dyDescent="0.2">
      <c r="DD122" s="387"/>
      <c r="DE122" s="387"/>
    </row>
    <row r="123" spans="108:109" ht="13.5" hidden="1" customHeight="1" x14ac:dyDescent="0.2">
      <c r="DD123" s="387"/>
      <c r="DE123" s="387"/>
    </row>
    <row r="124" spans="108:109" ht="13.5" hidden="1" customHeight="1" x14ac:dyDescent="0.2">
      <c r="DD124" s="387"/>
      <c r="DE124" s="387"/>
    </row>
    <row r="125" spans="108:109" ht="13.5" hidden="1" customHeight="1" x14ac:dyDescent="0.2">
      <c r="DD125" s="387"/>
      <c r="DE125" s="387"/>
    </row>
    <row r="126" spans="108:109" ht="13.5" hidden="1" customHeight="1" x14ac:dyDescent="0.2">
      <c r="DD126" s="387"/>
      <c r="DE126" s="387"/>
    </row>
    <row r="127" spans="108:109" ht="13.5" hidden="1" customHeight="1" x14ac:dyDescent="0.2">
      <c r="DD127" s="387"/>
      <c r="DE127" s="387"/>
    </row>
    <row r="128" spans="108:109" ht="13.5" hidden="1" customHeight="1" x14ac:dyDescent="0.2">
      <c r="DD128" s="387"/>
      <c r="DE128" s="387"/>
    </row>
    <row r="129" spans="108:109" ht="13.5" hidden="1" customHeight="1" x14ac:dyDescent="0.2">
      <c r="DD129" s="387"/>
      <c r="DE129" s="387"/>
    </row>
    <row r="130" spans="108:109" ht="13.5" hidden="1" customHeight="1" x14ac:dyDescent="0.2">
      <c r="DD130" s="387"/>
      <c r="DE130" s="387"/>
    </row>
    <row r="131" spans="108:109" ht="13.5" hidden="1" customHeight="1" x14ac:dyDescent="0.2">
      <c r="DD131" s="387"/>
      <c r="DE131" s="387"/>
    </row>
    <row r="132" spans="108:109" ht="13.5" hidden="1" customHeight="1" x14ac:dyDescent="0.2">
      <c r="DD132" s="387"/>
      <c r="DE132" s="387"/>
    </row>
    <row r="133" spans="108:109" ht="13.5" hidden="1" customHeight="1" x14ac:dyDescent="0.2">
      <c r="DD133" s="387"/>
      <c r="DE133" s="387"/>
    </row>
    <row r="134" spans="108:109" ht="13.5" hidden="1" customHeight="1" x14ac:dyDescent="0.2">
      <c r="DD134" s="387"/>
      <c r="DE134" s="387"/>
    </row>
    <row r="135" spans="108:109" ht="13.5" hidden="1" customHeight="1" x14ac:dyDescent="0.2">
      <c r="DD135" s="387"/>
      <c r="DE135" s="387"/>
    </row>
    <row r="136" spans="108:109" ht="13.5" hidden="1" customHeight="1" x14ac:dyDescent="0.2">
      <c r="DD136" s="387"/>
      <c r="DE136" s="387"/>
    </row>
    <row r="137" spans="108:109" ht="13.5" hidden="1" customHeight="1" x14ac:dyDescent="0.2">
      <c r="DD137" s="387"/>
      <c r="DE137" s="387"/>
    </row>
    <row r="138" spans="108:109" ht="13.5" hidden="1" customHeight="1" x14ac:dyDescent="0.2">
      <c r="DD138" s="387"/>
      <c r="DE138" s="387"/>
    </row>
    <row r="139" spans="108:109" ht="13.5" hidden="1" customHeight="1" x14ac:dyDescent="0.2">
      <c r="DD139" s="387"/>
      <c r="DE139" s="387"/>
    </row>
    <row r="140" spans="108:109" ht="13.5" hidden="1" customHeight="1" x14ac:dyDescent="0.2">
      <c r="DD140" s="387"/>
      <c r="DE140" s="387"/>
    </row>
    <row r="141" spans="108:109" ht="13.5" hidden="1" customHeight="1" x14ac:dyDescent="0.2">
      <c r="DD141" s="387"/>
      <c r="DE141" s="387"/>
    </row>
    <row r="142" spans="108:109" ht="13.5" hidden="1" customHeight="1" x14ac:dyDescent="0.2">
      <c r="DD142" s="387"/>
      <c r="DE142" s="387"/>
    </row>
    <row r="143" spans="108:109" ht="13.5" hidden="1" customHeight="1" x14ac:dyDescent="0.2">
      <c r="DD143" s="387"/>
      <c r="DE143" s="387"/>
    </row>
    <row r="144" spans="108:109" ht="13.5" hidden="1" customHeight="1" x14ac:dyDescent="0.2">
      <c r="DD144" s="387"/>
      <c r="DE144" s="387"/>
    </row>
    <row r="145" spans="108:109" ht="13.5" hidden="1" customHeight="1" x14ac:dyDescent="0.2">
      <c r="DD145" s="387"/>
      <c r="DE145" s="387"/>
    </row>
    <row r="146" spans="108:109" ht="13.5" hidden="1" customHeight="1" x14ac:dyDescent="0.2">
      <c r="DD146" s="387"/>
      <c r="DE146" s="387"/>
    </row>
    <row r="147" spans="108:109" ht="13.5" hidden="1" customHeight="1" x14ac:dyDescent="0.2">
      <c r="DD147" s="387"/>
      <c r="DE147" s="387"/>
    </row>
    <row r="148" spans="108:109" ht="13.5" hidden="1" customHeight="1" x14ac:dyDescent="0.2">
      <c r="DD148" s="387"/>
      <c r="DE148" s="387"/>
    </row>
    <row r="149" spans="108:109" ht="13.5" hidden="1" customHeight="1" x14ac:dyDescent="0.2">
      <c r="DD149" s="387"/>
      <c r="DE149" s="387"/>
    </row>
    <row r="150" spans="108:109" ht="13.5" hidden="1" customHeight="1" x14ac:dyDescent="0.2">
      <c r="DD150" s="387"/>
      <c r="DE150" s="387"/>
    </row>
    <row r="151" spans="108:109" ht="13.5" hidden="1" customHeight="1" x14ac:dyDescent="0.2">
      <c r="DD151" s="387"/>
      <c r="DE151" s="387"/>
    </row>
    <row r="152" spans="108:109" ht="13.5" hidden="1" customHeight="1" x14ac:dyDescent="0.2">
      <c r="DD152" s="387"/>
      <c r="DE152" s="387"/>
    </row>
    <row r="153" spans="108:109" ht="13.5" hidden="1" customHeight="1" x14ac:dyDescent="0.2">
      <c r="DD153" s="387"/>
      <c r="DE153" s="387"/>
    </row>
    <row r="154" spans="108:109" ht="13.5" hidden="1" customHeight="1" x14ac:dyDescent="0.2">
      <c r="DD154" s="387"/>
      <c r="DE154" s="387"/>
    </row>
    <row r="155" spans="108:109" ht="13.5" hidden="1" customHeight="1" x14ac:dyDescent="0.2">
      <c r="DD155" s="387"/>
      <c r="DE155" s="387"/>
    </row>
    <row r="156" spans="108:109" ht="13.5" hidden="1" customHeight="1" x14ac:dyDescent="0.2">
      <c r="DD156" s="387"/>
      <c r="DE156" s="387"/>
    </row>
    <row r="157" spans="108:109" ht="13.5" hidden="1" customHeight="1" x14ac:dyDescent="0.2">
      <c r="DD157" s="387"/>
      <c r="DE157" s="387"/>
    </row>
    <row r="158" spans="108:109" ht="13.5" hidden="1" customHeight="1" x14ac:dyDescent="0.2">
      <c r="DD158" s="387"/>
      <c r="DE158" s="387"/>
    </row>
    <row r="159" spans="108:109" ht="13.5" hidden="1" customHeight="1" x14ac:dyDescent="0.2">
      <c r="DD159" s="387"/>
      <c r="DE159" s="387"/>
    </row>
    <row r="160" spans="108:109" ht="13.5" hidden="1" customHeight="1" x14ac:dyDescent="0.2">
      <c r="DD160" s="387"/>
      <c r="DE160" s="387"/>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5OQIC1AVY5fF9tEc3Tx0OVlpCRchdDin14+VaorHn+pAt8zQjVTgdd4JT0z/apJutCI8F8lE4q48o9DFDhJnmA==" saltValue="0PR6AW2fXXwu82bmh6gew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5B4C0-7286-4798-A851-5AD9F79C4DC2}">
  <sheetPr>
    <pageSetUpPr fitToPage="1"/>
  </sheetPr>
  <dimension ref="A1:DR135"/>
  <sheetViews>
    <sheetView showGridLines="0" zoomScaleNormal="100" zoomScaleSheetLayoutView="70" workbookViewId="0"/>
  </sheetViews>
  <sheetFormatPr defaultColWidth="0" defaultRowHeight="13.5" customHeight="1" zeroHeight="1" x14ac:dyDescent="0.2"/>
  <cols>
    <col min="1" max="34" width="2.453125" style="291" customWidth="1"/>
    <col min="35" max="122" width="2.453125" style="290" customWidth="1"/>
    <col min="123" max="16384" width="2.4531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 x14ac:dyDescent="0.2">
      <c r="S2" s="290"/>
      <c r="AH2" s="290"/>
    </row>
    <row r="3" spans="2:34" ht="13"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 x14ac:dyDescent="0.2"/>
    <row r="5" spans="2:34" ht="13" x14ac:dyDescent="0.2"/>
    <row r="6" spans="2:34" ht="13" x14ac:dyDescent="0.2"/>
    <row r="7" spans="2:34" ht="13" x14ac:dyDescent="0.2"/>
    <row r="8" spans="2:34" ht="13" x14ac:dyDescent="0.2"/>
    <row r="9" spans="2:34" ht="13" x14ac:dyDescent="0.2">
      <c r="AH9" s="290"/>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0"/>
    </row>
    <row r="18" spans="12:34" ht="13" x14ac:dyDescent="0.2"/>
    <row r="19" spans="12:34" ht="13" x14ac:dyDescent="0.2"/>
    <row r="20" spans="12:34" ht="13" x14ac:dyDescent="0.2">
      <c r="AH20" s="290"/>
    </row>
    <row r="21" spans="12:34" ht="13" x14ac:dyDescent="0.2">
      <c r="AH21" s="290"/>
    </row>
    <row r="22" spans="12:34" ht="13" x14ac:dyDescent="0.2"/>
    <row r="23" spans="12:34" ht="13" x14ac:dyDescent="0.2"/>
    <row r="24" spans="12:34" ht="13" x14ac:dyDescent="0.2">
      <c r="Q24" s="290"/>
    </row>
    <row r="25" spans="12:34" ht="13" x14ac:dyDescent="0.2"/>
    <row r="26" spans="12:34" ht="13" x14ac:dyDescent="0.2"/>
    <row r="27" spans="12:34" ht="13" x14ac:dyDescent="0.2"/>
    <row r="28" spans="12:34" ht="13" x14ac:dyDescent="0.2">
      <c r="O28" s="290"/>
      <c r="T28" s="290"/>
      <c r="AH28" s="290"/>
    </row>
    <row r="29" spans="12:34" ht="13" x14ac:dyDescent="0.2"/>
    <row r="30" spans="12:34" ht="13" x14ac:dyDescent="0.2"/>
    <row r="31" spans="12:34" ht="13" x14ac:dyDescent="0.2">
      <c r="Q31" s="290"/>
    </row>
    <row r="32" spans="12:34" ht="13" x14ac:dyDescent="0.2">
      <c r="L32" s="290"/>
    </row>
    <row r="33" spans="2:34" ht="13" x14ac:dyDescent="0.2">
      <c r="C33" s="290"/>
      <c r="E33" s="290"/>
      <c r="G33" s="290"/>
      <c r="I33" s="290"/>
      <c r="X33" s="290"/>
    </row>
    <row r="34" spans="2:34" ht="13" x14ac:dyDescent="0.2">
      <c r="B34" s="290"/>
      <c r="P34" s="290"/>
      <c r="R34" s="290"/>
      <c r="T34" s="290"/>
    </row>
    <row r="35" spans="2:34" ht="13" x14ac:dyDescent="0.2">
      <c r="D35" s="290"/>
      <c r="W35" s="290"/>
      <c r="AC35" s="290"/>
      <c r="AD35" s="290"/>
      <c r="AE35" s="290"/>
      <c r="AF35" s="290"/>
      <c r="AG35" s="290"/>
      <c r="AH35" s="290"/>
    </row>
    <row r="36" spans="2:34" ht="13" x14ac:dyDescent="0.2">
      <c r="H36" s="290"/>
      <c r="J36" s="290"/>
      <c r="K36" s="290"/>
      <c r="M36" s="290"/>
      <c r="Y36" s="290"/>
      <c r="Z36" s="290"/>
      <c r="AA36" s="290"/>
      <c r="AB36" s="290"/>
      <c r="AC36" s="290"/>
      <c r="AD36" s="290"/>
      <c r="AE36" s="290"/>
      <c r="AF36" s="290"/>
      <c r="AG36" s="290"/>
      <c r="AH36" s="290"/>
    </row>
    <row r="37" spans="2:34" ht="13" x14ac:dyDescent="0.2">
      <c r="AH37" s="290"/>
    </row>
    <row r="38" spans="2:34" ht="13" x14ac:dyDescent="0.2">
      <c r="AG38" s="290"/>
      <c r="AH38" s="290"/>
    </row>
    <row r="39" spans="2:34" ht="13" x14ac:dyDescent="0.2"/>
    <row r="40" spans="2:34" ht="13" x14ac:dyDescent="0.2">
      <c r="X40" s="290"/>
    </row>
    <row r="41" spans="2:34" ht="13" x14ac:dyDescent="0.2">
      <c r="R41" s="290"/>
    </row>
    <row r="42" spans="2:34" ht="13" x14ac:dyDescent="0.2">
      <c r="W42" s="290"/>
    </row>
    <row r="43" spans="2:34" ht="13" x14ac:dyDescent="0.2">
      <c r="Y43" s="290"/>
      <c r="Z43" s="290"/>
      <c r="AA43" s="290"/>
      <c r="AB43" s="290"/>
      <c r="AC43" s="290"/>
      <c r="AD43" s="290"/>
      <c r="AE43" s="290"/>
      <c r="AF43" s="290"/>
      <c r="AG43" s="290"/>
      <c r="AH43" s="290"/>
    </row>
    <row r="44" spans="2:34" ht="13" x14ac:dyDescent="0.2">
      <c r="AH44" s="290"/>
    </row>
    <row r="45" spans="2:34" ht="13" x14ac:dyDescent="0.2">
      <c r="X45" s="290"/>
    </row>
    <row r="46" spans="2:34" ht="13" x14ac:dyDescent="0.2"/>
    <row r="47" spans="2:34" ht="13" x14ac:dyDescent="0.2"/>
    <row r="48" spans="2:34" ht="13" x14ac:dyDescent="0.2">
      <c r="W48" s="290"/>
      <c r="Y48" s="290"/>
      <c r="Z48" s="290"/>
      <c r="AA48" s="290"/>
      <c r="AB48" s="290"/>
      <c r="AC48" s="290"/>
      <c r="AD48" s="290"/>
      <c r="AE48" s="290"/>
      <c r="AF48" s="290"/>
      <c r="AG48" s="290"/>
      <c r="AH48" s="290"/>
    </row>
    <row r="49" spans="28:34" ht="13" x14ac:dyDescent="0.2"/>
    <row r="50" spans="28:34" ht="13" x14ac:dyDescent="0.2">
      <c r="AE50" s="290"/>
      <c r="AF50" s="290"/>
      <c r="AG50" s="290"/>
      <c r="AH50" s="290"/>
    </row>
    <row r="51" spans="28:34" ht="13" x14ac:dyDescent="0.2">
      <c r="AC51" s="290"/>
      <c r="AD51" s="290"/>
      <c r="AE51" s="290"/>
      <c r="AF51" s="290"/>
      <c r="AG51" s="290"/>
      <c r="AH51" s="290"/>
    </row>
    <row r="52" spans="28:34" ht="13" x14ac:dyDescent="0.2"/>
    <row r="53" spans="28:34" ht="13" x14ac:dyDescent="0.2">
      <c r="AF53" s="290"/>
      <c r="AG53" s="290"/>
      <c r="AH53" s="290"/>
    </row>
    <row r="54" spans="28:34" ht="13" x14ac:dyDescent="0.2">
      <c r="AH54" s="290"/>
    </row>
    <row r="55" spans="28:34" ht="13" x14ac:dyDescent="0.2"/>
    <row r="56" spans="28:34" ht="13" x14ac:dyDescent="0.2">
      <c r="AB56" s="290"/>
      <c r="AC56" s="290"/>
      <c r="AD56" s="290"/>
      <c r="AE56" s="290"/>
      <c r="AF56" s="290"/>
      <c r="AG56" s="290"/>
      <c r="AH56" s="290"/>
    </row>
    <row r="57" spans="28:34" ht="13" x14ac:dyDescent="0.2">
      <c r="AH57" s="290"/>
    </row>
    <row r="58" spans="28:34" ht="13" x14ac:dyDescent="0.2">
      <c r="AH58" s="290"/>
    </row>
    <row r="59" spans="28:34" ht="13" x14ac:dyDescent="0.2"/>
    <row r="60" spans="28:34" ht="13" x14ac:dyDescent="0.2"/>
    <row r="61" spans="28:34" ht="13" x14ac:dyDescent="0.2"/>
    <row r="62" spans="28:34" ht="13" x14ac:dyDescent="0.2"/>
    <row r="63" spans="28:34" ht="13" x14ac:dyDescent="0.2">
      <c r="AH63" s="290"/>
    </row>
    <row r="64" spans="28:34" ht="13" x14ac:dyDescent="0.2">
      <c r="AG64" s="290"/>
      <c r="AH64" s="290"/>
    </row>
    <row r="65" spans="28:34" ht="13" x14ac:dyDescent="0.2"/>
    <row r="66" spans="28:34" ht="13" x14ac:dyDescent="0.2"/>
    <row r="67" spans="28:34" ht="13" x14ac:dyDescent="0.2"/>
    <row r="68" spans="28:34" ht="13" x14ac:dyDescent="0.2">
      <c r="AB68" s="290"/>
      <c r="AC68" s="290"/>
      <c r="AD68" s="290"/>
      <c r="AE68" s="290"/>
      <c r="AF68" s="290"/>
      <c r="AG68" s="290"/>
      <c r="AH68" s="290"/>
    </row>
    <row r="69" spans="28:34" ht="13" x14ac:dyDescent="0.2">
      <c r="AF69" s="290"/>
      <c r="AG69" s="290"/>
      <c r="AH69" s="290"/>
    </row>
    <row r="70" spans="28:34" ht="13" x14ac:dyDescent="0.2"/>
    <row r="71" spans="28:34" ht="13" x14ac:dyDescent="0.2"/>
    <row r="72" spans="28:34" ht="13" x14ac:dyDescent="0.2"/>
    <row r="73" spans="28:34" ht="13" x14ac:dyDescent="0.2"/>
    <row r="74" spans="28:34" ht="13" x14ac:dyDescent="0.2"/>
    <row r="75" spans="28:34" ht="13" x14ac:dyDescent="0.2">
      <c r="AH75" s="290"/>
    </row>
    <row r="76" spans="28:34" ht="13" x14ac:dyDescent="0.2">
      <c r="AF76" s="290"/>
      <c r="AG76" s="290"/>
      <c r="AH76" s="290"/>
    </row>
    <row r="77" spans="28:34" ht="13" x14ac:dyDescent="0.2">
      <c r="AG77" s="290"/>
      <c r="AH77" s="290"/>
    </row>
    <row r="78" spans="28:34" ht="13" x14ac:dyDescent="0.2"/>
    <row r="79" spans="28:34" ht="13" x14ac:dyDescent="0.2"/>
    <row r="80" spans="28:34" ht="13" x14ac:dyDescent="0.2"/>
    <row r="81" spans="25:34" ht="13" x14ac:dyDescent="0.2"/>
    <row r="82" spans="25:34" ht="13" x14ac:dyDescent="0.2">
      <c r="Y82" s="290"/>
    </row>
    <row r="83" spans="25:34" ht="13" x14ac:dyDescent="0.2">
      <c r="Y83" s="290"/>
      <c r="Z83" s="290"/>
      <c r="AA83" s="290"/>
      <c r="AB83" s="290"/>
      <c r="AC83" s="290"/>
      <c r="AD83" s="290"/>
      <c r="AE83" s="290"/>
      <c r="AF83" s="290"/>
      <c r="AG83" s="290"/>
      <c r="AH83" s="290"/>
    </row>
    <row r="84" spans="25:34" ht="13" x14ac:dyDescent="0.2"/>
    <row r="85" spans="25:34" ht="13" x14ac:dyDescent="0.2"/>
    <row r="86" spans="25:34" ht="13" x14ac:dyDescent="0.2"/>
    <row r="87" spans="25:34" ht="13" x14ac:dyDescent="0.2"/>
    <row r="88" spans="25:34" ht="13" x14ac:dyDescent="0.2">
      <c r="AH88" s="290"/>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496</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Dx2I7QNL1WjflWRzqb/3kHiiAd7H/lhu6wbLduDFsjdk0YICJ5dBxaoJcP2GN7/Fpbc2jjETtAgAkIzRZlk1oA==" saltValue="yt4dQg19DGHYs9XAUGNCa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622D8-7C4F-42C9-842C-BAF6A5C4BC47}">
  <sheetPr>
    <pageSetUpPr fitToPage="1"/>
  </sheetPr>
  <dimension ref="A1:DR135"/>
  <sheetViews>
    <sheetView showGridLines="0" zoomScaleNormal="100" zoomScaleSheetLayoutView="55" workbookViewId="0"/>
  </sheetViews>
  <sheetFormatPr defaultColWidth="0" defaultRowHeight="13.5" customHeight="1" zeroHeight="1" x14ac:dyDescent="0.2"/>
  <cols>
    <col min="1" max="34" width="2.453125" style="291" customWidth="1"/>
    <col min="35" max="122" width="2.453125" style="290" customWidth="1"/>
    <col min="123" max="16384" width="2.4531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 x14ac:dyDescent="0.2">
      <c r="S2" s="290"/>
      <c r="AH2" s="290"/>
    </row>
    <row r="3" spans="2:34" ht="13"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 x14ac:dyDescent="0.2"/>
    <row r="5" spans="2:34" ht="13" x14ac:dyDescent="0.2"/>
    <row r="6" spans="2:34" ht="13" x14ac:dyDescent="0.2"/>
    <row r="7" spans="2:34" ht="13" x14ac:dyDescent="0.2"/>
    <row r="8" spans="2:34" ht="13" x14ac:dyDescent="0.2"/>
    <row r="9" spans="2:34" ht="13" x14ac:dyDescent="0.2">
      <c r="AH9" s="290"/>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0"/>
    </row>
    <row r="18" spans="12:34" ht="13" x14ac:dyDescent="0.2"/>
    <row r="19" spans="12:34" ht="13" x14ac:dyDescent="0.2"/>
    <row r="20" spans="12:34" ht="13" x14ac:dyDescent="0.2">
      <c r="AH20" s="290"/>
    </row>
    <row r="21" spans="12:34" ht="13" x14ac:dyDescent="0.2">
      <c r="AH21" s="290"/>
    </row>
    <row r="22" spans="12:34" ht="13" x14ac:dyDescent="0.2"/>
    <row r="23" spans="12:34" ht="13" x14ac:dyDescent="0.2"/>
    <row r="24" spans="12:34" ht="13" x14ac:dyDescent="0.2">
      <c r="Q24" s="290"/>
    </row>
    <row r="25" spans="12:34" ht="13" x14ac:dyDescent="0.2"/>
    <row r="26" spans="12:34" ht="13" x14ac:dyDescent="0.2"/>
    <row r="27" spans="12:34" ht="13" x14ac:dyDescent="0.2"/>
    <row r="28" spans="12:34" ht="13" x14ac:dyDescent="0.2">
      <c r="O28" s="290"/>
      <c r="T28" s="290"/>
      <c r="AH28" s="290"/>
    </row>
    <row r="29" spans="12:34" ht="13" x14ac:dyDescent="0.2"/>
    <row r="30" spans="12:34" ht="13" x14ac:dyDescent="0.2"/>
    <row r="31" spans="12:34" ht="13" x14ac:dyDescent="0.2">
      <c r="Q31" s="290"/>
    </row>
    <row r="32" spans="12:34" ht="13" x14ac:dyDescent="0.2">
      <c r="L32" s="290"/>
    </row>
    <row r="33" spans="2:34" ht="13" x14ac:dyDescent="0.2">
      <c r="C33" s="290"/>
      <c r="E33" s="290"/>
      <c r="G33" s="290"/>
      <c r="I33" s="290"/>
      <c r="X33" s="290"/>
    </row>
    <row r="34" spans="2:34" ht="13" x14ac:dyDescent="0.2">
      <c r="B34" s="290"/>
      <c r="P34" s="290"/>
      <c r="R34" s="290"/>
      <c r="T34" s="290"/>
    </row>
    <row r="35" spans="2:34" ht="13" x14ac:dyDescent="0.2">
      <c r="D35" s="290"/>
      <c r="W35" s="290"/>
      <c r="AC35" s="290"/>
      <c r="AD35" s="290"/>
      <c r="AE35" s="290"/>
      <c r="AF35" s="290"/>
      <c r="AG35" s="290"/>
      <c r="AH35" s="290"/>
    </row>
    <row r="36" spans="2:34" ht="13" x14ac:dyDescent="0.2">
      <c r="H36" s="290"/>
      <c r="J36" s="290"/>
      <c r="K36" s="290"/>
      <c r="M36" s="290"/>
      <c r="Y36" s="290"/>
      <c r="Z36" s="290"/>
      <c r="AA36" s="290"/>
      <c r="AB36" s="290"/>
      <c r="AC36" s="290"/>
      <c r="AD36" s="290"/>
      <c r="AE36" s="290"/>
      <c r="AF36" s="290"/>
      <c r="AG36" s="290"/>
      <c r="AH36" s="290"/>
    </row>
    <row r="37" spans="2:34" ht="13" x14ac:dyDescent="0.2">
      <c r="AH37" s="290"/>
    </row>
    <row r="38" spans="2:34" ht="13" x14ac:dyDescent="0.2">
      <c r="AG38" s="290"/>
      <c r="AH38" s="290"/>
    </row>
    <row r="39" spans="2:34" ht="13" x14ac:dyDescent="0.2"/>
    <row r="40" spans="2:34" ht="13" x14ac:dyDescent="0.2">
      <c r="X40" s="290"/>
    </row>
    <row r="41" spans="2:34" ht="13" x14ac:dyDescent="0.2">
      <c r="R41" s="290"/>
    </row>
    <row r="42" spans="2:34" ht="13" x14ac:dyDescent="0.2">
      <c r="W42" s="290"/>
    </row>
    <row r="43" spans="2:34" ht="13" x14ac:dyDescent="0.2">
      <c r="Y43" s="290"/>
      <c r="Z43" s="290"/>
      <c r="AA43" s="290"/>
      <c r="AB43" s="290"/>
      <c r="AC43" s="290"/>
      <c r="AD43" s="290"/>
      <c r="AE43" s="290"/>
      <c r="AF43" s="290"/>
      <c r="AG43" s="290"/>
      <c r="AH43" s="290"/>
    </row>
    <row r="44" spans="2:34" ht="13" x14ac:dyDescent="0.2">
      <c r="AH44" s="290"/>
    </row>
    <row r="45" spans="2:34" ht="13" x14ac:dyDescent="0.2">
      <c r="X45" s="290"/>
    </row>
    <row r="46" spans="2:34" ht="13" x14ac:dyDescent="0.2"/>
    <row r="47" spans="2:34" ht="13" x14ac:dyDescent="0.2"/>
    <row r="48" spans="2:34" ht="13" x14ac:dyDescent="0.2">
      <c r="W48" s="290"/>
      <c r="Y48" s="290"/>
      <c r="Z48" s="290"/>
      <c r="AA48" s="290"/>
      <c r="AB48" s="290"/>
      <c r="AC48" s="290"/>
      <c r="AD48" s="290"/>
      <c r="AE48" s="290"/>
      <c r="AF48" s="290"/>
      <c r="AG48" s="290"/>
      <c r="AH48" s="290"/>
    </row>
    <row r="49" spans="28:34" ht="13" x14ac:dyDescent="0.2"/>
    <row r="50" spans="28:34" ht="13" x14ac:dyDescent="0.2">
      <c r="AE50" s="290"/>
      <c r="AF50" s="290"/>
      <c r="AG50" s="290"/>
      <c r="AH50" s="290"/>
    </row>
    <row r="51" spans="28:34" ht="13" x14ac:dyDescent="0.2">
      <c r="AC51" s="290"/>
      <c r="AD51" s="290"/>
      <c r="AE51" s="290"/>
      <c r="AF51" s="290"/>
      <c r="AG51" s="290"/>
      <c r="AH51" s="290"/>
    </row>
    <row r="52" spans="28:34" ht="13" x14ac:dyDescent="0.2"/>
    <row r="53" spans="28:34" ht="13" x14ac:dyDescent="0.2">
      <c r="AF53" s="290"/>
      <c r="AG53" s="290"/>
      <c r="AH53" s="290"/>
    </row>
    <row r="54" spans="28:34" ht="13" x14ac:dyDescent="0.2">
      <c r="AH54" s="290"/>
    </row>
    <row r="55" spans="28:34" ht="13" x14ac:dyDescent="0.2"/>
    <row r="56" spans="28:34" ht="13" x14ac:dyDescent="0.2">
      <c r="AB56" s="290"/>
      <c r="AC56" s="290"/>
      <c r="AD56" s="290"/>
      <c r="AE56" s="290"/>
      <c r="AF56" s="290"/>
      <c r="AG56" s="290"/>
      <c r="AH56" s="290"/>
    </row>
    <row r="57" spans="28:34" ht="13" x14ac:dyDescent="0.2">
      <c r="AH57" s="290"/>
    </row>
    <row r="58" spans="28:34" ht="13" x14ac:dyDescent="0.2">
      <c r="AH58" s="290"/>
    </row>
    <row r="59" spans="28:34" ht="13" x14ac:dyDescent="0.2">
      <c r="AG59" s="290"/>
      <c r="AH59" s="290"/>
    </row>
    <row r="60" spans="28:34" ht="13" x14ac:dyDescent="0.2"/>
    <row r="61" spans="28:34" ht="13" x14ac:dyDescent="0.2"/>
    <row r="62" spans="28:34" ht="13" x14ac:dyDescent="0.2"/>
    <row r="63" spans="28:34" ht="13" x14ac:dyDescent="0.2">
      <c r="AH63" s="290"/>
    </row>
    <row r="64" spans="28:34" ht="13" x14ac:dyDescent="0.2">
      <c r="AG64" s="290"/>
      <c r="AH64" s="290"/>
    </row>
    <row r="65" spans="28:34" ht="13" x14ac:dyDescent="0.2"/>
    <row r="66" spans="28:34" ht="13" x14ac:dyDescent="0.2"/>
    <row r="67" spans="28:34" ht="13" x14ac:dyDescent="0.2"/>
    <row r="68" spans="28:34" ht="13" x14ac:dyDescent="0.2">
      <c r="AB68" s="290"/>
      <c r="AC68" s="290"/>
      <c r="AD68" s="290"/>
      <c r="AE68" s="290"/>
      <c r="AF68" s="290"/>
      <c r="AG68" s="290"/>
      <c r="AH68" s="290"/>
    </row>
    <row r="69" spans="28:34" ht="13" x14ac:dyDescent="0.2">
      <c r="AF69" s="290"/>
      <c r="AG69" s="290"/>
      <c r="AH69" s="290"/>
    </row>
    <row r="70" spans="28:34" ht="13" x14ac:dyDescent="0.2"/>
    <row r="71" spans="28:34" ht="13" x14ac:dyDescent="0.2"/>
    <row r="72" spans="28:34" ht="13" x14ac:dyDescent="0.2"/>
    <row r="73" spans="28:34" ht="13" x14ac:dyDescent="0.2"/>
    <row r="74" spans="28:34" ht="13" x14ac:dyDescent="0.2"/>
    <row r="75" spans="28:34" ht="13" x14ac:dyDescent="0.2">
      <c r="AH75" s="290"/>
    </row>
    <row r="76" spans="28:34" ht="13" x14ac:dyDescent="0.2">
      <c r="AF76" s="290"/>
      <c r="AG76" s="290"/>
      <c r="AH76" s="290"/>
    </row>
    <row r="77" spans="28:34" ht="13" x14ac:dyDescent="0.2">
      <c r="AG77" s="290"/>
      <c r="AH77" s="290"/>
    </row>
    <row r="78" spans="28:34" ht="13" x14ac:dyDescent="0.2"/>
    <row r="79" spans="28:34" ht="13" x14ac:dyDescent="0.2"/>
    <row r="80" spans="28:34" ht="13" x14ac:dyDescent="0.2"/>
    <row r="81" spans="25:34" ht="13" x14ac:dyDescent="0.2"/>
    <row r="82" spans="25:34" ht="13" x14ac:dyDescent="0.2">
      <c r="Y82" s="290"/>
    </row>
    <row r="83" spans="25:34" ht="13" x14ac:dyDescent="0.2">
      <c r="Y83" s="290"/>
      <c r="Z83" s="290"/>
      <c r="AA83" s="290"/>
      <c r="AB83" s="290"/>
      <c r="AC83" s="290"/>
      <c r="AD83" s="290"/>
      <c r="AE83" s="290"/>
      <c r="AF83" s="290"/>
      <c r="AG83" s="290"/>
      <c r="AH83" s="290"/>
    </row>
    <row r="84" spans="25:34" ht="13" x14ac:dyDescent="0.2"/>
    <row r="85" spans="25:34" ht="13" x14ac:dyDescent="0.2"/>
    <row r="86" spans="25:34" ht="13" x14ac:dyDescent="0.2"/>
    <row r="87" spans="25:34" ht="13" x14ac:dyDescent="0.2"/>
    <row r="88" spans="25:34" ht="13" x14ac:dyDescent="0.2">
      <c r="AH88" s="290"/>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496</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q/y0WPXEEP1Rf2nG4bX454ph1RoQdWia/HMW3OTnQzWO0TeMTAIZYdi3C55hlAvpuz+gOA4PQMiQirvf4y+gZA==" saltValue="3inDdTDWC/JcH45FK8EyD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9" customWidth="1"/>
    <col min="2" max="8" width="13.36328125" style="149" customWidth="1"/>
    <col min="9" max="16384" width="11.08984375" style="149"/>
  </cols>
  <sheetData>
    <row r="1" spans="1:8" x14ac:dyDescent="0.2">
      <c r="A1" s="143"/>
      <c r="B1" s="144"/>
      <c r="C1" s="145"/>
      <c r="D1" s="146"/>
      <c r="E1" s="147"/>
      <c r="F1" s="147"/>
      <c r="G1" s="147"/>
      <c r="H1" s="148"/>
    </row>
    <row r="2" spans="1:8" x14ac:dyDescent="0.2">
      <c r="A2" s="150"/>
      <c r="B2" s="151"/>
      <c r="C2" s="152"/>
      <c r="D2" s="153" t="s">
        <v>52</v>
      </c>
      <c r="E2" s="154"/>
      <c r="F2" s="155" t="s">
        <v>547</v>
      </c>
      <c r="G2" s="156"/>
      <c r="H2" s="157"/>
    </row>
    <row r="3" spans="1:8" x14ac:dyDescent="0.2">
      <c r="A3" s="153" t="s">
        <v>540</v>
      </c>
      <c r="B3" s="158"/>
      <c r="C3" s="159"/>
      <c r="D3" s="160">
        <v>662133</v>
      </c>
      <c r="E3" s="161"/>
      <c r="F3" s="162">
        <v>333013</v>
      </c>
      <c r="G3" s="163"/>
      <c r="H3" s="164"/>
    </row>
    <row r="4" spans="1:8" x14ac:dyDescent="0.2">
      <c r="A4" s="165"/>
      <c r="B4" s="166"/>
      <c r="C4" s="167"/>
      <c r="D4" s="168">
        <v>218190</v>
      </c>
      <c r="E4" s="169"/>
      <c r="F4" s="170">
        <v>126732</v>
      </c>
      <c r="G4" s="171"/>
      <c r="H4" s="172"/>
    </row>
    <row r="5" spans="1:8" x14ac:dyDescent="0.2">
      <c r="A5" s="153" t="s">
        <v>542</v>
      </c>
      <c r="B5" s="158"/>
      <c r="C5" s="159"/>
      <c r="D5" s="160">
        <v>470187</v>
      </c>
      <c r="E5" s="161"/>
      <c r="F5" s="162">
        <v>280458</v>
      </c>
      <c r="G5" s="163"/>
      <c r="H5" s="164"/>
    </row>
    <row r="6" spans="1:8" x14ac:dyDescent="0.2">
      <c r="A6" s="165"/>
      <c r="B6" s="166"/>
      <c r="C6" s="167"/>
      <c r="D6" s="168">
        <v>313536</v>
      </c>
      <c r="E6" s="169"/>
      <c r="F6" s="170">
        <v>127286</v>
      </c>
      <c r="G6" s="171"/>
      <c r="H6" s="172"/>
    </row>
    <row r="7" spans="1:8" x14ac:dyDescent="0.2">
      <c r="A7" s="153" t="s">
        <v>543</v>
      </c>
      <c r="B7" s="158"/>
      <c r="C7" s="159"/>
      <c r="D7" s="160">
        <v>494200</v>
      </c>
      <c r="E7" s="161"/>
      <c r="F7" s="162">
        <v>291945</v>
      </c>
      <c r="G7" s="163"/>
      <c r="H7" s="164"/>
    </row>
    <row r="8" spans="1:8" x14ac:dyDescent="0.2">
      <c r="A8" s="165"/>
      <c r="B8" s="166"/>
      <c r="C8" s="167"/>
      <c r="D8" s="168">
        <v>334025</v>
      </c>
      <c r="E8" s="169"/>
      <c r="F8" s="170">
        <v>127651</v>
      </c>
      <c r="G8" s="171"/>
      <c r="H8" s="172"/>
    </row>
    <row r="9" spans="1:8" x14ac:dyDescent="0.2">
      <c r="A9" s="153" t="s">
        <v>544</v>
      </c>
      <c r="B9" s="158"/>
      <c r="C9" s="159"/>
      <c r="D9" s="160">
        <v>451676</v>
      </c>
      <c r="E9" s="161"/>
      <c r="F9" s="162">
        <v>291173</v>
      </c>
      <c r="G9" s="163"/>
      <c r="H9" s="164"/>
    </row>
    <row r="10" spans="1:8" x14ac:dyDescent="0.2">
      <c r="A10" s="165"/>
      <c r="B10" s="166"/>
      <c r="C10" s="167"/>
      <c r="D10" s="168">
        <v>263660</v>
      </c>
      <c r="E10" s="169"/>
      <c r="F10" s="170">
        <v>119071</v>
      </c>
      <c r="G10" s="171"/>
      <c r="H10" s="172"/>
    </row>
    <row r="11" spans="1:8" x14ac:dyDescent="0.2">
      <c r="A11" s="153" t="s">
        <v>545</v>
      </c>
      <c r="B11" s="158"/>
      <c r="C11" s="159"/>
      <c r="D11" s="160">
        <v>320018</v>
      </c>
      <c r="E11" s="161"/>
      <c r="F11" s="162">
        <v>271581</v>
      </c>
      <c r="G11" s="163"/>
      <c r="H11" s="164"/>
    </row>
    <row r="12" spans="1:8" x14ac:dyDescent="0.2">
      <c r="A12" s="165"/>
      <c r="B12" s="166"/>
      <c r="C12" s="173"/>
      <c r="D12" s="168">
        <v>139770</v>
      </c>
      <c r="E12" s="169"/>
      <c r="F12" s="170">
        <v>117844</v>
      </c>
      <c r="G12" s="171"/>
      <c r="H12" s="172"/>
    </row>
    <row r="13" spans="1:8" x14ac:dyDescent="0.2">
      <c r="A13" s="153"/>
      <c r="B13" s="158"/>
      <c r="C13" s="174"/>
      <c r="D13" s="175">
        <v>479643</v>
      </c>
      <c r="E13" s="176"/>
      <c r="F13" s="177">
        <v>293634</v>
      </c>
      <c r="G13" s="178"/>
      <c r="H13" s="164"/>
    </row>
    <row r="14" spans="1:8" x14ac:dyDescent="0.2">
      <c r="A14" s="165"/>
      <c r="B14" s="166"/>
      <c r="C14" s="167"/>
      <c r="D14" s="168">
        <v>253836</v>
      </c>
      <c r="E14" s="169"/>
      <c r="F14" s="170">
        <v>123717</v>
      </c>
      <c r="G14" s="171"/>
      <c r="H14" s="172"/>
    </row>
    <row r="17" spans="1:11" x14ac:dyDescent="0.2">
      <c r="A17" s="149" t="s">
        <v>53</v>
      </c>
    </row>
    <row r="18" spans="1:11" x14ac:dyDescent="0.2">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2">
      <c r="A19" s="179" t="s">
        <v>54</v>
      </c>
      <c r="B19" s="179">
        <f>ROUND(VALUE(SUBSTITUTE(実質収支比率等に係る経年分析!F$48,"▲","-")),2)</f>
        <v>8.07</v>
      </c>
      <c r="C19" s="179">
        <f>ROUND(VALUE(SUBSTITUTE(実質収支比率等に係る経年分析!G$48,"▲","-")),2)</f>
        <v>7.96</v>
      </c>
      <c r="D19" s="179">
        <f>ROUND(VALUE(SUBSTITUTE(実質収支比率等に係る経年分析!H$48,"▲","-")),2)</f>
        <v>8.0399999999999991</v>
      </c>
      <c r="E19" s="179">
        <f>ROUND(VALUE(SUBSTITUTE(実質収支比率等に係る経年分析!I$48,"▲","-")),2)</f>
        <v>11.63</v>
      </c>
      <c r="F19" s="179">
        <f>ROUND(VALUE(SUBSTITUTE(実質収支比率等に係る経年分析!J$48,"▲","-")),2)</f>
        <v>7.81</v>
      </c>
    </row>
    <row r="20" spans="1:11" x14ac:dyDescent="0.2">
      <c r="A20" s="179" t="s">
        <v>55</v>
      </c>
      <c r="B20" s="179">
        <f>ROUND(VALUE(SUBSTITUTE(実質収支比率等に係る経年分析!F$47,"▲","-")),2)</f>
        <v>62.33</v>
      </c>
      <c r="C20" s="179">
        <f>ROUND(VALUE(SUBSTITUTE(実質収支比率等に係る経年分析!G$47,"▲","-")),2)</f>
        <v>58.58</v>
      </c>
      <c r="D20" s="179">
        <f>ROUND(VALUE(SUBSTITUTE(実質収支比率等に係る経年分析!H$47,"▲","-")),2)</f>
        <v>60.77</v>
      </c>
      <c r="E20" s="179">
        <f>ROUND(VALUE(SUBSTITUTE(実質収支比率等に係る経年分析!I$47,"▲","-")),2)</f>
        <v>29.93</v>
      </c>
      <c r="F20" s="179">
        <f>ROUND(VALUE(SUBSTITUTE(実質収支比率等に係る経年分析!J$47,"▲","-")),2)</f>
        <v>25.91</v>
      </c>
    </row>
    <row r="21" spans="1:11" x14ac:dyDescent="0.2">
      <c r="A21" s="179" t="s">
        <v>56</v>
      </c>
      <c r="B21" s="179">
        <f>IF(ISNUMBER(VALUE(SUBSTITUTE(実質収支比率等に係る経年分析!F$49,"▲","-"))),ROUND(VALUE(SUBSTITUTE(実質収支比率等に係る経年分析!F$49,"▲","-")),2),NA())</f>
        <v>6.72</v>
      </c>
      <c r="C21" s="179">
        <f>IF(ISNUMBER(VALUE(SUBSTITUTE(実質収支比率等に係る経年分析!G$49,"▲","-"))),ROUND(VALUE(SUBSTITUTE(実質収支比率等に係る経年分析!G$49,"▲","-")),2),NA())</f>
        <v>0.3</v>
      </c>
      <c r="D21" s="179">
        <f>IF(ISNUMBER(VALUE(SUBSTITUTE(実質収支比率等に係る経年分析!H$49,"▲","-"))),ROUND(VALUE(SUBSTITUTE(実質収支比率等に係る経年分析!H$49,"▲","-")),2),NA())</f>
        <v>0.02</v>
      </c>
      <c r="E21" s="179">
        <f>IF(ISNUMBER(VALUE(SUBSTITUTE(実質収支比率等に係る経年分析!I$49,"▲","-"))),ROUND(VALUE(SUBSTITUTE(実質収支比率等に係る経年分析!I$49,"▲","-")),2),NA())</f>
        <v>-30.69</v>
      </c>
      <c r="F21" s="179">
        <f>IF(ISNUMBER(VALUE(SUBSTITUTE(実質収支比率等に係る経年分析!J$49,"▲","-"))),ROUND(VALUE(SUBSTITUTE(実質収支比率等に係る経年分析!J$49,"▲","-")),2),NA())</f>
        <v>-7.89</v>
      </c>
    </row>
    <row r="24" spans="1:11" x14ac:dyDescent="0.2">
      <c r="A24" s="149" t="s">
        <v>57</v>
      </c>
    </row>
    <row r="25" spans="1:11" x14ac:dyDescent="0.2">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2">
      <c r="A26" s="180"/>
      <c r="B26" s="180" t="s">
        <v>58</v>
      </c>
      <c r="C26" s="180" t="s">
        <v>59</v>
      </c>
      <c r="D26" s="180" t="s">
        <v>58</v>
      </c>
      <c r="E26" s="180" t="s">
        <v>59</v>
      </c>
      <c r="F26" s="180" t="s">
        <v>58</v>
      </c>
      <c r="G26" s="180" t="s">
        <v>59</v>
      </c>
      <c r="H26" s="180" t="s">
        <v>58</v>
      </c>
      <c r="I26" s="180" t="s">
        <v>59</v>
      </c>
      <c r="J26" s="180" t="s">
        <v>58</v>
      </c>
      <c r="K26" s="180" t="s">
        <v>59</v>
      </c>
    </row>
    <row r="27" spans="1:11" x14ac:dyDescent="0.2">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2">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2">
      <c r="A29" s="180" t="str">
        <f>IF(連結実質赤字比率に係る赤字・黒字の構成分析!C$41="",NA(),連結実質赤字比率に係る赤字・黒字の構成分析!C$41)</f>
        <v>下水道事業特別会計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0.01</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2">
      <c r="A30" s="180" t="str">
        <f>IF(連結実質赤字比率に係る赤字・黒字の構成分析!C$40="",NA(),連結実質赤字比率に係る赤字・黒字の構成分析!C$40)</f>
        <v>簡易水道特別会計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0.06</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0.01</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0.03</v>
      </c>
    </row>
    <row r="31" spans="1:11" x14ac:dyDescent="0.2">
      <c r="A31" s="180" t="str">
        <f>IF(連結実質赤字比率に係る赤字・黒字の構成分析!C$39="",NA(),連結実質赤字比率に係る赤字・黒字の構成分析!C$39)</f>
        <v>介護保険特別会計（介護サービス事業勘定）</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0.08</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0.09</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0.13</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0.18</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0.14000000000000001</v>
      </c>
    </row>
    <row r="32" spans="1:11" x14ac:dyDescent="0.2">
      <c r="A32" s="180" t="str">
        <f>IF(連結実質赤字比率に係る赤字・黒字の構成分析!C$38="",NA(),連結実質赤字比率に係る赤字・黒字の構成分析!C$38)</f>
        <v>国民健康保険特別会計（直診勘定）</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0.08</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0.14000000000000001</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0.53</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0.28000000000000003</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0.28000000000000003</v>
      </c>
    </row>
    <row r="33" spans="1:16" x14ac:dyDescent="0.2">
      <c r="A33" s="180" t="str">
        <f>IF(連結実質赤字比率に係る赤字・黒字の構成分析!C$37="",NA(),連結実質赤字比率に係る赤字・黒字の構成分析!C$37)</f>
        <v>訪問看護事業特別会計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0.1</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0.17</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0.05</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0.19</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0.34</v>
      </c>
    </row>
    <row r="34" spans="1:16" x14ac:dyDescent="0.2">
      <c r="A34" s="180" t="str">
        <f>IF(連結実質赤字比率に係る赤字・黒字の構成分析!C$36="",NA(),連結実質赤字比率に係る赤字・黒字の構成分析!C$36)</f>
        <v>国民健康保険特別会計（事業勘定）</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0.01</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0.52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0.45</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0.46</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0.45</v>
      </c>
    </row>
    <row r="35" spans="1:16" x14ac:dyDescent="0.2">
      <c r="A35" s="180" t="str">
        <f>IF(連結実質赤字比率に係る赤字・黒字の構成分析!C$35="",NA(),連結実質赤字比率に係る赤字・黒字の構成分析!C$35)</f>
        <v>介護保険特別会計（保険事業勘定）</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1.39</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0.54</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1.34</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1.62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1.21</v>
      </c>
    </row>
    <row r="36" spans="1:16" x14ac:dyDescent="0.2">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8.06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7.95</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8.0399999999999991</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11.62</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7.81</v>
      </c>
    </row>
    <row r="39" spans="1:16" x14ac:dyDescent="0.2">
      <c r="A39" s="149" t="s">
        <v>60</v>
      </c>
    </row>
    <row r="40" spans="1:16" x14ac:dyDescent="0.2">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2">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2">
      <c r="A42" s="181" t="s">
        <v>63</v>
      </c>
      <c r="B42" s="181"/>
      <c r="C42" s="181"/>
      <c r="D42" s="181">
        <f>'実質公債費比率（分子）の構造'!K$52</f>
        <v>331</v>
      </c>
      <c r="E42" s="181"/>
      <c r="F42" s="181"/>
      <c r="G42" s="181">
        <f>'実質公債費比率（分子）の構造'!L$52</f>
        <v>320</v>
      </c>
      <c r="H42" s="181"/>
      <c r="I42" s="181"/>
      <c r="J42" s="181">
        <f>'実質公債費比率（分子）の構造'!M$52</f>
        <v>296</v>
      </c>
      <c r="K42" s="181"/>
      <c r="L42" s="181"/>
      <c r="M42" s="181">
        <f>'実質公債費比率（分子）の構造'!N$52</f>
        <v>278</v>
      </c>
      <c r="N42" s="181"/>
      <c r="O42" s="181"/>
      <c r="P42" s="181">
        <f>'実質公債費比率（分子）の構造'!O$52</f>
        <v>312</v>
      </c>
    </row>
    <row r="43" spans="1:16" x14ac:dyDescent="0.2">
      <c r="A43" s="181" t="s">
        <v>64</v>
      </c>
      <c r="B43" s="181">
        <f>'実質公債費比率（分子）の構造'!K$51</f>
        <v>1</v>
      </c>
      <c r="C43" s="181"/>
      <c r="D43" s="181"/>
      <c r="E43" s="181">
        <f>'実質公債費比率（分子）の構造'!L$51</f>
        <v>0</v>
      </c>
      <c r="F43" s="181"/>
      <c r="G43" s="181"/>
      <c r="H43" s="181" t="str">
        <f>'実質公債費比率（分子）の構造'!M$51</f>
        <v>-</v>
      </c>
      <c r="I43" s="181"/>
      <c r="J43" s="181"/>
      <c r="K43" s="181">
        <f>'実質公債費比率（分子）の構造'!N$51</f>
        <v>0</v>
      </c>
      <c r="L43" s="181"/>
      <c r="M43" s="181"/>
      <c r="N43" s="181">
        <f>'実質公債費比率（分子）の構造'!O$51</f>
        <v>0</v>
      </c>
      <c r="O43" s="181"/>
      <c r="P43" s="181"/>
    </row>
    <row r="44" spans="1:16" x14ac:dyDescent="0.2">
      <c r="A44" s="181" t="s">
        <v>65</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2">
      <c r="A45" s="181" t="s">
        <v>66</v>
      </c>
      <c r="B45" s="181">
        <f>'実質公債費比率（分子）の構造'!K$49</f>
        <v>2</v>
      </c>
      <c r="C45" s="181"/>
      <c r="D45" s="181"/>
      <c r="E45" s="181">
        <f>'実質公債費比率（分子）の構造'!L$49</f>
        <v>2</v>
      </c>
      <c r="F45" s="181"/>
      <c r="G45" s="181"/>
      <c r="H45" s="181">
        <f>'実質公債費比率（分子）の構造'!M$49</f>
        <v>4</v>
      </c>
      <c r="I45" s="181"/>
      <c r="J45" s="181"/>
      <c r="K45" s="181">
        <f>'実質公債費比率（分子）の構造'!N$49</f>
        <v>4</v>
      </c>
      <c r="L45" s="181"/>
      <c r="M45" s="181"/>
      <c r="N45" s="181">
        <f>'実質公債費比率（分子）の構造'!O$49</f>
        <v>4</v>
      </c>
      <c r="O45" s="181"/>
      <c r="P45" s="181"/>
    </row>
    <row r="46" spans="1:16" x14ac:dyDescent="0.2">
      <c r="A46" s="181" t="s">
        <v>67</v>
      </c>
      <c r="B46" s="181">
        <f>'実質公債費比率（分子）の構造'!K$48</f>
        <v>90</v>
      </c>
      <c r="C46" s="181"/>
      <c r="D46" s="181"/>
      <c r="E46" s="181">
        <f>'実質公債費比率（分子）の構造'!L$48</f>
        <v>90</v>
      </c>
      <c r="F46" s="181"/>
      <c r="G46" s="181"/>
      <c r="H46" s="181">
        <f>'実質公債費比率（分子）の構造'!M$48</f>
        <v>84</v>
      </c>
      <c r="I46" s="181"/>
      <c r="J46" s="181"/>
      <c r="K46" s="181">
        <f>'実質公債費比率（分子）の構造'!N$48</f>
        <v>79</v>
      </c>
      <c r="L46" s="181"/>
      <c r="M46" s="181"/>
      <c r="N46" s="181">
        <f>'実質公債費比率（分子）の構造'!O$48</f>
        <v>74</v>
      </c>
      <c r="O46" s="181"/>
      <c r="P46" s="181"/>
    </row>
    <row r="47" spans="1:16" x14ac:dyDescent="0.2">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2">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2">
      <c r="A49" s="181" t="s">
        <v>70</v>
      </c>
      <c r="B49" s="181">
        <f>'実質公債費比率（分子）の構造'!K$45</f>
        <v>350</v>
      </c>
      <c r="C49" s="181"/>
      <c r="D49" s="181"/>
      <c r="E49" s="181">
        <f>'実質公債費比率（分子）の構造'!L$45</f>
        <v>316</v>
      </c>
      <c r="F49" s="181"/>
      <c r="G49" s="181"/>
      <c r="H49" s="181">
        <f>'実質公債費比率（分子）の構造'!M$45</f>
        <v>291</v>
      </c>
      <c r="I49" s="181"/>
      <c r="J49" s="181"/>
      <c r="K49" s="181">
        <f>'実質公債費比率（分子）の構造'!N$45</f>
        <v>264</v>
      </c>
      <c r="L49" s="181"/>
      <c r="M49" s="181"/>
      <c r="N49" s="181">
        <f>'実質公債費比率（分子）の構造'!O$45</f>
        <v>311</v>
      </c>
      <c r="O49" s="181"/>
      <c r="P49" s="181"/>
    </row>
    <row r="50" spans="1:16" x14ac:dyDescent="0.2">
      <c r="A50" s="181" t="s">
        <v>71</v>
      </c>
      <c r="B50" s="181" t="e">
        <f>NA()</f>
        <v>#N/A</v>
      </c>
      <c r="C50" s="181">
        <f>IF(ISNUMBER('実質公債費比率（分子）の構造'!K$53),'実質公債費比率（分子）の構造'!K$53,NA())</f>
        <v>112</v>
      </c>
      <c r="D50" s="181" t="e">
        <f>NA()</f>
        <v>#N/A</v>
      </c>
      <c r="E50" s="181" t="e">
        <f>NA()</f>
        <v>#N/A</v>
      </c>
      <c r="F50" s="181">
        <f>IF(ISNUMBER('実質公債費比率（分子）の構造'!L$53),'実質公債費比率（分子）の構造'!L$53,NA())</f>
        <v>88</v>
      </c>
      <c r="G50" s="181" t="e">
        <f>NA()</f>
        <v>#N/A</v>
      </c>
      <c r="H50" s="181" t="e">
        <f>NA()</f>
        <v>#N/A</v>
      </c>
      <c r="I50" s="181">
        <f>IF(ISNUMBER('実質公債費比率（分子）の構造'!M$53),'実質公債費比率（分子）の構造'!M$53,NA())</f>
        <v>83</v>
      </c>
      <c r="J50" s="181" t="e">
        <f>NA()</f>
        <v>#N/A</v>
      </c>
      <c r="K50" s="181" t="e">
        <f>NA()</f>
        <v>#N/A</v>
      </c>
      <c r="L50" s="181">
        <f>IF(ISNUMBER('実質公債費比率（分子）の構造'!N$53),'実質公債費比率（分子）の構造'!N$53,NA())</f>
        <v>69</v>
      </c>
      <c r="M50" s="181" t="e">
        <f>NA()</f>
        <v>#N/A</v>
      </c>
      <c r="N50" s="181" t="e">
        <f>NA()</f>
        <v>#N/A</v>
      </c>
      <c r="O50" s="181">
        <f>IF(ISNUMBER('実質公債費比率（分子）の構造'!O$53),'実質公債費比率（分子）の構造'!O$53,NA())</f>
        <v>77</v>
      </c>
      <c r="P50" s="181" t="e">
        <f>NA()</f>
        <v>#N/A</v>
      </c>
    </row>
    <row r="53" spans="1:16" x14ac:dyDescent="0.2">
      <c r="A53" s="149" t="s">
        <v>72</v>
      </c>
    </row>
    <row r="54" spans="1:16" x14ac:dyDescent="0.2">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2">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2">
      <c r="A56" s="180" t="s">
        <v>43</v>
      </c>
      <c r="B56" s="180"/>
      <c r="C56" s="180"/>
      <c r="D56" s="180">
        <f>'将来負担比率（分子）の構造'!I$52</f>
        <v>3078</v>
      </c>
      <c r="E56" s="180"/>
      <c r="F56" s="180"/>
      <c r="G56" s="180">
        <f>'将来負担比率（分子）の構造'!J$52</f>
        <v>3224</v>
      </c>
      <c r="H56" s="180"/>
      <c r="I56" s="180"/>
      <c r="J56" s="180">
        <f>'将来負担比率（分子）の構造'!K$52</f>
        <v>3647</v>
      </c>
      <c r="K56" s="180"/>
      <c r="L56" s="180"/>
      <c r="M56" s="180">
        <f>'将来負担比率（分子）の構造'!L$52</f>
        <v>3690</v>
      </c>
      <c r="N56" s="180"/>
      <c r="O56" s="180"/>
      <c r="P56" s="180">
        <f>'将来負担比率（分子）の構造'!M$52</f>
        <v>3731</v>
      </c>
    </row>
    <row r="57" spans="1:16" x14ac:dyDescent="0.2">
      <c r="A57" s="180" t="s">
        <v>42</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2">
      <c r="A58" s="180" t="s">
        <v>41</v>
      </c>
      <c r="B58" s="180"/>
      <c r="C58" s="180"/>
      <c r="D58" s="180">
        <f>'将来負担比率（分子）の構造'!I$50</f>
        <v>2060</v>
      </c>
      <c r="E58" s="180"/>
      <c r="F58" s="180"/>
      <c r="G58" s="180">
        <f>'将来負担比率（分子）の構造'!J$50</f>
        <v>2347</v>
      </c>
      <c r="H58" s="180"/>
      <c r="I58" s="180"/>
      <c r="J58" s="180">
        <f>'将来負担比率（分子）の構造'!K$50</f>
        <v>2495</v>
      </c>
      <c r="K58" s="180"/>
      <c r="L58" s="180"/>
      <c r="M58" s="180">
        <f>'将来負担比率（分子）の構造'!L$50</f>
        <v>2225</v>
      </c>
      <c r="N58" s="180"/>
      <c r="O58" s="180"/>
      <c r="P58" s="180">
        <f>'将来負担比率（分子）の構造'!M$50</f>
        <v>2174</v>
      </c>
    </row>
    <row r="59" spans="1:16" x14ac:dyDescent="0.2">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2">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2">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2">
      <c r="A62" s="180" t="s">
        <v>35</v>
      </c>
      <c r="B62" s="180">
        <f>'将来負担比率（分子）の構造'!I$45</f>
        <v>507</v>
      </c>
      <c r="C62" s="180"/>
      <c r="D62" s="180"/>
      <c r="E62" s="180">
        <f>'将来負担比率（分子）の構造'!J$45</f>
        <v>431</v>
      </c>
      <c r="F62" s="180"/>
      <c r="G62" s="180"/>
      <c r="H62" s="180">
        <f>'将来負担比率（分子）の構造'!K$45</f>
        <v>411</v>
      </c>
      <c r="I62" s="180"/>
      <c r="J62" s="180"/>
      <c r="K62" s="180">
        <f>'将来負担比率（分子）の構造'!L$45</f>
        <v>422</v>
      </c>
      <c r="L62" s="180"/>
      <c r="M62" s="180"/>
      <c r="N62" s="180">
        <f>'将来負担比率（分子）の構造'!M$45</f>
        <v>421</v>
      </c>
      <c r="O62" s="180"/>
      <c r="P62" s="180"/>
    </row>
    <row r="63" spans="1:16" x14ac:dyDescent="0.2">
      <c r="A63" s="180" t="s">
        <v>34</v>
      </c>
      <c r="B63" s="180">
        <f>'将来負担比率（分子）の構造'!I$44</f>
        <v>91</v>
      </c>
      <c r="C63" s="180"/>
      <c r="D63" s="180"/>
      <c r="E63" s="180">
        <f>'将来負担比率（分子）の構造'!J$44</f>
        <v>27</v>
      </c>
      <c r="F63" s="180"/>
      <c r="G63" s="180"/>
      <c r="H63" s="180">
        <f>'将来負担比率（分子）の構造'!K$44</f>
        <v>31</v>
      </c>
      <c r="I63" s="180"/>
      <c r="J63" s="180"/>
      <c r="K63" s="180">
        <f>'将来負担比率（分子）の構造'!L$44</f>
        <v>42</v>
      </c>
      <c r="L63" s="180"/>
      <c r="M63" s="180"/>
      <c r="N63" s="180">
        <f>'将来負担比率（分子）の構造'!M$44</f>
        <v>37</v>
      </c>
      <c r="O63" s="180"/>
      <c r="P63" s="180"/>
    </row>
    <row r="64" spans="1:16" x14ac:dyDescent="0.2">
      <c r="A64" s="180" t="s">
        <v>33</v>
      </c>
      <c r="B64" s="180">
        <f>'将来負担比率（分子）の構造'!I$43</f>
        <v>1124</v>
      </c>
      <c r="C64" s="180"/>
      <c r="D64" s="180"/>
      <c r="E64" s="180">
        <f>'将来負担比率（分子）の構造'!J$43</f>
        <v>1126</v>
      </c>
      <c r="F64" s="180"/>
      <c r="G64" s="180"/>
      <c r="H64" s="180">
        <f>'将来負担比率（分子）の構造'!K$43</f>
        <v>1053</v>
      </c>
      <c r="I64" s="180"/>
      <c r="J64" s="180"/>
      <c r="K64" s="180">
        <f>'将来負担比率（分子）の構造'!L$43</f>
        <v>959</v>
      </c>
      <c r="L64" s="180"/>
      <c r="M64" s="180"/>
      <c r="N64" s="180">
        <f>'将来負担比率（分子）の構造'!M$43</f>
        <v>907</v>
      </c>
      <c r="O64" s="180"/>
      <c r="P64" s="180"/>
    </row>
    <row r="65" spans="1:16" x14ac:dyDescent="0.2">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2">
      <c r="A66" s="180" t="s">
        <v>31</v>
      </c>
      <c r="B66" s="180">
        <f>'将来負担比率（分子）の構造'!I$41</f>
        <v>3091</v>
      </c>
      <c r="C66" s="180"/>
      <c r="D66" s="180"/>
      <c r="E66" s="180">
        <f>'将来負担比率（分子）の構造'!J$41</f>
        <v>3659</v>
      </c>
      <c r="F66" s="180"/>
      <c r="G66" s="180"/>
      <c r="H66" s="180">
        <f>'将来負担比率（分子）の構造'!K$41</f>
        <v>4149</v>
      </c>
      <c r="I66" s="180"/>
      <c r="J66" s="180"/>
      <c r="K66" s="180">
        <f>'将来負担比率（分子）の構造'!L$41</f>
        <v>4335</v>
      </c>
      <c r="L66" s="180"/>
      <c r="M66" s="180"/>
      <c r="N66" s="180">
        <f>'将来負担比率（分子）の構造'!M$41</f>
        <v>4436</v>
      </c>
      <c r="O66" s="180"/>
      <c r="P66" s="180"/>
    </row>
    <row r="67" spans="1:16" x14ac:dyDescent="0.2">
      <c r="A67" s="180" t="s">
        <v>75</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2">
      <c r="A70" s="182" t="s">
        <v>76</v>
      </c>
      <c r="B70" s="182"/>
      <c r="C70" s="182"/>
      <c r="D70" s="182"/>
      <c r="E70" s="182"/>
      <c r="F70" s="182"/>
    </row>
    <row r="71" spans="1:16" x14ac:dyDescent="0.2">
      <c r="A71" s="183"/>
      <c r="B71" s="183" t="str">
        <f>基金残高に係る経年分析!F54</f>
        <v>H28</v>
      </c>
      <c r="C71" s="183" t="str">
        <f>基金残高に係る経年分析!G54</f>
        <v>H29</v>
      </c>
      <c r="D71" s="183" t="str">
        <f>基金残高に係る経年分析!H54</f>
        <v>H30</v>
      </c>
    </row>
    <row r="72" spans="1:16" x14ac:dyDescent="0.2">
      <c r="A72" s="183" t="s">
        <v>77</v>
      </c>
      <c r="B72" s="184">
        <f>基金残高に係る経年分析!F55</f>
        <v>977</v>
      </c>
      <c r="C72" s="184">
        <f>基金残高に係る経年分析!G55</f>
        <v>458</v>
      </c>
      <c r="D72" s="184">
        <f>基金残高に係る経年分析!H55</f>
        <v>396</v>
      </c>
    </row>
    <row r="73" spans="1:16" x14ac:dyDescent="0.2">
      <c r="A73" s="183" t="s">
        <v>78</v>
      </c>
      <c r="B73" s="184">
        <f>基金残高に係る経年分析!F56</f>
        <v>1021</v>
      </c>
      <c r="C73" s="184">
        <f>基金残高に係る経年分析!G56</f>
        <v>1012</v>
      </c>
      <c r="D73" s="184">
        <f>基金残高に係る経年分析!H56</f>
        <v>1049</v>
      </c>
    </row>
    <row r="74" spans="1:16" x14ac:dyDescent="0.2">
      <c r="A74" s="183" t="s">
        <v>79</v>
      </c>
      <c r="B74" s="184">
        <f>基金残高に係る経年分析!F57</f>
        <v>339</v>
      </c>
      <c r="C74" s="184">
        <f>基金残高に係る経年分析!G57</f>
        <v>602</v>
      </c>
      <c r="D74" s="184">
        <f>基金残高に係る経年分析!H57</f>
        <v>586</v>
      </c>
    </row>
  </sheetData>
  <sheetProtection algorithmName="SHA-512" hashValue="3PV9aM1x8Puk1fyomxWObhX/vwyDyOo2yQQh0ME8K66EVwGJu30h0ZG8pAJUjmV6wXVGUi7qa/jex9QZaq/6dg==" saltValue="KkzL+9Zx3mmbCC+aCvATVw=="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3"/>
  <sheetViews>
    <sheetView showGridLines="0" workbookViewId="0"/>
  </sheetViews>
  <sheetFormatPr defaultColWidth="0" defaultRowHeight="11.25" customHeight="1" zeroHeight="1" x14ac:dyDescent="0.2"/>
  <cols>
    <col min="1" max="95" width="1.6328125" style="225" customWidth="1"/>
    <col min="96" max="133" width="1.6328125" style="241" customWidth="1"/>
    <col min="134" max="143" width="1.6328125" style="225" customWidth="1"/>
    <col min="144" max="16384" width="0" style="225" hidden="1"/>
  </cols>
  <sheetData>
    <row r="1" spans="2:143" ht="22.5" customHeight="1" thickBot="1" x14ac:dyDescent="0.25">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209</v>
      </c>
      <c r="DI1" s="794"/>
      <c r="DJ1" s="794"/>
      <c r="DK1" s="794"/>
      <c r="DL1" s="794"/>
      <c r="DM1" s="794"/>
      <c r="DN1" s="795"/>
      <c r="DO1" s="225"/>
      <c r="DP1" s="793" t="s">
        <v>210</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2">
      <c r="B2" s="226" t="s">
        <v>211</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2">
      <c r="B3" s="735" t="s">
        <v>212</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213</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214</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2">
      <c r="B4" s="735" t="s">
        <v>1</v>
      </c>
      <c r="C4" s="736"/>
      <c r="D4" s="736"/>
      <c r="E4" s="736"/>
      <c r="F4" s="736"/>
      <c r="G4" s="736"/>
      <c r="H4" s="736"/>
      <c r="I4" s="736"/>
      <c r="J4" s="736"/>
      <c r="K4" s="736"/>
      <c r="L4" s="736"/>
      <c r="M4" s="736"/>
      <c r="N4" s="736"/>
      <c r="O4" s="736"/>
      <c r="P4" s="736"/>
      <c r="Q4" s="737"/>
      <c r="R4" s="735" t="s">
        <v>215</v>
      </c>
      <c r="S4" s="736"/>
      <c r="T4" s="736"/>
      <c r="U4" s="736"/>
      <c r="V4" s="736"/>
      <c r="W4" s="736"/>
      <c r="X4" s="736"/>
      <c r="Y4" s="737"/>
      <c r="Z4" s="735" t="s">
        <v>216</v>
      </c>
      <c r="AA4" s="736"/>
      <c r="AB4" s="736"/>
      <c r="AC4" s="737"/>
      <c r="AD4" s="735" t="s">
        <v>217</v>
      </c>
      <c r="AE4" s="736"/>
      <c r="AF4" s="736"/>
      <c r="AG4" s="736"/>
      <c r="AH4" s="736"/>
      <c r="AI4" s="736"/>
      <c r="AJ4" s="736"/>
      <c r="AK4" s="737"/>
      <c r="AL4" s="735" t="s">
        <v>216</v>
      </c>
      <c r="AM4" s="736"/>
      <c r="AN4" s="736"/>
      <c r="AO4" s="737"/>
      <c r="AP4" s="796" t="s">
        <v>218</v>
      </c>
      <c r="AQ4" s="796"/>
      <c r="AR4" s="796"/>
      <c r="AS4" s="796"/>
      <c r="AT4" s="796"/>
      <c r="AU4" s="796"/>
      <c r="AV4" s="796"/>
      <c r="AW4" s="796"/>
      <c r="AX4" s="796"/>
      <c r="AY4" s="796"/>
      <c r="AZ4" s="796"/>
      <c r="BA4" s="796"/>
      <c r="BB4" s="796"/>
      <c r="BC4" s="796"/>
      <c r="BD4" s="796"/>
      <c r="BE4" s="796"/>
      <c r="BF4" s="796"/>
      <c r="BG4" s="796" t="s">
        <v>219</v>
      </c>
      <c r="BH4" s="796"/>
      <c r="BI4" s="796"/>
      <c r="BJ4" s="796"/>
      <c r="BK4" s="796"/>
      <c r="BL4" s="796"/>
      <c r="BM4" s="796"/>
      <c r="BN4" s="796"/>
      <c r="BO4" s="796" t="s">
        <v>216</v>
      </c>
      <c r="BP4" s="796"/>
      <c r="BQ4" s="796"/>
      <c r="BR4" s="796"/>
      <c r="BS4" s="796" t="s">
        <v>220</v>
      </c>
      <c r="BT4" s="796"/>
      <c r="BU4" s="796"/>
      <c r="BV4" s="796"/>
      <c r="BW4" s="796"/>
      <c r="BX4" s="796"/>
      <c r="BY4" s="796"/>
      <c r="BZ4" s="796"/>
      <c r="CA4" s="796"/>
      <c r="CB4" s="796"/>
      <c r="CD4" s="778" t="s">
        <v>221</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2">
      <c r="B5" s="760" t="s">
        <v>222</v>
      </c>
      <c r="C5" s="761"/>
      <c r="D5" s="761"/>
      <c r="E5" s="761"/>
      <c r="F5" s="761"/>
      <c r="G5" s="761"/>
      <c r="H5" s="761"/>
      <c r="I5" s="761"/>
      <c r="J5" s="761"/>
      <c r="K5" s="761"/>
      <c r="L5" s="761"/>
      <c r="M5" s="761"/>
      <c r="N5" s="761"/>
      <c r="O5" s="761"/>
      <c r="P5" s="761"/>
      <c r="Q5" s="762"/>
      <c r="R5" s="726">
        <v>163383</v>
      </c>
      <c r="S5" s="727"/>
      <c r="T5" s="727"/>
      <c r="U5" s="727"/>
      <c r="V5" s="727"/>
      <c r="W5" s="727"/>
      <c r="X5" s="727"/>
      <c r="Y5" s="773"/>
      <c r="Z5" s="791">
        <v>4.8</v>
      </c>
      <c r="AA5" s="791"/>
      <c r="AB5" s="791"/>
      <c r="AC5" s="791"/>
      <c r="AD5" s="792">
        <v>163383</v>
      </c>
      <c r="AE5" s="792"/>
      <c r="AF5" s="792"/>
      <c r="AG5" s="792"/>
      <c r="AH5" s="792"/>
      <c r="AI5" s="792"/>
      <c r="AJ5" s="792"/>
      <c r="AK5" s="792"/>
      <c r="AL5" s="774">
        <v>11</v>
      </c>
      <c r="AM5" s="743"/>
      <c r="AN5" s="743"/>
      <c r="AO5" s="775"/>
      <c r="AP5" s="760" t="s">
        <v>223</v>
      </c>
      <c r="AQ5" s="761"/>
      <c r="AR5" s="761"/>
      <c r="AS5" s="761"/>
      <c r="AT5" s="761"/>
      <c r="AU5" s="761"/>
      <c r="AV5" s="761"/>
      <c r="AW5" s="761"/>
      <c r="AX5" s="761"/>
      <c r="AY5" s="761"/>
      <c r="AZ5" s="761"/>
      <c r="BA5" s="761"/>
      <c r="BB5" s="761"/>
      <c r="BC5" s="761"/>
      <c r="BD5" s="761"/>
      <c r="BE5" s="761"/>
      <c r="BF5" s="762"/>
      <c r="BG5" s="661">
        <v>160197</v>
      </c>
      <c r="BH5" s="664"/>
      <c r="BI5" s="664"/>
      <c r="BJ5" s="664"/>
      <c r="BK5" s="664"/>
      <c r="BL5" s="664"/>
      <c r="BM5" s="664"/>
      <c r="BN5" s="665"/>
      <c r="BO5" s="723">
        <v>98</v>
      </c>
      <c r="BP5" s="723"/>
      <c r="BQ5" s="723"/>
      <c r="BR5" s="723"/>
      <c r="BS5" s="724">
        <v>2014</v>
      </c>
      <c r="BT5" s="724"/>
      <c r="BU5" s="724"/>
      <c r="BV5" s="724"/>
      <c r="BW5" s="724"/>
      <c r="BX5" s="724"/>
      <c r="BY5" s="724"/>
      <c r="BZ5" s="724"/>
      <c r="CA5" s="724"/>
      <c r="CB5" s="765"/>
      <c r="CD5" s="778" t="s">
        <v>218</v>
      </c>
      <c r="CE5" s="779"/>
      <c r="CF5" s="779"/>
      <c r="CG5" s="779"/>
      <c r="CH5" s="779"/>
      <c r="CI5" s="779"/>
      <c r="CJ5" s="779"/>
      <c r="CK5" s="779"/>
      <c r="CL5" s="779"/>
      <c r="CM5" s="779"/>
      <c r="CN5" s="779"/>
      <c r="CO5" s="779"/>
      <c r="CP5" s="779"/>
      <c r="CQ5" s="780"/>
      <c r="CR5" s="778" t="s">
        <v>224</v>
      </c>
      <c r="CS5" s="779"/>
      <c r="CT5" s="779"/>
      <c r="CU5" s="779"/>
      <c r="CV5" s="779"/>
      <c r="CW5" s="779"/>
      <c r="CX5" s="779"/>
      <c r="CY5" s="780"/>
      <c r="CZ5" s="778" t="s">
        <v>216</v>
      </c>
      <c r="DA5" s="779"/>
      <c r="DB5" s="779"/>
      <c r="DC5" s="780"/>
      <c r="DD5" s="778" t="s">
        <v>225</v>
      </c>
      <c r="DE5" s="779"/>
      <c r="DF5" s="779"/>
      <c r="DG5" s="779"/>
      <c r="DH5" s="779"/>
      <c r="DI5" s="779"/>
      <c r="DJ5" s="779"/>
      <c r="DK5" s="779"/>
      <c r="DL5" s="779"/>
      <c r="DM5" s="779"/>
      <c r="DN5" s="779"/>
      <c r="DO5" s="779"/>
      <c r="DP5" s="780"/>
      <c r="DQ5" s="778" t="s">
        <v>226</v>
      </c>
      <c r="DR5" s="779"/>
      <c r="DS5" s="779"/>
      <c r="DT5" s="779"/>
      <c r="DU5" s="779"/>
      <c r="DV5" s="779"/>
      <c r="DW5" s="779"/>
      <c r="DX5" s="779"/>
      <c r="DY5" s="779"/>
      <c r="DZ5" s="779"/>
      <c r="EA5" s="779"/>
      <c r="EB5" s="779"/>
      <c r="EC5" s="780"/>
    </row>
    <row r="6" spans="2:143" ht="11.25" customHeight="1" x14ac:dyDescent="0.2">
      <c r="B6" s="658" t="s">
        <v>227</v>
      </c>
      <c r="C6" s="659"/>
      <c r="D6" s="659"/>
      <c r="E6" s="659"/>
      <c r="F6" s="659"/>
      <c r="G6" s="659"/>
      <c r="H6" s="659"/>
      <c r="I6" s="659"/>
      <c r="J6" s="659"/>
      <c r="K6" s="659"/>
      <c r="L6" s="659"/>
      <c r="M6" s="659"/>
      <c r="N6" s="659"/>
      <c r="O6" s="659"/>
      <c r="P6" s="659"/>
      <c r="Q6" s="660"/>
      <c r="R6" s="661">
        <v>13677</v>
      </c>
      <c r="S6" s="664"/>
      <c r="T6" s="664"/>
      <c r="U6" s="664"/>
      <c r="V6" s="664"/>
      <c r="W6" s="664"/>
      <c r="X6" s="664"/>
      <c r="Y6" s="665"/>
      <c r="Z6" s="723">
        <v>0.4</v>
      </c>
      <c r="AA6" s="723"/>
      <c r="AB6" s="723"/>
      <c r="AC6" s="723"/>
      <c r="AD6" s="724">
        <v>13677</v>
      </c>
      <c r="AE6" s="724"/>
      <c r="AF6" s="724"/>
      <c r="AG6" s="724"/>
      <c r="AH6" s="724"/>
      <c r="AI6" s="724"/>
      <c r="AJ6" s="724"/>
      <c r="AK6" s="724"/>
      <c r="AL6" s="666">
        <v>0.9</v>
      </c>
      <c r="AM6" s="667"/>
      <c r="AN6" s="667"/>
      <c r="AO6" s="725"/>
      <c r="AP6" s="658" t="s">
        <v>228</v>
      </c>
      <c r="AQ6" s="659"/>
      <c r="AR6" s="659"/>
      <c r="AS6" s="659"/>
      <c r="AT6" s="659"/>
      <c r="AU6" s="659"/>
      <c r="AV6" s="659"/>
      <c r="AW6" s="659"/>
      <c r="AX6" s="659"/>
      <c r="AY6" s="659"/>
      <c r="AZ6" s="659"/>
      <c r="BA6" s="659"/>
      <c r="BB6" s="659"/>
      <c r="BC6" s="659"/>
      <c r="BD6" s="659"/>
      <c r="BE6" s="659"/>
      <c r="BF6" s="660"/>
      <c r="BG6" s="661">
        <v>160197</v>
      </c>
      <c r="BH6" s="664"/>
      <c r="BI6" s="664"/>
      <c r="BJ6" s="664"/>
      <c r="BK6" s="664"/>
      <c r="BL6" s="664"/>
      <c r="BM6" s="664"/>
      <c r="BN6" s="665"/>
      <c r="BO6" s="723">
        <v>98</v>
      </c>
      <c r="BP6" s="723"/>
      <c r="BQ6" s="723"/>
      <c r="BR6" s="723"/>
      <c r="BS6" s="724">
        <v>2014</v>
      </c>
      <c r="BT6" s="724"/>
      <c r="BU6" s="724"/>
      <c r="BV6" s="724"/>
      <c r="BW6" s="724"/>
      <c r="BX6" s="724"/>
      <c r="BY6" s="724"/>
      <c r="BZ6" s="724"/>
      <c r="CA6" s="724"/>
      <c r="CB6" s="765"/>
      <c r="CD6" s="732" t="s">
        <v>229</v>
      </c>
      <c r="CE6" s="733"/>
      <c r="CF6" s="733"/>
      <c r="CG6" s="733"/>
      <c r="CH6" s="733"/>
      <c r="CI6" s="733"/>
      <c r="CJ6" s="733"/>
      <c r="CK6" s="733"/>
      <c r="CL6" s="733"/>
      <c r="CM6" s="733"/>
      <c r="CN6" s="733"/>
      <c r="CO6" s="733"/>
      <c r="CP6" s="733"/>
      <c r="CQ6" s="734"/>
      <c r="CR6" s="661">
        <v>41339</v>
      </c>
      <c r="CS6" s="664"/>
      <c r="CT6" s="664"/>
      <c r="CU6" s="664"/>
      <c r="CV6" s="664"/>
      <c r="CW6" s="664"/>
      <c r="CX6" s="664"/>
      <c r="CY6" s="665"/>
      <c r="CZ6" s="774">
        <v>1.3</v>
      </c>
      <c r="DA6" s="743"/>
      <c r="DB6" s="743"/>
      <c r="DC6" s="777"/>
      <c r="DD6" s="669" t="s">
        <v>128</v>
      </c>
      <c r="DE6" s="664"/>
      <c r="DF6" s="664"/>
      <c r="DG6" s="664"/>
      <c r="DH6" s="664"/>
      <c r="DI6" s="664"/>
      <c r="DJ6" s="664"/>
      <c r="DK6" s="664"/>
      <c r="DL6" s="664"/>
      <c r="DM6" s="664"/>
      <c r="DN6" s="664"/>
      <c r="DO6" s="664"/>
      <c r="DP6" s="665"/>
      <c r="DQ6" s="669">
        <v>41339</v>
      </c>
      <c r="DR6" s="664"/>
      <c r="DS6" s="664"/>
      <c r="DT6" s="664"/>
      <c r="DU6" s="664"/>
      <c r="DV6" s="664"/>
      <c r="DW6" s="664"/>
      <c r="DX6" s="664"/>
      <c r="DY6" s="664"/>
      <c r="DZ6" s="664"/>
      <c r="EA6" s="664"/>
      <c r="EB6" s="664"/>
      <c r="EC6" s="704"/>
    </row>
    <row r="7" spans="2:143" ht="11.25" customHeight="1" x14ac:dyDescent="0.2">
      <c r="B7" s="658" t="s">
        <v>230</v>
      </c>
      <c r="C7" s="659"/>
      <c r="D7" s="659"/>
      <c r="E7" s="659"/>
      <c r="F7" s="659"/>
      <c r="G7" s="659"/>
      <c r="H7" s="659"/>
      <c r="I7" s="659"/>
      <c r="J7" s="659"/>
      <c r="K7" s="659"/>
      <c r="L7" s="659"/>
      <c r="M7" s="659"/>
      <c r="N7" s="659"/>
      <c r="O7" s="659"/>
      <c r="P7" s="659"/>
      <c r="Q7" s="660"/>
      <c r="R7" s="661">
        <v>286</v>
      </c>
      <c r="S7" s="664"/>
      <c r="T7" s="664"/>
      <c r="U7" s="664"/>
      <c r="V7" s="664"/>
      <c r="W7" s="664"/>
      <c r="X7" s="664"/>
      <c r="Y7" s="665"/>
      <c r="Z7" s="723">
        <v>0</v>
      </c>
      <c r="AA7" s="723"/>
      <c r="AB7" s="723"/>
      <c r="AC7" s="723"/>
      <c r="AD7" s="724">
        <v>286</v>
      </c>
      <c r="AE7" s="724"/>
      <c r="AF7" s="724"/>
      <c r="AG7" s="724"/>
      <c r="AH7" s="724"/>
      <c r="AI7" s="724"/>
      <c r="AJ7" s="724"/>
      <c r="AK7" s="724"/>
      <c r="AL7" s="666">
        <v>0</v>
      </c>
      <c r="AM7" s="667"/>
      <c r="AN7" s="667"/>
      <c r="AO7" s="725"/>
      <c r="AP7" s="658" t="s">
        <v>231</v>
      </c>
      <c r="AQ7" s="659"/>
      <c r="AR7" s="659"/>
      <c r="AS7" s="659"/>
      <c r="AT7" s="659"/>
      <c r="AU7" s="659"/>
      <c r="AV7" s="659"/>
      <c r="AW7" s="659"/>
      <c r="AX7" s="659"/>
      <c r="AY7" s="659"/>
      <c r="AZ7" s="659"/>
      <c r="BA7" s="659"/>
      <c r="BB7" s="659"/>
      <c r="BC7" s="659"/>
      <c r="BD7" s="659"/>
      <c r="BE7" s="659"/>
      <c r="BF7" s="660"/>
      <c r="BG7" s="661">
        <v>75672</v>
      </c>
      <c r="BH7" s="664"/>
      <c r="BI7" s="664"/>
      <c r="BJ7" s="664"/>
      <c r="BK7" s="664"/>
      <c r="BL7" s="664"/>
      <c r="BM7" s="664"/>
      <c r="BN7" s="665"/>
      <c r="BO7" s="723">
        <v>46.3</v>
      </c>
      <c r="BP7" s="723"/>
      <c r="BQ7" s="723"/>
      <c r="BR7" s="723"/>
      <c r="BS7" s="724">
        <v>2014</v>
      </c>
      <c r="BT7" s="724"/>
      <c r="BU7" s="724"/>
      <c r="BV7" s="724"/>
      <c r="BW7" s="724"/>
      <c r="BX7" s="724"/>
      <c r="BY7" s="724"/>
      <c r="BZ7" s="724"/>
      <c r="CA7" s="724"/>
      <c r="CB7" s="765"/>
      <c r="CD7" s="705" t="s">
        <v>232</v>
      </c>
      <c r="CE7" s="702"/>
      <c r="CF7" s="702"/>
      <c r="CG7" s="702"/>
      <c r="CH7" s="702"/>
      <c r="CI7" s="702"/>
      <c r="CJ7" s="702"/>
      <c r="CK7" s="702"/>
      <c r="CL7" s="702"/>
      <c r="CM7" s="702"/>
      <c r="CN7" s="702"/>
      <c r="CO7" s="702"/>
      <c r="CP7" s="702"/>
      <c r="CQ7" s="703"/>
      <c r="CR7" s="661">
        <v>658874</v>
      </c>
      <c r="CS7" s="664"/>
      <c r="CT7" s="664"/>
      <c r="CU7" s="664"/>
      <c r="CV7" s="664"/>
      <c r="CW7" s="664"/>
      <c r="CX7" s="664"/>
      <c r="CY7" s="665"/>
      <c r="CZ7" s="723">
        <v>21.3</v>
      </c>
      <c r="DA7" s="723"/>
      <c r="DB7" s="723"/>
      <c r="DC7" s="723"/>
      <c r="DD7" s="669">
        <v>99667</v>
      </c>
      <c r="DE7" s="664"/>
      <c r="DF7" s="664"/>
      <c r="DG7" s="664"/>
      <c r="DH7" s="664"/>
      <c r="DI7" s="664"/>
      <c r="DJ7" s="664"/>
      <c r="DK7" s="664"/>
      <c r="DL7" s="664"/>
      <c r="DM7" s="664"/>
      <c r="DN7" s="664"/>
      <c r="DO7" s="664"/>
      <c r="DP7" s="665"/>
      <c r="DQ7" s="669">
        <v>490253</v>
      </c>
      <c r="DR7" s="664"/>
      <c r="DS7" s="664"/>
      <c r="DT7" s="664"/>
      <c r="DU7" s="664"/>
      <c r="DV7" s="664"/>
      <c r="DW7" s="664"/>
      <c r="DX7" s="664"/>
      <c r="DY7" s="664"/>
      <c r="DZ7" s="664"/>
      <c r="EA7" s="664"/>
      <c r="EB7" s="664"/>
      <c r="EC7" s="704"/>
    </row>
    <row r="8" spans="2:143" ht="11.25" customHeight="1" x14ac:dyDescent="0.2">
      <c r="B8" s="658" t="s">
        <v>233</v>
      </c>
      <c r="C8" s="659"/>
      <c r="D8" s="659"/>
      <c r="E8" s="659"/>
      <c r="F8" s="659"/>
      <c r="G8" s="659"/>
      <c r="H8" s="659"/>
      <c r="I8" s="659"/>
      <c r="J8" s="659"/>
      <c r="K8" s="659"/>
      <c r="L8" s="659"/>
      <c r="M8" s="659"/>
      <c r="N8" s="659"/>
      <c r="O8" s="659"/>
      <c r="P8" s="659"/>
      <c r="Q8" s="660"/>
      <c r="R8" s="661">
        <v>958</v>
      </c>
      <c r="S8" s="664"/>
      <c r="T8" s="664"/>
      <c r="U8" s="664"/>
      <c r="V8" s="664"/>
      <c r="W8" s="664"/>
      <c r="X8" s="664"/>
      <c r="Y8" s="665"/>
      <c r="Z8" s="723">
        <v>0</v>
      </c>
      <c r="AA8" s="723"/>
      <c r="AB8" s="723"/>
      <c r="AC8" s="723"/>
      <c r="AD8" s="724">
        <v>958</v>
      </c>
      <c r="AE8" s="724"/>
      <c r="AF8" s="724"/>
      <c r="AG8" s="724"/>
      <c r="AH8" s="724"/>
      <c r="AI8" s="724"/>
      <c r="AJ8" s="724"/>
      <c r="AK8" s="724"/>
      <c r="AL8" s="666">
        <v>0.1</v>
      </c>
      <c r="AM8" s="667"/>
      <c r="AN8" s="667"/>
      <c r="AO8" s="725"/>
      <c r="AP8" s="658" t="s">
        <v>234</v>
      </c>
      <c r="AQ8" s="659"/>
      <c r="AR8" s="659"/>
      <c r="AS8" s="659"/>
      <c r="AT8" s="659"/>
      <c r="AU8" s="659"/>
      <c r="AV8" s="659"/>
      <c r="AW8" s="659"/>
      <c r="AX8" s="659"/>
      <c r="AY8" s="659"/>
      <c r="AZ8" s="659"/>
      <c r="BA8" s="659"/>
      <c r="BB8" s="659"/>
      <c r="BC8" s="659"/>
      <c r="BD8" s="659"/>
      <c r="BE8" s="659"/>
      <c r="BF8" s="660"/>
      <c r="BG8" s="661">
        <v>4420</v>
      </c>
      <c r="BH8" s="664"/>
      <c r="BI8" s="664"/>
      <c r="BJ8" s="664"/>
      <c r="BK8" s="664"/>
      <c r="BL8" s="664"/>
      <c r="BM8" s="664"/>
      <c r="BN8" s="665"/>
      <c r="BO8" s="723">
        <v>2.7</v>
      </c>
      <c r="BP8" s="723"/>
      <c r="BQ8" s="723"/>
      <c r="BR8" s="723"/>
      <c r="BS8" s="669" t="s">
        <v>128</v>
      </c>
      <c r="BT8" s="664"/>
      <c r="BU8" s="664"/>
      <c r="BV8" s="664"/>
      <c r="BW8" s="664"/>
      <c r="BX8" s="664"/>
      <c r="BY8" s="664"/>
      <c r="BZ8" s="664"/>
      <c r="CA8" s="664"/>
      <c r="CB8" s="704"/>
      <c r="CD8" s="705" t="s">
        <v>235</v>
      </c>
      <c r="CE8" s="702"/>
      <c r="CF8" s="702"/>
      <c r="CG8" s="702"/>
      <c r="CH8" s="702"/>
      <c r="CI8" s="702"/>
      <c r="CJ8" s="702"/>
      <c r="CK8" s="702"/>
      <c r="CL8" s="702"/>
      <c r="CM8" s="702"/>
      <c r="CN8" s="702"/>
      <c r="CO8" s="702"/>
      <c r="CP8" s="702"/>
      <c r="CQ8" s="703"/>
      <c r="CR8" s="661">
        <v>488973</v>
      </c>
      <c r="CS8" s="664"/>
      <c r="CT8" s="664"/>
      <c r="CU8" s="664"/>
      <c r="CV8" s="664"/>
      <c r="CW8" s="664"/>
      <c r="CX8" s="664"/>
      <c r="CY8" s="665"/>
      <c r="CZ8" s="723">
        <v>15.8</v>
      </c>
      <c r="DA8" s="723"/>
      <c r="DB8" s="723"/>
      <c r="DC8" s="723"/>
      <c r="DD8" s="669" t="s">
        <v>137</v>
      </c>
      <c r="DE8" s="664"/>
      <c r="DF8" s="664"/>
      <c r="DG8" s="664"/>
      <c r="DH8" s="664"/>
      <c r="DI8" s="664"/>
      <c r="DJ8" s="664"/>
      <c r="DK8" s="664"/>
      <c r="DL8" s="664"/>
      <c r="DM8" s="664"/>
      <c r="DN8" s="664"/>
      <c r="DO8" s="664"/>
      <c r="DP8" s="665"/>
      <c r="DQ8" s="669">
        <v>362543</v>
      </c>
      <c r="DR8" s="664"/>
      <c r="DS8" s="664"/>
      <c r="DT8" s="664"/>
      <c r="DU8" s="664"/>
      <c r="DV8" s="664"/>
      <c r="DW8" s="664"/>
      <c r="DX8" s="664"/>
      <c r="DY8" s="664"/>
      <c r="DZ8" s="664"/>
      <c r="EA8" s="664"/>
      <c r="EB8" s="664"/>
      <c r="EC8" s="704"/>
    </row>
    <row r="9" spans="2:143" ht="11.25" customHeight="1" x14ac:dyDescent="0.2">
      <c r="B9" s="658" t="s">
        <v>236</v>
      </c>
      <c r="C9" s="659"/>
      <c r="D9" s="659"/>
      <c r="E9" s="659"/>
      <c r="F9" s="659"/>
      <c r="G9" s="659"/>
      <c r="H9" s="659"/>
      <c r="I9" s="659"/>
      <c r="J9" s="659"/>
      <c r="K9" s="659"/>
      <c r="L9" s="659"/>
      <c r="M9" s="659"/>
      <c r="N9" s="659"/>
      <c r="O9" s="659"/>
      <c r="P9" s="659"/>
      <c r="Q9" s="660"/>
      <c r="R9" s="661">
        <v>733</v>
      </c>
      <c r="S9" s="664"/>
      <c r="T9" s="664"/>
      <c r="U9" s="664"/>
      <c r="V9" s="664"/>
      <c r="W9" s="664"/>
      <c r="X9" s="664"/>
      <c r="Y9" s="665"/>
      <c r="Z9" s="723">
        <v>0</v>
      </c>
      <c r="AA9" s="723"/>
      <c r="AB9" s="723"/>
      <c r="AC9" s="723"/>
      <c r="AD9" s="724">
        <v>733</v>
      </c>
      <c r="AE9" s="724"/>
      <c r="AF9" s="724"/>
      <c r="AG9" s="724"/>
      <c r="AH9" s="724"/>
      <c r="AI9" s="724"/>
      <c r="AJ9" s="724"/>
      <c r="AK9" s="724"/>
      <c r="AL9" s="666">
        <v>0</v>
      </c>
      <c r="AM9" s="667"/>
      <c r="AN9" s="667"/>
      <c r="AO9" s="725"/>
      <c r="AP9" s="658" t="s">
        <v>237</v>
      </c>
      <c r="AQ9" s="659"/>
      <c r="AR9" s="659"/>
      <c r="AS9" s="659"/>
      <c r="AT9" s="659"/>
      <c r="AU9" s="659"/>
      <c r="AV9" s="659"/>
      <c r="AW9" s="659"/>
      <c r="AX9" s="659"/>
      <c r="AY9" s="659"/>
      <c r="AZ9" s="659"/>
      <c r="BA9" s="659"/>
      <c r="BB9" s="659"/>
      <c r="BC9" s="659"/>
      <c r="BD9" s="659"/>
      <c r="BE9" s="659"/>
      <c r="BF9" s="660"/>
      <c r="BG9" s="661">
        <v>59786</v>
      </c>
      <c r="BH9" s="664"/>
      <c r="BI9" s="664"/>
      <c r="BJ9" s="664"/>
      <c r="BK9" s="664"/>
      <c r="BL9" s="664"/>
      <c r="BM9" s="664"/>
      <c r="BN9" s="665"/>
      <c r="BO9" s="723">
        <v>36.6</v>
      </c>
      <c r="BP9" s="723"/>
      <c r="BQ9" s="723"/>
      <c r="BR9" s="723"/>
      <c r="BS9" s="669" t="s">
        <v>128</v>
      </c>
      <c r="BT9" s="664"/>
      <c r="BU9" s="664"/>
      <c r="BV9" s="664"/>
      <c r="BW9" s="664"/>
      <c r="BX9" s="664"/>
      <c r="BY9" s="664"/>
      <c r="BZ9" s="664"/>
      <c r="CA9" s="664"/>
      <c r="CB9" s="704"/>
      <c r="CD9" s="705" t="s">
        <v>238</v>
      </c>
      <c r="CE9" s="702"/>
      <c r="CF9" s="702"/>
      <c r="CG9" s="702"/>
      <c r="CH9" s="702"/>
      <c r="CI9" s="702"/>
      <c r="CJ9" s="702"/>
      <c r="CK9" s="702"/>
      <c r="CL9" s="702"/>
      <c r="CM9" s="702"/>
      <c r="CN9" s="702"/>
      <c r="CO9" s="702"/>
      <c r="CP9" s="702"/>
      <c r="CQ9" s="703"/>
      <c r="CR9" s="661">
        <v>252948</v>
      </c>
      <c r="CS9" s="664"/>
      <c r="CT9" s="664"/>
      <c r="CU9" s="664"/>
      <c r="CV9" s="664"/>
      <c r="CW9" s="664"/>
      <c r="CX9" s="664"/>
      <c r="CY9" s="665"/>
      <c r="CZ9" s="723">
        <v>8.1999999999999993</v>
      </c>
      <c r="DA9" s="723"/>
      <c r="DB9" s="723"/>
      <c r="DC9" s="723"/>
      <c r="DD9" s="669">
        <v>55833</v>
      </c>
      <c r="DE9" s="664"/>
      <c r="DF9" s="664"/>
      <c r="DG9" s="664"/>
      <c r="DH9" s="664"/>
      <c r="DI9" s="664"/>
      <c r="DJ9" s="664"/>
      <c r="DK9" s="664"/>
      <c r="DL9" s="664"/>
      <c r="DM9" s="664"/>
      <c r="DN9" s="664"/>
      <c r="DO9" s="664"/>
      <c r="DP9" s="665"/>
      <c r="DQ9" s="669">
        <v>149100</v>
      </c>
      <c r="DR9" s="664"/>
      <c r="DS9" s="664"/>
      <c r="DT9" s="664"/>
      <c r="DU9" s="664"/>
      <c r="DV9" s="664"/>
      <c r="DW9" s="664"/>
      <c r="DX9" s="664"/>
      <c r="DY9" s="664"/>
      <c r="DZ9" s="664"/>
      <c r="EA9" s="664"/>
      <c r="EB9" s="664"/>
      <c r="EC9" s="704"/>
    </row>
    <row r="10" spans="2:143" ht="11.25" customHeight="1" x14ac:dyDescent="0.2">
      <c r="B10" s="658" t="s">
        <v>239</v>
      </c>
      <c r="C10" s="659"/>
      <c r="D10" s="659"/>
      <c r="E10" s="659"/>
      <c r="F10" s="659"/>
      <c r="G10" s="659"/>
      <c r="H10" s="659"/>
      <c r="I10" s="659"/>
      <c r="J10" s="659"/>
      <c r="K10" s="659"/>
      <c r="L10" s="659"/>
      <c r="M10" s="659"/>
      <c r="N10" s="659"/>
      <c r="O10" s="659"/>
      <c r="P10" s="659"/>
      <c r="Q10" s="660"/>
      <c r="R10" s="661" t="s">
        <v>128</v>
      </c>
      <c r="S10" s="664"/>
      <c r="T10" s="664"/>
      <c r="U10" s="664"/>
      <c r="V10" s="664"/>
      <c r="W10" s="664"/>
      <c r="X10" s="664"/>
      <c r="Y10" s="665"/>
      <c r="Z10" s="723" t="s">
        <v>137</v>
      </c>
      <c r="AA10" s="723"/>
      <c r="AB10" s="723"/>
      <c r="AC10" s="723"/>
      <c r="AD10" s="724" t="s">
        <v>240</v>
      </c>
      <c r="AE10" s="724"/>
      <c r="AF10" s="724"/>
      <c r="AG10" s="724"/>
      <c r="AH10" s="724"/>
      <c r="AI10" s="724"/>
      <c r="AJ10" s="724"/>
      <c r="AK10" s="724"/>
      <c r="AL10" s="666" t="s">
        <v>128</v>
      </c>
      <c r="AM10" s="667"/>
      <c r="AN10" s="667"/>
      <c r="AO10" s="725"/>
      <c r="AP10" s="658" t="s">
        <v>241</v>
      </c>
      <c r="AQ10" s="659"/>
      <c r="AR10" s="659"/>
      <c r="AS10" s="659"/>
      <c r="AT10" s="659"/>
      <c r="AU10" s="659"/>
      <c r="AV10" s="659"/>
      <c r="AW10" s="659"/>
      <c r="AX10" s="659"/>
      <c r="AY10" s="659"/>
      <c r="AZ10" s="659"/>
      <c r="BA10" s="659"/>
      <c r="BB10" s="659"/>
      <c r="BC10" s="659"/>
      <c r="BD10" s="659"/>
      <c r="BE10" s="659"/>
      <c r="BF10" s="660"/>
      <c r="BG10" s="661">
        <v>8218</v>
      </c>
      <c r="BH10" s="664"/>
      <c r="BI10" s="664"/>
      <c r="BJ10" s="664"/>
      <c r="BK10" s="664"/>
      <c r="BL10" s="664"/>
      <c r="BM10" s="664"/>
      <c r="BN10" s="665"/>
      <c r="BO10" s="723">
        <v>5</v>
      </c>
      <c r="BP10" s="723"/>
      <c r="BQ10" s="723"/>
      <c r="BR10" s="723"/>
      <c r="BS10" s="669">
        <v>1370</v>
      </c>
      <c r="BT10" s="664"/>
      <c r="BU10" s="664"/>
      <c r="BV10" s="664"/>
      <c r="BW10" s="664"/>
      <c r="BX10" s="664"/>
      <c r="BY10" s="664"/>
      <c r="BZ10" s="664"/>
      <c r="CA10" s="664"/>
      <c r="CB10" s="704"/>
      <c r="CD10" s="705" t="s">
        <v>242</v>
      </c>
      <c r="CE10" s="702"/>
      <c r="CF10" s="702"/>
      <c r="CG10" s="702"/>
      <c r="CH10" s="702"/>
      <c r="CI10" s="702"/>
      <c r="CJ10" s="702"/>
      <c r="CK10" s="702"/>
      <c r="CL10" s="702"/>
      <c r="CM10" s="702"/>
      <c r="CN10" s="702"/>
      <c r="CO10" s="702"/>
      <c r="CP10" s="702"/>
      <c r="CQ10" s="703"/>
      <c r="CR10" s="661">
        <v>4120</v>
      </c>
      <c r="CS10" s="664"/>
      <c r="CT10" s="664"/>
      <c r="CU10" s="664"/>
      <c r="CV10" s="664"/>
      <c r="CW10" s="664"/>
      <c r="CX10" s="664"/>
      <c r="CY10" s="665"/>
      <c r="CZ10" s="723">
        <v>0.1</v>
      </c>
      <c r="DA10" s="723"/>
      <c r="DB10" s="723"/>
      <c r="DC10" s="723"/>
      <c r="DD10" s="669" t="s">
        <v>240</v>
      </c>
      <c r="DE10" s="664"/>
      <c r="DF10" s="664"/>
      <c r="DG10" s="664"/>
      <c r="DH10" s="664"/>
      <c r="DI10" s="664"/>
      <c r="DJ10" s="664"/>
      <c r="DK10" s="664"/>
      <c r="DL10" s="664"/>
      <c r="DM10" s="664"/>
      <c r="DN10" s="664"/>
      <c r="DO10" s="664"/>
      <c r="DP10" s="665"/>
      <c r="DQ10" s="669">
        <v>820</v>
      </c>
      <c r="DR10" s="664"/>
      <c r="DS10" s="664"/>
      <c r="DT10" s="664"/>
      <c r="DU10" s="664"/>
      <c r="DV10" s="664"/>
      <c r="DW10" s="664"/>
      <c r="DX10" s="664"/>
      <c r="DY10" s="664"/>
      <c r="DZ10" s="664"/>
      <c r="EA10" s="664"/>
      <c r="EB10" s="664"/>
      <c r="EC10" s="704"/>
    </row>
    <row r="11" spans="2:143" ht="11.25" customHeight="1" x14ac:dyDescent="0.2">
      <c r="B11" s="658" t="s">
        <v>243</v>
      </c>
      <c r="C11" s="659"/>
      <c r="D11" s="659"/>
      <c r="E11" s="659"/>
      <c r="F11" s="659"/>
      <c r="G11" s="659"/>
      <c r="H11" s="659"/>
      <c r="I11" s="659"/>
      <c r="J11" s="659"/>
      <c r="K11" s="659"/>
      <c r="L11" s="659"/>
      <c r="M11" s="659"/>
      <c r="N11" s="659"/>
      <c r="O11" s="659"/>
      <c r="P11" s="659"/>
      <c r="Q11" s="660"/>
      <c r="R11" s="661" t="s">
        <v>137</v>
      </c>
      <c r="S11" s="664"/>
      <c r="T11" s="664"/>
      <c r="U11" s="664"/>
      <c r="V11" s="664"/>
      <c r="W11" s="664"/>
      <c r="X11" s="664"/>
      <c r="Y11" s="665"/>
      <c r="Z11" s="723" t="s">
        <v>128</v>
      </c>
      <c r="AA11" s="723"/>
      <c r="AB11" s="723"/>
      <c r="AC11" s="723"/>
      <c r="AD11" s="724" t="s">
        <v>128</v>
      </c>
      <c r="AE11" s="724"/>
      <c r="AF11" s="724"/>
      <c r="AG11" s="724"/>
      <c r="AH11" s="724"/>
      <c r="AI11" s="724"/>
      <c r="AJ11" s="724"/>
      <c r="AK11" s="724"/>
      <c r="AL11" s="666" t="s">
        <v>240</v>
      </c>
      <c r="AM11" s="667"/>
      <c r="AN11" s="667"/>
      <c r="AO11" s="725"/>
      <c r="AP11" s="658" t="s">
        <v>244</v>
      </c>
      <c r="AQ11" s="659"/>
      <c r="AR11" s="659"/>
      <c r="AS11" s="659"/>
      <c r="AT11" s="659"/>
      <c r="AU11" s="659"/>
      <c r="AV11" s="659"/>
      <c r="AW11" s="659"/>
      <c r="AX11" s="659"/>
      <c r="AY11" s="659"/>
      <c r="AZ11" s="659"/>
      <c r="BA11" s="659"/>
      <c r="BB11" s="659"/>
      <c r="BC11" s="659"/>
      <c r="BD11" s="659"/>
      <c r="BE11" s="659"/>
      <c r="BF11" s="660"/>
      <c r="BG11" s="661">
        <v>3248</v>
      </c>
      <c r="BH11" s="664"/>
      <c r="BI11" s="664"/>
      <c r="BJ11" s="664"/>
      <c r="BK11" s="664"/>
      <c r="BL11" s="664"/>
      <c r="BM11" s="664"/>
      <c r="BN11" s="665"/>
      <c r="BO11" s="723">
        <v>2</v>
      </c>
      <c r="BP11" s="723"/>
      <c r="BQ11" s="723"/>
      <c r="BR11" s="723"/>
      <c r="BS11" s="669">
        <v>644</v>
      </c>
      <c r="BT11" s="664"/>
      <c r="BU11" s="664"/>
      <c r="BV11" s="664"/>
      <c r="BW11" s="664"/>
      <c r="BX11" s="664"/>
      <c r="BY11" s="664"/>
      <c r="BZ11" s="664"/>
      <c r="CA11" s="664"/>
      <c r="CB11" s="704"/>
      <c r="CD11" s="705" t="s">
        <v>245</v>
      </c>
      <c r="CE11" s="702"/>
      <c r="CF11" s="702"/>
      <c r="CG11" s="702"/>
      <c r="CH11" s="702"/>
      <c r="CI11" s="702"/>
      <c r="CJ11" s="702"/>
      <c r="CK11" s="702"/>
      <c r="CL11" s="702"/>
      <c r="CM11" s="702"/>
      <c r="CN11" s="702"/>
      <c r="CO11" s="702"/>
      <c r="CP11" s="702"/>
      <c r="CQ11" s="703"/>
      <c r="CR11" s="661">
        <v>293877</v>
      </c>
      <c r="CS11" s="664"/>
      <c r="CT11" s="664"/>
      <c r="CU11" s="664"/>
      <c r="CV11" s="664"/>
      <c r="CW11" s="664"/>
      <c r="CX11" s="664"/>
      <c r="CY11" s="665"/>
      <c r="CZ11" s="723">
        <v>9.5</v>
      </c>
      <c r="DA11" s="723"/>
      <c r="DB11" s="723"/>
      <c r="DC11" s="723"/>
      <c r="DD11" s="669">
        <v>181315</v>
      </c>
      <c r="DE11" s="664"/>
      <c r="DF11" s="664"/>
      <c r="DG11" s="664"/>
      <c r="DH11" s="664"/>
      <c r="DI11" s="664"/>
      <c r="DJ11" s="664"/>
      <c r="DK11" s="664"/>
      <c r="DL11" s="664"/>
      <c r="DM11" s="664"/>
      <c r="DN11" s="664"/>
      <c r="DO11" s="664"/>
      <c r="DP11" s="665"/>
      <c r="DQ11" s="669">
        <v>111841</v>
      </c>
      <c r="DR11" s="664"/>
      <c r="DS11" s="664"/>
      <c r="DT11" s="664"/>
      <c r="DU11" s="664"/>
      <c r="DV11" s="664"/>
      <c r="DW11" s="664"/>
      <c r="DX11" s="664"/>
      <c r="DY11" s="664"/>
      <c r="DZ11" s="664"/>
      <c r="EA11" s="664"/>
      <c r="EB11" s="664"/>
      <c r="EC11" s="704"/>
    </row>
    <row r="12" spans="2:143" ht="11.25" customHeight="1" x14ac:dyDescent="0.2">
      <c r="B12" s="658" t="s">
        <v>246</v>
      </c>
      <c r="C12" s="659"/>
      <c r="D12" s="659"/>
      <c r="E12" s="659"/>
      <c r="F12" s="659"/>
      <c r="G12" s="659"/>
      <c r="H12" s="659"/>
      <c r="I12" s="659"/>
      <c r="J12" s="659"/>
      <c r="K12" s="659"/>
      <c r="L12" s="659"/>
      <c r="M12" s="659"/>
      <c r="N12" s="659"/>
      <c r="O12" s="659"/>
      <c r="P12" s="659"/>
      <c r="Q12" s="660"/>
      <c r="R12" s="661">
        <v>35460</v>
      </c>
      <c r="S12" s="664"/>
      <c r="T12" s="664"/>
      <c r="U12" s="664"/>
      <c r="V12" s="664"/>
      <c r="W12" s="664"/>
      <c r="X12" s="664"/>
      <c r="Y12" s="665"/>
      <c r="Z12" s="723">
        <v>1</v>
      </c>
      <c r="AA12" s="723"/>
      <c r="AB12" s="723"/>
      <c r="AC12" s="723"/>
      <c r="AD12" s="724">
        <v>35460</v>
      </c>
      <c r="AE12" s="724"/>
      <c r="AF12" s="724"/>
      <c r="AG12" s="724"/>
      <c r="AH12" s="724"/>
      <c r="AI12" s="724"/>
      <c r="AJ12" s="724"/>
      <c r="AK12" s="724"/>
      <c r="AL12" s="666">
        <v>2.4</v>
      </c>
      <c r="AM12" s="667"/>
      <c r="AN12" s="667"/>
      <c r="AO12" s="725"/>
      <c r="AP12" s="658" t="s">
        <v>247</v>
      </c>
      <c r="AQ12" s="659"/>
      <c r="AR12" s="659"/>
      <c r="AS12" s="659"/>
      <c r="AT12" s="659"/>
      <c r="AU12" s="659"/>
      <c r="AV12" s="659"/>
      <c r="AW12" s="659"/>
      <c r="AX12" s="659"/>
      <c r="AY12" s="659"/>
      <c r="AZ12" s="659"/>
      <c r="BA12" s="659"/>
      <c r="BB12" s="659"/>
      <c r="BC12" s="659"/>
      <c r="BD12" s="659"/>
      <c r="BE12" s="659"/>
      <c r="BF12" s="660"/>
      <c r="BG12" s="661">
        <v>73832</v>
      </c>
      <c r="BH12" s="664"/>
      <c r="BI12" s="664"/>
      <c r="BJ12" s="664"/>
      <c r="BK12" s="664"/>
      <c r="BL12" s="664"/>
      <c r="BM12" s="664"/>
      <c r="BN12" s="665"/>
      <c r="BO12" s="723">
        <v>45.2</v>
      </c>
      <c r="BP12" s="723"/>
      <c r="BQ12" s="723"/>
      <c r="BR12" s="723"/>
      <c r="BS12" s="669" t="s">
        <v>137</v>
      </c>
      <c r="BT12" s="664"/>
      <c r="BU12" s="664"/>
      <c r="BV12" s="664"/>
      <c r="BW12" s="664"/>
      <c r="BX12" s="664"/>
      <c r="BY12" s="664"/>
      <c r="BZ12" s="664"/>
      <c r="CA12" s="664"/>
      <c r="CB12" s="704"/>
      <c r="CD12" s="705" t="s">
        <v>248</v>
      </c>
      <c r="CE12" s="702"/>
      <c r="CF12" s="702"/>
      <c r="CG12" s="702"/>
      <c r="CH12" s="702"/>
      <c r="CI12" s="702"/>
      <c r="CJ12" s="702"/>
      <c r="CK12" s="702"/>
      <c r="CL12" s="702"/>
      <c r="CM12" s="702"/>
      <c r="CN12" s="702"/>
      <c r="CO12" s="702"/>
      <c r="CP12" s="702"/>
      <c r="CQ12" s="703"/>
      <c r="CR12" s="661">
        <v>78356</v>
      </c>
      <c r="CS12" s="664"/>
      <c r="CT12" s="664"/>
      <c r="CU12" s="664"/>
      <c r="CV12" s="664"/>
      <c r="CW12" s="664"/>
      <c r="CX12" s="664"/>
      <c r="CY12" s="665"/>
      <c r="CZ12" s="723">
        <v>2.5</v>
      </c>
      <c r="DA12" s="723"/>
      <c r="DB12" s="723"/>
      <c r="DC12" s="723"/>
      <c r="DD12" s="669">
        <v>1404</v>
      </c>
      <c r="DE12" s="664"/>
      <c r="DF12" s="664"/>
      <c r="DG12" s="664"/>
      <c r="DH12" s="664"/>
      <c r="DI12" s="664"/>
      <c r="DJ12" s="664"/>
      <c r="DK12" s="664"/>
      <c r="DL12" s="664"/>
      <c r="DM12" s="664"/>
      <c r="DN12" s="664"/>
      <c r="DO12" s="664"/>
      <c r="DP12" s="665"/>
      <c r="DQ12" s="669">
        <v>43880</v>
      </c>
      <c r="DR12" s="664"/>
      <c r="DS12" s="664"/>
      <c r="DT12" s="664"/>
      <c r="DU12" s="664"/>
      <c r="DV12" s="664"/>
      <c r="DW12" s="664"/>
      <c r="DX12" s="664"/>
      <c r="DY12" s="664"/>
      <c r="DZ12" s="664"/>
      <c r="EA12" s="664"/>
      <c r="EB12" s="664"/>
      <c r="EC12" s="704"/>
    </row>
    <row r="13" spans="2:143" ht="11.25" customHeight="1" x14ac:dyDescent="0.2">
      <c r="B13" s="658" t="s">
        <v>249</v>
      </c>
      <c r="C13" s="659"/>
      <c r="D13" s="659"/>
      <c r="E13" s="659"/>
      <c r="F13" s="659"/>
      <c r="G13" s="659"/>
      <c r="H13" s="659"/>
      <c r="I13" s="659"/>
      <c r="J13" s="659"/>
      <c r="K13" s="659"/>
      <c r="L13" s="659"/>
      <c r="M13" s="659"/>
      <c r="N13" s="659"/>
      <c r="O13" s="659"/>
      <c r="P13" s="659"/>
      <c r="Q13" s="660"/>
      <c r="R13" s="661" t="s">
        <v>128</v>
      </c>
      <c r="S13" s="664"/>
      <c r="T13" s="664"/>
      <c r="U13" s="664"/>
      <c r="V13" s="664"/>
      <c r="W13" s="664"/>
      <c r="X13" s="664"/>
      <c r="Y13" s="665"/>
      <c r="Z13" s="723" t="s">
        <v>128</v>
      </c>
      <c r="AA13" s="723"/>
      <c r="AB13" s="723"/>
      <c r="AC13" s="723"/>
      <c r="AD13" s="724" t="s">
        <v>128</v>
      </c>
      <c r="AE13" s="724"/>
      <c r="AF13" s="724"/>
      <c r="AG13" s="724"/>
      <c r="AH13" s="724"/>
      <c r="AI13" s="724"/>
      <c r="AJ13" s="724"/>
      <c r="AK13" s="724"/>
      <c r="AL13" s="666" t="s">
        <v>128</v>
      </c>
      <c r="AM13" s="667"/>
      <c r="AN13" s="667"/>
      <c r="AO13" s="725"/>
      <c r="AP13" s="658" t="s">
        <v>250</v>
      </c>
      <c r="AQ13" s="659"/>
      <c r="AR13" s="659"/>
      <c r="AS13" s="659"/>
      <c r="AT13" s="659"/>
      <c r="AU13" s="659"/>
      <c r="AV13" s="659"/>
      <c r="AW13" s="659"/>
      <c r="AX13" s="659"/>
      <c r="AY13" s="659"/>
      <c r="AZ13" s="659"/>
      <c r="BA13" s="659"/>
      <c r="BB13" s="659"/>
      <c r="BC13" s="659"/>
      <c r="BD13" s="659"/>
      <c r="BE13" s="659"/>
      <c r="BF13" s="660"/>
      <c r="BG13" s="661">
        <v>72430</v>
      </c>
      <c r="BH13" s="664"/>
      <c r="BI13" s="664"/>
      <c r="BJ13" s="664"/>
      <c r="BK13" s="664"/>
      <c r="BL13" s="664"/>
      <c r="BM13" s="664"/>
      <c r="BN13" s="665"/>
      <c r="BO13" s="723">
        <v>44.3</v>
      </c>
      <c r="BP13" s="723"/>
      <c r="BQ13" s="723"/>
      <c r="BR13" s="723"/>
      <c r="BS13" s="669" t="s">
        <v>128</v>
      </c>
      <c r="BT13" s="664"/>
      <c r="BU13" s="664"/>
      <c r="BV13" s="664"/>
      <c r="BW13" s="664"/>
      <c r="BX13" s="664"/>
      <c r="BY13" s="664"/>
      <c r="BZ13" s="664"/>
      <c r="CA13" s="664"/>
      <c r="CB13" s="704"/>
      <c r="CD13" s="705" t="s">
        <v>251</v>
      </c>
      <c r="CE13" s="702"/>
      <c r="CF13" s="702"/>
      <c r="CG13" s="702"/>
      <c r="CH13" s="702"/>
      <c r="CI13" s="702"/>
      <c r="CJ13" s="702"/>
      <c r="CK13" s="702"/>
      <c r="CL13" s="702"/>
      <c r="CM13" s="702"/>
      <c r="CN13" s="702"/>
      <c r="CO13" s="702"/>
      <c r="CP13" s="702"/>
      <c r="CQ13" s="703"/>
      <c r="CR13" s="661">
        <v>302788</v>
      </c>
      <c r="CS13" s="664"/>
      <c r="CT13" s="664"/>
      <c r="CU13" s="664"/>
      <c r="CV13" s="664"/>
      <c r="CW13" s="664"/>
      <c r="CX13" s="664"/>
      <c r="CY13" s="665"/>
      <c r="CZ13" s="723">
        <v>9.8000000000000007</v>
      </c>
      <c r="DA13" s="723"/>
      <c r="DB13" s="723"/>
      <c r="DC13" s="723"/>
      <c r="DD13" s="669">
        <v>231530</v>
      </c>
      <c r="DE13" s="664"/>
      <c r="DF13" s="664"/>
      <c r="DG13" s="664"/>
      <c r="DH13" s="664"/>
      <c r="DI13" s="664"/>
      <c r="DJ13" s="664"/>
      <c r="DK13" s="664"/>
      <c r="DL13" s="664"/>
      <c r="DM13" s="664"/>
      <c r="DN13" s="664"/>
      <c r="DO13" s="664"/>
      <c r="DP13" s="665"/>
      <c r="DQ13" s="669">
        <v>98160</v>
      </c>
      <c r="DR13" s="664"/>
      <c r="DS13" s="664"/>
      <c r="DT13" s="664"/>
      <c r="DU13" s="664"/>
      <c r="DV13" s="664"/>
      <c r="DW13" s="664"/>
      <c r="DX13" s="664"/>
      <c r="DY13" s="664"/>
      <c r="DZ13" s="664"/>
      <c r="EA13" s="664"/>
      <c r="EB13" s="664"/>
      <c r="EC13" s="704"/>
    </row>
    <row r="14" spans="2:143" ht="11.25" customHeight="1" x14ac:dyDescent="0.2">
      <c r="B14" s="658" t="s">
        <v>252</v>
      </c>
      <c r="C14" s="659"/>
      <c r="D14" s="659"/>
      <c r="E14" s="659"/>
      <c r="F14" s="659"/>
      <c r="G14" s="659"/>
      <c r="H14" s="659"/>
      <c r="I14" s="659"/>
      <c r="J14" s="659"/>
      <c r="K14" s="659"/>
      <c r="L14" s="659"/>
      <c r="M14" s="659"/>
      <c r="N14" s="659"/>
      <c r="O14" s="659"/>
      <c r="P14" s="659"/>
      <c r="Q14" s="660"/>
      <c r="R14" s="661" t="s">
        <v>240</v>
      </c>
      <c r="S14" s="664"/>
      <c r="T14" s="664"/>
      <c r="U14" s="664"/>
      <c r="V14" s="664"/>
      <c r="W14" s="664"/>
      <c r="X14" s="664"/>
      <c r="Y14" s="665"/>
      <c r="Z14" s="723" t="s">
        <v>128</v>
      </c>
      <c r="AA14" s="723"/>
      <c r="AB14" s="723"/>
      <c r="AC14" s="723"/>
      <c r="AD14" s="724" t="s">
        <v>240</v>
      </c>
      <c r="AE14" s="724"/>
      <c r="AF14" s="724"/>
      <c r="AG14" s="724"/>
      <c r="AH14" s="724"/>
      <c r="AI14" s="724"/>
      <c r="AJ14" s="724"/>
      <c r="AK14" s="724"/>
      <c r="AL14" s="666" t="s">
        <v>128</v>
      </c>
      <c r="AM14" s="667"/>
      <c r="AN14" s="667"/>
      <c r="AO14" s="725"/>
      <c r="AP14" s="658" t="s">
        <v>253</v>
      </c>
      <c r="AQ14" s="659"/>
      <c r="AR14" s="659"/>
      <c r="AS14" s="659"/>
      <c r="AT14" s="659"/>
      <c r="AU14" s="659"/>
      <c r="AV14" s="659"/>
      <c r="AW14" s="659"/>
      <c r="AX14" s="659"/>
      <c r="AY14" s="659"/>
      <c r="AZ14" s="659"/>
      <c r="BA14" s="659"/>
      <c r="BB14" s="659"/>
      <c r="BC14" s="659"/>
      <c r="BD14" s="659"/>
      <c r="BE14" s="659"/>
      <c r="BF14" s="660"/>
      <c r="BG14" s="661">
        <v>7396</v>
      </c>
      <c r="BH14" s="664"/>
      <c r="BI14" s="664"/>
      <c r="BJ14" s="664"/>
      <c r="BK14" s="664"/>
      <c r="BL14" s="664"/>
      <c r="BM14" s="664"/>
      <c r="BN14" s="665"/>
      <c r="BO14" s="723">
        <v>4.5</v>
      </c>
      <c r="BP14" s="723"/>
      <c r="BQ14" s="723"/>
      <c r="BR14" s="723"/>
      <c r="BS14" s="669" t="s">
        <v>128</v>
      </c>
      <c r="BT14" s="664"/>
      <c r="BU14" s="664"/>
      <c r="BV14" s="664"/>
      <c r="BW14" s="664"/>
      <c r="BX14" s="664"/>
      <c r="BY14" s="664"/>
      <c r="BZ14" s="664"/>
      <c r="CA14" s="664"/>
      <c r="CB14" s="704"/>
      <c r="CD14" s="705" t="s">
        <v>254</v>
      </c>
      <c r="CE14" s="702"/>
      <c r="CF14" s="702"/>
      <c r="CG14" s="702"/>
      <c r="CH14" s="702"/>
      <c r="CI14" s="702"/>
      <c r="CJ14" s="702"/>
      <c r="CK14" s="702"/>
      <c r="CL14" s="702"/>
      <c r="CM14" s="702"/>
      <c r="CN14" s="702"/>
      <c r="CO14" s="702"/>
      <c r="CP14" s="702"/>
      <c r="CQ14" s="703"/>
      <c r="CR14" s="661">
        <v>127887</v>
      </c>
      <c r="CS14" s="664"/>
      <c r="CT14" s="664"/>
      <c r="CU14" s="664"/>
      <c r="CV14" s="664"/>
      <c r="CW14" s="664"/>
      <c r="CX14" s="664"/>
      <c r="CY14" s="665"/>
      <c r="CZ14" s="723">
        <v>4.0999999999999996</v>
      </c>
      <c r="DA14" s="723"/>
      <c r="DB14" s="723"/>
      <c r="DC14" s="723"/>
      <c r="DD14" s="669">
        <v>20187</v>
      </c>
      <c r="DE14" s="664"/>
      <c r="DF14" s="664"/>
      <c r="DG14" s="664"/>
      <c r="DH14" s="664"/>
      <c r="DI14" s="664"/>
      <c r="DJ14" s="664"/>
      <c r="DK14" s="664"/>
      <c r="DL14" s="664"/>
      <c r="DM14" s="664"/>
      <c r="DN14" s="664"/>
      <c r="DO14" s="664"/>
      <c r="DP14" s="665"/>
      <c r="DQ14" s="669">
        <v>99308</v>
      </c>
      <c r="DR14" s="664"/>
      <c r="DS14" s="664"/>
      <c r="DT14" s="664"/>
      <c r="DU14" s="664"/>
      <c r="DV14" s="664"/>
      <c r="DW14" s="664"/>
      <c r="DX14" s="664"/>
      <c r="DY14" s="664"/>
      <c r="DZ14" s="664"/>
      <c r="EA14" s="664"/>
      <c r="EB14" s="664"/>
      <c r="EC14" s="704"/>
    </row>
    <row r="15" spans="2:143" ht="11.25" customHeight="1" x14ac:dyDescent="0.2">
      <c r="B15" s="658" t="s">
        <v>255</v>
      </c>
      <c r="C15" s="659"/>
      <c r="D15" s="659"/>
      <c r="E15" s="659"/>
      <c r="F15" s="659"/>
      <c r="G15" s="659"/>
      <c r="H15" s="659"/>
      <c r="I15" s="659"/>
      <c r="J15" s="659"/>
      <c r="K15" s="659"/>
      <c r="L15" s="659"/>
      <c r="M15" s="659"/>
      <c r="N15" s="659"/>
      <c r="O15" s="659"/>
      <c r="P15" s="659"/>
      <c r="Q15" s="660"/>
      <c r="R15" s="661">
        <v>6167</v>
      </c>
      <c r="S15" s="664"/>
      <c r="T15" s="664"/>
      <c r="U15" s="664"/>
      <c r="V15" s="664"/>
      <c r="W15" s="664"/>
      <c r="X15" s="664"/>
      <c r="Y15" s="665"/>
      <c r="Z15" s="723">
        <v>0.2</v>
      </c>
      <c r="AA15" s="723"/>
      <c r="AB15" s="723"/>
      <c r="AC15" s="723"/>
      <c r="AD15" s="724">
        <v>6167</v>
      </c>
      <c r="AE15" s="724"/>
      <c r="AF15" s="724"/>
      <c r="AG15" s="724"/>
      <c r="AH15" s="724"/>
      <c r="AI15" s="724"/>
      <c r="AJ15" s="724"/>
      <c r="AK15" s="724"/>
      <c r="AL15" s="666">
        <v>0.4</v>
      </c>
      <c r="AM15" s="667"/>
      <c r="AN15" s="667"/>
      <c r="AO15" s="725"/>
      <c r="AP15" s="658" t="s">
        <v>256</v>
      </c>
      <c r="AQ15" s="659"/>
      <c r="AR15" s="659"/>
      <c r="AS15" s="659"/>
      <c r="AT15" s="659"/>
      <c r="AU15" s="659"/>
      <c r="AV15" s="659"/>
      <c r="AW15" s="659"/>
      <c r="AX15" s="659"/>
      <c r="AY15" s="659"/>
      <c r="AZ15" s="659"/>
      <c r="BA15" s="659"/>
      <c r="BB15" s="659"/>
      <c r="BC15" s="659"/>
      <c r="BD15" s="659"/>
      <c r="BE15" s="659"/>
      <c r="BF15" s="660"/>
      <c r="BG15" s="661">
        <v>3297</v>
      </c>
      <c r="BH15" s="664"/>
      <c r="BI15" s="664"/>
      <c r="BJ15" s="664"/>
      <c r="BK15" s="664"/>
      <c r="BL15" s="664"/>
      <c r="BM15" s="664"/>
      <c r="BN15" s="665"/>
      <c r="BO15" s="723">
        <v>2</v>
      </c>
      <c r="BP15" s="723"/>
      <c r="BQ15" s="723"/>
      <c r="BR15" s="723"/>
      <c r="BS15" s="669" t="s">
        <v>137</v>
      </c>
      <c r="BT15" s="664"/>
      <c r="BU15" s="664"/>
      <c r="BV15" s="664"/>
      <c r="BW15" s="664"/>
      <c r="BX15" s="664"/>
      <c r="BY15" s="664"/>
      <c r="BZ15" s="664"/>
      <c r="CA15" s="664"/>
      <c r="CB15" s="704"/>
      <c r="CD15" s="705" t="s">
        <v>257</v>
      </c>
      <c r="CE15" s="702"/>
      <c r="CF15" s="702"/>
      <c r="CG15" s="702"/>
      <c r="CH15" s="702"/>
      <c r="CI15" s="702"/>
      <c r="CJ15" s="702"/>
      <c r="CK15" s="702"/>
      <c r="CL15" s="702"/>
      <c r="CM15" s="702"/>
      <c r="CN15" s="702"/>
      <c r="CO15" s="702"/>
      <c r="CP15" s="702"/>
      <c r="CQ15" s="703"/>
      <c r="CR15" s="661">
        <v>224686</v>
      </c>
      <c r="CS15" s="664"/>
      <c r="CT15" s="664"/>
      <c r="CU15" s="664"/>
      <c r="CV15" s="664"/>
      <c r="CW15" s="664"/>
      <c r="CX15" s="664"/>
      <c r="CY15" s="665"/>
      <c r="CZ15" s="723">
        <v>7.3</v>
      </c>
      <c r="DA15" s="723"/>
      <c r="DB15" s="723"/>
      <c r="DC15" s="723"/>
      <c r="DD15" s="669">
        <v>85302</v>
      </c>
      <c r="DE15" s="664"/>
      <c r="DF15" s="664"/>
      <c r="DG15" s="664"/>
      <c r="DH15" s="664"/>
      <c r="DI15" s="664"/>
      <c r="DJ15" s="664"/>
      <c r="DK15" s="664"/>
      <c r="DL15" s="664"/>
      <c r="DM15" s="664"/>
      <c r="DN15" s="664"/>
      <c r="DO15" s="664"/>
      <c r="DP15" s="665"/>
      <c r="DQ15" s="669">
        <v>149932</v>
      </c>
      <c r="DR15" s="664"/>
      <c r="DS15" s="664"/>
      <c r="DT15" s="664"/>
      <c r="DU15" s="664"/>
      <c r="DV15" s="664"/>
      <c r="DW15" s="664"/>
      <c r="DX15" s="664"/>
      <c r="DY15" s="664"/>
      <c r="DZ15" s="664"/>
      <c r="EA15" s="664"/>
      <c r="EB15" s="664"/>
      <c r="EC15" s="704"/>
    </row>
    <row r="16" spans="2:143" ht="11.25" customHeight="1" x14ac:dyDescent="0.2">
      <c r="B16" s="658" t="s">
        <v>258</v>
      </c>
      <c r="C16" s="659"/>
      <c r="D16" s="659"/>
      <c r="E16" s="659"/>
      <c r="F16" s="659"/>
      <c r="G16" s="659"/>
      <c r="H16" s="659"/>
      <c r="I16" s="659"/>
      <c r="J16" s="659"/>
      <c r="K16" s="659"/>
      <c r="L16" s="659"/>
      <c r="M16" s="659"/>
      <c r="N16" s="659"/>
      <c r="O16" s="659"/>
      <c r="P16" s="659"/>
      <c r="Q16" s="660"/>
      <c r="R16" s="661" t="s">
        <v>137</v>
      </c>
      <c r="S16" s="664"/>
      <c r="T16" s="664"/>
      <c r="U16" s="664"/>
      <c r="V16" s="664"/>
      <c r="W16" s="664"/>
      <c r="X16" s="664"/>
      <c r="Y16" s="665"/>
      <c r="Z16" s="723" t="s">
        <v>128</v>
      </c>
      <c r="AA16" s="723"/>
      <c r="AB16" s="723"/>
      <c r="AC16" s="723"/>
      <c r="AD16" s="724" t="s">
        <v>137</v>
      </c>
      <c r="AE16" s="724"/>
      <c r="AF16" s="724"/>
      <c r="AG16" s="724"/>
      <c r="AH16" s="724"/>
      <c r="AI16" s="724"/>
      <c r="AJ16" s="724"/>
      <c r="AK16" s="724"/>
      <c r="AL16" s="666" t="s">
        <v>240</v>
      </c>
      <c r="AM16" s="667"/>
      <c r="AN16" s="667"/>
      <c r="AO16" s="725"/>
      <c r="AP16" s="658" t="s">
        <v>259</v>
      </c>
      <c r="AQ16" s="659"/>
      <c r="AR16" s="659"/>
      <c r="AS16" s="659"/>
      <c r="AT16" s="659"/>
      <c r="AU16" s="659"/>
      <c r="AV16" s="659"/>
      <c r="AW16" s="659"/>
      <c r="AX16" s="659"/>
      <c r="AY16" s="659"/>
      <c r="AZ16" s="659"/>
      <c r="BA16" s="659"/>
      <c r="BB16" s="659"/>
      <c r="BC16" s="659"/>
      <c r="BD16" s="659"/>
      <c r="BE16" s="659"/>
      <c r="BF16" s="660"/>
      <c r="BG16" s="661" t="s">
        <v>128</v>
      </c>
      <c r="BH16" s="664"/>
      <c r="BI16" s="664"/>
      <c r="BJ16" s="664"/>
      <c r="BK16" s="664"/>
      <c r="BL16" s="664"/>
      <c r="BM16" s="664"/>
      <c r="BN16" s="665"/>
      <c r="BO16" s="723" t="s">
        <v>128</v>
      </c>
      <c r="BP16" s="723"/>
      <c r="BQ16" s="723"/>
      <c r="BR16" s="723"/>
      <c r="BS16" s="669" t="s">
        <v>137</v>
      </c>
      <c r="BT16" s="664"/>
      <c r="BU16" s="664"/>
      <c r="BV16" s="664"/>
      <c r="BW16" s="664"/>
      <c r="BX16" s="664"/>
      <c r="BY16" s="664"/>
      <c r="BZ16" s="664"/>
      <c r="CA16" s="664"/>
      <c r="CB16" s="704"/>
      <c r="CD16" s="705" t="s">
        <v>260</v>
      </c>
      <c r="CE16" s="702"/>
      <c r="CF16" s="702"/>
      <c r="CG16" s="702"/>
      <c r="CH16" s="702"/>
      <c r="CI16" s="702"/>
      <c r="CJ16" s="702"/>
      <c r="CK16" s="702"/>
      <c r="CL16" s="702"/>
      <c r="CM16" s="702"/>
      <c r="CN16" s="702"/>
      <c r="CO16" s="702"/>
      <c r="CP16" s="702"/>
      <c r="CQ16" s="703"/>
      <c r="CR16" s="661">
        <v>303861</v>
      </c>
      <c r="CS16" s="664"/>
      <c r="CT16" s="664"/>
      <c r="CU16" s="664"/>
      <c r="CV16" s="664"/>
      <c r="CW16" s="664"/>
      <c r="CX16" s="664"/>
      <c r="CY16" s="665"/>
      <c r="CZ16" s="723">
        <v>9.8000000000000007</v>
      </c>
      <c r="DA16" s="723"/>
      <c r="DB16" s="723"/>
      <c r="DC16" s="723"/>
      <c r="DD16" s="669" t="s">
        <v>240</v>
      </c>
      <c r="DE16" s="664"/>
      <c r="DF16" s="664"/>
      <c r="DG16" s="664"/>
      <c r="DH16" s="664"/>
      <c r="DI16" s="664"/>
      <c r="DJ16" s="664"/>
      <c r="DK16" s="664"/>
      <c r="DL16" s="664"/>
      <c r="DM16" s="664"/>
      <c r="DN16" s="664"/>
      <c r="DO16" s="664"/>
      <c r="DP16" s="665"/>
      <c r="DQ16" s="669">
        <v>127202</v>
      </c>
      <c r="DR16" s="664"/>
      <c r="DS16" s="664"/>
      <c r="DT16" s="664"/>
      <c r="DU16" s="664"/>
      <c r="DV16" s="664"/>
      <c r="DW16" s="664"/>
      <c r="DX16" s="664"/>
      <c r="DY16" s="664"/>
      <c r="DZ16" s="664"/>
      <c r="EA16" s="664"/>
      <c r="EB16" s="664"/>
      <c r="EC16" s="704"/>
    </row>
    <row r="17" spans="2:133" ht="11.25" customHeight="1" x14ac:dyDescent="0.2">
      <c r="B17" s="658" t="s">
        <v>261</v>
      </c>
      <c r="C17" s="659"/>
      <c r="D17" s="659"/>
      <c r="E17" s="659"/>
      <c r="F17" s="659"/>
      <c r="G17" s="659"/>
      <c r="H17" s="659"/>
      <c r="I17" s="659"/>
      <c r="J17" s="659"/>
      <c r="K17" s="659"/>
      <c r="L17" s="659"/>
      <c r="M17" s="659"/>
      <c r="N17" s="659"/>
      <c r="O17" s="659"/>
      <c r="P17" s="659"/>
      <c r="Q17" s="660"/>
      <c r="R17" s="661">
        <v>151</v>
      </c>
      <c r="S17" s="664"/>
      <c r="T17" s="664"/>
      <c r="U17" s="664"/>
      <c r="V17" s="664"/>
      <c r="W17" s="664"/>
      <c r="X17" s="664"/>
      <c r="Y17" s="665"/>
      <c r="Z17" s="723">
        <v>0</v>
      </c>
      <c r="AA17" s="723"/>
      <c r="AB17" s="723"/>
      <c r="AC17" s="723"/>
      <c r="AD17" s="724">
        <v>151</v>
      </c>
      <c r="AE17" s="724"/>
      <c r="AF17" s="724"/>
      <c r="AG17" s="724"/>
      <c r="AH17" s="724"/>
      <c r="AI17" s="724"/>
      <c r="AJ17" s="724"/>
      <c r="AK17" s="724"/>
      <c r="AL17" s="666">
        <v>0</v>
      </c>
      <c r="AM17" s="667"/>
      <c r="AN17" s="667"/>
      <c r="AO17" s="725"/>
      <c r="AP17" s="658" t="s">
        <v>262</v>
      </c>
      <c r="AQ17" s="659"/>
      <c r="AR17" s="659"/>
      <c r="AS17" s="659"/>
      <c r="AT17" s="659"/>
      <c r="AU17" s="659"/>
      <c r="AV17" s="659"/>
      <c r="AW17" s="659"/>
      <c r="AX17" s="659"/>
      <c r="AY17" s="659"/>
      <c r="AZ17" s="659"/>
      <c r="BA17" s="659"/>
      <c r="BB17" s="659"/>
      <c r="BC17" s="659"/>
      <c r="BD17" s="659"/>
      <c r="BE17" s="659"/>
      <c r="BF17" s="660"/>
      <c r="BG17" s="661" t="s">
        <v>240</v>
      </c>
      <c r="BH17" s="664"/>
      <c r="BI17" s="664"/>
      <c r="BJ17" s="664"/>
      <c r="BK17" s="664"/>
      <c r="BL17" s="664"/>
      <c r="BM17" s="664"/>
      <c r="BN17" s="665"/>
      <c r="BO17" s="723" t="s">
        <v>128</v>
      </c>
      <c r="BP17" s="723"/>
      <c r="BQ17" s="723"/>
      <c r="BR17" s="723"/>
      <c r="BS17" s="669" t="s">
        <v>128</v>
      </c>
      <c r="BT17" s="664"/>
      <c r="BU17" s="664"/>
      <c r="BV17" s="664"/>
      <c r="BW17" s="664"/>
      <c r="BX17" s="664"/>
      <c r="BY17" s="664"/>
      <c r="BZ17" s="664"/>
      <c r="CA17" s="664"/>
      <c r="CB17" s="704"/>
      <c r="CD17" s="705" t="s">
        <v>263</v>
      </c>
      <c r="CE17" s="702"/>
      <c r="CF17" s="702"/>
      <c r="CG17" s="702"/>
      <c r="CH17" s="702"/>
      <c r="CI17" s="702"/>
      <c r="CJ17" s="702"/>
      <c r="CK17" s="702"/>
      <c r="CL17" s="702"/>
      <c r="CM17" s="702"/>
      <c r="CN17" s="702"/>
      <c r="CO17" s="702"/>
      <c r="CP17" s="702"/>
      <c r="CQ17" s="703"/>
      <c r="CR17" s="661">
        <v>311265</v>
      </c>
      <c r="CS17" s="664"/>
      <c r="CT17" s="664"/>
      <c r="CU17" s="664"/>
      <c r="CV17" s="664"/>
      <c r="CW17" s="664"/>
      <c r="CX17" s="664"/>
      <c r="CY17" s="665"/>
      <c r="CZ17" s="723">
        <v>10.1</v>
      </c>
      <c r="DA17" s="723"/>
      <c r="DB17" s="723"/>
      <c r="DC17" s="723"/>
      <c r="DD17" s="669" t="s">
        <v>128</v>
      </c>
      <c r="DE17" s="664"/>
      <c r="DF17" s="664"/>
      <c r="DG17" s="664"/>
      <c r="DH17" s="664"/>
      <c r="DI17" s="664"/>
      <c r="DJ17" s="664"/>
      <c r="DK17" s="664"/>
      <c r="DL17" s="664"/>
      <c r="DM17" s="664"/>
      <c r="DN17" s="664"/>
      <c r="DO17" s="664"/>
      <c r="DP17" s="665"/>
      <c r="DQ17" s="669">
        <v>311265</v>
      </c>
      <c r="DR17" s="664"/>
      <c r="DS17" s="664"/>
      <c r="DT17" s="664"/>
      <c r="DU17" s="664"/>
      <c r="DV17" s="664"/>
      <c r="DW17" s="664"/>
      <c r="DX17" s="664"/>
      <c r="DY17" s="664"/>
      <c r="DZ17" s="664"/>
      <c r="EA17" s="664"/>
      <c r="EB17" s="664"/>
      <c r="EC17" s="704"/>
    </row>
    <row r="18" spans="2:133" ht="11.25" customHeight="1" x14ac:dyDescent="0.2">
      <c r="B18" s="658" t="s">
        <v>264</v>
      </c>
      <c r="C18" s="659"/>
      <c r="D18" s="659"/>
      <c r="E18" s="659"/>
      <c r="F18" s="659"/>
      <c r="G18" s="659"/>
      <c r="H18" s="659"/>
      <c r="I18" s="659"/>
      <c r="J18" s="659"/>
      <c r="K18" s="659"/>
      <c r="L18" s="659"/>
      <c r="M18" s="659"/>
      <c r="N18" s="659"/>
      <c r="O18" s="659"/>
      <c r="P18" s="659"/>
      <c r="Q18" s="660"/>
      <c r="R18" s="661">
        <v>1471313</v>
      </c>
      <c r="S18" s="664"/>
      <c r="T18" s="664"/>
      <c r="U18" s="664"/>
      <c r="V18" s="664"/>
      <c r="W18" s="664"/>
      <c r="X18" s="664"/>
      <c r="Y18" s="665"/>
      <c r="Z18" s="723">
        <v>43.2</v>
      </c>
      <c r="AA18" s="723"/>
      <c r="AB18" s="723"/>
      <c r="AC18" s="723"/>
      <c r="AD18" s="724">
        <v>1260108</v>
      </c>
      <c r="AE18" s="724"/>
      <c r="AF18" s="724"/>
      <c r="AG18" s="724"/>
      <c r="AH18" s="724"/>
      <c r="AI18" s="724"/>
      <c r="AJ18" s="724"/>
      <c r="AK18" s="724"/>
      <c r="AL18" s="666">
        <v>85</v>
      </c>
      <c r="AM18" s="667"/>
      <c r="AN18" s="667"/>
      <c r="AO18" s="725"/>
      <c r="AP18" s="658" t="s">
        <v>265</v>
      </c>
      <c r="AQ18" s="659"/>
      <c r="AR18" s="659"/>
      <c r="AS18" s="659"/>
      <c r="AT18" s="659"/>
      <c r="AU18" s="659"/>
      <c r="AV18" s="659"/>
      <c r="AW18" s="659"/>
      <c r="AX18" s="659"/>
      <c r="AY18" s="659"/>
      <c r="AZ18" s="659"/>
      <c r="BA18" s="659"/>
      <c r="BB18" s="659"/>
      <c r="BC18" s="659"/>
      <c r="BD18" s="659"/>
      <c r="BE18" s="659"/>
      <c r="BF18" s="660"/>
      <c r="BG18" s="661" t="s">
        <v>128</v>
      </c>
      <c r="BH18" s="664"/>
      <c r="BI18" s="664"/>
      <c r="BJ18" s="664"/>
      <c r="BK18" s="664"/>
      <c r="BL18" s="664"/>
      <c r="BM18" s="664"/>
      <c r="BN18" s="665"/>
      <c r="BO18" s="723" t="s">
        <v>240</v>
      </c>
      <c r="BP18" s="723"/>
      <c r="BQ18" s="723"/>
      <c r="BR18" s="723"/>
      <c r="BS18" s="669" t="s">
        <v>128</v>
      </c>
      <c r="BT18" s="664"/>
      <c r="BU18" s="664"/>
      <c r="BV18" s="664"/>
      <c r="BW18" s="664"/>
      <c r="BX18" s="664"/>
      <c r="BY18" s="664"/>
      <c r="BZ18" s="664"/>
      <c r="CA18" s="664"/>
      <c r="CB18" s="704"/>
      <c r="CD18" s="705" t="s">
        <v>266</v>
      </c>
      <c r="CE18" s="702"/>
      <c r="CF18" s="702"/>
      <c r="CG18" s="702"/>
      <c r="CH18" s="702"/>
      <c r="CI18" s="702"/>
      <c r="CJ18" s="702"/>
      <c r="CK18" s="702"/>
      <c r="CL18" s="702"/>
      <c r="CM18" s="702"/>
      <c r="CN18" s="702"/>
      <c r="CO18" s="702"/>
      <c r="CP18" s="702"/>
      <c r="CQ18" s="703"/>
      <c r="CR18" s="661" t="s">
        <v>128</v>
      </c>
      <c r="CS18" s="664"/>
      <c r="CT18" s="664"/>
      <c r="CU18" s="664"/>
      <c r="CV18" s="664"/>
      <c r="CW18" s="664"/>
      <c r="CX18" s="664"/>
      <c r="CY18" s="665"/>
      <c r="CZ18" s="723" t="s">
        <v>128</v>
      </c>
      <c r="DA18" s="723"/>
      <c r="DB18" s="723"/>
      <c r="DC18" s="723"/>
      <c r="DD18" s="669" t="s">
        <v>137</v>
      </c>
      <c r="DE18" s="664"/>
      <c r="DF18" s="664"/>
      <c r="DG18" s="664"/>
      <c r="DH18" s="664"/>
      <c r="DI18" s="664"/>
      <c r="DJ18" s="664"/>
      <c r="DK18" s="664"/>
      <c r="DL18" s="664"/>
      <c r="DM18" s="664"/>
      <c r="DN18" s="664"/>
      <c r="DO18" s="664"/>
      <c r="DP18" s="665"/>
      <c r="DQ18" s="669" t="s">
        <v>128</v>
      </c>
      <c r="DR18" s="664"/>
      <c r="DS18" s="664"/>
      <c r="DT18" s="664"/>
      <c r="DU18" s="664"/>
      <c r="DV18" s="664"/>
      <c r="DW18" s="664"/>
      <c r="DX18" s="664"/>
      <c r="DY18" s="664"/>
      <c r="DZ18" s="664"/>
      <c r="EA18" s="664"/>
      <c r="EB18" s="664"/>
      <c r="EC18" s="704"/>
    </row>
    <row r="19" spans="2:133" ht="11.25" customHeight="1" x14ac:dyDescent="0.2">
      <c r="B19" s="658" t="s">
        <v>267</v>
      </c>
      <c r="C19" s="659"/>
      <c r="D19" s="659"/>
      <c r="E19" s="659"/>
      <c r="F19" s="659"/>
      <c r="G19" s="659"/>
      <c r="H19" s="659"/>
      <c r="I19" s="659"/>
      <c r="J19" s="659"/>
      <c r="K19" s="659"/>
      <c r="L19" s="659"/>
      <c r="M19" s="659"/>
      <c r="N19" s="659"/>
      <c r="O19" s="659"/>
      <c r="P19" s="659"/>
      <c r="Q19" s="660"/>
      <c r="R19" s="661">
        <v>1260108</v>
      </c>
      <c r="S19" s="664"/>
      <c r="T19" s="664"/>
      <c r="U19" s="664"/>
      <c r="V19" s="664"/>
      <c r="W19" s="664"/>
      <c r="X19" s="664"/>
      <c r="Y19" s="665"/>
      <c r="Z19" s="723">
        <v>37</v>
      </c>
      <c r="AA19" s="723"/>
      <c r="AB19" s="723"/>
      <c r="AC19" s="723"/>
      <c r="AD19" s="724">
        <v>1260108</v>
      </c>
      <c r="AE19" s="724"/>
      <c r="AF19" s="724"/>
      <c r="AG19" s="724"/>
      <c r="AH19" s="724"/>
      <c r="AI19" s="724"/>
      <c r="AJ19" s="724"/>
      <c r="AK19" s="724"/>
      <c r="AL19" s="666">
        <v>85</v>
      </c>
      <c r="AM19" s="667"/>
      <c r="AN19" s="667"/>
      <c r="AO19" s="725"/>
      <c r="AP19" s="658" t="s">
        <v>268</v>
      </c>
      <c r="AQ19" s="659"/>
      <c r="AR19" s="659"/>
      <c r="AS19" s="659"/>
      <c r="AT19" s="659"/>
      <c r="AU19" s="659"/>
      <c r="AV19" s="659"/>
      <c r="AW19" s="659"/>
      <c r="AX19" s="659"/>
      <c r="AY19" s="659"/>
      <c r="AZ19" s="659"/>
      <c r="BA19" s="659"/>
      <c r="BB19" s="659"/>
      <c r="BC19" s="659"/>
      <c r="BD19" s="659"/>
      <c r="BE19" s="659"/>
      <c r="BF19" s="660"/>
      <c r="BG19" s="661">
        <v>3186</v>
      </c>
      <c r="BH19" s="664"/>
      <c r="BI19" s="664"/>
      <c r="BJ19" s="664"/>
      <c r="BK19" s="664"/>
      <c r="BL19" s="664"/>
      <c r="BM19" s="664"/>
      <c r="BN19" s="665"/>
      <c r="BO19" s="723">
        <v>2</v>
      </c>
      <c r="BP19" s="723"/>
      <c r="BQ19" s="723"/>
      <c r="BR19" s="723"/>
      <c r="BS19" s="669" t="s">
        <v>240</v>
      </c>
      <c r="BT19" s="664"/>
      <c r="BU19" s="664"/>
      <c r="BV19" s="664"/>
      <c r="BW19" s="664"/>
      <c r="BX19" s="664"/>
      <c r="BY19" s="664"/>
      <c r="BZ19" s="664"/>
      <c r="CA19" s="664"/>
      <c r="CB19" s="704"/>
      <c r="CD19" s="705" t="s">
        <v>269</v>
      </c>
      <c r="CE19" s="702"/>
      <c r="CF19" s="702"/>
      <c r="CG19" s="702"/>
      <c r="CH19" s="702"/>
      <c r="CI19" s="702"/>
      <c r="CJ19" s="702"/>
      <c r="CK19" s="702"/>
      <c r="CL19" s="702"/>
      <c r="CM19" s="702"/>
      <c r="CN19" s="702"/>
      <c r="CO19" s="702"/>
      <c r="CP19" s="702"/>
      <c r="CQ19" s="703"/>
      <c r="CR19" s="661" t="s">
        <v>128</v>
      </c>
      <c r="CS19" s="664"/>
      <c r="CT19" s="664"/>
      <c r="CU19" s="664"/>
      <c r="CV19" s="664"/>
      <c r="CW19" s="664"/>
      <c r="CX19" s="664"/>
      <c r="CY19" s="665"/>
      <c r="CZ19" s="723" t="s">
        <v>240</v>
      </c>
      <c r="DA19" s="723"/>
      <c r="DB19" s="723"/>
      <c r="DC19" s="723"/>
      <c r="DD19" s="669" t="s">
        <v>128</v>
      </c>
      <c r="DE19" s="664"/>
      <c r="DF19" s="664"/>
      <c r="DG19" s="664"/>
      <c r="DH19" s="664"/>
      <c r="DI19" s="664"/>
      <c r="DJ19" s="664"/>
      <c r="DK19" s="664"/>
      <c r="DL19" s="664"/>
      <c r="DM19" s="664"/>
      <c r="DN19" s="664"/>
      <c r="DO19" s="664"/>
      <c r="DP19" s="665"/>
      <c r="DQ19" s="669" t="s">
        <v>240</v>
      </c>
      <c r="DR19" s="664"/>
      <c r="DS19" s="664"/>
      <c r="DT19" s="664"/>
      <c r="DU19" s="664"/>
      <c r="DV19" s="664"/>
      <c r="DW19" s="664"/>
      <c r="DX19" s="664"/>
      <c r="DY19" s="664"/>
      <c r="DZ19" s="664"/>
      <c r="EA19" s="664"/>
      <c r="EB19" s="664"/>
      <c r="EC19" s="704"/>
    </row>
    <row r="20" spans="2:133" ht="11.25" customHeight="1" x14ac:dyDescent="0.2">
      <c r="B20" s="658" t="s">
        <v>270</v>
      </c>
      <c r="C20" s="659"/>
      <c r="D20" s="659"/>
      <c r="E20" s="659"/>
      <c r="F20" s="659"/>
      <c r="G20" s="659"/>
      <c r="H20" s="659"/>
      <c r="I20" s="659"/>
      <c r="J20" s="659"/>
      <c r="K20" s="659"/>
      <c r="L20" s="659"/>
      <c r="M20" s="659"/>
      <c r="N20" s="659"/>
      <c r="O20" s="659"/>
      <c r="P20" s="659"/>
      <c r="Q20" s="660"/>
      <c r="R20" s="661">
        <v>211205</v>
      </c>
      <c r="S20" s="664"/>
      <c r="T20" s="664"/>
      <c r="U20" s="664"/>
      <c r="V20" s="664"/>
      <c r="W20" s="664"/>
      <c r="X20" s="664"/>
      <c r="Y20" s="665"/>
      <c r="Z20" s="723">
        <v>6.2</v>
      </c>
      <c r="AA20" s="723"/>
      <c r="AB20" s="723"/>
      <c r="AC20" s="723"/>
      <c r="AD20" s="724" t="s">
        <v>128</v>
      </c>
      <c r="AE20" s="724"/>
      <c r="AF20" s="724"/>
      <c r="AG20" s="724"/>
      <c r="AH20" s="724"/>
      <c r="AI20" s="724"/>
      <c r="AJ20" s="724"/>
      <c r="AK20" s="724"/>
      <c r="AL20" s="666" t="s">
        <v>137</v>
      </c>
      <c r="AM20" s="667"/>
      <c r="AN20" s="667"/>
      <c r="AO20" s="725"/>
      <c r="AP20" s="658" t="s">
        <v>271</v>
      </c>
      <c r="AQ20" s="659"/>
      <c r="AR20" s="659"/>
      <c r="AS20" s="659"/>
      <c r="AT20" s="659"/>
      <c r="AU20" s="659"/>
      <c r="AV20" s="659"/>
      <c r="AW20" s="659"/>
      <c r="AX20" s="659"/>
      <c r="AY20" s="659"/>
      <c r="AZ20" s="659"/>
      <c r="BA20" s="659"/>
      <c r="BB20" s="659"/>
      <c r="BC20" s="659"/>
      <c r="BD20" s="659"/>
      <c r="BE20" s="659"/>
      <c r="BF20" s="660"/>
      <c r="BG20" s="661">
        <v>3186</v>
      </c>
      <c r="BH20" s="664"/>
      <c r="BI20" s="664"/>
      <c r="BJ20" s="664"/>
      <c r="BK20" s="664"/>
      <c r="BL20" s="664"/>
      <c r="BM20" s="664"/>
      <c r="BN20" s="665"/>
      <c r="BO20" s="723">
        <v>2</v>
      </c>
      <c r="BP20" s="723"/>
      <c r="BQ20" s="723"/>
      <c r="BR20" s="723"/>
      <c r="BS20" s="669" t="s">
        <v>128</v>
      </c>
      <c r="BT20" s="664"/>
      <c r="BU20" s="664"/>
      <c r="BV20" s="664"/>
      <c r="BW20" s="664"/>
      <c r="BX20" s="664"/>
      <c r="BY20" s="664"/>
      <c r="BZ20" s="664"/>
      <c r="CA20" s="664"/>
      <c r="CB20" s="704"/>
      <c r="CD20" s="705" t="s">
        <v>272</v>
      </c>
      <c r="CE20" s="702"/>
      <c r="CF20" s="702"/>
      <c r="CG20" s="702"/>
      <c r="CH20" s="702"/>
      <c r="CI20" s="702"/>
      <c r="CJ20" s="702"/>
      <c r="CK20" s="702"/>
      <c r="CL20" s="702"/>
      <c r="CM20" s="702"/>
      <c r="CN20" s="702"/>
      <c r="CO20" s="702"/>
      <c r="CP20" s="702"/>
      <c r="CQ20" s="703"/>
      <c r="CR20" s="661">
        <v>3088974</v>
      </c>
      <c r="CS20" s="664"/>
      <c r="CT20" s="664"/>
      <c r="CU20" s="664"/>
      <c r="CV20" s="664"/>
      <c r="CW20" s="664"/>
      <c r="CX20" s="664"/>
      <c r="CY20" s="665"/>
      <c r="CZ20" s="723">
        <v>100</v>
      </c>
      <c r="DA20" s="723"/>
      <c r="DB20" s="723"/>
      <c r="DC20" s="723"/>
      <c r="DD20" s="669">
        <v>675238</v>
      </c>
      <c r="DE20" s="664"/>
      <c r="DF20" s="664"/>
      <c r="DG20" s="664"/>
      <c r="DH20" s="664"/>
      <c r="DI20" s="664"/>
      <c r="DJ20" s="664"/>
      <c r="DK20" s="664"/>
      <c r="DL20" s="664"/>
      <c r="DM20" s="664"/>
      <c r="DN20" s="664"/>
      <c r="DO20" s="664"/>
      <c r="DP20" s="665"/>
      <c r="DQ20" s="669">
        <v>1985643</v>
      </c>
      <c r="DR20" s="664"/>
      <c r="DS20" s="664"/>
      <c r="DT20" s="664"/>
      <c r="DU20" s="664"/>
      <c r="DV20" s="664"/>
      <c r="DW20" s="664"/>
      <c r="DX20" s="664"/>
      <c r="DY20" s="664"/>
      <c r="DZ20" s="664"/>
      <c r="EA20" s="664"/>
      <c r="EB20" s="664"/>
      <c r="EC20" s="704"/>
    </row>
    <row r="21" spans="2:133" ht="11.25" customHeight="1" x14ac:dyDescent="0.2">
      <c r="B21" s="658" t="s">
        <v>273</v>
      </c>
      <c r="C21" s="659"/>
      <c r="D21" s="659"/>
      <c r="E21" s="659"/>
      <c r="F21" s="659"/>
      <c r="G21" s="659"/>
      <c r="H21" s="659"/>
      <c r="I21" s="659"/>
      <c r="J21" s="659"/>
      <c r="K21" s="659"/>
      <c r="L21" s="659"/>
      <c r="M21" s="659"/>
      <c r="N21" s="659"/>
      <c r="O21" s="659"/>
      <c r="P21" s="659"/>
      <c r="Q21" s="660"/>
      <c r="R21" s="661" t="s">
        <v>240</v>
      </c>
      <c r="S21" s="664"/>
      <c r="T21" s="664"/>
      <c r="U21" s="664"/>
      <c r="V21" s="664"/>
      <c r="W21" s="664"/>
      <c r="X21" s="664"/>
      <c r="Y21" s="665"/>
      <c r="Z21" s="723" t="s">
        <v>137</v>
      </c>
      <c r="AA21" s="723"/>
      <c r="AB21" s="723"/>
      <c r="AC21" s="723"/>
      <c r="AD21" s="724" t="s">
        <v>128</v>
      </c>
      <c r="AE21" s="724"/>
      <c r="AF21" s="724"/>
      <c r="AG21" s="724"/>
      <c r="AH21" s="724"/>
      <c r="AI21" s="724"/>
      <c r="AJ21" s="724"/>
      <c r="AK21" s="724"/>
      <c r="AL21" s="666" t="s">
        <v>128</v>
      </c>
      <c r="AM21" s="667"/>
      <c r="AN21" s="667"/>
      <c r="AO21" s="725"/>
      <c r="AP21" s="769" t="s">
        <v>274</v>
      </c>
      <c r="AQ21" s="776"/>
      <c r="AR21" s="776"/>
      <c r="AS21" s="776"/>
      <c r="AT21" s="776"/>
      <c r="AU21" s="776"/>
      <c r="AV21" s="776"/>
      <c r="AW21" s="776"/>
      <c r="AX21" s="776"/>
      <c r="AY21" s="776"/>
      <c r="AZ21" s="776"/>
      <c r="BA21" s="776"/>
      <c r="BB21" s="776"/>
      <c r="BC21" s="776"/>
      <c r="BD21" s="776"/>
      <c r="BE21" s="776"/>
      <c r="BF21" s="771"/>
      <c r="BG21" s="661">
        <v>3186</v>
      </c>
      <c r="BH21" s="664"/>
      <c r="BI21" s="664"/>
      <c r="BJ21" s="664"/>
      <c r="BK21" s="664"/>
      <c r="BL21" s="664"/>
      <c r="BM21" s="664"/>
      <c r="BN21" s="665"/>
      <c r="BO21" s="723">
        <v>2</v>
      </c>
      <c r="BP21" s="723"/>
      <c r="BQ21" s="723"/>
      <c r="BR21" s="723"/>
      <c r="BS21" s="669" t="s">
        <v>128</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2">
      <c r="B22" s="658" t="s">
        <v>275</v>
      </c>
      <c r="C22" s="659"/>
      <c r="D22" s="659"/>
      <c r="E22" s="659"/>
      <c r="F22" s="659"/>
      <c r="G22" s="659"/>
      <c r="H22" s="659"/>
      <c r="I22" s="659"/>
      <c r="J22" s="659"/>
      <c r="K22" s="659"/>
      <c r="L22" s="659"/>
      <c r="M22" s="659"/>
      <c r="N22" s="659"/>
      <c r="O22" s="659"/>
      <c r="P22" s="659"/>
      <c r="Q22" s="660"/>
      <c r="R22" s="661">
        <v>1692128</v>
      </c>
      <c r="S22" s="664"/>
      <c r="T22" s="664"/>
      <c r="U22" s="664"/>
      <c r="V22" s="664"/>
      <c r="W22" s="664"/>
      <c r="X22" s="664"/>
      <c r="Y22" s="665"/>
      <c r="Z22" s="723">
        <v>49.7</v>
      </c>
      <c r="AA22" s="723"/>
      <c r="AB22" s="723"/>
      <c r="AC22" s="723"/>
      <c r="AD22" s="724">
        <v>1480923</v>
      </c>
      <c r="AE22" s="724"/>
      <c r="AF22" s="724"/>
      <c r="AG22" s="724"/>
      <c r="AH22" s="724"/>
      <c r="AI22" s="724"/>
      <c r="AJ22" s="724"/>
      <c r="AK22" s="724"/>
      <c r="AL22" s="666">
        <v>99.9</v>
      </c>
      <c r="AM22" s="667"/>
      <c r="AN22" s="667"/>
      <c r="AO22" s="725"/>
      <c r="AP22" s="769" t="s">
        <v>276</v>
      </c>
      <c r="AQ22" s="776"/>
      <c r="AR22" s="776"/>
      <c r="AS22" s="776"/>
      <c r="AT22" s="776"/>
      <c r="AU22" s="776"/>
      <c r="AV22" s="776"/>
      <c r="AW22" s="776"/>
      <c r="AX22" s="776"/>
      <c r="AY22" s="776"/>
      <c r="AZ22" s="776"/>
      <c r="BA22" s="776"/>
      <c r="BB22" s="776"/>
      <c r="BC22" s="776"/>
      <c r="BD22" s="776"/>
      <c r="BE22" s="776"/>
      <c r="BF22" s="771"/>
      <c r="BG22" s="661" t="s">
        <v>128</v>
      </c>
      <c r="BH22" s="664"/>
      <c r="BI22" s="664"/>
      <c r="BJ22" s="664"/>
      <c r="BK22" s="664"/>
      <c r="BL22" s="664"/>
      <c r="BM22" s="664"/>
      <c r="BN22" s="665"/>
      <c r="BO22" s="723" t="s">
        <v>137</v>
      </c>
      <c r="BP22" s="723"/>
      <c r="BQ22" s="723"/>
      <c r="BR22" s="723"/>
      <c r="BS22" s="669" t="s">
        <v>137</v>
      </c>
      <c r="BT22" s="664"/>
      <c r="BU22" s="664"/>
      <c r="BV22" s="664"/>
      <c r="BW22" s="664"/>
      <c r="BX22" s="664"/>
      <c r="BY22" s="664"/>
      <c r="BZ22" s="664"/>
      <c r="CA22" s="664"/>
      <c r="CB22" s="704"/>
      <c r="CD22" s="778" t="s">
        <v>277</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2">
      <c r="B23" s="658" t="s">
        <v>278</v>
      </c>
      <c r="C23" s="659"/>
      <c r="D23" s="659"/>
      <c r="E23" s="659"/>
      <c r="F23" s="659"/>
      <c r="G23" s="659"/>
      <c r="H23" s="659"/>
      <c r="I23" s="659"/>
      <c r="J23" s="659"/>
      <c r="K23" s="659"/>
      <c r="L23" s="659"/>
      <c r="M23" s="659"/>
      <c r="N23" s="659"/>
      <c r="O23" s="659"/>
      <c r="P23" s="659"/>
      <c r="Q23" s="660"/>
      <c r="R23" s="661" t="s">
        <v>240</v>
      </c>
      <c r="S23" s="664"/>
      <c r="T23" s="664"/>
      <c r="U23" s="664"/>
      <c r="V23" s="664"/>
      <c r="W23" s="664"/>
      <c r="X23" s="664"/>
      <c r="Y23" s="665"/>
      <c r="Z23" s="723" t="s">
        <v>128</v>
      </c>
      <c r="AA23" s="723"/>
      <c r="AB23" s="723"/>
      <c r="AC23" s="723"/>
      <c r="AD23" s="724" t="s">
        <v>240</v>
      </c>
      <c r="AE23" s="724"/>
      <c r="AF23" s="724"/>
      <c r="AG23" s="724"/>
      <c r="AH23" s="724"/>
      <c r="AI23" s="724"/>
      <c r="AJ23" s="724"/>
      <c r="AK23" s="724"/>
      <c r="AL23" s="666" t="s">
        <v>128</v>
      </c>
      <c r="AM23" s="667"/>
      <c r="AN23" s="667"/>
      <c r="AO23" s="725"/>
      <c r="AP23" s="769" t="s">
        <v>279</v>
      </c>
      <c r="AQ23" s="776"/>
      <c r="AR23" s="776"/>
      <c r="AS23" s="776"/>
      <c r="AT23" s="776"/>
      <c r="AU23" s="776"/>
      <c r="AV23" s="776"/>
      <c r="AW23" s="776"/>
      <c r="AX23" s="776"/>
      <c r="AY23" s="776"/>
      <c r="AZ23" s="776"/>
      <c r="BA23" s="776"/>
      <c r="BB23" s="776"/>
      <c r="BC23" s="776"/>
      <c r="BD23" s="776"/>
      <c r="BE23" s="776"/>
      <c r="BF23" s="771"/>
      <c r="BG23" s="661" t="s">
        <v>128</v>
      </c>
      <c r="BH23" s="664"/>
      <c r="BI23" s="664"/>
      <c r="BJ23" s="664"/>
      <c r="BK23" s="664"/>
      <c r="BL23" s="664"/>
      <c r="BM23" s="664"/>
      <c r="BN23" s="665"/>
      <c r="BO23" s="723" t="s">
        <v>128</v>
      </c>
      <c r="BP23" s="723"/>
      <c r="BQ23" s="723"/>
      <c r="BR23" s="723"/>
      <c r="BS23" s="669" t="s">
        <v>137</v>
      </c>
      <c r="BT23" s="664"/>
      <c r="BU23" s="664"/>
      <c r="BV23" s="664"/>
      <c r="BW23" s="664"/>
      <c r="BX23" s="664"/>
      <c r="BY23" s="664"/>
      <c r="BZ23" s="664"/>
      <c r="CA23" s="664"/>
      <c r="CB23" s="704"/>
      <c r="CD23" s="778" t="s">
        <v>218</v>
      </c>
      <c r="CE23" s="779"/>
      <c r="CF23" s="779"/>
      <c r="CG23" s="779"/>
      <c r="CH23" s="779"/>
      <c r="CI23" s="779"/>
      <c r="CJ23" s="779"/>
      <c r="CK23" s="779"/>
      <c r="CL23" s="779"/>
      <c r="CM23" s="779"/>
      <c r="CN23" s="779"/>
      <c r="CO23" s="779"/>
      <c r="CP23" s="779"/>
      <c r="CQ23" s="780"/>
      <c r="CR23" s="778" t="s">
        <v>280</v>
      </c>
      <c r="CS23" s="779"/>
      <c r="CT23" s="779"/>
      <c r="CU23" s="779"/>
      <c r="CV23" s="779"/>
      <c r="CW23" s="779"/>
      <c r="CX23" s="779"/>
      <c r="CY23" s="780"/>
      <c r="CZ23" s="778" t="s">
        <v>281</v>
      </c>
      <c r="DA23" s="779"/>
      <c r="DB23" s="779"/>
      <c r="DC23" s="780"/>
      <c r="DD23" s="778" t="s">
        <v>282</v>
      </c>
      <c r="DE23" s="779"/>
      <c r="DF23" s="779"/>
      <c r="DG23" s="779"/>
      <c r="DH23" s="779"/>
      <c r="DI23" s="779"/>
      <c r="DJ23" s="779"/>
      <c r="DK23" s="780"/>
      <c r="DL23" s="787" t="s">
        <v>283</v>
      </c>
      <c r="DM23" s="788"/>
      <c r="DN23" s="788"/>
      <c r="DO23" s="788"/>
      <c r="DP23" s="788"/>
      <c r="DQ23" s="788"/>
      <c r="DR23" s="788"/>
      <c r="DS23" s="788"/>
      <c r="DT23" s="788"/>
      <c r="DU23" s="788"/>
      <c r="DV23" s="789"/>
      <c r="DW23" s="778" t="s">
        <v>284</v>
      </c>
      <c r="DX23" s="779"/>
      <c r="DY23" s="779"/>
      <c r="DZ23" s="779"/>
      <c r="EA23" s="779"/>
      <c r="EB23" s="779"/>
      <c r="EC23" s="780"/>
    </row>
    <row r="24" spans="2:133" ht="11.25" customHeight="1" x14ac:dyDescent="0.2">
      <c r="B24" s="658" t="s">
        <v>285</v>
      </c>
      <c r="C24" s="659"/>
      <c r="D24" s="659"/>
      <c r="E24" s="659"/>
      <c r="F24" s="659"/>
      <c r="G24" s="659"/>
      <c r="H24" s="659"/>
      <c r="I24" s="659"/>
      <c r="J24" s="659"/>
      <c r="K24" s="659"/>
      <c r="L24" s="659"/>
      <c r="M24" s="659"/>
      <c r="N24" s="659"/>
      <c r="O24" s="659"/>
      <c r="P24" s="659"/>
      <c r="Q24" s="660"/>
      <c r="R24" s="661">
        <v>4756</v>
      </c>
      <c r="S24" s="664"/>
      <c r="T24" s="664"/>
      <c r="U24" s="664"/>
      <c r="V24" s="664"/>
      <c r="W24" s="664"/>
      <c r="X24" s="664"/>
      <c r="Y24" s="665"/>
      <c r="Z24" s="723">
        <v>0.1</v>
      </c>
      <c r="AA24" s="723"/>
      <c r="AB24" s="723"/>
      <c r="AC24" s="723"/>
      <c r="AD24" s="724" t="s">
        <v>240</v>
      </c>
      <c r="AE24" s="724"/>
      <c r="AF24" s="724"/>
      <c r="AG24" s="724"/>
      <c r="AH24" s="724"/>
      <c r="AI24" s="724"/>
      <c r="AJ24" s="724"/>
      <c r="AK24" s="724"/>
      <c r="AL24" s="666" t="s">
        <v>137</v>
      </c>
      <c r="AM24" s="667"/>
      <c r="AN24" s="667"/>
      <c r="AO24" s="725"/>
      <c r="AP24" s="769" t="s">
        <v>286</v>
      </c>
      <c r="AQ24" s="776"/>
      <c r="AR24" s="776"/>
      <c r="AS24" s="776"/>
      <c r="AT24" s="776"/>
      <c r="AU24" s="776"/>
      <c r="AV24" s="776"/>
      <c r="AW24" s="776"/>
      <c r="AX24" s="776"/>
      <c r="AY24" s="776"/>
      <c r="AZ24" s="776"/>
      <c r="BA24" s="776"/>
      <c r="BB24" s="776"/>
      <c r="BC24" s="776"/>
      <c r="BD24" s="776"/>
      <c r="BE24" s="776"/>
      <c r="BF24" s="771"/>
      <c r="BG24" s="661" t="s">
        <v>128</v>
      </c>
      <c r="BH24" s="664"/>
      <c r="BI24" s="664"/>
      <c r="BJ24" s="664"/>
      <c r="BK24" s="664"/>
      <c r="BL24" s="664"/>
      <c r="BM24" s="664"/>
      <c r="BN24" s="665"/>
      <c r="BO24" s="723" t="s">
        <v>137</v>
      </c>
      <c r="BP24" s="723"/>
      <c r="BQ24" s="723"/>
      <c r="BR24" s="723"/>
      <c r="BS24" s="669" t="s">
        <v>240</v>
      </c>
      <c r="BT24" s="664"/>
      <c r="BU24" s="664"/>
      <c r="BV24" s="664"/>
      <c r="BW24" s="664"/>
      <c r="BX24" s="664"/>
      <c r="BY24" s="664"/>
      <c r="BZ24" s="664"/>
      <c r="CA24" s="664"/>
      <c r="CB24" s="704"/>
      <c r="CD24" s="732" t="s">
        <v>287</v>
      </c>
      <c r="CE24" s="733"/>
      <c r="CF24" s="733"/>
      <c r="CG24" s="733"/>
      <c r="CH24" s="733"/>
      <c r="CI24" s="733"/>
      <c r="CJ24" s="733"/>
      <c r="CK24" s="733"/>
      <c r="CL24" s="733"/>
      <c r="CM24" s="733"/>
      <c r="CN24" s="733"/>
      <c r="CO24" s="733"/>
      <c r="CP24" s="733"/>
      <c r="CQ24" s="734"/>
      <c r="CR24" s="726">
        <v>901762</v>
      </c>
      <c r="CS24" s="727"/>
      <c r="CT24" s="727"/>
      <c r="CU24" s="727"/>
      <c r="CV24" s="727"/>
      <c r="CW24" s="727"/>
      <c r="CX24" s="727"/>
      <c r="CY24" s="773"/>
      <c r="CZ24" s="774">
        <v>29.2</v>
      </c>
      <c r="DA24" s="743"/>
      <c r="DB24" s="743"/>
      <c r="DC24" s="777"/>
      <c r="DD24" s="772">
        <v>790631</v>
      </c>
      <c r="DE24" s="727"/>
      <c r="DF24" s="727"/>
      <c r="DG24" s="727"/>
      <c r="DH24" s="727"/>
      <c r="DI24" s="727"/>
      <c r="DJ24" s="727"/>
      <c r="DK24" s="773"/>
      <c r="DL24" s="772">
        <v>787804</v>
      </c>
      <c r="DM24" s="727"/>
      <c r="DN24" s="727"/>
      <c r="DO24" s="727"/>
      <c r="DP24" s="727"/>
      <c r="DQ24" s="727"/>
      <c r="DR24" s="727"/>
      <c r="DS24" s="727"/>
      <c r="DT24" s="727"/>
      <c r="DU24" s="727"/>
      <c r="DV24" s="773"/>
      <c r="DW24" s="774">
        <v>51.2</v>
      </c>
      <c r="DX24" s="743"/>
      <c r="DY24" s="743"/>
      <c r="DZ24" s="743"/>
      <c r="EA24" s="743"/>
      <c r="EB24" s="743"/>
      <c r="EC24" s="775"/>
    </row>
    <row r="25" spans="2:133" ht="11.25" customHeight="1" x14ac:dyDescent="0.2">
      <c r="B25" s="658" t="s">
        <v>288</v>
      </c>
      <c r="C25" s="659"/>
      <c r="D25" s="659"/>
      <c r="E25" s="659"/>
      <c r="F25" s="659"/>
      <c r="G25" s="659"/>
      <c r="H25" s="659"/>
      <c r="I25" s="659"/>
      <c r="J25" s="659"/>
      <c r="K25" s="659"/>
      <c r="L25" s="659"/>
      <c r="M25" s="659"/>
      <c r="N25" s="659"/>
      <c r="O25" s="659"/>
      <c r="P25" s="659"/>
      <c r="Q25" s="660"/>
      <c r="R25" s="661">
        <v>73990</v>
      </c>
      <c r="S25" s="664"/>
      <c r="T25" s="664"/>
      <c r="U25" s="664"/>
      <c r="V25" s="664"/>
      <c r="W25" s="664"/>
      <c r="X25" s="664"/>
      <c r="Y25" s="665"/>
      <c r="Z25" s="723">
        <v>2.2000000000000002</v>
      </c>
      <c r="AA25" s="723"/>
      <c r="AB25" s="723"/>
      <c r="AC25" s="723"/>
      <c r="AD25" s="724">
        <v>328</v>
      </c>
      <c r="AE25" s="724"/>
      <c r="AF25" s="724"/>
      <c r="AG25" s="724"/>
      <c r="AH25" s="724"/>
      <c r="AI25" s="724"/>
      <c r="AJ25" s="724"/>
      <c r="AK25" s="724"/>
      <c r="AL25" s="666">
        <v>0</v>
      </c>
      <c r="AM25" s="667"/>
      <c r="AN25" s="667"/>
      <c r="AO25" s="725"/>
      <c r="AP25" s="769" t="s">
        <v>289</v>
      </c>
      <c r="AQ25" s="776"/>
      <c r="AR25" s="776"/>
      <c r="AS25" s="776"/>
      <c r="AT25" s="776"/>
      <c r="AU25" s="776"/>
      <c r="AV25" s="776"/>
      <c r="AW25" s="776"/>
      <c r="AX25" s="776"/>
      <c r="AY25" s="776"/>
      <c r="AZ25" s="776"/>
      <c r="BA25" s="776"/>
      <c r="BB25" s="776"/>
      <c r="BC25" s="776"/>
      <c r="BD25" s="776"/>
      <c r="BE25" s="776"/>
      <c r="BF25" s="771"/>
      <c r="BG25" s="661" t="s">
        <v>137</v>
      </c>
      <c r="BH25" s="664"/>
      <c r="BI25" s="664"/>
      <c r="BJ25" s="664"/>
      <c r="BK25" s="664"/>
      <c r="BL25" s="664"/>
      <c r="BM25" s="664"/>
      <c r="BN25" s="665"/>
      <c r="BO25" s="723" t="s">
        <v>137</v>
      </c>
      <c r="BP25" s="723"/>
      <c r="BQ25" s="723"/>
      <c r="BR25" s="723"/>
      <c r="BS25" s="669" t="s">
        <v>128</v>
      </c>
      <c r="BT25" s="664"/>
      <c r="BU25" s="664"/>
      <c r="BV25" s="664"/>
      <c r="BW25" s="664"/>
      <c r="BX25" s="664"/>
      <c r="BY25" s="664"/>
      <c r="BZ25" s="664"/>
      <c r="CA25" s="664"/>
      <c r="CB25" s="704"/>
      <c r="CD25" s="705" t="s">
        <v>290</v>
      </c>
      <c r="CE25" s="702"/>
      <c r="CF25" s="702"/>
      <c r="CG25" s="702"/>
      <c r="CH25" s="702"/>
      <c r="CI25" s="702"/>
      <c r="CJ25" s="702"/>
      <c r="CK25" s="702"/>
      <c r="CL25" s="702"/>
      <c r="CM25" s="702"/>
      <c r="CN25" s="702"/>
      <c r="CO25" s="702"/>
      <c r="CP25" s="702"/>
      <c r="CQ25" s="703"/>
      <c r="CR25" s="661">
        <v>459943</v>
      </c>
      <c r="CS25" s="662"/>
      <c r="CT25" s="662"/>
      <c r="CU25" s="662"/>
      <c r="CV25" s="662"/>
      <c r="CW25" s="662"/>
      <c r="CX25" s="662"/>
      <c r="CY25" s="663"/>
      <c r="CZ25" s="666">
        <v>14.9</v>
      </c>
      <c r="DA25" s="695"/>
      <c r="DB25" s="695"/>
      <c r="DC25" s="696"/>
      <c r="DD25" s="669">
        <v>435832</v>
      </c>
      <c r="DE25" s="662"/>
      <c r="DF25" s="662"/>
      <c r="DG25" s="662"/>
      <c r="DH25" s="662"/>
      <c r="DI25" s="662"/>
      <c r="DJ25" s="662"/>
      <c r="DK25" s="663"/>
      <c r="DL25" s="669">
        <v>433086</v>
      </c>
      <c r="DM25" s="662"/>
      <c r="DN25" s="662"/>
      <c r="DO25" s="662"/>
      <c r="DP25" s="662"/>
      <c r="DQ25" s="662"/>
      <c r="DR25" s="662"/>
      <c r="DS25" s="662"/>
      <c r="DT25" s="662"/>
      <c r="DU25" s="662"/>
      <c r="DV25" s="663"/>
      <c r="DW25" s="666">
        <v>28.2</v>
      </c>
      <c r="DX25" s="695"/>
      <c r="DY25" s="695"/>
      <c r="DZ25" s="695"/>
      <c r="EA25" s="695"/>
      <c r="EB25" s="695"/>
      <c r="EC25" s="697"/>
    </row>
    <row r="26" spans="2:133" ht="11.25" customHeight="1" x14ac:dyDescent="0.2">
      <c r="B26" s="658" t="s">
        <v>291</v>
      </c>
      <c r="C26" s="659"/>
      <c r="D26" s="659"/>
      <c r="E26" s="659"/>
      <c r="F26" s="659"/>
      <c r="G26" s="659"/>
      <c r="H26" s="659"/>
      <c r="I26" s="659"/>
      <c r="J26" s="659"/>
      <c r="K26" s="659"/>
      <c r="L26" s="659"/>
      <c r="M26" s="659"/>
      <c r="N26" s="659"/>
      <c r="O26" s="659"/>
      <c r="P26" s="659"/>
      <c r="Q26" s="660"/>
      <c r="R26" s="661">
        <v>11793</v>
      </c>
      <c r="S26" s="664"/>
      <c r="T26" s="664"/>
      <c r="U26" s="664"/>
      <c r="V26" s="664"/>
      <c r="W26" s="664"/>
      <c r="X26" s="664"/>
      <c r="Y26" s="665"/>
      <c r="Z26" s="723">
        <v>0.3</v>
      </c>
      <c r="AA26" s="723"/>
      <c r="AB26" s="723"/>
      <c r="AC26" s="723"/>
      <c r="AD26" s="724" t="s">
        <v>128</v>
      </c>
      <c r="AE26" s="724"/>
      <c r="AF26" s="724"/>
      <c r="AG26" s="724"/>
      <c r="AH26" s="724"/>
      <c r="AI26" s="724"/>
      <c r="AJ26" s="724"/>
      <c r="AK26" s="724"/>
      <c r="AL26" s="666" t="s">
        <v>240</v>
      </c>
      <c r="AM26" s="667"/>
      <c r="AN26" s="667"/>
      <c r="AO26" s="725"/>
      <c r="AP26" s="769" t="s">
        <v>292</v>
      </c>
      <c r="AQ26" s="770"/>
      <c r="AR26" s="770"/>
      <c r="AS26" s="770"/>
      <c r="AT26" s="770"/>
      <c r="AU26" s="770"/>
      <c r="AV26" s="770"/>
      <c r="AW26" s="770"/>
      <c r="AX26" s="770"/>
      <c r="AY26" s="770"/>
      <c r="AZ26" s="770"/>
      <c r="BA26" s="770"/>
      <c r="BB26" s="770"/>
      <c r="BC26" s="770"/>
      <c r="BD26" s="770"/>
      <c r="BE26" s="770"/>
      <c r="BF26" s="771"/>
      <c r="BG26" s="661" t="s">
        <v>240</v>
      </c>
      <c r="BH26" s="664"/>
      <c r="BI26" s="664"/>
      <c r="BJ26" s="664"/>
      <c r="BK26" s="664"/>
      <c r="BL26" s="664"/>
      <c r="BM26" s="664"/>
      <c r="BN26" s="665"/>
      <c r="BO26" s="723" t="s">
        <v>128</v>
      </c>
      <c r="BP26" s="723"/>
      <c r="BQ26" s="723"/>
      <c r="BR26" s="723"/>
      <c r="BS26" s="669" t="s">
        <v>137</v>
      </c>
      <c r="BT26" s="664"/>
      <c r="BU26" s="664"/>
      <c r="BV26" s="664"/>
      <c r="BW26" s="664"/>
      <c r="BX26" s="664"/>
      <c r="BY26" s="664"/>
      <c r="BZ26" s="664"/>
      <c r="CA26" s="664"/>
      <c r="CB26" s="704"/>
      <c r="CD26" s="705" t="s">
        <v>293</v>
      </c>
      <c r="CE26" s="702"/>
      <c r="CF26" s="702"/>
      <c r="CG26" s="702"/>
      <c r="CH26" s="702"/>
      <c r="CI26" s="702"/>
      <c r="CJ26" s="702"/>
      <c r="CK26" s="702"/>
      <c r="CL26" s="702"/>
      <c r="CM26" s="702"/>
      <c r="CN26" s="702"/>
      <c r="CO26" s="702"/>
      <c r="CP26" s="702"/>
      <c r="CQ26" s="703"/>
      <c r="CR26" s="661">
        <v>268483</v>
      </c>
      <c r="CS26" s="664"/>
      <c r="CT26" s="664"/>
      <c r="CU26" s="664"/>
      <c r="CV26" s="664"/>
      <c r="CW26" s="664"/>
      <c r="CX26" s="664"/>
      <c r="CY26" s="665"/>
      <c r="CZ26" s="666">
        <v>8.6999999999999993</v>
      </c>
      <c r="DA26" s="695"/>
      <c r="DB26" s="695"/>
      <c r="DC26" s="696"/>
      <c r="DD26" s="669">
        <v>251739</v>
      </c>
      <c r="DE26" s="664"/>
      <c r="DF26" s="664"/>
      <c r="DG26" s="664"/>
      <c r="DH26" s="664"/>
      <c r="DI26" s="664"/>
      <c r="DJ26" s="664"/>
      <c r="DK26" s="665"/>
      <c r="DL26" s="669" t="s">
        <v>137</v>
      </c>
      <c r="DM26" s="664"/>
      <c r="DN26" s="664"/>
      <c r="DO26" s="664"/>
      <c r="DP26" s="664"/>
      <c r="DQ26" s="664"/>
      <c r="DR26" s="664"/>
      <c r="DS26" s="664"/>
      <c r="DT26" s="664"/>
      <c r="DU26" s="664"/>
      <c r="DV26" s="665"/>
      <c r="DW26" s="666" t="s">
        <v>128</v>
      </c>
      <c r="DX26" s="695"/>
      <c r="DY26" s="695"/>
      <c r="DZ26" s="695"/>
      <c r="EA26" s="695"/>
      <c r="EB26" s="695"/>
      <c r="EC26" s="697"/>
    </row>
    <row r="27" spans="2:133" ht="11.25" customHeight="1" x14ac:dyDescent="0.2">
      <c r="B27" s="658" t="s">
        <v>294</v>
      </c>
      <c r="C27" s="659"/>
      <c r="D27" s="659"/>
      <c r="E27" s="659"/>
      <c r="F27" s="659"/>
      <c r="G27" s="659"/>
      <c r="H27" s="659"/>
      <c r="I27" s="659"/>
      <c r="J27" s="659"/>
      <c r="K27" s="659"/>
      <c r="L27" s="659"/>
      <c r="M27" s="659"/>
      <c r="N27" s="659"/>
      <c r="O27" s="659"/>
      <c r="P27" s="659"/>
      <c r="Q27" s="660"/>
      <c r="R27" s="661">
        <v>348333</v>
      </c>
      <c r="S27" s="664"/>
      <c r="T27" s="664"/>
      <c r="U27" s="664"/>
      <c r="V27" s="664"/>
      <c r="W27" s="664"/>
      <c r="X27" s="664"/>
      <c r="Y27" s="665"/>
      <c r="Z27" s="723">
        <v>10.199999999999999</v>
      </c>
      <c r="AA27" s="723"/>
      <c r="AB27" s="723"/>
      <c r="AC27" s="723"/>
      <c r="AD27" s="724" t="s">
        <v>128</v>
      </c>
      <c r="AE27" s="724"/>
      <c r="AF27" s="724"/>
      <c r="AG27" s="724"/>
      <c r="AH27" s="724"/>
      <c r="AI27" s="724"/>
      <c r="AJ27" s="724"/>
      <c r="AK27" s="724"/>
      <c r="AL27" s="666" t="s">
        <v>137</v>
      </c>
      <c r="AM27" s="667"/>
      <c r="AN27" s="667"/>
      <c r="AO27" s="725"/>
      <c r="AP27" s="658" t="s">
        <v>295</v>
      </c>
      <c r="AQ27" s="659"/>
      <c r="AR27" s="659"/>
      <c r="AS27" s="659"/>
      <c r="AT27" s="659"/>
      <c r="AU27" s="659"/>
      <c r="AV27" s="659"/>
      <c r="AW27" s="659"/>
      <c r="AX27" s="659"/>
      <c r="AY27" s="659"/>
      <c r="AZ27" s="659"/>
      <c r="BA27" s="659"/>
      <c r="BB27" s="659"/>
      <c r="BC27" s="659"/>
      <c r="BD27" s="659"/>
      <c r="BE27" s="659"/>
      <c r="BF27" s="660"/>
      <c r="BG27" s="661">
        <v>163383</v>
      </c>
      <c r="BH27" s="664"/>
      <c r="BI27" s="664"/>
      <c r="BJ27" s="664"/>
      <c r="BK27" s="664"/>
      <c r="BL27" s="664"/>
      <c r="BM27" s="664"/>
      <c r="BN27" s="665"/>
      <c r="BO27" s="723">
        <v>100</v>
      </c>
      <c r="BP27" s="723"/>
      <c r="BQ27" s="723"/>
      <c r="BR27" s="723"/>
      <c r="BS27" s="669">
        <v>2014</v>
      </c>
      <c r="BT27" s="664"/>
      <c r="BU27" s="664"/>
      <c r="BV27" s="664"/>
      <c r="BW27" s="664"/>
      <c r="BX27" s="664"/>
      <c r="BY27" s="664"/>
      <c r="BZ27" s="664"/>
      <c r="CA27" s="664"/>
      <c r="CB27" s="704"/>
      <c r="CD27" s="705" t="s">
        <v>296</v>
      </c>
      <c r="CE27" s="702"/>
      <c r="CF27" s="702"/>
      <c r="CG27" s="702"/>
      <c r="CH27" s="702"/>
      <c r="CI27" s="702"/>
      <c r="CJ27" s="702"/>
      <c r="CK27" s="702"/>
      <c r="CL27" s="702"/>
      <c r="CM27" s="702"/>
      <c r="CN27" s="702"/>
      <c r="CO27" s="702"/>
      <c r="CP27" s="702"/>
      <c r="CQ27" s="703"/>
      <c r="CR27" s="661">
        <v>130554</v>
      </c>
      <c r="CS27" s="662"/>
      <c r="CT27" s="662"/>
      <c r="CU27" s="662"/>
      <c r="CV27" s="662"/>
      <c r="CW27" s="662"/>
      <c r="CX27" s="662"/>
      <c r="CY27" s="663"/>
      <c r="CZ27" s="666">
        <v>4.2</v>
      </c>
      <c r="DA27" s="695"/>
      <c r="DB27" s="695"/>
      <c r="DC27" s="696"/>
      <c r="DD27" s="669">
        <v>43534</v>
      </c>
      <c r="DE27" s="662"/>
      <c r="DF27" s="662"/>
      <c r="DG27" s="662"/>
      <c r="DH27" s="662"/>
      <c r="DI27" s="662"/>
      <c r="DJ27" s="662"/>
      <c r="DK27" s="663"/>
      <c r="DL27" s="669">
        <v>43453</v>
      </c>
      <c r="DM27" s="662"/>
      <c r="DN27" s="662"/>
      <c r="DO27" s="662"/>
      <c r="DP27" s="662"/>
      <c r="DQ27" s="662"/>
      <c r="DR27" s="662"/>
      <c r="DS27" s="662"/>
      <c r="DT27" s="662"/>
      <c r="DU27" s="662"/>
      <c r="DV27" s="663"/>
      <c r="DW27" s="666">
        <v>2.8</v>
      </c>
      <c r="DX27" s="695"/>
      <c r="DY27" s="695"/>
      <c r="DZ27" s="695"/>
      <c r="EA27" s="695"/>
      <c r="EB27" s="695"/>
      <c r="EC27" s="697"/>
    </row>
    <row r="28" spans="2:133" ht="11.25" customHeight="1" x14ac:dyDescent="0.2">
      <c r="B28" s="766" t="s">
        <v>297</v>
      </c>
      <c r="C28" s="767"/>
      <c r="D28" s="767"/>
      <c r="E28" s="767"/>
      <c r="F28" s="767"/>
      <c r="G28" s="767"/>
      <c r="H28" s="767"/>
      <c r="I28" s="767"/>
      <c r="J28" s="767"/>
      <c r="K28" s="767"/>
      <c r="L28" s="767"/>
      <c r="M28" s="767"/>
      <c r="N28" s="767"/>
      <c r="O28" s="767"/>
      <c r="P28" s="767"/>
      <c r="Q28" s="768"/>
      <c r="R28" s="661" t="s">
        <v>240</v>
      </c>
      <c r="S28" s="664"/>
      <c r="T28" s="664"/>
      <c r="U28" s="664"/>
      <c r="V28" s="664"/>
      <c r="W28" s="664"/>
      <c r="X28" s="664"/>
      <c r="Y28" s="665"/>
      <c r="Z28" s="723" t="s">
        <v>128</v>
      </c>
      <c r="AA28" s="723"/>
      <c r="AB28" s="723"/>
      <c r="AC28" s="723"/>
      <c r="AD28" s="724" t="s">
        <v>240</v>
      </c>
      <c r="AE28" s="724"/>
      <c r="AF28" s="724"/>
      <c r="AG28" s="724"/>
      <c r="AH28" s="724"/>
      <c r="AI28" s="724"/>
      <c r="AJ28" s="724"/>
      <c r="AK28" s="724"/>
      <c r="AL28" s="666" t="s">
        <v>128</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298</v>
      </c>
      <c r="CE28" s="702"/>
      <c r="CF28" s="702"/>
      <c r="CG28" s="702"/>
      <c r="CH28" s="702"/>
      <c r="CI28" s="702"/>
      <c r="CJ28" s="702"/>
      <c r="CK28" s="702"/>
      <c r="CL28" s="702"/>
      <c r="CM28" s="702"/>
      <c r="CN28" s="702"/>
      <c r="CO28" s="702"/>
      <c r="CP28" s="702"/>
      <c r="CQ28" s="703"/>
      <c r="CR28" s="661">
        <v>311265</v>
      </c>
      <c r="CS28" s="664"/>
      <c r="CT28" s="664"/>
      <c r="CU28" s="664"/>
      <c r="CV28" s="664"/>
      <c r="CW28" s="664"/>
      <c r="CX28" s="664"/>
      <c r="CY28" s="665"/>
      <c r="CZ28" s="666">
        <v>10.1</v>
      </c>
      <c r="DA28" s="695"/>
      <c r="DB28" s="695"/>
      <c r="DC28" s="696"/>
      <c r="DD28" s="669">
        <v>311265</v>
      </c>
      <c r="DE28" s="664"/>
      <c r="DF28" s="664"/>
      <c r="DG28" s="664"/>
      <c r="DH28" s="664"/>
      <c r="DI28" s="664"/>
      <c r="DJ28" s="664"/>
      <c r="DK28" s="665"/>
      <c r="DL28" s="669">
        <v>311265</v>
      </c>
      <c r="DM28" s="664"/>
      <c r="DN28" s="664"/>
      <c r="DO28" s="664"/>
      <c r="DP28" s="664"/>
      <c r="DQ28" s="664"/>
      <c r="DR28" s="664"/>
      <c r="DS28" s="664"/>
      <c r="DT28" s="664"/>
      <c r="DU28" s="664"/>
      <c r="DV28" s="665"/>
      <c r="DW28" s="666">
        <v>20.2</v>
      </c>
      <c r="DX28" s="695"/>
      <c r="DY28" s="695"/>
      <c r="DZ28" s="695"/>
      <c r="EA28" s="695"/>
      <c r="EB28" s="695"/>
      <c r="EC28" s="697"/>
    </row>
    <row r="29" spans="2:133" ht="11.25" customHeight="1" x14ac:dyDescent="0.2">
      <c r="B29" s="658" t="s">
        <v>299</v>
      </c>
      <c r="C29" s="659"/>
      <c r="D29" s="659"/>
      <c r="E29" s="659"/>
      <c r="F29" s="659"/>
      <c r="G29" s="659"/>
      <c r="H29" s="659"/>
      <c r="I29" s="659"/>
      <c r="J29" s="659"/>
      <c r="K29" s="659"/>
      <c r="L29" s="659"/>
      <c r="M29" s="659"/>
      <c r="N29" s="659"/>
      <c r="O29" s="659"/>
      <c r="P29" s="659"/>
      <c r="Q29" s="660"/>
      <c r="R29" s="661">
        <v>246209</v>
      </c>
      <c r="S29" s="664"/>
      <c r="T29" s="664"/>
      <c r="U29" s="664"/>
      <c r="V29" s="664"/>
      <c r="W29" s="664"/>
      <c r="X29" s="664"/>
      <c r="Y29" s="665"/>
      <c r="Z29" s="723">
        <v>7.2</v>
      </c>
      <c r="AA29" s="723"/>
      <c r="AB29" s="723"/>
      <c r="AC29" s="723"/>
      <c r="AD29" s="724" t="s">
        <v>128</v>
      </c>
      <c r="AE29" s="724"/>
      <c r="AF29" s="724"/>
      <c r="AG29" s="724"/>
      <c r="AH29" s="724"/>
      <c r="AI29" s="724"/>
      <c r="AJ29" s="724"/>
      <c r="AK29" s="724"/>
      <c r="AL29" s="666" t="s">
        <v>128</v>
      </c>
      <c r="AM29" s="667"/>
      <c r="AN29" s="667"/>
      <c r="AO29" s="725"/>
      <c r="AP29" s="735" t="s">
        <v>218</v>
      </c>
      <c r="AQ29" s="736"/>
      <c r="AR29" s="736"/>
      <c r="AS29" s="736"/>
      <c r="AT29" s="736"/>
      <c r="AU29" s="736"/>
      <c r="AV29" s="736"/>
      <c r="AW29" s="736"/>
      <c r="AX29" s="736"/>
      <c r="AY29" s="736"/>
      <c r="AZ29" s="736"/>
      <c r="BA29" s="736"/>
      <c r="BB29" s="736"/>
      <c r="BC29" s="736"/>
      <c r="BD29" s="736"/>
      <c r="BE29" s="736"/>
      <c r="BF29" s="737"/>
      <c r="BG29" s="735" t="s">
        <v>300</v>
      </c>
      <c r="BH29" s="763"/>
      <c r="BI29" s="763"/>
      <c r="BJ29" s="763"/>
      <c r="BK29" s="763"/>
      <c r="BL29" s="763"/>
      <c r="BM29" s="763"/>
      <c r="BN29" s="763"/>
      <c r="BO29" s="763"/>
      <c r="BP29" s="763"/>
      <c r="BQ29" s="764"/>
      <c r="BR29" s="735" t="s">
        <v>301</v>
      </c>
      <c r="BS29" s="763"/>
      <c r="BT29" s="763"/>
      <c r="BU29" s="763"/>
      <c r="BV29" s="763"/>
      <c r="BW29" s="763"/>
      <c r="BX29" s="763"/>
      <c r="BY29" s="763"/>
      <c r="BZ29" s="763"/>
      <c r="CA29" s="763"/>
      <c r="CB29" s="764"/>
      <c r="CD29" s="745" t="s">
        <v>302</v>
      </c>
      <c r="CE29" s="746"/>
      <c r="CF29" s="705" t="s">
        <v>303</v>
      </c>
      <c r="CG29" s="702"/>
      <c r="CH29" s="702"/>
      <c r="CI29" s="702"/>
      <c r="CJ29" s="702"/>
      <c r="CK29" s="702"/>
      <c r="CL29" s="702"/>
      <c r="CM29" s="702"/>
      <c r="CN29" s="702"/>
      <c r="CO29" s="702"/>
      <c r="CP29" s="702"/>
      <c r="CQ29" s="703"/>
      <c r="CR29" s="661">
        <v>311236</v>
      </c>
      <c r="CS29" s="662"/>
      <c r="CT29" s="662"/>
      <c r="CU29" s="662"/>
      <c r="CV29" s="662"/>
      <c r="CW29" s="662"/>
      <c r="CX29" s="662"/>
      <c r="CY29" s="663"/>
      <c r="CZ29" s="666">
        <v>10.1</v>
      </c>
      <c r="DA29" s="695"/>
      <c r="DB29" s="695"/>
      <c r="DC29" s="696"/>
      <c r="DD29" s="669">
        <v>311236</v>
      </c>
      <c r="DE29" s="662"/>
      <c r="DF29" s="662"/>
      <c r="DG29" s="662"/>
      <c r="DH29" s="662"/>
      <c r="DI29" s="662"/>
      <c r="DJ29" s="662"/>
      <c r="DK29" s="663"/>
      <c r="DL29" s="669">
        <v>311236</v>
      </c>
      <c r="DM29" s="662"/>
      <c r="DN29" s="662"/>
      <c r="DO29" s="662"/>
      <c r="DP29" s="662"/>
      <c r="DQ29" s="662"/>
      <c r="DR29" s="662"/>
      <c r="DS29" s="662"/>
      <c r="DT29" s="662"/>
      <c r="DU29" s="662"/>
      <c r="DV29" s="663"/>
      <c r="DW29" s="666">
        <v>20.2</v>
      </c>
      <c r="DX29" s="695"/>
      <c r="DY29" s="695"/>
      <c r="DZ29" s="695"/>
      <c r="EA29" s="695"/>
      <c r="EB29" s="695"/>
      <c r="EC29" s="697"/>
    </row>
    <row r="30" spans="2:133" ht="11.25" customHeight="1" x14ac:dyDescent="0.2">
      <c r="B30" s="658" t="s">
        <v>304</v>
      </c>
      <c r="C30" s="659"/>
      <c r="D30" s="659"/>
      <c r="E30" s="659"/>
      <c r="F30" s="659"/>
      <c r="G30" s="659"/>
      <c r="H30" s="659"/>
      <c r="I30" s="659"/>
      <c r="J30" s="659"/>
      <c r="K30" s="659"/>
      <c r="L30" s="659"/>
      <c r="M30" s="659"/>
      <c r="N30" s="659"/>
      <c r="O30" s="659"/>
      <c r="P30" s="659"/>
      <c r="Q30" s="660"/>
      <c r="R30" s="661">
        <v>5088</v>
      </c>
      <c r="S30" s="664"/>
      <c r="T30" s="664"/>
      <c r="U30" s="664"/>
      <c r="V30" s="664"/>
      <c r="W30" s="664"/>
      <c r="X30" s="664"/>
      <c r="Y30" s="665"/>
      <c r="Z30" s="723">
        <v>0.1</v>
      </c>
      <c r="AA30" s="723"/>
      <c r="AB30" s="723"/>
      <c r="AC30" s="723"/>
      <c r="AD30" s="724">
        <v>1285</v>
      </c>
      <c r="AE30" s="724"/>
      <c r="AF30" s="724"/>
      <c r="AG30" s="724"/>
      <c r="AH30" s="724"/>
      <c r="AI30" s="724"/>
      <c r="AJ30" s="724"/>
      <c r="AK30" s="724"/>
      <c r="AL30" s="666">
        <v>0.1</v>
      </c>
      <c r="AM30" s="667"/>
      <c r="AN30" s="667"/>
      <c r="AO30" s="725"/>
      <c r="AP30" s="751" t="s">
        <v>305</v>
      </c>
      <c r="AQ30" s="752"/>
      <c r="AR30" s="752"/>
      <c r="AS30" s="752"/>
      <c r="AT30" s="757" t="s">
        <v>306</v>
      </c>
      <c r="AU30" s="230"/>
      <c r="AV30" s="230"/>
      <c r="AW30" s="230"/>
      <c r="AX30" s="760" t="s">
        <v>185</v>
      </c>
      <c r="AY30" s="761"/>
      <c r="AZ30" s="761"/>
      <c r="BA30" s="761"/>
      <c r="BB30" s="761"/>
      <c r="BC30" s="761"/>
      <c r="BD30" s="761"/>
      <c r="BE30" s="761"/>
      <c r="BF30" s="762"/>
      <c r="BG30" s="741">
        <v>98.6</v>
      </c>
      <c r="BH30" s="742"/>
      <c r="BI30" s="742"/>
      <c r="BJ30" s="742"/>
      <c r="BK30" s="742"/>
      <c r="BL30" s="742"/>
      <c r="BM30" s="743">
        <v>98.1</v>
      </c>
      <c r="BN30" s="742"/>
      <c r="BO30" s="742"/>
      <c r="BP30" s="742"/>
      <c r="BQ30" s="744"/>
      <c r="BR30" s="741">
        <v>98.7</v>
      </c>
      <c r="BS30" s="742"/>
      <c r="BT30" s="742"/>
      <c r="BU30" s="742"/>
      <c r="BV30" s="742"/>
      <c r="BW30" s="742"/>
      <c r="BX30" s="743">
        <v>98.3</v>
      </c>
      <c r="BY30" s="742"/>
      <c r="BZ30" s="742"/>
      <c r="CA30" s="742"/>
      <c r="CB30" s="744"/>
      <c r="CD30" s="747"/>
      <c r="CE30" s="748"/>
      <c r="CF30" s="705" t="s">
        <v>307</v>
      </c>
      <c r="CG30" s="702"/>
      <c r="CH30" s="702"/>
      <c r="CI30" s="702"/>
      <c r="CJ30" s="702"/>
      <c r="CK30" s="702"/>
      <c r="CL30" s="702"/>
      <c r="CM30" s="702"/>
      <c r="CN30" s="702"/>
      <c r="CO30" s="702"/>
      <c r="CP30" s="702"/>
      <c r="CQ30" s="703"/>
      <c r="CR30" s="661">
        <v>295273</v>
      </c>
      <c r="CS30" s="664"/>
      <c r="CT30" s="664"/>
      <c r="CU30" s="664"/>
      <c r="CV30" s="664"/>
      <c r="CW30" s="664"/>
      <c r="CX30" s="664"/>
      <c r="CY30" s="665"/>
      <c r="CZ30" s="666">
        <v>9.6</v>
      </c>
      <c r="DA30" s="695"/>
      <c r="DB30" s="695"/>
      <c r="DC30" s="696"/>
      <c r="DD30" s="669">
        <v>295273</v>
      </c>
      <c r="DE30" s="664"/>
      <c r="DF30" s="664"/>
      <c r="DG30" s="664"/>
      <c r="DH30" s="664"/>
      <c r="DI30" s="664"/>
      <c r="DJ30" s="664"/>
      <c r="DK30" s="665"/>
      <c r="DL30" s="669">
        <v>295273</v>
      </c>
      <c r="DM30" s="664"/>
      <c r="DN30" s="664"/>
      <c r="DO30" s="664"/>
      <c r="DP30" s="664"/>
      <c r="DQ30" s="664"/>
      <c r="DR30" s="664"/>
      <c r="DS30" s="664"/>
      <c r="DT30" s="664"/>
      <c r="DU30" s="664"/>
      <c r="DV30" s="665"/>
      <c r="DW30" s="666">
        <v>19.2</v>
      </c>
      <c r="DX30" s="695"/>
      <c r="DY30" s="695"/>
      <c r="DZ30" s="695"/>
      <c r="EA30" s="695"/>
      <c r="EB30" s="695"/>
      <c r="EC30" s="697"/>
    </row>
    <row r="31" spans="2:133" ht="11.25" customHeight="1" x14ac:dyDescent="0.2">
      <c r="B31" s="658" t="s">
        <v>308</v>
      </c>
      <c r="C31" s="659"/>
      <c r="D31" s="659"/>
      <c r="E31" s="659"/>
      <c r="F31" s="659"/>
      <c r="G31" s="659"/>
      <c r="H31" s="659"/>
      <c r="I31" s="659"/>
      <c r="J31" s="659"/>
      <c r="K31" s="659"/>
      <c r="L31" s="659"/>
      <c r="M31" s="659"/>
      <c r="N31" s="659"/>
      <c r="O31" s="659"/>
      <c r="P31" s="659"/>
      <c r="Q31" s="660"/>
      <c r="R31" s="661">
        <v>18217</v>
      </c>
      <c r="S31" s="664"/>
      <c r="T31" s="664"/>
      <c r="U31" s="664"/>
      <c r="V31" s="664"/>
      <c r="W31" s="664"/>
      <c r="X31" s="664"/>
      <c r="Y31" s="665"/>
      <c r="Z31" s="723">
        <v>0.5</v>
      </c>
      <c r="AA31" s="723"/>
      <c r="AB31" s="723"/>
      <c r="AC31" s="723"/>
      <c r="AD31" s="724" t="s">
        <v>128</v>
      </c>
      <c r="AE31" s="724"/>
      <c r="AF31" s="724"/>
      <c r="AG31" s="724"/>
      <c r="AH31" s="724"/>
      <c r="AI31" s="724"/>
      <c r="AJ31" s="724"/>
      <c r="AK31" s="724"/>
      <c r="AL31" s="666" t="s">
        <v>128</v>
      </c>
      <c r="AM31" s="667"/>
      <c r="AN31" s="667"/>
      <c r="AO31" s="725"/>
      <c r="AP31" s="753"/>
      <c r="AQ31" s="754"/>
      <c r="AR31" s="754"/>
      <c r="AS31" s="754"/>
      <c r="AT31" s="758"/>
      <c r="AU31" s="229" t="s">
        <v>309</v>
      </c>
      <c r="AV31" s="229"/>
      <c r="AW31" s="229"/>
      <c r="AX31" s="658" t="s">
        <v>310</v>
      </c>
      <c r="AY31" s="659"/>
      <c r="AZ31" s="659"/>
      <c r="BA31" s="659"/>
      <c r="BB31" s="659"/>
      <c r="BC31" s="659"/>
      <c r="BD31" s="659"/>
      <c r="BE31" s="659"/>
      <c r="BF31" s="660"/>
      <c r="BG31" s="739">
        <v>99.5</v>
      </c>
      <c r="BH31" s="662"/>
      <c r="BI31" s="662"/>
      <c r="BJ31" s="662"/>
      <c r="BK31" s="662"/>
      <c r="BL31" s="662"/>
      <c r="BM31" s="667">
        <v>98.9</v>
      </c>
      <c r="BN31" s="740"/>
      <c r="BO31" s="740"/>
      <c r="BP31" s="740"/>
      <c r="BQ31" s="701"/>
      <c r="BR31" s="739">
        <v>99.6</v>
      </c>
      <c r="BS31" s="662"/>
      <c r="BT31" s="662"/>
      <c r="BU31" s="662"/>
      <c r="BV31" s="662"/>
      <c r="BW31" s="662"/>
      <c r="BX31" s="667">
        <v>99</v>
      </c>
      <c r="BY31" s="740"/>
      <c r="BZ31" s="740"/>
      <c r="CA31" s="740"/>
      <c r="CB31" s="701"/>
      <c r="CD31" s="747"/>
      <c r="CE31" s="748"/>
      <c r="CF31" s="705" t="s">
        <v>311</v>
      </c>
      <c r="CG31" s="702"/>
      <c r="CH31" s="702"/>
      <c r="CI31" s="702"/>
      <c r="CJ31" s="702"/>
      <c r="CK31" s="702"/>
      <c r="CL31" s="702"/>
      <c r="CM31" s="702"/>
      <c r="CN31" s="702"/>
      <c r="CO31" s="702"/>
      <c r="CP31" s="702"/>
      <c r="CQ31" s="703"/>
      <c r="CR31" s="661">
        <v>15963</v>
      </c>
      <c r="CS31" s="662"/>
      <c r="CT31" s="662"/>
      <c r="CU31" s="662"/>
      <c r="CV31" s="662"/>
      <c r="CW31" s="662"/>
      <c r="CX31" s="662"/>
      <c r="CY31" s="663"/>
      <c r="CZ31" s="666">
        <v>0.5</v>
      </c>
      <c r="DA31" s="695"/>
      <c r="DB31" s="695"/>
      <c r="DC31" s="696"/>
      <c r="DD31" s="669">
        <v>15963</v>
      </c>
      <c r="DE31" s="662"/>
      <c r="DF31" s="662"/>
      <c r="DG31" s="662"/>
      <c r="DH31" s="662"/>
      <c r="DI31" s="662"/>
      <c r="DJ31" s="662"/>
      <c r="DK31" s="663"/>
      <c r="DL31" s="669">
        <v>15963</v>
      </c>
      <c r="DM31" s="662"/>
      <c r="DN31" s="662"/>
      <c r="DO31" s="662"/>
      <c r="DP31" s="662"/>
      <c r="DQ31" s="662"/>
      <c r="DR31" s="662"/>
      <c r="DS31" s="662"/>
      <c r="DT31" s="662"/>
      <c r="DU31" s="662"/>
      <c r="DV31" s="663"/>
      <c r="DW31" s="666">
        <v>1</v>
      </c>
      <c r="DX31" s="695"/>
      <c r="DY31" s="695"/>
      <c r="DZ31" s="695"/>
      <c r="EA31" s="695"/>
      <c r="EB31" s="695"/>
      <c r="EC31" s="697"/>
    </row>
    <row r="32" spans="2:133" ht="11.25" customHeight="1" x14ac:dyDescent="0.2">
      <c r="B32" s="658" t="s">
        <v>312</v>
      </c>
      <c r="C32" s="659"/>
      <c r="D32" s="659"/>
      <c r="E32" s="659"/>
      <c r="F32" s="659"/>
      <c r="G32" s="659"/>
      <c r="H32" s="659"/>
      <c r="I32" s="659"/>
      <c r="J32" s="659"/>
      <c r="K32" s="659"/>
      <c r="L32" s="659"/>
      <c r="M32" s="659"/>
      <c r="N32" s="659"/>
      <c r="O32" s="659"/>
      <c r="P32" s="659"/>
      <c r="Q32" s="660"/>
      <c r="R32" s="661">
        <v>251581</v>
      </c>
      <c r="S32" s="664"/>
      <c r="T32" s="664"/>
      <c r="U32" s="664"/>
      <c r="V32" s="664"/>
      <c r="W32" s="664"/>
      <c r="X32" s="664"/>
      <c r="Y32" s="665"/>
      <c r="Z32" s="723">
        <v>7.4</v>
      </c>
      <c r="AA32" s="723"/>
      <c r="AB32" s="723"/>
      <c r="AC32" s="723"/>
      <c r="AD32" s="724" t="s">
        <v>137</v>
      </c>
      <c r="AE32" s="724"/>
      <c r="AF32" s="724"/>
      <c r="AG32" s="724"/>
      <c r="AH32" s="724"/>
      <c r="AI32" s="724"/>
      <c r="AJ32" s="724"/>
      <c r="AK32" s="724"/>
      <c r="AL32" s="666" t="s">
        <v>128</v>
      </c>
      <c r="AM32" s="667"/>
      <c r="AN32" s="667"/>
      <c r="AO32" s="725"/>
      <c r="AP32" s="755"/>
      <c r="AQ32" s="756"/>
      <c r="AR32" s="756"/>
      <c r="AS32" s="756"/>
      <c r="AT32" s="759"/>
      <c r="AU32" s="231"/>
      <c r="AV32" s="231"/>
      <c r="AW32" s="231"/>
      <c r="AX32" s="673" t="s">
        <v>313</v>
      </c>
      <c r="AY32" s="674"/>
      <c r="AZ32" s="674"/>
      <c r="BA32" s="674"/>
      <c r="BB32" s="674"/>
      <c r="BC32" s="674"/>
      <c r="BD32" s="674"/>
      <c r="BE32" s="674"/>
      <c r="BF32" s="675"/>
      <c r="BG32" s="738">
        <v>97.4</v>
      </c>
      <c r="BH32" s="677"/>
      <c r="BI32" s="677"/>
      <c r="BJ32" s="677"/>
      <c r="BK32" s="677"/>
      <c r="BL32" s="677"/>
      <c r="BM32" s="721">
        <v>97</v>
      </c>
      <c r="BN32" s="677"/>
      <c r="BO32" s="677"/>
      <c r="BP32" s="677"/>
      <c r="BQ32" s="714"/>
      <c r="BR32" s="738">
        <v>97.6</v>
      </c>
      <c r="BS32" s="677"/>
      <c r="BT32" s="677"/>
      <c r="BU32" s="677"/>
      <c r="BV32" s="677"/>
      <c r="BW32" s="677"/>
      <c r="BX32" s="721">
        <v>97.3</v>
      </c>
      <c r="BY32" s="677"/>
      <c r="BZ32" s="677"/>
      <c r="CA32" s="677"/>
      <c r="CB32" s="714"/>
      <c r="CD32" s="749"/>
      <c r="CE32" s="750"/>
      <c r="CF32" s="705" t="s">
        <v>314</v>
      </c>
      <c r="CG32" s="702"/>
      <c r="CH32" s="702"/>
      <c r="CI32" s="702"/>
      <c r="CJ32" s="702"/>
      <c r="CK32" s="702"/>
      <c r="CL32" s="702"/>
      <c r="CM32" s="702"/>
      <c r="CN32" s="702"/>
      <c r="CO32" s="702"/>
      <c r="CP32" s="702"/>
      <c r="CQ32" s="703"/>
      <c r="CR32" s="661">
        <v>29</v>
      </c>
      <c r="CS32" s="664"/>
      <c r="CT32" s="664"/>
      <c r="CU32" s="664"/>
      <c r="CV32" s="664"/>
      <c r="CW32" s="664"/>
      <c r="CX32" s="664"/>
      <c r="CY32" s="665"/>
      <c r="CZ32" s="666">
        <v>0</v>
      </c>
      <c r="DA32" s="695"/>
      <c r="DB32" s="695"/>
      <c r="DC32" s="696"/>
      <c r="DD32" s="669">
        <v>29</v>
      </c>
      <c r="DE32" s="664"/>
      <c r="DF32" s="664"/>
      <c r="DG32" s="664"/>
      <c r="DH32" s="664"/>
      <c r="DI32" s="664"/>
      <c r="DJ32" s="664"/>
      <c r="DK32" s="665"/>
      <c r="DL32" s="669">
        <v>29</v>
      </c>
      <c r="DM32" s="664"/>
      <c r="DN32" s="664"/>
      <c r="DO32" s="664"/>
      <c r="DP32" s="664"/>
      <c r="DQ32" s="664"/>
      <c r="DR32" s="664"/>
      <c r="DS32" s="664"/>
      <c r="DT32" s="664"/>
      <c r="DU32" s="664"/>
      <c r="DV32" s="665"/>
      <c r="DW32" s="666">
        <v>0</v>
      </c>
      <c r="DX32" s="695"/>
      <c r="DY32" s="695"/>
      <c r="DZ32" s="695"/>
      <c r="EA32" s="695"/>
      <c r="EB32" s="695"/>
      <c r="EC32" s="697"/>
    </row>
    <row r="33" spans="2:133" ht="11.25" customHeight="1" x14ac:dyDescent="0.2">
      <c r="B33" s="658" t="s">
        <v>315</v>
      </c>
      <c r="C33" s="659"/>
      <c r="D33" s="659"/>
      <c r="E33" s="659"/>
      <c r="F33" s="659"/>
      <c r="G33" s="659"/>
      <c r="H33" s="659"/>
      <c r="I33" s="659"/>
      <c r="J33" s="659"/>
      <c r="K33" s="659"/>
      <c r="L33" s="659"/>
      <c r="M33" s="659"/>
      <c r="N33" s="659"/>
      <c r="O33" s="659"/>
      <c r="P33" s="659"/>
      <c r="Q33" s="660"/>
      <c r="R33" s="661">
        <v>312399</v>
      </c>
      <c r="S33" s="664"/>
      <c r="T33" s="664"/>
      <c r="U33" s="664"/>
      <c r="V33" s="664"/>
      <c r="W33" s="664"/>
      <c r="X33" s="664"/>
      <c r="Y33" s="665"/>
      <c r="Z33" s="723">
        <v>9.1999999999999993</v>
      </c>
      <c r="AA33" s="723"/>
      <c r="AB33" s="723"/>
      <c r="AC33" s="723"/>
      <c r="AD33" s="724" t="s">
        <v>240</v>
      </c>
      <c r="AE33" s="724"/>
      <c r="AF33" s="724"/>
      <c r="AG33" s="724"/>
      <c r="AH33" s="724"/>
      <c r="AI33" s="724"/>
      <c r="AJ33" s="724"/>
      <c r="AK33" s="724"/>
      <c r="AL33" s="666" t="s">
        <v>128</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316</v>
      </c>
      <c r="CE33" s="702"/>
      <c r="CF33" s="702"/>
      <c r="CG33" s="702"/>
      <c r="CH33" s="702"/>
      <c r="CI33" s="702"/>
      <c r="CJ33" s="702"/>
      <c r="CK33" s="702"/>
      <c r="CL33" s="702"/>
      <c r="CM33" s="702"/>
      <c r="CN33" s="702"/>
      <c r="CO33" s="702"/>
      <c r="CP33" s="702"/>
      <c r="CQ33" s="703"/>
      <c r="CR33" s="661">
        <v>1208113</v>
      </c>
      <c r="CS33" s="662"/>
      <c r="CT33" s="662"/>
      <c r="CU33" s="662"/>
      <c r="CV33" s="662"/>
      <c r="CW33" s="662"/>
      <c r="CX33" s="662"/>
      <c r="CY33" s="663"/>
      <c r="CZ33" s="666">
        <v>39.1</v>
      </c>
      <c r="DA33" s="695"/>
      <c r="DB33" s="695"/>
      <c r="DC33" s="696"/>
      <c r="DD33" s="669">
        <v>946884</v>
      </c>
      <c r="DE33" s="662"/>
      <c r="DF33" s="662"/>
      <c r="DG33" s="662"/>
      <c r="DH33" s="662"/>
      <c r="DI33" s="662"/>
      <c r="DJ33" s="662"/>
      <c r="DK33" s="663"/>
      <c r="DL33" s="669">
        <v>643358</v>
      </c>
      <c r="DM33" s="662"/>
      <c r="DN33" s="662"/>
      <c r="DO33" s="662"/>
      <c r="DP33" s="662"/>
      <c r="DQ33" s="662"/>
      <c r="DR33" s="662"/>
      <c r="DS33" s="662"/>
      <c r="DT33" s="662"/>
      <c r="DU33" s="662"/>
      <c r="DV33" s="663"/>
      <c r="DW33" s="666">
        <v>41.8</v>
      </c>
      <c r="DX33" s="695"/>
      <c r="DY33" s="695"/>
      <c r="DZ33" s="695"/>
      <c r="EA33" s="695"/>
      <c r="EB33" s="695"/>
      <c r="EC33" s="697"/>
    </row>
    <row r="34" spans="2:133" ht="11.25" customHeight="1" x14ac:dyDescent="0.2">
      <c r="B34" s="658" t="s">
        <v>317</v>
      </c>
      <c r="C34" s="659"/>
      <c r="D34" s="659"/>
      <c r="E34" s="659"/>
      <c r="F34" s="659"/>
      <c r="G34" s="659"/>
      <c r="H34" s="659"/>
      <c r="I34" s="659"/>
      <c r="J34" s="659"/>
      <c r="K34" s="659"/>
      <c r="L34" s="659"/>
      <c r="M34" s="659"/>
      <c r="N34" s="659"/>
      <c r="O34" s="659"/>
      <c r="P34" s="659"/>
      <c r="Q34" s="660"/>
      <c r="R34" s="661">
        <v>41708</v>
      </c>
      <c r="S34" s="664"/>
      <c r="T34" s="664"/>
      <c r="U34" s="664"/>
      <c r="V34" s="664"/>
      <c r="W34" s="664"/>
      <c r="X34" s="664"/>
      <c r="Y34" s="665"/>
      <c r="Z34" s="723">
        <v>1.2</v>
      </c>
      <c r="AA34" s="723"/>
      <c r="AB34" s="723"/>
      <c r="AC34" s="723"/>
      <c r="AD34" s="724">
        <v>247</v>
      </c>
      <c r="AE34" s="724"/>
      <c r="AF34" s="724"/>
      <c r="AG34" s="724"/>
      <c r="AH34" s="724"/>
      <c r="AI34" s="724"/>
      <c r="AJ34" s="724"/>
      <c r="AK34" s="724"/>
      <c r="AL34" s="666">
        <v>0</v>
      </c>
      <c r="AM34" s="667"/>
      <c r="AN34" s="667"/>
      <c r="AO34" s="725"/>
      <c r="AP34" s="234"/>
      <c r="AQ34" s="735" t="s">
        <v>318</v>
      </c>
      <c r="AR34" s="736"/>
      <c r="AS34" s="736"/>
      <c r="AT34" s="736"/>
      <c r="AU34" s="736"/>
      <c r="AV34" s="736"/>
      <c r="AW34" s="736"/>
      <c r="AX34" s="736"/>
      <c r="AY34" s="736"/>
      <c r="AZ34" s="736"/>
      <c r="BA34" s="736"/>
      <c r="BB34" s="736"/>
      <c r="BC34" s="736"/>
      <c r="BD34" s="736"/>
      <c r="BE34" s="736"/>
      <c r="BF34" s="737"/>
      <c r="BG34" s="735" t="s">
        <v>319</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320</v>
      </c>
      <c r="CE34" s="702"/>
      <c r="CF34" s="702"/>
      <c r="CG34" s="702"/>
      <c r="CH34" s="702"/>
      <c r="CI34" s="702"/>
      <c r="CJ34" s="702"/>
      <c r="CK34" s="702"/>
      <c r="CL34" s="702"/>
      <c r="CM34" s="702"/>
      <c r="CN34" s="702"/>
      <c r="CO34" s="702"/>
      <c r="CP34" s="702"/>
      <c r="CQ34" s="703"/>
      <c r="CR34" s="661">
        <v>458485</v>
      </c>
      <c r="CS34" s="664"/>
      <c r="CT34" s="664"/>
      <c r="CU34" s="664"/>
      <c r="CV34" s="664"/>
      <c r="CW34" s="664"/>
      <c r="CX34" s="664"/>
      <c r="CY34" s="665"/>
      <c r="CZ34" s="666">
        <v>14.8</v>
      </c>
      <c r="DA34" s="695"/>
      <c r="DB34" s="695"/>
      <c r="DC34" s="696"/>
      <c r="DD34" s="669">
        <v>333129</v>
      </c>
      <c r="DE34" s="664"/>
      <c r="DF34" s="664"/>
      <c r="DG34" s="664"/>
      <c r="DH34" s="664"/>
      <c r="DI34" s="664"/>
      <c r="DJ34" s="664"/>
      <c r="DK34" s="665"/>
      <c r="DL34" s="669">
        <v>310949</v>
      </c>
      <c r="DM34" s="664"/>
      <c r="DN34" s="664"/>
      <c r="DO34" s="664"/>
      <c r="DP34" s="664"/>
      <c r="DQ34" s="664"/>
      <c r="DR34" s="664"/>
      <c r="DS34" s="664"/>
      <c r="DT34" s="664"/>
      <c r="DU34" s="664"/>
      <c r="DV34" s="665"/>
      <c r="DW34" s="666">
        <v>20.2</v>
      </c>
      <c r="DX34" s="695"/>
      <c r="DY34" s="695"/>
      <c r="DZ34" s="695"/>
      <c r="EA34" s="695"/>
      <c r="EB34" s="695"/>
      <c r="EC34" s="697"/>
    </row>
    <row r="35" spans="2:133" ht="11.25" customHeight="1" x14ac:dyDescent="0.2">
      <c r="B35" s="658" t="s">
        <v>321</v>
      </c>
      <c r="C35" s="659"/>
      <c r="D35" s="659"/>
      <c r="E35" s="659"/>
      <c r="F35" s="659"/>
      <c r="G35" s="659"/>
      <c r="H35" s="659"/>
      <c r="I35" s="659"/>
      <c r="J35" s="659"/>
      <c r="K35" s="659"/>
      <c r="L35" s="659"/>
      <c r="M35" s="659"/>
      <c r="N35" s="659"/>
      <c r="O35" s="659"/>
      <c r="P35" s="659"/>
      <c r="Q35" s="660"/>
      <c r="R35" s="661">
        <v>395719</v>
      </c>
      <c r="S35" s="664"/>
      <c r="T35" s="664"/>
      <c r="U35" s="664"/>
      <c r="V35" s="664"/>
      <c r="W35" s="664"/>
      <c r="X35" s="664"/>
      <c r="Y35" s="665"/>
      <c r="Z35" s="723">
        <v>11.6</v>
      </c>
      <c r="AA35" s="723"/>
      <c r="AB35" s="723"/>
      <c r="AC35" s="723"/>
      <c r="AD35" s="724" t="s">
        <v>137</v>
      </c>
      <c r="AE35" s="724"/>
      <c r="AF35" s="724"/>
      <c r="AG35" s="724"/>
      <c r="AH35" s="724"/>
      <c r="AI35" s="724"/>
      <c r="AJ35" s="724"/>
      <c r="AK35" s="724"/>
      <c r="AL35" s="666" t="s">
        <v>128</v>
      </c>
      <c r="AM35" s="667"/>
      <c r="AN35" s="667"/>
      <c r="AO35" s="725"/>
      <c r="AP35" s="234"/>
      <c r="AQ35" s="729" t="s">
        <v>322</v>
      </c>
      <c r="AR35" s="730"/>
      <c r="AS35" s="730"/>
      <c r="AT35" s="730"/>
      <c r="AU35" s="730"/>
      <c r="AV35" s="730"/>
      <c r="AW35" s="730"/>
      <c r="AX35" s="730"/>
      <c r="AY35" s="731"/>
      <c r="AZ35" s="726">
        <v>217388</v>
      </c>
      <c r="BA35" s="727"/>
      <c r="BB35" s="727"/>
      <c r="BC35" s="727"/>
      <c r="BD35" s="727"/>
      <c r="BE35" s="727"/>
      <c r="BF35" s="728"/>
      <c r="BG35" s="732" t="s">
        <v>323</v>
      </c>
      <c r="BH35" s="733"/>
      <c r="BI35" s="733"/>
      <c r="BJ35" s="733"/>
      <c r="BK35" s="733"/>
      <c r="BL35" s="733"/>
      <c r="BM35" s="733"/>
      <c r="BN35" s="733"/>
      <c r="BO35" s="733"/>
      <c r="BP35" s="733"/>
      <c r="BQ35" s="733"/>
      <c r="BR35" s="733"/>
      <c r="BS35" s="733"/>
      <c r="BT35" s="733"/>
      <c r="BU35" s="734"/>
      <c r="BV35" s="726">
        <v>6917</v>
      </c>
      <c r="BW35" s="727"/>
      <c r="BX35" s="727"/>
      <c r="BY35" s="727"/>
      <c r="BZ35" s="727"/>
      <c r="CA35" s="727"/>
      <c r="CB35" s="728"/>
      <c r="CD35" s="705" t="s">
        <v>324</v>
      </c>
      <c r="CE35" s="702"/>
      <c r="CF35" s="702"/>
      <c r="CG35" s="702"/>
      <c r="CH35" s="702"/>
      <c r="CI35" s="702"/>
      <c r="CJ35" s="702"/>
      <c r="CK35" s="702"/>
      <c r="CL35" s="702"/>
      <c r="CM35" s="702"/>
      <c r="CN35" s="702"/>
      <c r="CO35" s="702"/>
      <c r="CP35" s="702"/>
      <c r="CQ35" s="703"/>
      <c r="CR35" s="661">
        <v>10014</v>
      </c>
      <c r="CS35" s="662"/>
      <c r="CT35" s="662"/>
      <c r="CU35" s="662"/>
      <c r="CV35" s="662"/>
      <c r="CW35" s="662"/>
      <c r="CX35" s="662"/>
      <c r="CY35" s="663"/>
      <c r="CZ35" s="666">
        <v>0.3</v>
      </c>
      <c r="DA35" s="695"/>
      <c r="DB35" s="695"/>
      <c r="DC35" s="696"/>
      <c r="DD35" s="669">
        <v>5597</v>
      </c>
      <c r="DE35" s="662"/>
      <c r="DF35" s="662"/>
      <c r="DG35" s="662"/>
      <c r="DH35" s="662"/>
      <c r="DI35" s="662"/>
      <c r="DJ35" s="662"/>
      <c r="DK35" s="663"/>
      <c r="DL35" s="669">
        <v>5597</v>
      </c>
      <c r="DM35" s="662"/>
      <c r="DN35" s="662"/>
      <c r="DO35" s="662"/>
      <c r="DP35" s="662"/>
      <c r="DQ35" s="662"/>
      <c r="DR35" s="662"/>
      <c r="DS35" s="662"/>
      <c r="DT35" s="662"/>
      <c r="DU35" s="662"/>
      <c r="DV35" s="663"/>
      <c r="DW35" s="666">
        <v>0.4</v>
      </c>
      <c r="DX35" s="695"/>
      <c r="DY35" s="695"/>
      <c r="DZ35" s="695"/>
      <c r="EA35" s="695"/>
      <c r="EB35" s="695"/>
      <c r="EC35" s="697"/>
    </row>
    <row r="36" spans="2:133" ht="11.25" customHeight="1" x14ac:dyDescent="0.2">
      <c r="B36" s="658" t="s">
        <v>325</v>
      </c>
      <c r="C36" s="659"/>
      <c r="D36" s="659"/>
      <c r="E36" s="659"/>
      <c r="F36" s="659"/>
      <c r="G36" s="659"/>
      <c r="H36" s="659"/>
      <c r="I36" s="659"/>
      <c r="J36" s="659"/>
      <c r="K36" s="659"/>
      <c r="L36" s="659"/>
      <c r="M36" s="659"/>
      <c r="N36" s="659"/>
      <c r="O36" s="659"/>
      <c r="P36" s="659"/>
      <c r="Q36" s="660"/>
      <c r="R36" s="661" t="s">
        <v>128</v>
      </c>
      <c r="S36" s="664"/>
      <c r="T36" s="664"/>
      <c r="U36" s="664"/>
      <c r="V36" s="664"/>
      <c r="W36" s="664"/>
      <c r="X36" s="664"/>
      <c r="Y36" s="665"/>
      <c r="Z36" s="723" t="s">
        <v>137</v>
      </c>
      <c r="AA36" s="723"/>
      <c r="AB36" s="723"/>
      <c r="AC36" s="723"/>
      <c r="AD36" s="724" t="s">
        <v>137</v>
      </c>
      <c r="AE36" s="724"/>
      <c r="AF36" s="724"/>
      <c r="AG36" s="724"/>
      <c r="AH36" s="724"/>
      <c r="AI36" s="724"/>
      <c r="AJ36" s="724"/>
      <c r="AK36" s="724"/>
      <c r="AL36" s="666" t="s">
        <v>128</v>
      </c>
      <c r="AM36" s="667"/>
      <c r="AN36" s="667"/>
      <c r="AO36" s="725"/>
      <c r="AQ36" s="698" t="s">
        <v>326</v>
      </c>
      <c r="AR36" s="699"/>
      <c r="AS36" s="699"/>
      <c r="AT36" s="699"/>
      <c r="AU36" s="699"/>
      <c r="AV36" s="699"/>
      <c r="AW36" s="699"/>
      <c r="AX36" s="699"/>
      <c r="AY36" s="700"/>
      <c r="AZ36" s="661">
        <v>48179</v>
      </c>
      <c r="BA36" s="664"/>
      <c r="BB36" s="664"/>
      <c r="BC36" s="664"/>
      <c r="BD36" s="662"/>
      <c r="BE36" s="662"/>
      <c r="BF36" s="701"/>
      <c r="BG36" s="705" t="s">
        <v>327</v>
      </c>
      <c r="BH36" s="702"/>
      <c r="BI36" s="702"/>
      <c r="BJ36" s="702"/>
      <c r="BK36" s="702"/>
      <c r="BL36" s="702"/>
      <c r="BM36" s="702"/>
      <c r="BN36" s="702"/>
      <c r="BO36" s="702"/>
      <c r="BP36" s="702"/>
      <c r="BQ36" s="702"/>
      <c r="BR36" s="702"/>
      <c r="BS36" s="702"/>
      <c r="BT36" s="702"/>
      <c r="BU36" s="703"/>
      <c r="BV36" s="661">
        <v>6917</v>
      </c>
      <c r="BW36" s="664"/>
      <c r="BX36" s="664"/>
      <c r="BY36" s="664"/>
      <c r="BZ36" s="664"/>
      <c r="CA36" s="664"/>
      <c r="CB36" s="704"/>
      <c r="CD36" s="705" t="s">
        <v>328</v>
      </c>
      <c r="CE36" s="702"/>
      <c r="CF36" s="702"/>
      <c r="CG36" s="702"/>
      <c r="CH36" s="702"/>
      <c r="CI36" s="702"/>
      <c r="CJ36" s="702"/>
      <c r="CK36" s="702"/>
      <c r="CL36" s="702"/>
      <c r="CM36" s="702"/>
      <c r="CN36" s="702"/>
      <c r="CO36" s="702"/>
      <c r="CP36" s="702"/>
      <c r="CQ36" s="703"/>
      <c r="CR36" s="661">
        <v>311026</v>
      </c>
      <c r="CS36" s="664"/>
      <c r="CT36" s="664"/>
      <c r="CU36" s="664"/>
      <c r="CV36" s="664"/>
      <c r="CW36" s="664"/>
      <c r="CX36" s="664"/>
      <c r="CY36" s="665"/>
      <c r="CZ36" s="666">
        <v>10.1</v>
      </c>
      <c r="DA36" s="695"/>
      <c r="DB36" s="695"/>
      <c r="DC36" s="696"/>
      <c r="DD36" s="669">
        <v>225009</v>
      </c>
      <c r="DE36" s="664"/>
      <c r="DF36" s="664"/>
      <c r="DG36" s="664"/>
      <c r="DH36" s="664"/>
      <c r="DI36" s="664"/>
      <c r="DJ36" s="664"/>
      <c r="DK36" s="665"/>
      <c r="DL36" s="669">
        <v>194269</v>
      </c>
      <c r="DM36" s="664"/>
      <c r="DN36" s="664"/>
      <c r="DO36" s="664"/>
      <c r="DP36" s="664"/>
      <c r="DQ36" s="664"/>
      <c r="DR36" s="664"/>
      <c r="DS36" s="664"/>
      <c r="DT36" s="664"/>
      <c r="DU36" s="664"/>
      <c r="DV36" s="665"/>
      <c r="DW36" s="666">
        <v>12.6</v>
      </c>
      <c r="DX36" s="695"/>
      <c r="DY36" s="695"/>
      <c r="DZ36" s="695"/>
      <c r="EA36" s="695"/>
      <c r="EB36" s="695"/>
      <c r="EC36" s="697"/>
    </row>
    <row r="37" spans="2:133" ht="11.25" customHeight="1" x14ac:dyDescent="0.2">
      <c r="B37" s="658" t="s">
        <v>329</v>
      </c>
      <c r="C37" s="659"/>
      <c r="D37" s="659"/>
      <c r="E37" s="659"/>
      <c r="F37" s="659"/>
      <c r="G37" s="659"/>
      <c r="H37" s="659"/>
      <c r="I37" s="659"/>
      <c r="J37" s="659"/>
      <c r="K37" s="659"/>
      <c r="L37" s="659"/>
      <c r="M37" s="659"/>
      <c r="N37" s="659"/>
      <c r="O37" s="659"/>
      <c r="P37" s="659"/>
      <c r="Q37" s="660"/>
      <c r="R37" s="661">
        <v>55319</v>
      </c>
      <c r="S37" s="664"/>
      <c r="T37" s="664"/>
      <c r="U37" s="664"/>
      <c r="V37" s="664"/>
      <c r="W37" s="664"/>
      <c r="X37" s="664"/>
      <c r="Y37" s="665"/>
      <c r="Z37" s="723">
        <v>1.6</v>
      </c>
      <c r="AA37" s="723"/>
      <c r="AB37" s="723"/>
      <c r="AC37" s="723"/>
      <c r="AD37" s="724" t="s">
        <v>128</v>
      </c>
      <c r="AE37" s="724"/>
      <c r="AF37" s="724"/>
      <c r="AG37" s="724"/>
      <c r="AH37" s="724"/>
      <c r="AI37" s="724"/>
      <c r="AJ37" s="724"/>
      <c r="AK37" s="724"/>
      <c r="AL37" s="666" t="s">
        <v>137</v>
      </c>
      <c r="AM37" s="667"/>
      <c r="AN37" s="667"/>
      <c r="AO37" s="725"/>
      <c r="AQ37" s="698" t="s">
        <v>330</v>
      </c>
      <c r="AR37" s="699"/>
      <c r="AS37" s="699"/>
      <c r="AT37" s="699"/>
      <c r="AU37" s="699"/>
      <c r="AV37" s="699"/>
      <c r="AW37" s="699"/>
      <c r="AX37" s="699"/>
      <c r="AY37" s="700"/>
      <c r="AZ37" s="661">
        <v>45583</v>
      </c>
      <c r="BA37" s="664"/>
      <c r="BB37" s="664"/>
      <c r="BC37" s="664"/>
      <c r="BD37" s="662"/>
      <c r="BE37" s="662"/>
      <c r="BF37" s="701"/>
      <c r="BG37" s="705" t="s">
        <v>331</v>
      </c>
      <c r="BH37" s="702"/>
      <c r="BI37" s="702"/>
      <c r="BJ37" s="702"/>
      <c r="BK37" s="702"/>
      <c r="BL37" s="702"/>
      <c r="BM37" s="702"/>
      <c r="BN37" s="702"/>
      <c r="BO37" s="702"/>
      <c r="BP37" s="702"/>
      <c r="BQ37" s="702"/>
      <c r="BR37" s="702"/>
      <c r="BS37" s="702"/>
      <c r="BT37" s="702"/>
      <c r="BU37" s="703"/>
      <c r="BV37" s="661">
        <v>393</v>
      </c>
      <c r="BW37" s="664"/>
      <c r="BX37" s="664"/>
      <c r="BY37" s="664"/>
      <c r="BZ37" s="664"/>
      <c r="CA37" s="664"/>
      <c r="CB37" s="704"/>
      <c r="CD37" s="705" t="s">
        <v>332</v>
      </c>
      <c r="CE37" s="702"/>
      <c r="CF37" s="702"/>
      <c r="CG37" s="702"/>
      <c r="CH37" s="702"/>
      <c r="CI37" s="702"/>
      <c r="CJ37" s="702"/>
      <c r="CK37" s="702"/>
      <c r="CL37" s="702"/>
      <c r="CM37" s="702"/>
      <c r="CN37" s="702"/>
      <c r="CO37" s="702"/>
      <c r="CP37" s="702"/>
      <c r="CQ37" s="703"/>
      <c r="CR37" s="661">
        <v>108877</v>
      </c>
      <c r="CS37" s="662"/>
      <c r="CT37" s="662"/>
      <c r="CU37" s="662"/>
      <c r="CV37" s="662"/>
      <c r="CW37" s="662"/>
      <c r="CX37" s="662"/>
      <c r="CY37" s="663"/>
      <c r="CZ37" s="666">
        <v>3.5</v>
      </c>
      <c r="DA37" s="695"/>
      <c r="DB37" s="695"/>
      <c r="DC37" s="696"/>
      <c r="DD37" s="669">
        <v>108877</v>
      </c>
      <c r="DE37" s="662"/>
      <c r="DF37" s="662"/>
      <c r="DG37" s="662"/>
      <c r="DH37" s="662"/>
      <c r="DI37" s="662"/>
      <c r="DJ37" s="662"/>
      <c r="DK37" s="663"/>
      <c r="DL37" s="669">
        <v>108877</v>
      </c>
      <c r="DM37" s="662"/>
      <c r="DN37" s="662"/>
      <c r="DO37" s="662"/>
      <c r="DP37" s="662"/>
      <c r="DQ37" s="662"/>
      <c r="DR37" s="662"/>
      <c r="DS37" s="662"/>
      <c r="DT37" s="662"/>
      <c r="DU37" s="662"/>
      <c r="DV37" s="663"/>
      <c r="DW37" s="666">
        <v>7.1</v>
      </c>
      <c r="DX37" s="695"/>
      <c r="DY37" s="695"/>
      <c r="DZ37" s="695"/>
      <c r="EA37" s="695"/>
      <c r="EB37" s="695"/>
      <c r="EC37" s="697"/>
    </row>
    <row r="38" spans="2:133" ht="11.25" customHeight="1" x14ac:dyDescent="0.2">
      <c r="B38" s="673" t="s">
        <v>333</v>
      </c>
      <c r="C38" s="674"/>
      <c r="D38" s="674"/>
      <c r="E38" s="674"/>
      <c r="F38" s="674"/>
      <c r="G38" s="674"/>
      <c r="H38" s="674"/>
      <c r="I38" s="674"/>
      <c r="J38" s="674"/>
      <c r="K38" s="674"/>
      <c r="L38" s="674"/>
      <c r="M38" s="674"/>
      <c r="N38" s="674"/>
      <c r="O38" s="674"/>
      <c r="P38" s="674"/>
      <c r="Q38" s="675"/>
      <c r="R38" s="676">
        <v>3401921</v>
      </c>
      <c r="S38" s="713"/>
      <c r="T38" s="713"/>
      <c r="U38" s="713"/>
      <c r="V38" s="713"/>
      <c r="W38" s="713"/>
      <c r="X38" s="713"/>
      <c r="Y38" s="718"/>
      <c r="Z38" s="719">
        <v>100</v>
      </c>
      <c r="AA38" s="719"/>
      <c r="AB38" s="719"/>
      <c r="AC38" s="719"/>
      <c r="AD38" s="720">
        <v>1482783</v>
      </c>
      <c r="AE38" s="720"/>
      <c r="AF38" s="720"/>
      <c r="AG38" s="720"/>
      <c r="AH38" s="720"/>
      <c r="AI38" s="720"/>
      <c r="AJ38" s="720"/>
      <c r="AK38" s="720"/>
      <c r="AL38" s="679">
        <v>100</v>
      </c>
      <c r="AM38" s="721"/>
      <c r="AN38" s="721"/>
      <c r="AO38" s="722"/>
      <c r="AQ38" s="698" t="s">
        <v>334</v>
      </c>
      <c r="AR38" s="699"/>
      <c r="AS38" s="699"/>
      <c r="AT38" s="699"/>
      <c r="AU38" s="699"/>
      <c r="AV38" s="699"/>
      <c r="AW38" s="699"/>
      <c r="AX38" s="699"/>
      <c r="AY38" s="700"/>
      <c r="AZ38" s="661" t="s">
        <v>128</v>
      </c>
      <c r="BA38" s="664"/>
      <c r="BB38" s="664"/>
      <c r="BC38" s="664"/>
      <c r="BD38" s="662"/>
      <c r="BE38" s="662"/>
      <c r="BF38" s="701"/>
      <c r="BG38" s="705" t="s">
        <v>335</v>
      </c>
      <c r="BH38" s="702"/>
      <c r="BI38" s="702"/>
      <c r="BJ38" s="702"/>
      <c r="BK38" s="702"/>
      <c r="BL38" s="702"/>
      <c r="BM38" s="702"/>
      <c r="BN38" s="702"/>
      <c r="BO38" s="702"/>
      <c r="BP38" s="702"/>
      <c r="BQ38" s="702"/>
      <c r="BR38" s="702"/>
      <c r="BS38" s="702"/>
      <c r="BT38" s="702"/>
      <c r="BU38" s="703"/>
      <c r="BV38" s="661">
        <v>642</v>
      </c>
      <c r="BW38" s="664"/>
      <c r="BX38" s="664"/>
      <c r="BY38" s="664"/>
      <c r="BZ38" s="664"/>
      <c r="CA38" s="664"/>
      <c r="CB38" s="704"/>
      <c r="CD38" s="705" t="s">
        <v>336</v>
      </c>
      <c r="CE38" s="702"/>
      <c r="CF38" s="702"/>
      <c r="CG38" s="702"/>
      <c r="CH38" s="702"/>
      <c r="CI38" s="702"/>
      <c r="CJ38" s="702"/>
      <c r="CK38" s="702"/>
      <c r="CL38" s="702"/>
      <c r="CM38" s="702"/>
      <c r="CN38" s="702"/>
      <c r="CO38" s="702"/>
      <c r="CP38" s="702"/>
      <c r="CQ38" s="703"/>
      <c r="CR38" s="661">
        <v>217388</v>
      </c>
      <c r="CS38" s="664"/>
      <c r="CT38" s="664"/>
      <c r="CU38" s="664"/>
      <c r="CV38" s="664"/>
      <c r="CW38" s="664"/>
      <c r="CX38" s="664"/>
      <c r="CY38" s="665"/>
      <c r="CZ38" s="666">
        <v>7</v>
      </c>
      <c r="DA38" s="695"/>
      <c r="DB38" s="695"/>
      <c r="DC38" s="696"/>
      <c r="DD38" s="669">
        <v>200133</v>
      </c>
      <c r="DE38" s="664"/>
      <c r="DF38" s="664"/>
      <c r="DG38" s="664"/>
      <c r="DH38" s="664"/>
      <c r="DI38" s="664"/>
      <c r="DJ38" s="664"/>
      <c r="DK38" s="665"/>
      <c r="DL38" s="669">
        <v>132343</v>
      </c>
      <c r="DM38" s="664"/>
      <c r="DN38" s="664"/>
      <c r="DO38" s="664"/>
      <c r="DP38" s="664"/>
      <c r="DQ38" s="664"/>
      <c r="DR38" s="664"/>
      <c r="DS38" s="664"/>
      <c r="DT38" s="664"/>
      <c r="DU38" s="664"/>
      <c r="DV38" s="665"/>
      <c r="DW38" s="666">
        <v>8.6</v>
      </c>
      <c r="DX38" s="695"/>
      <c r="DY38" s="695"/>
      <c r="DZ38" s="695"/>
      <c r="EA38" s="695"/>
      <c r="EB38" s="695"/>
      <c r="EC38" s="697"/>
    </row>
    <row r="39" spans="2:133" ht="11.25" customHeight="1" x14ac:dyDescent="0.2">
      <c r="AQ39" s="698" t="s">
        <v>337</v>
      </c>
      <c r="AR39" s="699"/>
      <c r="AS39" s="699"/>
      <c r="AT39" s="699"/>
      <c r="AU39" s="699"/>
      <c r="AV39" s="699"/>
      <c r="AW39" s="699"/>
      <c r="AX39" s="699"/>
      <c r="AY39" s="700"/>
      <c r="AZ39" s="661" t="s">
        <v>128</v>
      </c>
      <c r="BA39" s="664"/>
      <c r="BB39" s="664"/>
      <c r="BC39" s="664"/>
      <c r="BD39" s="662"/>
      <c r="BE39" s="662"/>
      <c r="BF39" s="701"/>
      <c r="BG39" s="706" t="s">
        <v>338</v>
      </c>
      <c r="BH39" s="707"/>
      <c r="BI39" s="707"/>
      <c r="BJ39" s="707"/>
      <c r="BK39" s="707"/>
      <c r="BL39" s="235"/>
      <c r="BM39" s="702" t="s">
        <v>339</v>
      </c>
      <c r="BN39" s="702"/>
      <c r="BO39" s="702"/>
      <c r="BP39" s="702"/>
      <c r="BQ39" s="702"/>
      <c r="BR39" s="702"/>
      <c r="BS39" s="702"/>
      <c r="BT39" s="702"/>
      <c r="BU39" s="703"/>
      <c r="BV39" s="661">
        <v>63</v>
      </c>
      <c r="BW39" s="664"/>
      <c r="BX39" s="664"/>
      <c r="BY39" s="664"/>
      <c r="BZ39" s="664"/>
      <c r="CA39" s="664"/>
      <c r="CB39" s="704"/>
      <c r="CD39" s="705" t="s">
        <v>340</v>
      </c>
      <c r="CE39" s="702"/>
      <c r="CF39" s="702"/>
      <c r="CG39" s="702"/>
      <c r="CH39" s="702"/>
      <c r="CI39" s="702"/>
      <c r="CJ39" s="702"/>
      <c r="CK39" s="702"/>
      <c r="CL39" s="702"/>
      <c r="CM39" s="702"/>
      <c r="CN39" s="702"/>
      <c r="CO39" s="702"/>
      <c r="CP39" s="702"/>
      <c r="CQ39" s="703"/>
      <c r="CR39" s="661">
        <v>209000</v>
      </c>
      <c r="CS39" s="662"/>
      <c r="CT39" s="662"/>
      <c r="CU39" s="662"/>
      <c r="CV39" s="662"/>
      <c r="CW39" s="662"/>
      <c r="CX39" s="662"/>
      <c r="CY39" s="663"/>
      <c r="CZ39" s="666">
        <v>6.8</v>
      </c>
      <c r="DA39" s="695"/>
      <c r="DB39" s="695"/>
      <c r="DC39" s="696"/>
      <c r="DD39" s="669">
        <v>180816</v>
      </c>
      <c r="DE39" s="662"/>
      <c r="DF39" s="662"/>
      <c r="DG39" s="662"/>
      <c r="DH39" s="662"/>
      <c r="DI39" s="662"/>
      <c r="DJ39" s="662"/>
      <c r="DK39" s="663"/>
      <c r="DL39" s="669" t="s">
        <v>137</v>
      </c>
      <c r="DM39" s="662"/>
      <c r="DN39" s="662"/>
      <c r="DO39" s="662"/>
      <c r="DP39" s="662"/>
      <c r="DQ39" s="662"/>
      <c r="DR39" s="662"/>
      <c r="DS39" s="662"/>
      <c r="DT39" s="662"/>
      <c r="DU39" s="662"/>
      <c r="DV39" s="663"/>
      <c r="DW39" s="666" t="s">
        <v>128</v>
      </c>
      <c r="DX39" s="695"/>
      <c r="DY39" s="695"/>
      <c r="DZ39" s="695"/>
      <c r="EA39" s="695"/>
      <c r="EB39" s="695"/>
      <c r="EC39" s="697"/>
    </row>
    <row r="40" spans="2:133" ht="11.25" customHeight="1" x14ac:dyDescent="0.2">
      <c r="AQ40" s="698" t="s">
        <v>341</v>
      </c>
      <c r="AR40" s="699"/>
      <c r="AS40" s="699"/>
      <c r="AT40" s="699"/>
      <c r="AU40" s="699"/>
      <c r="AV40" s="699"/>
      <c r="AW40" s="699"/>
      <c r="AX40" s="699"/>
      <c r="AY40" s="700"/>
      <c r="AZ40" s="661">
        <v>47077</v>
      </c>
      <c r="BA40" s="664"/>
      <c r="BB40" s="664"/>
      <c r="BC40" s="664"/>
      <c r="BD40" s="662"/>
      <c r="BE40" s="662"/>
      <c r="BF40" s="701"/>
      <c r="BG40" s="706"/>
      <c r="BH40" s="707"/>
      <c r="BI40" s="707"/>
      <c r="BJ40" s="707"/>
      <c r="BK40" s="707"/>
      <c r="BL40" s="235"/>
      <c r="BM40" s="702" t="s">
        <v>342</v>
      </c>
      <c r="BN40" s="702"/>
      <c r="BO40" s="702"/>
      <c r="BP40" s="702"/>
      <c r="BQ40" s="702"/>
      <c r="BR40" s="702"/>
      <c r="BS40" s="702"/>
      <c r="BT40" s="702"/>
      <c r="BU40" s="703"/>
      <c r="BV40" s="661" t="s">
        <v>128</v>
      </c>
      <c r="BW40" s="664"/>
      <c r="BX40" s="664"/>
      <c r="BY40" s="664"/>
      <c r="BZ40" s="664"/>
      <c r="CA40" s="664"/>
      <c r="CB40" s="704"/>
      <c r="CD40" s="705" t="s">
        <v>343</v>
      </c>
      <c r="CE40" s="702"/>
      <c r="CF40" s="702"/>
      <c r="CG40" s="702"/>
      <c r="CH40" s="702"/>
      <c r="CI40" s="702"/>
      <c r="CJ40" s="702"/>
      <c r="CK40" s="702"/>
      <c r="CL40" s="702"/>
      <c r="CM40" s="702"/>
      <c r="CN40" s="702"/>
      <c r="CO40" s="702"/>
      <c r="CP40" s="702"/>
      <c r="CQ40" s="703"/>
      <c r="CR40" s="661">
        <v>2200</v>
      </c>
      <c r="CS40" s="664"/>
      <c r="CT40" s="664"/>
      <c r="CU40" s="664"/>
      <c r="CV40" s="664"/>
      <c r="CW40" s="664"/>
      <c r="CX40" s="664"/>
      <c r="CY40" s="665"/>
      <c r="CZ40" s="666">
        <v>0.1</v>
      </c>
      <c r="DA40" s="695"/>
      <c r="DB40" s="695"/>
      <c r="DC40" s="696"/>
      <c r="DD40" s="669">
        <v>2200</v>
      </c>
      <c r="DE40" s="664"/>
      <c r="DF40" s="664"/>
      <c r="DG40" s="664"/>
      <c r="DH40" s="664"/>
      <c r="DI40" s="664"/>
      <c r="DJ40" s="664"/>
      <c r="DK40" s="665"/>
      <c r="DL40" s="669">
        <v>200</v>
      </c>
      <c r="DM40" s="664"/>
      <c r="DN40" s="664"/>
      <c r="DO40" s="664"/>
      <c r="DP40" s="664"/>
      <c r="DQ40" s="664"/>
      <c r="DR40" s="664"/>
      <c r="DS40" s="664"/>
      <c r="DT40" s="664"/>
      <c r="DU40" s="664"/>
      <c r="DV40" s="665"/>
      <c r="DW40" s="666">
        <v>0</v>
      </c>
      <c r="DX40" s="695"/>
      <c r="DY40" s="695"/>
      <c r="DZ40" s="695"/>
      <c r="EA40" s="695"/>
      <c r="EB40" s="695"/>
      <c r="EC40" s="697"/>
    </row>
    <row r="41" spans="2:133" ht="11.25" customHeight="1" x14ac:dyDescent="0.2">
      <c r="AQ41" s="710" t="s">
        <v>344</v>
      </c>
      <c r="AR41" s="711"/>
      <c r="AS41" s="711"/>
      <c r="AT41" s="711"/>
      <c r="AU41" s="711"/>
      <c r="AV41" s="711"/>
      <c r="AW41" s="711"/>
      <c r="AX41" s="711"/>
      <c r="AY41" s="712"/>
      <c r="AZ41" s="676">
        <v>76549</v>
      </c>
      <c r="BA41" s="713"/>
      <c r="BB41" s="713"/>
      <c r="BC41" s="713"/>
      <c r="BD41" s="677"/>
      <c r="BE41" s="677"/>
      <c r="BF41" s="714"/>
      <c r="BG41" s="708"/>
      <c r="BH41" s="709"/>
      <c r="BI41" s="709"/>
      <c r="BJ41" s="709"/>
      <c r="BK41" s="709"/>
      <c r="BL41" s="236"/>
      <c r="BM41" s="715" t="s">
        <v>345</v>
      </c>
      <c r="BN41" s="715"/>
      <c r="BO41" s="715"/>
      <c r="BP41" s="715"/>
      <c r="BQ41" s="715"/>
      <c r="BR41" s="715"/>
      <c r="BS41" s="715"/>
      <c r="BT41" s="715"/>
      <c r="BU41" s="716"/>
      <c r="BV41" s="676">
        <v>322</v>
      </c>
      <c r="BW41" s="713"/>
      <c r="BX41" s="713"/>
      <c r="BY41" s="713"/>
      <c r="BZ41" s="713"/>
      <c r="CA41" s="713"/>
      <c r="CB41" s="717"/>
      <c r="CD41" s="705" t="s">
        <v>346</v>
      </c>
      <c r="CE41" s="702"/>
      <c r="CF41" s="702"/>
      <c r="CG41" s="702"/>
      <c r="CH41" s="702"/>
      <c r="CI41" s="702"/>
      <c r="CJ41" s="702"/>
      <c r="CK41" s="702"/>
      <c r="CL41" s="702"/>
      <c r="CM41" s="702"/>
      <c r="CN41" s="702"/>
      <c r="CO41" s="702"/>
      <c r="CP41" s="702"/>
      <c r="CQ41" s="703"/>
      <c r="CR41" s="661" t="s">
        <v>128</v>
      </c>
      <c r="CS41" s="662"/>
      <c r="CT41" s="662"/>
      <c r="CU41" s="662"/>
      <c r="CV41" s="662"/>
      <c r="CW41" s="662"/>
      <c r="CX41" s="662"/>
      <c r="CY41" s="663"/>
      <c r="CZ41" s="666" t="s">
        <v>128</v>
      </c>
      <c r="DA41" s="695"/>
      <c r="DB41" s="695"/>
      <c r="DC41" s="696"/>
      <c r="DD41" s="669" t="s">
        <v>240</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2">
      <c r="B42" s="229" t="s">
        <v>347</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348</v>
      </c>
      <c r="CE42" s="659"/>
      <c r="CF42" s="659"/>
      <c r="CG42" s="659"/>
      <c r="CH42" s="659"/>
      <c r="CI42" s="659"/>
      <c r="CJ42" s="659"/>
      <c r="CK42" s="659"/>
      <c r="CL42" s="659"/>
      <c r="CM42" s="659"/>
      <c r="CN42" s="659"/>
      <c r="CO42" s="659"/>
      <c r="CP42" s="659"/>
      <c r="CQ42" s="660"/>
      <c r="CR42" s="661">
        <v>979099</v>
      </c>
      <c r="CS42" s="664"/>
      <c r="CT42" s="664"/>
      <c r="CU42" s="664"/>
      <c r="CV42" s="664"/>
      <c r="CW42" s="664"/>
      <c r="CX42" s="664"/>
      <c r="CY42" s="665"/>
      <c r="CZ42" s="666">
        <v>31.7</v>
      </c>
      <c r="DA42" s="667"/>
      <c r="DB42" s="667"/>
      <c r="DC42" s="668"/>
      <c r="DD42" s="669">
        <v>248128</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2">
      <c r="B43" s="239" t="s">
        <v>349</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350</v>
      </c>
      <c r="CE43" s="659"/>
      <c r="CF43" s="659"/>
      <c r="CG43" s="659"/>
      <c r="CH43" s="659"/>
      <c r="CI43" s="659"/>
      <c r="CJ43" s="659"/>
      <c r="CK43" s="659"/>
      <c r="CL43" s="659"/>
      <c r="CM43" s="659"/>
      <c r="CN43" s="659"/>
      <c r="CO43" s="659"/>
      <c r="CP43" s="659"/>
      <c r="CQ43" s="660"/>
      <c r="CR43" s="661">
        <v>33641</v>
      </c>
      <c r="CS43" s="662"/>
      <c r="CT43" s="662"/>
      <c r="CU43" s="662"/>
      <c r="CV43" s="662"/>
      <c r="CW43" s="662"/>
      <c r="CX43" s="662"/>
      <c r="CY43" s="663"/>
      <c r="CZ43" s="666">
        <v>1.1000000000000001</v>
      </c>
      <c r="DA43" s="695"/>
      <c r="DB43" s="695"/>
      <c r="DC43" s="696"/>
      <c r="DD43" s="669">
        <v>9831</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2">
      <c r="B44" s="240" t="s">
        <v>351</v>
      </c>
      <c r="CD44" s="689" t="s">
        <v>302</v>
      </c>
      <c r="CE44" s="690"/>
      <c r="CF44" s="658" t="s">
        <v>352</v>
      </c>
      <c r="CG44" s="659"/>
      <c r="CH44" s="659"/>
      <c r="CI44" s="659"/>
      <c r="CJ44" s="659"/>
      <c r="CK44" s="659"/>
      <c r="CL44" s="659"/>
      <c r="CM44" s="659"/>
      <c r="CN44" s="659"/>
      <c r="CO44" s="659"/>
      <c r="CP44" s="659"/>
      <c r="CQ44" s="660"/>
      <c r="CR44" s="661">
        <v>675238</v>
      </c>
      <c r="CS44" s="664"/>
      <c r="CT44" s="664"/>
      <c r="CU44" s="664"/>
      <c r="CV44" s="664"/>
      <c r="CW44" s="664"/>
      <c r="CX44" s="664"/>
      <c r="CY44" s="665"/>
      <c r="CZ44" s="666">
        <v>21.9</v>
      </c>
      <c r="DA44" s="667"/>
      <c r="DB44" s="667"/>
      <c r="DC44" s="668"/>
      <c r="DD44" s="669">
        <v>120926</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2">
      <c r="CD45" s="691"/>
      <c r="CE45" s="692"/>
      <c r="CF45" s="658" t="s">
        <v>353</v>
      </c>
      <c r="CG45" s="659"/>
      <c r="CH45" s="659"/>
      <c r="CI45" s="659"/>
      <c r="CJ45" s="659"/>
      <c r="CK45" s="659"/>
      <c r="CL45" s="659"/>
      <c r="CM45" s="659"/>
      <c r="CN45" s="659"/>
      <c r="CO45" s="659"/>
      <c r="CP45" s="659"/>
      <c r="CQ45" s="660"/>
      <c r="CR45" s="661">
        <v>377324</v>
      </c>
      <c r="CS45" s="662"/>
      <c r="CT45" s="662"/>
      <c r="CU45" s="662"/>
      <c r="CV45" s="662"/>
      <c r="CW45" s="662"/>
      <c r="CX45" s="662"/>
      <c r="CY45" s="663"/>
      <c r="CZ45" s="666">
        <v>12.2</v>
      </c>
      <c r="DA45" s="695"/>
      <c r="DB45" s="695"/>
      <c r="DC45" s="696"/>
      <c r="DD45" s="669">
        <v>39299</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2">
      <c r="CD46" s="691"/>
      <c r="CE46" s="692"/>
      <c r="CF46" s="658" t="s">
        <v>354</v>
      </c>
      <c r="CG46" s="659"/>
      <c r="CH46" s="659"/>
      <c r="CI46" s="659"/>
      <c r="CJ46" s="659"/>
      <c r="CK46" s="659"/>
      <c r="CL46" s="659"/>
      <c r="CM46" s="659"/>
      <c r="CN46" s="659"/>
      <c r="CO46" s="659"/>
      <c r="CP46" s="659"/>
      <c r="CQ46" s="660"/>
      <c r="CR46" s="661">
        <v>294914</v>
      </c>
      <c r="CS46" s="664"/>
      <c r="CT46" s="664"/>
      <c r="CU46" s="664"/>
      <c r="CV46" s="664"/>
      <c r="CW46" s="664"/>
      <c r="CX46" s="664"/>
      <c r="CY46" s="665"/>
      <c r="CZ46" s="666">
        <v>9.5</v>
      </c>
      <c r="DA46" s="667"/>
      <c r="DB46" s="667"/>
      <c r="DC46" s="668"/>
      <c r="DD46" s="669">
        <v>78627</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2">
      <c r="CD47" s="691"/>
      <c r="CE47" s="692"/>
      <c r="CF47" s="658" t="s">
        <v>355</v>
      </c>
      <c r="CG47" s="659"/>
      <c r="CH47" s="659"/>
      <c r="CI47" s="659"/>
      <c r="CJ47" s="659"/>
      <c r="CK47" s="659"/>
      <c r="CL47" s="659"/>
      <c r="CM47" s="659"/>
      <c r="CN47" s="659"/>
      <c r="CO47" s="659"/>
      <c r="CP47" s="659"/>
      <c r="CQ47" s="660"/>
      <c r="CR47" s="661">
        <v>303861</v>
      </c>
      <c r="CS47" s="662"/>
      <c r="CT47" s="662"/>
      <c r="CU47" s="662"/>
      <c r="CV47" s="662"/>
      <c r="CW47" s="662"/>
      <c r="CX47" s="662"/>
      <c r="CY47" s="663"/>
      <c r="CZ47" s="666">
        <v>9.8000000000000007</v>
      </c>
      <c r="DA47" s="695"/>
      <c r="DB47" s="695"/>
      <c r="DC47" s="696"/>
      <c r="DD47" s="669">
        <v>127202</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ht="11" x14ac:dyDescent="0.2">
      <c r="CD48" s="693"/>
      <c r="CE48" s="694"/>
      <c r="CF48" s="658" t="s">
        <v>356</v>
      </c>
      <c r="CG48" s="659"/>
      <c r="CH48" s="659"/>
      <c r="CI48" s="659"/>
      <c r="CJ48" s="659"/>
      <c r="CK48" s="659"/>
      <c r="CL48" s="659"/>
      <c r="CM48" s="659"/>
      <c r="CN48" s="659"/>
      <c r="CO48" s="659"/>
      <c r="CP48" s="659"/>
      <c r="CQ48" s="660"/>
      <c r="CR48" s="661" t="s">
        <v>128</v>
      </c>
      <c r="CS48" s="664"/>
      <c r="CT48" s="664"/>
      <c r="CU48" s="664"/>
      <c r="CV48" s="664"/>
      <c r="CW48" s="664"/>
      <c r="CX48" s="664"/>
      <c r="CY48" s="665"/>
      <c r="CZ48" s="666" t="s">
        <v>128</v>
      </c>
      <c r="DA48" s="667"/>
      <c r="DB48" s="667"/>
      <c r="DC48" s="668"/>
      <c r="DD48" s="669" t="s">
        <v>128</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2">
      <c r="CD49" s="673" t="s">
        <v>357</v>
      </c>
      <c r="CE49" s="674"/>
      <c r="CF49" s="674"/>
      <c r="CG49" s="674"/>
      <c r="CH49" s="674"/>
      <c r="CI49" s="674"/>
      <c r="CJ49" s="674"/>
      <c r="CK49" s="674"/>
      <c r="CL49" s="674"/>
      <c r="CM49" s="674"/>
      <c r="CN49" s="674"/>
      <c r="CO49" s="674"/>
      <c r="CP49" s="674"/>
      <c r="CQ49" s="675"/>
      <c r="CR49" s="676">
        <v>3088974</v>
      </c>
      <c r="CS49" s="677"/>
      <c r="CT49" s="677"/>
      <c r="CU49" s="677"/>
      <c r="CV49" s="677"/>
      <c r="CW49" s="677"/>
      <c r="CX49" s="677"/>
      <c r="CY49" s="678"/>
      <c r="CZ49" s="679">
        <v>100</v>
      </c>
      <c r="DA49" s="680"/>
      <c r="DB49" s="680"/>
      <c r="DC49" s="681"/>
      <c r="DD49" s="682">
        <v>1985643</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t="11" hidden="1" x14ac:dyDescent="0.2"/>
    <row r="51" spans="82:133" ht="11" hidden="1" x14ac:dyDescent="0.2"/>
    <row r="52" spans="82:133" ht="11" hidden="1" x14ac:dyDescent="0.2"/>
    <row r="53" spans="82:133" ht="11" hidden="1" x14ac:dyDescent="0.2"/>
  </sheetData>
  <sheetProtection algorithmName="SHA-512" hashValue="2wd7HiYgYod/LJlmE0/XoOWNzspHXkCHcSTq7KW1lGfGX53fh/eocH16zJOFasQjf7JgVrNYHXZgKJQdNfRadw==" saltValue="OaJPOOJQWUwLVdsc89rCW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Normal="100" zoomScaleSheetLayoutView="70" workbookViewId="0"/>
  </sheetViews>
  <sheetFormatPr defaultColWidth="0" defaultRowHeight="13" zeroHeight="1" x14ac:dyDescent="0.2"/>
  <cols>
    <col min="1" max="130" width="2.7265625" style="289" customWidth="1"/>
    <col min="131" max="131" width="1.6328125" style="289" customWidth="1"/>
    <col min="132" max="16384" width="9" style="289" hidden="1"/>
  </cols>
  <sheetData>
    <row r="1" spans="1:131" s="247" customFormat="1" ht="11.25" customHeight="1" thickBot="1" x14ac:dyDescent="0.25">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5">
      <c r="A2" s="248" t="s">
        <v>358</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359</v>
      </c>
      <c r="DK2" s="1200"/>
      <c r="DL2" s="1200"/>
      <c r="DM2" s="1200"/>
      <c r="DN2" s="1200"/>
      <c r="DO2" s="1201"/>
      <c r="DP2" s="249"/>
      <c r="DQ2" s="1199" t="s">
        <v>360</v>
      </c>
      <c r="DR2" s="1200"/>
      <c r="DS2" s="1200"/>
      <c r="DT2" s="1200"/>
      <c r="DU2" s="1200"/>
      <c r="DV2" s="1200"/>
      <c r="DW2" s="1200"/>
      <c r="DX2" s="1200"/>
      <c r="DY2" s="1200"/>
      <c r="DZ2" s="1201"/>
      <c r="EA2" s="250"/>
    </row>
    <row r="3" spans="1:131" s="247" customFormat="1" ht="11.25" customHeight="1" x14ac:dyDescent="0.2">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5">
      <c r="A4" s="1152" t="s">
        <v>361</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362</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2">
      <c r="A5" s="1084" t="s">
        <v>363</v>
      </c>
      <c r="B5" s="1085"/>
      <c r="C5" s="1085"/>
      <c r="D5" s="1085"/>
      <c r="E5" s="1085"/>
      <c r="F5" s="1085"/>
      <c r="G5" s="1085"/>
      <c r="H5" s="1085"/>
      <c r="I5" s="1085"/>
      <c r="J5" s="1085"/>
      <c r="K5" s="1085"/>
      <c r="L5" s="1085"/>
      <c r="M5" s="1085"/>
      <c r="N5" s="1085"/>
      <c r="O5" s="1085"/>
      <c r="P5" s="1086"/>
      <c r="Q5" s="1090" t="s">
        <v>364</v>
      </c>
      <c r="R5" s="1091"/>
      <c r="S5" s="1091"/>
      <c r="T5" s="1091"/>
      <c r="U5" s="1092"/>
      <c r="V5" s="1090" t="s">
        <v>365</v>
      </c>
      <c r="W5" s="1091"/>
      <c r="X5" s="1091"/>
      <c r="Y5" s="1091"/>
      <c r="Z5" s="1092"/>
      <c r="AA5" s="1090" t="s">
        <v>366</v>
      </c>
      <c r="AB5" s="1091"/>
      <c r="AC5" s="1091"/>
      <c r="AD5" s="1091"/>
      <c r="AE5" s="1091"/>
      <c r="AF5" s="1202" t="s">
        <v>367</v>
      </c>
      <c r="AG5" s="1091"/>
      <c r="AH5" s="1091"/>
      <c r="AI5" s="1091"/>
      <c r="AJ5" s="1106"/>
      <c r="AK5" s="1091" t="s">
        <v>368</v>
      </c>
      <c r="AL5" s="1091"/>
      <c r="AM5" s="1091"/>
      <c r="AN5" s="1091"/>
      <c r="AO5" s="1092"/>
      <c r="AP5" s="1090" t="s">
        <v>369</v>
      </c>
      <c r="AQ5" s="1091"/>
      <c r="AR5" s="1091"/>
      <c r="AS5" s="1091"/>
      <c r="AT5" s="1092"/>
      <c r="AU5" s="1090" t="s">
        <v>370</v>
      </c>
      <c r="AV5" s="1091"/>
      <c r="AW5" s="1091"/>
      <c r="AX5" s="1091"/>
      <c r="AY5" s="1106"/>
      <c r="AZ5" s="256"/>
      <c r="BA5" s="256"/>
      <c r="BB5" s="256"/>
      <c r="BC5" s="256"/>
      <c r="BD5" s="256"/>
      <c r="BE5" s="257"/>
      <c r="BF5" s="257"/>
      <c r="BG5" s="257"/>
      <c r="BH5" s="257"/>
      <c r="BI5" s="257"/>
      <c r="BJ5" s="257"/>
      <c r="BK5" s="257"/>
      <c r="BL5" s="257"/>
      <c r="BM5" s="257"/>
      <c r="BN5" s="257"/>
      <c r="BO5" s="257"/>
      <c r="BP5" s="257"/>
      <c r="BQ5" s="1084" t="s">
        <v>371</v>
      </c>
      <c r="BR5" s="1085"/>
      <c r="BS5" s="1085"/>
      <c r="BT5" s="1085"/>
      <c r="BU5" s="1085"/>
      <c r="BV5" s="1085"/>
      <c r="BW5" s="1085"/>
      <c r="BX5" s="1085"/>
      <c r="BY5" s="1085"/>
      <c r="BZ5" s="1085"/>
      <c r="CA5" s="1085"/>
      <c r="CB5" s="1085"/>
      <c r="CC5" s="1085"/>
      <c r="CD5" s="1085"/>
      <c r="CE5" s="1085"/>
      <c r="CF5" s="1085"/>
      <c r="CG5" s="1086"/>
      <c r="CH5" s="1090" t="s">
        <v>372</v>
      </c>
      <c r="CI5" s="1091"/>
      <c r="CJ5" s="1091"/>
      <c r="CK5" s="1091"/>
      <c r="CL5" s="1092"/>
      <c r="CM5" s="1090" t="s">
        <v>373</v>
      </c>
      <c r="CN5" s="1091"/>
      <c r="CO5" s="1091"/>
      <c r="CP5" s="1091"/>
      <c r="CQ5" s="1092"/>
      <c r="CR5" s="1090" t="s">
        <v>374</v>
      </c>
      <c r="CS5" s="1091"/>
      <c r="CT5" s="1091"/>
      <c r="CU5" s="1091"/>
      <c r="CV5" s="1092"/>
      <c r="CW5" s="1090" t="s">
        <v>375</v>
      </c>
      <c r="CX5" s="1091"/>
      <c r="CY5" s="1091"/>
      <c r="CZ5" s="1091"/>
      <c r="DA5" s="1092"/>
      <c r="DB5" s="1090" t="s">
        <v>376</v>
      </c>
      <c r="DC5" s="1091"/>
      <c r="DD5" s="1091"/>
      <c r="DE5" s="1091"/>
      <c r="DF5" s="1092"/>
      <c r="DG5" s="1187" t="s">
        <v>377</v>
      </c>
      <c r="DH5" s="1188"/>
      <c r="DI5" s="1188"/>
      <c r="DJ5" s="1188"/>
      <c r="DK5" s="1189"/>
      <c r="DL5" s="1187" t="s">
        <v>378</v>
      </c>
      <c r="DM5" s="1188"/>
      <c r="DN5" s="1188"/>
      <c r="DO5" s="1188"/>
      <c r="DP5" s="1189"/>
      <c r="DQ5" s="1090" t="s">
        <v>379</v>
      </c>
      <c r="DR5" s="1091"/>
      <c r="DS5" s="1091"/>
      <c r="DT5" s="1091"/>
      <c r="DU5" s="1092"/>
      <c r="DV5" s="1090" t="s">
        <v>370</v>
      </c>
      <c r="DW5" s="1091"/>
      <c r="DX5" s="1091"/>
      <c r="DY5" s="1091"/>
      <c r="DZ5" s="1106"/>
      <c r="EA5" s="254"/>
    </row>
    <row r="6" spans="1:131" s="255" customFormat="1" ht="26.25" customHeight="1" thickBot="1" x14ac:dyDescent="0.25">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2">
      <c r="A7" s="258">
        <v>1</v>
      </c>
      <c r="B7" s="1139" t="s">
        <v>380</v>
      </c>
      <c r="C7" s="1140"/>
      <c r="D7" s="1140"/>
      <c r="E7" s="1140"/>
      <c r="F7" s="1140"/>
      <c r="G7" s="1140"/>
      <c r="H7" s="1140"/>
      <c r="I7" s="1140"/>
      <c r="J7" s="1140"/>
      <c r="K7" s="1140"/>
      <c r="L7" s="1140"/>
      <c r="M7" s="1140"/>
      <c r="N7" s="1140"/>
      <c r="O7" s="1140"/>
      <c r="P7" s="1141"/>
      <c r="Q7" s="1193">
        <v>3402</v>
      </c>
      <c r="R7" s="1194"/>
      <c r="S7" s="1194"/>
      <c r="T7" s="1194"/>
      <c r="U7" s="1194"/>
      <c r="V7" s="1194">
        <v>3089</v>
      </c>
      <c r="W7" s="1194"/>
      <c r="X7" s="1194"/>
      <c r="Y7" s="1194"/>
      <c r="Z7" s="1194"/>
      <c r="AA7" s="1194">
        <v>313</v>
      </c>
      <c r="AB7" s="1194"/>
      <c r="AC7" s="1194"/>
      <c r="AD7" s="1194"/>
      <c r="AE7" s="1195"/>
      <c r="AF7" s="1196">
        <v>119</v>
      </c>
      <c r="AG7" s="1197"/>
      <c r="AH7" s="1197"/>
      <c r="AI7" s="1197"/>
      <c r="AJ7" s="1198"/>
      <c r="AK7" s="1180"/>
      <c r="AL7" s="1181"/>
      <c r="AM7" s="1181"/>
      <c r="AN7" s="1181"/>
      <c r="AO7" s="1181"/>
      <c r="AP7" s="1181">
        <v>4436</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586</v>
      </c>
      <c r="BT7" s="1185"/>
      <c r="BU7" s="1185"/>
      <c r="BV7" s="1185"/>
      <c r="BW7" s="1185"/>
      <c r="BX7" s="1185"/>
      <c r="BY7" s="1185"/>
      <c r="BZ7" s="1185"/>
      <c r="CA7" s="1185"/>
      <c r="CB7" s="1185"/>
      <c r="CC7" s="1185"/>
      <c r="CD7" s="1185"/>
      <c r="CE7" s="1185"/>
      <c r="CF7" s="1185"/>
      <c r="CG7" s="1186"/>
      <c r="CH7" s="1177">
        <v>-2</v>
      </c>
      <c r="CI7" s="1178"/>
      <c r="CJ7" s="1178"/>
      <c r="CK7" s="1178"/>
      <c r="CL7" s="1179"/>
      <c r="CM7" s="1177">
        <v>27</v>
      </c>
      <c r="CN7" s="1178"/>
      <c r="CO7" s="1178"/>
      <c r="CP7" s="1178"/>
      <c r="CQ7" s="1179"/>
      <c r="CR7" s="1177">
        <v>10</v>
      </c>
      <c r="CS7" s="1178"/>
      <c r="CT7" s="1178"/>
      <c r="CU7" s="1178"/>
      <c r="CV7" s="1179"/>
      <c r="CW7" s="1177" t="s">
        <v>572</v>
      </c>
      <c r="CX7" s="1178"/>
      <c r="CY7" s="1178"/>
      <c r="CZ7" s="1178"/>
      <c r="DA7" s="1179"/>
      <c r="DB7" s="1177" t="s">
        <v>572</v>
      </c>
      <c r="DC7" s="1178"/>
      <c r="DD7" s="1178"/>
      <c r="DE7" s="1178"/>
      <c r="DF7" s="1179"/>
      <c r="DG7" s="1177" t="s">
        <v>572</v>
      </c>
      <c r="DH7" s="1178"/>
      <c r="DI7" s="1178"/>
      <c r="DJ7" s="1178"/>
      <c r="DK7" s="1179"/>
      <c r="DL7" s="1177" t="s">
        <v>572</v>
      </c>
      <c r="DM7" s="1178"/>
      <c r="DN7" s="1178"/>
      <c r="DO7" s="1178"/>
      <c r="DP7" s="1179"/>
      <c r="DQ7" s="1177" t="s">
        <v>572</v>
      </c>
      <c r="DR7" s="1178"/>
      <c r="DS7" s="1178"/>
      <c r="DT7" s="1178"/>
      <c r="DU7" s="1179"/>
      <c r="DV7" s="1204"/>
      <c r="DW7" s="1205"/>
      <c r="DX7" s="1205"/>
      <c r="DY7" s="1205"/>
      <c r="DZ7" s="1206"/>
      <c r="EA7" s="254"/>
    </row>
    <row r="8" spans="1:131" s="255" customFormat="1" ht="26.25" customHeight="1" x14ac:dyDescent="0.2">
      <c r="A8" s="261">
        <v>2</v>
      </c>
      <c r="B8" s="1126" t="s">
        <v>381</v>
      </c>
      <c r="C8" s="1127"/>
      <c r="D8" s="1127"/>
      <c r="E8" s="1127"/>
      <c r="F8" s="1127"/>
      <c r="G8" s="1127"/>
      <c r="H8" s="1127"/>
      <c r="I8" s="1127"/>
      <c r="J8" s="1127"/>
      <c r="K8" s="1127"/>
      <c r="L8" s="1127"/>
      <c r="M8" s="1127"/>
      <c r="N8" s="1127"/>
      <c r="O8" s="1127"/>
      <c r="P8" s="1128"/>
      <c r="Q8" s="1132">
        <v>24</v>
      </c>
      <c r="R8" s="1133"/>
      <c r="S8" s="1133"/>
      <c r="T8" s="1133"/>
      <c r="U8" s="1133"/>
      <c r="V8" s="1133">
        <v>19</v>
      </c>
      <c r="W8" s="1133"/>
      <c r="X8" s="1133"/>
      <c r="Y8" s="1133"/>
      <c r="Z8" s="1133"/>
      <c r="AA8" s="1133">
        <v>5</v>
      </c>
      <c r="AB8" s="1133"/>
      <c r="AC8" s="1133"/>
      <c r="AD8" s="1133"/>
      <c r="AE8" s="1134"/>
      <c r="AF8" s="1108">
        <v>5</v>
      </c>
      <c r="AG8" s="1109"/>
      <c r="AH8" s="1109"/>
      <c r="AI8" s="1109"/>
      <c r="AJ8" s="1110"/>
      <c r="AK8" s="1175"/>
      <c r="AL8" s="1176"/>
      <c r="AM8" s="1176"/>
      <c r="AN8" s="1176"/>
      <c r="AO8" s="1176"/>
      <c r="AP8" s="1176" t="s">
        <v>572</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c r="BT8" s="1104"/>
      <c r="BU8" s="1104"/>
      <c r="BV8" s="1104"/>
      <c r="BW8" s="1104"/>
      <c r="BX8" s="1104"/>
      <c r="BY8" s="1104"/>
      <c r="BZ8" s="1104"/>
      <c r="CA8" s="1104"/>
      <c r="CB8" s="1104"/>
      <c r="CC8" s="1104"/>
      <c r="CD8" s="1104"/>
      <c r="CE8" s="1104"/>
      <c r="CF8" s="1104"/>
      <c r="CG8" s="1105"/>
      <c r="CH8" s="1078"/>
      <c r="CI8" s="1079"/>
      <c r="CJ8" s="1079"/>
      <c r="CK8" s="1079"/>
      <c r="CL8" s="1080"/>
      <c r="CM8" s="1078"/>
      <c r="CN8" s="1079"/>
      <c r="CO8" s="1079"/>
      <c r="CP8" s="1079"/>
      <c r="CQ8" s="1080"/>
      <c r="CR8" s="1078"/>
      <c r="CS8" s="1079"/>
      <c r="CT8" s="1079"/>
      <c r="CU8" s="1079"/>
      <c r="CV8" s="1080"/>
      <c r="CW8" s="1078"/>
      <c r="CX8" s="1079"/>
      <c r="CY8" s="1079"/>
      <c r="CZ8" s="1079"/>
      <c r="DA8" s="1080"/>
      <c r="DB8" s="1078"/>
      <c r="DC8" s="1079"/>
      <c r="DD8" s="1079"/>
      <c r="DE8" s="1079"/>
      <c r="DF8" s="1080"/>
      <c r="DG8" s="1078"/>
      <c r="DH8" s="1079"/>
      <c r="DI8" s="1079"/>
      <c r="DJ8" s="1079"/>
      <c r="DK8" s="1080"/>
      <c r="DL8" s="1078"/>
      <c r="DM8" s="1079"/>
      <c r="DN8" s="1079"/>
      <c r="DO8" s="1079"/>
      <c r="DP8" s="1080"/>
      <c r="DQ8" s="1078"/>
      <c r="DR8" s="1079"/>
      <c r="DS8" s="1079"/>
      <c r="DT8" s="1079"/>
      <c r="DU8" s="1080"/>
      <c r="DV8" s="1081"/>
      <c r="DW8" s="1082"/>
      <c r="DX8" s="1082"/>
      <c r="DY8" s="1082"/>
      <c r="DZ8" s="1083"/>
      <c r="EA8" s="254"/>
    </row>
    <row r="9" spans="1:131" s="255" customFormat="1" ht="26.25" customHeight="1" x14ac:dyDescent="0.2">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c r="BT9" s="1104"/>
      <c r="BU9" s="1104"/>
      <c r="BV9" s="1104"/>
      <c r="BW9" s="1104"/>
      <c r="BX9" s="1104"/>
      <c r="BY9" s="1104"/>
      <c r="BZ9" s="1104"/>
      <c r="CA9" s="1104"/>
      <c r="CB9" s="1104"/>
      <c r="CC9" s="1104"/>
      <c r="CD9" s="1104"/>
      <c r="CE9" s="1104"/>
      <c r="CF9" s="1104"/>
      <c r="CG9" s="1105"/>
      <c r="CH9" s="1078"/>
      <c r="CI9" s="1079"/>
      <c r="CJ9" s="1079"/>
      <c r="CK9" s="1079"/>
      <c r="CL9" s="1080"/>
      <c r="CM9" s="1078"/>
      <c r="CN9" s="1079"/>
      <c r="CO9" s="1079"/>
      <c r="CP9" s="1079"/>
      <c r="CQ9" s="1080"/>
      <c r="CR9" s="1078"/>
      <c r="CS9" s="1079"/>
      <c r="CT9" s="1079"/>
      <c r="CU9" s="1079"/>
      <c r="CV9" s="1080"/>
      <c r="CW9" s="1078"/>
      <c r="CX9" s="1079"/>
      <c r="CY9" s="1079"/>
      <c r="CZ9" s="1079"/>
      <c r="DA9" s="1080"/>
      <c r="DB9" s="1078"/>
      <c r="DC9" s="1079"/>
      <c r="DD9" s="1079"/>
      <c r="DE9" s="1079"/>
      <c r="DF9" s="1080"/>
      <c r="DG9" s="1078"/>
      <c r="DH9" s="1079"/>
      <c r="DI9" s="1079"/>
      <c r="DJ9" s="1079"/>
      <c r="DK9" s="1080"/>
      <c r="DL9" s="1078"/>
      <c r="DM9" s="1079"/>
      <c r="DN9" s="1079"/>
      <c r="DO9" s="1079"/>
      <c r="DP9" s="1080"/>
      <c r="DQ9" s="1078"/>
      <c r="DR9" s="1079"/>
      <c r="DS9" s="1079"/>
      <c r="DT9" s="1079"/>
      <c r="DU9" s="1080"/>
      <c r="DV9" s="1081"/>
      <c r="DW9" s="1082"/>
      <c r="DX9" s="1082"/>
      <c r="DY9" s="1082"/>
      <c r="DZ9" s="1083"/>
      <c r="EA9" s="254"/>
    </row>
    <row r="10" spans="1:131" s="255" customFormat="1" ht="26.25" customHeight="1" x14ac:dyDescent="0.2">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c r="BT10" s="1104"/>
      <c r="BU10" s="1104"/>
      <c r="BV10" s="1104"/>
      <c r="BW10" s="1104"/>
      <c r="BX10" s="1104"/>
      <c r="BY10" s="1104"/>
      <c r="BZ10" s="1104"/>
      <c r="CA10" s="1104"/>
      <c r="CB10" s="1104"/>
      <c r="CC10" s="1104"/>
      <c r="CD10" s="1104"/>
      <c r="CE10" s="1104"/>
      <c r="CF10" s="1104"/>
      <c r="CG10" s="1105"/>
      <c r="CH10" s="1078"/>
      <c r="CI10" s="1079"/>
      <c r="CJ10" s="1079"/>
      <c r="CK10" s="1079"/>
      <c r="CL10" s="1080"/>
      <c r="CM10" s="1078"/>
      <c r="CN10" s="1079"/>
      <c r="CO10" s="1079"/>
      <c r="CP10" s="1079"/>
      <c r="CQ10" s="1080"/>
      <c r="CR10" s="1078"/>
      <c r="CS10" s="1079"/>
      <c r="CT10" s="1079"/>
      <c r="CU10" s="1079"/>
      <c r="CV10" s="1080"/>
      <c r="CW10" s="1078"/>
      <c r="CX10" s="1079"/>
      <c r="CY10" s="1079"/>
      <c r="CZ10" s="1079"/>
      <c r="DA10" s="1080"/>
      <c r="DB10" s="1078"/>
      <c r="DC10" s="1079"/>
      <c r="DD10" s="1079"/>
      <c r="DE10" s="1079"/>
      <c r="DF10" s="1080"/>
      <c r="DG10" s="1078"/>
      <c r="DH10" s="1079"/>
      <c r="DI10" s="1079"/>
      <c r="DJ10" s="1079"/>
      <c r="DK10" s="1080"/>
      <c r="DL10" s="1078"/>
      <c r="DM10" s="1079"/>
      <c r="DN10" s="1079"/>
      <c r="DO10" s="1079"/>
      <c r="DP10" s="1080"/>
      <c r="DQ10" s="1078"/>
      <c r="DR10" s="1079"/>
      <c r="DS10" s="1079"/>
      <c r="DT10" s="1079"/>
      <c r="DU10" s="1080"/>
      <c r="DV10" s="1081"/>
      <c r="DW10" s="1082"/>
      <c r="DX10" s="1082"/>
      <c r="DY10" s="1082"/>
      <c r="DZ10" s="1083"/>
      <c r="EA10" s="254"/>
    </row>
    <row r="11" spans="1:131" s="255" customFormat="1" ht="26.25" customHeight="1" x14ac:dyDescent="0.2">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x14ac:dyDescent="0.2">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x14ac:dyDescent="0.2">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x14ac:dyDescent="0.2">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2">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2">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2">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2">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2">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2">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5">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2">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382</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5">
      <c r="A23" s="264" t="s">
        <v>383</v>
      </c>
      <c r="B23" s="1033" t="s">
        <v>384</v>
      </c>
      <c r="C23" s="1034"/>
      <c r="D23" s="1034"/>
      <c r="E23" s="1034"/>
      <c r="F23" s="1034"/>
      <c r="G23" s="1034"/>
      <c r="H23" s="1034"/>
      <c r="I23" s="1034"/>
      <c r="J23" s="1034"/>
      <c r="K23" s="1034"/>
      <c r="L23" s="1034"/>
      <c r="M23" s="1034"/>
      <c r="N23" s="1034"/>
      <c r="O23" s="1034"/>
      <c r="P23" s="1035"/>
      <c r="Q23" s="1157">
        <v>3426</v>
      </c>
      <c r="R23" s="1158"/>
      <c r="S23" s="1158"/>
      <c r="T23" s="1158"/>
      <c r="U23" s="1158"/>
      <c r="V23" s="1158">
        <v>3108</v>
      </c>
      <c r="W23" s="1158"/>
      <c r="X23" s="1158"/>
      <c r="Y23" s="1158"/>
      <c r="Z23" s="1158"/>
      <c r="AA23" s="1158">
        <v>318</v>
      </c>
      <c r="AB23" s="1158"/>
      <c r="AC23" s="1158"/>
      <c r="AD23" s="1158"/>
      <c r="AE23" s="1159"/>
      <c r="AF23" s="1160">
        <v>125</v>
      </c>
      <c r="AG23" s="1158"/>
      <c r="AH23" s="1158"/>
      <c r="AI23" s="1158"/>
      <c r="AJ23" s="1161"/>
      <c r="AK23" s="1162"/>
      <c r="AL23" s="1163"/>
      <c r="AM23" s="1163"/>
      <c r="AN23" s="1163"/>
      <c r="AO23" s="1163"/>
      <c r="AP23" s="1158">
        <v>4436</v>
      </c>
      <c r="AQ23" s="1158"/>
      <c r="AR23" s="1158"/>
      <c r="AS23" s="1158"/>
      <c r="AT23" s="1158"/>
      <c r="AU23" s="1164"/>
      <c r="AV23" s="1164"/>
      <c r="AW23" s="1164"/>
      <c r="AX23" s="1164"/>
      <c r="AY23" s="1165"/>
      <c r="AZ23" s="1154" t="s">
        <v>128</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2">
      <c r="A24" s="1153" t="s">
        <v>385</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5">
      <c r="A25" s="1152" t="s">
        <v>386</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2">
      <c r="A26" s="1084" t="s">
        <v>363</v>
      </c>
      <c r="B26" s="1085"/>
      <c r="C26" s="1085"/>
      <c r="D26" s="1085"/>
      <c r="E26" s="1085"/>
      <c r="F26" s="1085"/>
      <c r="G26" s="1085"/>
      <c r="H26" s="1085"/>
      <c r="I26" s="1085"/>
      <c r="J26" s="1085"/>
      <c r="K26" s="1085"/>
      <c r="L26" s="1085"/>
      <c r="M26" s="1085"/>
      <c r="N26" s="1085"/>
      <c r="O26" s="1085"/>
      <c r="P26" s="1086"/>
      <c r="Q26" s="1090" t="s">
        <v>387</v>
      </c>
      <c r="R26" s="1091"/>
      <c r="S26" s="1091"/>
      <c r="T26" s="1091"/>
      <c r="U26" s="1092"/>
      <c r="V26" s="1090" t="s">
        <v>388</v>
      </c>
      <c r="W26" s="1091"/>
      <c r="X26" s="1091"/>
      <c r="Y26" s="1091"/>
      <c r="Z26" s="1092"/>
      <c r="AA26" s="1090" t="s">
        <v>389</v>
      </c>
      <c r="AB26" s="1091"/>
      <c r="AC26" s="1091"/>
      <c r="AD26" s="1091"/>
      <c r="AE26" s="1091"/>
      <c r="AF26" s="1148" t="s">
        <v>390</v>
      </c>
      <c r="AG26" s="1097"/>
      <c r="AH26" s="1097"/>
      <c r="AI26" s="1097"/>
      <c r="AJ26" s="1149"/>
      <c r="AK26" s="1091" t="s">
        <v>391</v>
      </c>
      <c r="AL26" s="1091"/>
      <c r="AM26" s="1091"/>
      <c r="AN26" s="1091"/>
      <c r="AO26" s="1092"/>
      <c r="AP26" s="1090" t="s">
        <v>392</v>
      </c>
      <c r="AQ26" s="1091"/>
      <c r="AR26" s="1091"/>
      <c r="AS26" s="1091"/>
      <c r="AT26" s="1092"/>
      <c r="AU26" s="1090" t="s">
        <v>393</v>
      </c>
      <c r="AV26" s="1091"/>
      <c r="AW26" s="1091"/>
      <c r="AX26" s="1091"/>
      <c r="AY26" s="1092"/>
      <c r="AZ26" s="1090" t="s">
        <v>394</v>
      </c>
      <c r="BA26" s="1091"/>
      <c r="BB26" s="1091"/>
      <c r="BC26" s="1091"/>
      <c r="BD26" s="1092"/>
      <c r="BE26" s="1090" t="s">
        <v>370</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5">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2">
      <c r="A28" s="266">
        <v>1</v>
      </c>
      <c r="B28" s="1139" t="s">
        <v>395</v>
      </c>
      <c r="C28" s="1140"/>
      <c r="D28" s="1140"/>
      <c r="E28" s="1140"/>
      <c r="F28" s="1140"/>
      <c r="G28" s="1140"/>
      <c r="H28" s="1140"/>
      <c r="I28" s="1140"/>
      <c r="J28" s="1140"/>
      <c r="K28" s="1140"/>
      <c r="L28" s="1140"/>
      <c r="M28" s="1140"/>
      <c r="N28" s="1140"/>
      <c r="O28" s="1140"/>
      <c r="P28" s="1141"/>
      <c r="Q28" s="1142">
        <v>328</v>
      </c>
      <c r="R28" s="1143"/>
      <c r="S28" s="1143"/>
      <c r="T28" s="1143"/>
      <c r="U28" s="1143"/>
      <c r="V28" s="1143">
        <v>321</v>
      </c>
      <c r="W28" s="1143"/>
      <c r="X28" s="1143"/>
      <c r="Y28" s="1143"/>
      <c r="Z28" s="1143"/>
      <c r="AA28" s="1143">
        <v>7</v>
      </c>
      <c r="AB28" s="1143"/>
      <c r="AC28" s="1143"/>
      <c r="AD28" s="1143"/>
      <c r="AE28" s="1144"/>
      <c r="AF28" s="1145">
        <v>7</v>
      </c>
      <c r="AG28" s="1143"/>
      <c r="AH28" s="1143"/>
      <c r="AI28" s="1143"/>
      <c r="AJ28" s="1146"/>
      <c r="AK28" s="1147"/>
      <c r="AL28" s="1135"/>
      <c r="AM28" s="1135"/>
      <c r="AN28" s="1135"/>
      <c r="AO28" s="1135"/>
      <c r="AP28" s="1135" t="s">
        <v>574</v>
      </c>
      <c r="AQ28" s="1135"/>
      <c r="AR28" s="1135"/>
      <c r="AS28" s="1135"/>
      <c r="AT28" s="1135"/>
      <c r="AU28" s="1135" t="s">
        <v>572</v>
      </c>
      <c r="AV28" s="1135"/>
      <c r="AW28" s="1135"/>
      <c r="AX28" s="1135"/>
      <c r="AY28" s="1135"/>
      <c r="AZ28" s="1136" t="s">
        <v>572</v>
      </c>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2">
      <c r="A29" s="266">
        <v>2</v>
      </c>
      <c r="B29" s="1126" t="s">
        <v>396</v>
      </c>
      <c r="C29" s="1127"/>
      <c r="D29" s="1127"/>
      <c r="E29" s="1127"/>
      <c r="F29" s="1127"/>
      <c r="G29" s="1127"/>
      <c r="H29" s="1127"/>
      <c r="I29" s="1127"/>
      <c r="J29" s="1127"/>
      <c r="K29" s="1127"/>
      <c r="L29" s="1127"/>
      <c r="M29" s="1127"/>
      <c r="N29" s="1127"/>
      <c r="O29" s="1127"/>
      <c r="P29" s="1128"/>
      <c r="Q29" s="1132">
        <v>148</v>
      </c>
      <c r="R29" s="1133"/>
      <c r="S29" s="1133"/>
      <c r="T29" s="1133"/>
      <c r="U29" s="1133"/>
      <c r="V29" s="1133">
        <v>144</v>
      </c>
      <c r="W29" s="1133"/>
      <c r="X29" s="1133"/>
      <c r="Y29" s="1133"/>
      <c r="Z29" s="1133"/>
      <c r="AA29" s="1133">
        <v>4</v>
      </c>
      <c r="AB29" s="1133"/>
      <c r="AC29" s="1133"/>
      <c r="AD29" s="1133"/>
      <c r="AE29" s="1134"/>
      <c r="AF29" s="1108">
        <v>4</v>
      </c>
      <c r="AG29" s="1109"/>
      <c r="AH29" s="1109"/>
      <c r="AI29" s="1109"/>
      <c r="AJ29" s="1110"/>
      <c r="AK29" s="1069"/>
      <c r="AL29" s="1060"/>
      <c r="AM29" s="1060"/>
      <c r="AN29" s="1060"/>
      <c r="AO29" s="1060"/>
      <c r="AP29" s="1060">
        <v>11</v>
      </c>
      <c r="AQ29" s="1060"/>
      <c r="AR29" s="1060"/>
      <c r="AS29" s="1060"/>
      <c r="AT29" s="1060"/>
      <c r="AU29" s="1060">
        <v>42</v>
      </c>
      <c r="AV29" s="1060"/>
      <c r="AW29" s="1060"/>
      <c r="AX29" s="1060"/>
      <c r="AY29" s="1060"/>
      <c r="AZ29" s="1131" t="s">
        <v>572</v>
      </c>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2">
      <c r="A30" s="266">
        <v>3</v>
      </c>
      <c r="B30" s="1126" t="s">
        <v>397</v>
      </c>
      <c r="C30" s="1127"/>
      <c r="D30" s="1127"/>
      <c r="E30" s="1127"/>
      <c r="F30" s="1127"/>
      <c r="G30" s="1127"/>
      <c r="H30" s="1127"/>
      <c r="I30" s="1127"/>
      <c r="J30" s="1127"/>
      <c r="K30" s="1127"/>
      <c r="L30" s="1127"/>
      <c r="M30" s="1127"/>
      <c r="N30" s="1127"/>
      <c r="O30" s="1127"/>
      <c r="P30" s="1128"/>
      <c r="Q30" s="1132">
        <v>412</v>
      </c>
      <c r="R30" s="1133"/>
      <c r="S30" s="1133"/>
      <c r="T30" s="1133"/>
      <c r="U30" s="1133"/>
      <c r="V30" s="1133">
        <v>394</v>
      </c>
      <c r="W30" s="1133"/>
      <c r="X30" s="1133"/>
      <c r="Y30" s="1133"/>
      <c r="Z30" s="1133"/>
      <c r="AA30" s="1133">
        <v>19</v>
      </c>
      <c r="AB30" s="1133"/>
      <c r="AC30" s="1133"/>
      <c r="AD30" s="1133"/>
      <c r="AE30" s="1134"/>
      <c r="AF30" s="1108">
        <v>19</v>
      </c>
      <c r="AG30" s="1109"/>
      <c r="AH30" s="1109"/>
      <c r="AI30" s="1109"/>
      <c r="AJ30" s="1110"/>
      <c r="AK30" s="1069"/>
      <c r="AL30" s="1060"/>
      <c r="AM30" s="1060"/>
      <c r="AN30" s="1060"/>
      <c r="AO30" s="1060"/>
      <c r="AP30" s="1060" t="s">
        <v>572</v>
      </c>
      <c r="AQ30" s="1060"/>
      <c r="AR30" s="1060"/>
      <c r="AS30" s="1060"/>
      <c r="AT30" s="1060"/>
      <c r="AU30" s="1060">
        <v>63</v>
      </c>
      <c r="AV30" s="1060"/>
      <c r="AW30" s="1060"/>
      <c r="AX30" s="1060"/>
      <c r="AY30" s="1060"/>
      <c r="AZ30" s="1131" t="s">
        <v>573</v>
      </c>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2">
      <c r="A31" s="266">
        <v>4</v>
      </c>
      <c r="B31" s="1126" t="s">
        <v>398</v>
      </c>
      <c r="C31" s="1127"/>
      <c r="D31" s="1127"/>
      <c r="E31" s="1127"/>
      <c r="F31" s="1127"/>
      <c r="G31" s="1127"/>
      <c r="H31" s="1127"/>
      <c r="I31" s="1127"/>
      <c r="J31" s="1127"/>
      <c r="K31" s="1127"/>
      <c r="L31" s="1127"/>
      <c r="M31" s="1127"/>
      <c r="N31" s="1127"/>
      <c r="O31" s="1127"/>
      <c r="P31" s="1128"/>
      <c r="Q31" s="1132">
        <v>38</v>
      </c>
      <c r="R31" s="1133"/>
      <c r="S31" s="1133"/>
      <c r="T31" s="1133"/>
      <c r="U31" s="1133"/>
      <c r="V31" s="1133">
        <v>38</v>
      </c>
      <c r="W31" s="1133"/>
      <c r="X31" s="1133"/>
      <c r="Y31" s="1133"/>
      <c r="Z31" s="1133"/>
      <c r="AA31" s="1133">
        <v>0</v>
      </c>
      <c r="AB31" s="1133"/>
      <c r="AC31" s="1133"/>
      <c r="AD31" s="1133"/>
      <c r="AE31" s="1134"/>
      <c r="AF31" s="1108">
        <v>0</v>
      </c>
      <c r="AG31" s="1109"/>
      <c r="AH31" s="1109"/>
      <c r="AI31" s="1109"/>
      <c r="AJ31" s="1110"/>
      <c r="AK31" s="1069"/>
      <c r="AL31" s="1060"/>
      <c r="AM31" s="1060"/>
      <c r="AN31" s="1060"/>
      <c r="AO31" s="1060"/>
      <c r="AP31" s="1060" t="s">
        <v>572</v>
      </c>
      <c r="AQ31" s="1060"/>
      <c r="AR31" s="1060"/>
      <c r="AS31" s="1060"/>
      <c r="AT31" s="1060"/>
      <c r="AU31" s="1060" t="s">
        <v>572</v>
      </c>
      <c r="AV31" s="1060"/>
      <c r="AW31" s="1060"/>
      <c r="AX31" s="1060"/>
      <c r="AY31" s="1060"/>
      <c r="AZ31" s="1131" t="s">
        <v>572</v>
      </c>
      <c r="BA31" s="1131"/>
      <c r="BB31" s="1131"/>
      <c r="BC31" s="1131"/>
      <c r="BD31" s="1131"/>
      <c r="BE31" s="1121"/>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2">
      <c r="A32" s="266">
        <v>5</v>
      </c>
      <c r="B32" s="1126" t="s">
        <v>399</v>
      </c>
      <c r="C32" s="1127"/>
      <c r="D32" s="1127"/>
      <c r="E32" s="1127"/>
      <c r="F32" s="1127"/>
      <c r="G32" s="1127"/>
      <c r="H32" s="1127"/>
      <c r="I32" s="1127"/>
      <c r="J32" s="1127"/>
      <c r="K32" s="1127"/>
      <c r="L32" s="1127"/>
      <c r="M32" s="1127"/>
      <c r="N32" s="1127"/>
      <c r="O32" s="1127"/>
      <c r="P32" s="1128"/>
      <c r="Q32" s="1132">
        <v>4</v>
      </c>
      <c r="R32" s="1133"/>
      <c r="S32" s="1133"/>
      <c r="T32" s="1133"/>
      <c r="U32" s="1133"/>
      <c r="V32" s="1133">
        <v>2</v>
      </c>
      <c r="W32" s="1133"/>
      <c r="X32" s="1133"/>
      <c r="Y32" s="1133"/>
      <c r="Z32" s="1133"/>
      <c r="AA32" s="1133">
        <v>2</v>
      </c>
      <c r="AB32" s="1133"/>
      <c r="AC32" s="1133"/>
      <c r="AD32" s="1133"/>
      <c r="AE32" s="1134"/>
      <c r="AF32" s="1108">
        <v>2</v>
      </c>
      <c r="AG32" s="1109"/>
      <c r="AH32" s="1109"/>
      <c r="AI32" s="1109"/>
      <c r="AJ32" s="1110"/>
      <c r="AK32" s="1069"/>
      <c r="AL32" s="1060"/>
      <c r="AM32" s="1060"/>
      <c r="AN32" s="1060"/>
      <c r="AO32" s="1060"/>
      <c r="AP32" s="1060" t="s">
        <v>572</v>
      </c>
      <c r="AQ32" s="1060"/>
      <c r="AR32" s="1060"/>
      <c r="AS32" s="1060"/>
      <c r="AT32" s="1060"/>
      <c r="AU32" s="1060" t="s">
        <v>572</v>
      </c>
      <c r="AV32" s="1060"/>
      <c r="AW32" s="1060"/>
      <c r="AX32" s="1060"/>
      <c r="AY32" s="1060"/>
      <c r="AZ32" s="1131" t="s">
        <v>572</v>
      </c>
      <c r="BA32" s="1131"/>
      <c r="BB32" s="1131"/>
      <c r="BC32" s="1131"/>
      <c r="BD32" s="1131"/>
      <c r="BE32" s="1121"/>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2">
      <c r="A33" s="266">
        <v>6</v>
      </c>
      <c r="B33" s="1126" t="s">
        <v>400</v>
      </c>
      <c r="C33" s="1127"/>
      <c r="D33" s="1127"/>
      <c r="E33" s="1127"/>
      <c r="F33" s="1127"/>
      <c r="G33" s="1127"/>
      <c r="H33" s="1127"/>
      <c r="I33" s="1127"/>
      <c r="J33" s="1127"/>
      <c r="K33" s="1127"/>
      <c r="L33" s="1127"/>
      <c r="M33" s="1127"/>
      <c r="N33" s="1127"/>
      <c r="O33" s="1127"/>
      <c r="P33" s="1128"/>
      <c r="Q33" s="1132">
        <v>142</v>
      </c>
      <c r="R33" s="1133"/>
      <c r="S33" s="1133"/>
      <c r="T33" s="1133"/>
      <c r="U33" s="1133"/>
      <c r="V33" s="1133">
        <v>141</v>
      </c>
      <c r="W33" s="1133"/>
      <c r="X33" s="1133"/>
      <c r="Y33" s="1133"/>
      <c r="Z33" s="1133"/>
      <c r="AA33" s="1133"/>
      <c r="AB33" s="1133"/>
      <c r="AC33" s="1133"/>
      <c r="AD33" s="1133"/>
      <c r="AE33" s="1134"/>
      <c r="AF33" s="1108">
        <v>1</v>
      </c>
      <c r="AG33" s="1109"/>
      <c r="AH33" s="1109"/>
      <c r="AI33" s="1109"/>
      <c r="AJ33" s="1110"/>
      <c r="AK33" s="1069"/>
      <c r="AL33" s="1060"/>
      <c r="AM33" s="1060"/>
      <c r="AN33" s="1060"/>
      <c r="AO33" s="1060"/>
      <c r="AP33" s="1060">
        <v>485</v>
      </c>
      <c r="AQ33" s="1060"/>
      <c r="AR33" s="1060"/>
      <c r="AS33" s="1060"/>
      <c r="AT33" s="1060"/>
      <c r="AU33" s="1060">
        <v>371</v>
      </c>
      <c r="AV33" s="1060"/>
      <c r="AW33" s="1060"/>
      <c r="AX33" s="1060"/>
      <c r="AY33" s="1060"/>
      <c r="AZ33" s="1131" t="s">
        <v>573</v>
      </c>
      <c r="BA33" s="1131"/>
      <c r="BB33" s="1131"/>
      <c r="BC33" s="1131"/>
      <c r="BD33" s="1131"/>
      <c r="BE33" s="1121" t="s">
        <v>401</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2">
      <c r="A34" s="266">
        <v>7</v>
      </c>
      <c r="B34" s="1126" t="s">
        <v>402</v>
      </c>
      <c r="C34" s="1127"/>
      <c r="D34" s="1127"/>
      <c r="E34" s="1127"/>
      <c r="F34" s="1127"/>
      <c r="G34" s="1127"/>
      <c r="H34" s="1127"/>
      <c r="I34" s="1127"/>
      <c r="J34" s="1127"/>
      <c r="K34" s="1127"/>
      <c r="L34" s="1127"/>
      <c r="M34" s="1127"/>
      <c r="N34" s="1127"/>
      <c r="O34" s="1127"/>
      <c r="P34" s="1128"/>
      <c r="Q34" s="1132">
        <v>118</v>
      </c>
      <c r="R34" s="1133"/>
      <c r="S34" s="1133"/>
      <c r="T34" s="1133"/>
      <c r="U34" s="1133"/>
      <c r="V34" s="1133">
        <v>118</v>
      </c>
      <c r="W34" s="1133"/>
      <c r="X34" s="1133"/>
      <c r="Y34" s="1133"/>
      <c r="Z34" s="1133"/>
      <c r="AA34" s="1133"/>
      <c r="AB34" s="1133"/>
      <c r="AC34" s="1133"/>
      <c r="AD34" s="1133"/>
      <c r="AE34" s="1134"/>
      <c r="AF34" s="1108">
        <v>0</v>
      </c>
      <c r="AG34" s="1109"/>
      <c r="AH34" s="1109"/>
      <c r="AI34" s="1109"/>
      <c r="AJ34" s="1110"/>
      <c r="AK34" s="1069"/>
      <c r="AL34" s="1060"/>
      <c r="AM34" s="1060"/>
      <c r="AN34" s="1060"/>
      <c r="AO34" s="1060"/>
      <c r="AP34" s="1060">
        <v>906</v>
      </c>
      <c r="AQ34" s="1060"/>
      <c r="AR34" s="1060"/>
      <c r="AS34" s="1060"/>
      <c r="AT34" s="1060"/>
      <c r="AU34" s="1060">
        <v>535</v>
      </c>
      <c r="AV34" s="1060"/>
      <c r="AW34" s="1060"/>
      <c r="AX34" s="1060"/>
      <c r="AY34" s="1060"/>
      <c r="AZ34" s="1131" t="s">
        <v>572</v>
      </c>
      <c r="BA34" s="1131"/>
      <c r="BB34" s="1131"/>
      <c r="BC34" s="1131"/>
      <c r="BD34" s="1131"/>
      <c r="BE34" s="1121" t="s">
        <v>403</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2">
      <c r="A35" s="266">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9"/>
      <c r="AL35" s="1060"/>
      <c r="AM35" s="1060"/>
      <c r="AN35" s="1060"/>
      <c r="AO35" s="1060"/>
      <c r="AP35" s="1060"/>
      <c r="AQ35" s="1060"/>
      <c r="AR35" s="1060"/>
      <c r="AS35" s="1060"/>
      <c r="AT35" s="1060"/>
      <c r="AU35" s="1060"/>
      <c r="AV35" s="1060"/>
      <c r="AW35" s="1060"/>
      <c r="AX35" s="1060"/>
      <c r="AY35" s="1060"/>
      <c r="AZ35" s="1131"/>
      <c r="BA35" s="1131"/>
      <c r="BB35" s="1131"/>
      <c r="BC35" s="1131"/>
      <c r="BD35" s="1131"/>
      <c r="BE35" s="1121"/>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2">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2">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2">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2">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2">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2">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2">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2">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2">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2">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2">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2">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2">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2">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2">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2">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2">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2">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2">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2">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2">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2">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2">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2">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2">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5">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2">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404</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5">
      <c r="A63" s="264" t="s">
        <v>383</v>
      </c>
      <c r="B63" s="1033" t="s">
        <v>405</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33</v>
      </c>
      <c r="AG63" s="1048"/>
      <c r="AH63" s="1048"/>
      <c r="AI63" s="1048"/>
      <c r="AJ63" s="1119"/>
      <c r="AK63" s="1120"/>
      <c r="AL63" s="1052"/>
      <c r="AM63" s="1052"/>
      <c r="AN63" s="1052"/>
      <c r="AO63" s="1052"/>
      <c r="AP63" s="1048">
        <v>1402</v>
      </c>
      <c r="AQ63" s="1048"/>
      <c r="AR63" s="1048"/>
      <c r="AS63" s="1048"/>
      <c r="AT63" s="1048"/>
      <c r="AU63" s="1048">
        <v>1011</v>
      </c>
      <c r="AV63" s="1048"/>
      <c r="AW63" s="1048"/>
      <c r="AX63" s="1048"/>
      <c r="AY63" s="1048"/>
      <c r="AZ63" s="1114"/>
      <c r="BA63" s="1114"/>
      <c r="BB63" s="1114"/>
      <c r="BC63" s="1114"/>
      <c r="BD63" s="1114"/>
      <c r="BE63" s="1049"/>
      <c r="BF63" s="1049"/>
      <c r="BG63" s="1049"/>
      <c r="BH63" s="1049"/>
      <c r="BI63" s="1050"/>
      <c r="BJ63" s="1115" t="s">
        <v>128</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2">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5">
      <c r="A65" s="252" t="s">
        <v>406</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2">
      <c r="A66" s="1084" t="s">
        <v>407</v>
      </c>
      <c r="B66" s="1085"/>
      <c r="C66" s="1085"/>
      <c r="D66" s="1085"/>
      <c r="E66" s="1085"/>
      <c r="F66" s="1085"/>
      <c r="G66" s="1085"/>
      <c r="H66" s="1085"/>
      <c r="I66" s="1085"/>
      <c r="J66" s="1085"/>
      <c r="K66" s="1085"/>
      <c r="L66" s="1085"/>
      <c r="M66" s="1085"/>
      <c r="N66" s="1085"/>
      <c r="O66" s="1085"/>
      <c r="P66" s="1086"/>
      <c r="Q66" s="1090" t="s">
        <v>387</v>
      </c>
      <c r="R66" s="1091"/>
      <c r="S66" s="1091"/>
      <c r="T66" s="1091"/>
      <c r="U66" s="1092"/>
      <c r="V66" s="1090" t="s">
        <v>408</v>
      </c>
      <c r="W66" s="1091"/>
      <c r="X66" s="1091"/>
      <c r="Y66" s="1091"/>
      <c r="Z66" s="1092"/>
      <c r="AA66" s="1090" t="s">
        <v>409</v>
      </c>
      <c r="AB66" s="1091"/>
      <c r="AC66" s="1091"/>
      <c r="AD66" s="1091"/>
      <c r="AE66" s="1092"/>
      <c r="AF66" s="1096" t="s">
        <v>390</v>
      </c>
      <c r="AG66" s="1097"/>
      <c r="AH66" s="1097"/>
      <c r="AI66" s="1097"/>
      <c r="AJ66" s="1098"/>
      <c r="AK66" s="1090" t="s">
        <v>410</v>
      </c>
      <c r="AL66" s="1085"/>
      <c r="AM66" s="1085"/>
      <c r="AN66" s="1085"/>
      <c r="AO66" s="1086"/>
      <c r="AP66" s="1090" t="s">
        <v>392</v>
      </c>
      <c r="AQ66" s="1091"/>
      <c r="AR66" s="1091"/>
      <c r="AS66" s="1091"/>
      <c r="AT66" s="1092"/>
      <c r="AU66" s="1090" t="s">
        <v>411</v>
      </c>
      <c r="AV66" s="1091"/>
      <c r="AW66" s="1091"/>
      <c r="AX66" s="1091"/>
      <c r="AY66" s="1092"/>
      <c r="AZ66" s="1090" t="s">
        <v>370</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5">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2">
      <c r="A68" s="258">
        <v>1</v>
      </c>
      <c r="B68" s="1074" t="s">
        <v>575</v>
      </c>
      <c r="C68" s="1075"/>
      <c r="D68" s="1075"/>
      <c r="E68" s="1075"/>
      <c r="F68" s="1075"/>
      <c r="G68" s="1075"/>
      <c r="H68" s="1075"/>
      <c r="I68" s="1075"/>
      <c r="J68" s="1075"/>
      <c r="K68" s="1075"/>
      <c r="L68" s="1075"/>
      <c r="M68" s="1075"/>
      <c r="N68" s="1075"/>
      <c r="O68" s="1075"/>
      <c r="P68" s="1076"/>
      <c r="Q68" s="1077">
        <v>3</v>
      </c>
      <c r="R68" s="1071"/>
      <c r="S68" s="1071"/>
      <c r="T68" s="1071"/>
      <c r="U68" s="1071"/>
      <c r="V68" s="1071">
        <v>1</v>
      </c>
      <c r="W68" s="1071"/>
      <c r="X68" s="1071"/>
      <c r="Y68" s="1071"/>
      <c r="Z68" s="1071"/>
      <c r="AA68" s="1071">
        <v>2</v>
      </c>
      <c r="AB68" s="1071"/>
      <c r="AC68" s="1071"/>
      <c r="AD68" s="1071"/>
      <c r="AE68" s="1071"/>
      <c r="AF68" s="1071">
        <v>2</v>
      </c>
      <c r="AG68" s="1071"/>
      <c r="AH68" s="1071"/>
      <c r="AI68" s="1071"/>
      <c r="AJ68" s="1071"/>
      <c r="AK68" s="1071" t="s">
        <v>572</v>
      </c>
      <c r="AL68" s="1071"/>
      <c r="AM68" s="1071"/>
      <c r="AN68" s="1071"/>
      <c r="AO68" s="1071"/>
      <c r="AP68" s="1071" t="s">
        <v>572</v>
      </c>
      <c r="AQ68" s="1071"/>
      <c r="AR68" s="1071"/>
      <c r="AS68" s="1071"/>
      <c r="AT68" s="1071"/>
      <c r="AU68" s="1071" t="s">
        <v>572</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2">
      <c r="A69" s="261">
        <v>2</v>
      </c>
      <c r="B69" s="1063" t="s">
        <v>576</v>
      </c>
      <c r="C69" s="1064"/>
      <c r="D69" s="1064"/>
      <c r="E69" s="1064"/>
      <c r="F69" s="1064"/>
      <c r="G69" s="1064"/>
      <c r="H69" s="1064"/>
      <c r="I69" s="1064"/>
      <c r="J69" s="1064"/>
      <c r="K69" s="1064"/>
      <c r="L69" s="1064"/>
      <c r="M69" s="1064"/>
      <c r="N69" s="1064"/>
      <c r="O69" s="1064"/>
      <c r="P69" s="1065"/>
      <c r="Q69" s="1066">
        <v>4799</v>
      </c>
      <c r="R69" s="1060"/>
      <c r="S69" s="1060"/>
      <c r="T69" s="1060"/>
      <c r="U69" s="1060"/>
      <c r="V69" s="1060">
        <v>3871</v>
      </c>
      <c r="W69" s="1060"/>
      <c r="X69" s="1060"/>
      <c r="Y69" s="1060"/>
      <c r="Z69" s="1060"/>
      <c r="AA69" s="1060">
        <v>927</v>
      </c>
      <c r="AB69" s="1060"/>
      <c r="AC69" s="1060"/>
      <c r="AD69" s="1060"/>
      <c r="AE69" s="1060"/>
      <c r="AF69" s="1060">
        <v>927</v>
      </c>
      <c r="AG69" s="1060"/>
      <c r="AH69" s="1060"/>
      <c r="AI69" s="1060"/>
      <c r="AJ69" s="1060"/>
      <c r="AK69" s="1060" t="s">
        <v>574</v>
      </c>
      <c r="AL69" s="1060"/>
      <c r="AM69" s="1060"/>
      <c r="AN69" s="1060"/>
      <c r="AO69" s="1060"/>
      <c r="AP69" s="1060" t="s">
        <v>572</v>
      </c>
      <c r="AQ69" s="1060"/>
      <c r="AR69" s="1060"/>
      <c r="AS69" s="1060"/>
      <c r="AT69" s="1060"/>
      <c r="AU69" s="1060" t="s">
        <v>572</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2">
      <c r="A70" s="261">
        <v>3</v>
      </c>
      <c r="B70" s="1063" t="s">
        <v>577</v>
      </c>
      <c r="C70" s="1064"/>
      <c r="D70" s="1064"/>
      <c r="E70" s="1064"/>
      <c r="F70" s="1064"/>
      <c r="G70" s="1064"/>
      <c r="H70" s="1064"/>
      <c r="I70" s="1064"/>
      <c r="J70" s="1064"/>
      <c r="K70" s="1064"/>
      <c r="L70" s="1064"/>
      <c r="M70" s="1064"/>
      <c r="N70" s="1064"/>
      <c r="O70" s="1064"/>
      <c r="P70" s="1065"/>
      <c r="Q70" s="1066">
        <v>9</v>
      </c>
      <c r="R70" s="1060"/>
      <c r="S70" s="1060"/>
      <c r="T70" s="1060"/>
      <c r="U70" s="1060"/>
      <c r="V70" s="1060">
        <v>50</v>
      </c>
      <c r="W70" s="1060"/>
      <c r="X70" s="1060"/>
      <c r="Y70" s="1060"/>
      <c r="Z70" s="1060"/>
      <c r="AA70" s="1060">
        <v>-41</v>
      </c>
      <c r="AB70" s="1060"/>
      <c r="AC70" s="1060"/>
      <c r="AD70" s="1060"/>
      <c r="AE70" s="1060"/>
      <c r="AF70" s="1060">
        <v>1</v>
      </c>
      <c r="AG70" s="1060"/>
      <c r="AH70" s="1060"/>
      <c r="AI70" s="1060"/>
      <c r="AJ70" s="1060"/>
      <c r="AK70" s="1060" t="s">
        <v>572</v>
      </c>
      <c r="AL70" s="1060"/>
      <c r="AM70" s="1060"/>
      <c r="AN70" s="1060"/>
      <c r="AO70" s="1060"/>
      <c r="AP70" s="1060" t="s">
        <v>572</v>
      </c>
      <c r="AQ70" s="1060"/>
      <c r="AR70" s="1060"/>
      <c r="AS70" s="1060"/>
      <c r="AT70" s="1060"/>
      <c r="AU70" s="1060" t="s">
        <v>572</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2">
      <c r="A71" s="261">
        <v>4</v>
      </c>
      <c r="B71" s="1063" t="s">
        <v>578</v>
      </c>
      <c r="C71" s="1064"/>
      <c r="D71" s="1064"/>
      <c r="E71" s="1064"/>
      <c r="F71" s="1064"/>
      <c r="G71" s="1064"/>
      <c r="H71" s="1064"/>
      <c r="I71" s="1064"/>
      <c r="J71" s="1064"/>
      <c r="K71" s="1064"/>
      <c r="L71" s="1064"/>
      <c r="M71" s="1064"/>
      <c r="N71" s="1064"/>
      <c r="O71" s="1064"/>
      <c r="P71" s="1065"/>
      <c r="Q71" s="1066">
        <v>1100</v>
      </c>
      <c r="R71" s="1060"/>
      <c r="S71" s="1060"/>
      <c r="T71" s="1060"/>
      <c r="U71" s="1060"/>
      <c r="V71" s="1060">
        <v>96</v>
      </c>
      <c r="W71" s="1060"/>
      <c r="X71" s="1060"/>
      <c r="Y71" s="1060"/>
      <c r="Z71" s="1060"/>
      <c r="AA71" s="1060">
        <v>1004</v>
      </c>
      <c r="AB71" s="1060"/>
      <c r="AC71" s="1060"/>
      <c r="AD71" s="1060"/>
      <c r="AE71" s="1060"/>
      <c r="AF71" s="1060">
        <v>961</v>
      </c>
      <c r="AG71" s="1060"/>
      <c r="AH71" s="1060"/>
      <c r="AI71" s="1060"/>
      <c r="AJ71" s="1060"/>
      <c r="AK71" s="1060">
        <v>26</v>
      </c>
      <c r="AL71" s="1060"/>
      <c r="AM71" s="1060"/>
      <c r="AN71" s="1060"/>
      <c r="AO71" s="1060"/>
      <c r="AP71" s="1060">
        <v>44</v>
      </c>
      <c r="AQ71" s="1060"/>
      <c r="AR71" s="1060"/>
      <c r="AS71" s="1060"/>
      <c r="AT71" s="1060"/>
      <c r="AU71" s="1060" t="s">
        <v>572</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2">
      <c r="A72" s="261">
        <v>5</v>
      </c>
      <c r="B72" s="1063" t="s">
        <v>579</v>
      </c>
      <c r="C72" s="1064"/>
      <c r="D72" s="1064"/>
      <c r="E72" s="1064"/>
      <c r="F72" s="1064"/>
      <c r="G72" s="1064"/>
      <c r="H72" s="1064"/>
      <c r="I72" s="1064"/>
      <c r="J72" s="1064"/>
      <c r="K72" s="1064"/>
      <c r="L72" s="1064"/>
      <c r="M72" s="1064"/>
      <c r="N72" s="1064"/>
      <c r="O72" s="1064"/>
      <c r="P72" s="1065"/>
      <c r="Q72" s="1066">
        <v>111</v>
      </c>
      <c r="R72" s="1060"/>
      <c r="S72" s="1060"/>
      <c r="T72" s="1060"/>
      <c r="U72" s="1060"/>
      <c r="V72" s="1060">
        <v>103</v>
      </c>
      <c r="W72" s="1060"/>
      <c r="X72" s="1060"/>
      <c r="Y72" s="1060"/>
      <c r="Z72" s="1060"/>
      <c r="AA72" s="1060">
        <v>8</v>
      </c>
      <c r="AB72" s="1060"/>
      <c r="AC72" s="1060"/>
      <c r="AD72" s="1060"/>
      <c r="AE72" s="1060"/>
      <c r="AF72" s="1060">
        <v>8</v>
      </c>
      <c r="AG72" s="1060"/>
      <c r="AH72" s="1060"/>
      <c r="AI72" s="1060"/>
      <c r="AJ72" s="1060"/>
      <c r="AK72" s="1060" t="s">
        <v>572</v>
      </c>
      <c r="AL72" s="1060"/>
      <c r="AM72" s="1060"/>
      <c r="AN72" s="1060"/>
      <c r="AO72" s="1060"/>
      <c r="AP72" s="1060" t="s">
        <v>572</v>
      </c>
      <c r="AQ72" s="1060"/>
      <c r="AR72" s="1060"/>
      <c r="AS72" s="1060"/>
      <c r="AT72" s="1060"/>
      <c r="AU72" s="1060" t="s">
        <v>572</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2">
      <c r="A73" s="261">
        <v>6</v>
      </c>
      <c r="B73" s="1063" t="s">
        <v>580</v>
      </c>
      <c r="C73" s="1064"/>
      <c r="D73" s="1064"/>
      <c r="E73" s="1064"/>
      <c r="F73" s="1064"/>
      <c r="G73" s="1064"/>
      <c r="H73" s="1064"/>
      <c r="I73" s="1064"/>
      <c r="J73" s="1064"/>
      <c r="K73" s="1064"/>
      <c r="L73" s="1064"/>
      <c r="M73" s="1064"/>
      <c r="N73" s="1064"/>
      <c r="O73" s="1064"/>
      <c r="P73" s="1065"/>
      <c r="Q73" s="1066">
        <v>907</v>
      </c>
      <c r="R73" s="1060"/>
      <c r="S73" s="1060"/>
      <c r="T73" s="1060"/>
      <c r="U73" s="1060"/>
      <c r="V73" s="1060">
        <v>890</v>
      </c>
      <c r="W73" s="1060"/>
      <c r="X73" s="1060"/>
      <c r="Y73" s="1060"/>
      <c r="Z73" s="1060"/>
      <c r="AA73" s="1060">
        <v>18</v>
      </c>
      <c r="AB73" s="1060"/>
      <c r="AC73" s="1060"/>
      <c r="AD73" s="1060"/>
      <c r="AE73" s="1060"/>
      <c r="AF73" s="1060">
        <v>18</v>
      </c>
      <c r="AG73" s="1060"/>
      <c r="AH73" s="1060"/>
      <c r="AI73" s="1060"/>
      <c r="AJ73" s="1060"/>
      <c r="AK73" s="1060" t="s">
        <v>572</v>
      </c>
      <c r="AL73" s="1060"/>
      <c r="AM73" s="1060"/>
      <c r="AN73" s="1060"/>
      <c r="AO73" s="1060"/>
      <c r="AP73" s="1060" t="s">
        <v>572</v>
      </c>
      <c r="AQ73" s="1060"/>
      <c r="AR73" s="1060"/>
      <c r="AS73" s="1060"/>
      <c r="AT73" s="1060"/>
      <c r="AU73" s="1060" t="s">
        <v>572</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2">
      <c r="A74" s="261">
        <v>7</v>
      </c>
      <c r="B74" s="1063" t="s">
        <v>581</v>
      </c>
      <c r="C74" s="1064"/>
      <c r="D74" s="1064"/>
      <c r="E74" s="1064"/>
      <c r="F74" s="1064"/>
      <c r="G74" s="1064"/>
      <c r="H74" s="1064"/>
      <c r="I74" s="1064"/>
      <c r="J74" s="1064"/>
      <c r="K74" s="1064"/>
      <c r="L74" s="1064"/>
      <c r="M74" s="1064"/>
      <c r="N74" s="1064"/>
      <c r="O74" s="1064"/>
      <c r="P74" s="1065"/>
      <c r="Q74" s="1066">
        <v>1074</v>
      </c>
      <c r="R74" s="1060"/>
      <c r="S74" s="1060"/>
      <c r="T74" s="1060"/>
      <c r="U74" s="1060"/>
      <c r="V74" s="1060">
        <v>826</v>
      </c>
      <c r="W74" s="1060"/>
      <c r="X74" s="1060"/>
      <c r="Y74" s="1060"/>
      <c r="Z74" s="1060"/>
      <c r="AA74" s="1060">
        <v>249</v>
      </c>
      <c r="AB74" s="1060"/>
      <c r="AC74" s="1060"/>
      <c r="AD74" s="1060"/>
      <c r="AE74" s="1060"/>
      <c r="AF74" s="1060">
        <v>249</v>
      </c>
      <c r="AG74" s="1060"/>
      <c r="AH74" s="1060"/>
      <c r="AI74" s="1060"/>
      <c r="AJ74" s="1060"/>
      <c r="AK74" s="1060">
        <v>183</v>
      </c>
      <c r="AL74" s="1060"/>
      <c r="AM74" s="1060"/>
      <c r="AN74" s="1060"/>
      <c r="AO74" s="1060"/>
      <c r="AP74" s="1060" t="s">
        <v>572</v>
      </c>
      <c r="AQ74" s="1060"/>
      <c r="AR74" s="1060"/>
      <c r="AS74" s="1060"/>
      <c r="AT74" s="1060"/>
      <c r="AU74" s="1060" t="s">
        <v>572</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2">
      <c r="A75" s="261">
        <v>8</v>
      </c>
      <c r="B75" s="1063" t="s">
        <v>582</v>
      </c>
      <c r="C75" s="1064"/>
      <c r="D75" s="1064"/>
      <c r="E75" s="1064"/>
      <c r="F75" s="1064"/>
      <c r="G75" s="1064"/>
      <c r="H75" s="1064"/>
      <c r="I75" s="1064"/>
      <c r="J75" s="1064"/>
      <c r="K75" s="1064"/>
      <c r="L75" s="1064"/>
      <c r="M75" s="1064"/>
      <c r="N75" s="1064"/>
      <c r="O75" s="1064"/>
      <c r="P75" s="1065"/>
      <c r="Q75" s="1067">
        <v>357945</v>
      </c>
      <c r="R75" s="1068"/>
      <c r="S75" s="1068"/>
      <c r="T75" s="1068"/>
      <c r="U75" s="1069"/>
      <c r="V75" s="1070">
        <v>348354</v>
      </c>
      <c r="W75" s="1068"/>
      <c r="X75" s="1068"/>
      <c r="Y75" s="1068"/>
      <c r="Z75" s="1069"/>
      <c r="AA75" s="1070">
        <v>9591</v>
      </c>
      <c r="AB75" s="1068"/>
      <c r="AC75" s="1068"/>
      <c r="AD75" s="1068"/>
      <c r="AE75" s="1069"/>
      <c r="AF75" s="1070">
        <v>9591</v>
      </c>
      <c r="AG75" s="1068"/>
      <c r="AH75" s="1068"/>
      <c r="AI75" s="1068"/>
      <c r="AJ75" s="1069"/>
      <c r="AK75" s="1070" t="s">
        <v>572</v>
      </c>
      <c r="AL75" s="1068"/>
      <c r="AM75" s="1068"/>
      <c r="AN75" s="1068"/>
      <c r="AO75" s="1069"/>
      <c r="AP75" s="1070" t="s">
        <v>573</v>
      </c>
      <c r="AQ75" s="1068"/>
      <c r="AR75" s="1068"/>
      <c r="AS75" s="1068"/>
      <c r="AT75" s="1069"/>
      <c r="AU75" s="1070" t="s">
        <v>585</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2">
      <c r="A76" s="261">
        <v>9</v>
      </c>
      <c r="B76" s="1063" t="s">
        <v>583</v>
      </c>
      <c r="C76" s="1064"/>
      <c r="D76" s="1064"/>
      <c r="E76" s="1064"/>
      <c r="F76" s="1064"/>
      <c r="G76" s="1064"/>
      <c r="H76" s="1064"/>
      <c r="I76" s="1064"/>
      <c r="J76" s="1064"/>
      <c r="K76" s="1064"/>
      <c r="L76" s="1064"/>
      <c r="M76" s="1064"/>
      <c r="N76" s="1064"/>
      <c r="O76" s="1064"/>
      <c r="P76" s="1065"/>
      <c r="Q76" s="1067">
        <v>2490</v>
      </c>
      <c r="R76" s="1068"/>
      <c r="S76" s="1068"/>
      <c r="T76" s="1068"/>
      <c r="U76" s="1069"/>
      <c r="V76" s="1070">
        <v>2489</v>
      </c>
      <c r="W76" s="1068"/>
      <c r="X76" s="1068"/>
      <c r="Y76" s="1068"/>
      <c r="Z76" s="1069"/>
      <c r="AA76" s="1070">
        <v>2</v>
      </c>
      <c r="AB76" s="1068"/>
      <c r="AC76" s="1068"/>
      <c r="AD76" s="1068"/>
      <c r="AE76" s="1069"/>
      <c r="AF76" s="1070">
        <v>2</v>
      </c>
      <c r="AG76" s="1068"/>
      <c r="AH76" s="1068"/>
      <c r="AI76" s="1068"/>
      <c r="AJ76" s="1069"/>
      <c r="AK76" s="1070" t="s">
        <v>572</v>
      </c>
      <c r="AL76" s="1068"/>
      <c r="AM76" s="1068"/>
      <c r="AN76" s="1068"/>
      <c r="AO76" s="1069"/>
      <c r="AP76" s="1070" t="s">
        <v>572</v>
      </c>
      <c r="AQ76" s="1068"/>
      <c r="AR76" s="1068"/>
      <c r="AS76" s="1068"/>
      <c r="AT76" s="1069"/>
      <c r="AU76" s="1070" t="s">
        <v>572</v>
      </c>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2">
      <c r="A77" s="261">
        <v>10</v>
      </c>
      <c r="B77" s="1063" t="s">
        <v>584</v>
      </c>
      <c r="C77" s="1064"/>
      <c r="D77" s="1064"/>
      <c r="E77" s="1064"/>
      <c r="F77" s="1064"/>
      <c r="G77" s="1064"/>
      <c r="H77" s="1064"/>
      <c r="I77" s="1064"/>
      <c r="J77" s="1064"/>
      <c r="K77" s="1064"/>
      <c r="L77" s="1064"/>
      <c r="M77" s="1064"/>
      <c r="N77" s="1064"/>
      <c r="O77" s="1064"/>
      <c r="P77" s="1065"/>
      <c r="Q77" s="1067">
        <v>1312</v>
      </c>
      <c r="R77" s="1068"/>
      <c r="S77" s="1068"/>
      <c r="T77" s="1068"/>
      <c r="U77" s="1069"/>
      <c r="V77" s="1070">
        <v>1302</v>
      </c>
      <c r="W77" s="1068"/>
      <c r="X77" s="1068"/>
      <c r="Y77" s="1068"/>
      <c r="Z77" s="1069"/>
      <c r="AA77" s="1070">
        <v>10</v>
      </c>
      <c r="AB77" s="1068"/>
      <c r="AC77" s="1068"/>
      <c r="AD77" s="1068"/>
      <c r="AE77" s="1069"/>
      <c r="AF77" s="1070">
        <v>10</v>
      </c>
      <c r="AG77" s="1068"/>
      <c r="AH77" s="1068"/>
      <c r="AI77" s="1068"/>
      <c r="AJ77" s="1069"/>
      <c r="AK77" s="1070" t="s">
        <v>572</v>
      </c>
      <c r="AL77" s="1068"/>
      <c r="AM77" s="1068"/>
      <c r="AN77" s="1068"/>
      <c r="AO77" s="1069"/>
      <c r="AP77" s="1070" t="s">
        <v>572</v>
      </c>
      <c r="AQ77" s="1068"/>
      <c r="AR77" s="1068"/>
      <c r="AS77" s="1068"/>
      <c r="AT77" s="1069"/>
      <c r="AU77" s="1070" t="s">
        <v>573</v>
      </c>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2">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2">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2">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2">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2">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2">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2">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2">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2">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2">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5">
      <c r="A88" s="264" t="s">
        <v>383</v>
      </c>
      <c r="B88" s="1033" t="s">
        <v>412</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11769</v>
      </c>
      <c r="AG88" s="1048"/>
      <c r="AH88" s="1048"/>
      <c r="AI88" s="1048"/>
      <c r="AJ88" s="1048"/>
      <c r="AK88" s="1052"/>
      <c r="AL88" s="1052"/>
      <c r="AM88" s="1052"/>
      <c r="AN88" s="1052"/>
      <c r="AO88" s="1052"/>
      <c r="AP88" s="1048">
        <v>44</v>
      </c>
      <c r="AQ88" s="1048"/>
      <c r="AR88" s="1048"/>
      <c r="AS88" s="1048"/>
      <c r="AT88" s="1048"/>
      <c r="AU88" s="1048" t="s">
        <v>572</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2">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2">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2">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2">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2">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2">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2">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2">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2">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2">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2">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2">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2">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5">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383</v>
      </c>
      <c r="BR102" s="1033" t="s">
        <v>413</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10</v>
      </c>
      <c r="CS102" s="1040"/>
      <c r="CT102" s="1040"/>
      <c r="CU102" s="1040"/>
      <c r="CV102" s="1041"/>
      <c r="CW102" s="1039" t="s">
        <v>572</v>
      </c>
      <c r="CX102" s="1040"/>
      <c r="CY102" s="1040"/>
      <c r="CZ102" s="1040"/>
      <c r="DA102" s="1041"/>
      <c r="DB102" s="1039" t="s">
        <v>572</v>
      </c>
      <c r="DC102" s="1040"/>
      <c r="DD102" s="1040"/>
      <c r="DE102" s="1040"/>
      <c r="DF102" s="1041"/>
      <c r="DG102" s="1039" t="s">
        <v>572</v>
      </c>
      <c r="DH102" s="1040"/>
      <c r="DI102" s="1040"/>
      <c r="DJ102" s="1040"/>
      <c r="DK102" s="1041"/>
      <c r="DL102" s="1039" t="s">
        <v>572</v>
      </c>
      <c r="DM102" s="1040"/>
      <c r="DN102" s="1040"/>
      <c r="DO102" s="1040"/>
      <c r="DP102" s="1041"/>
      <c r="DQ102" s="1039" t="s">
        <v>572</v>
      </c>
      <c r="DR102" s="1040"/>
      <c r="DS102" s="1040"/>
      <c r="DT102" s="1040"/>
      <c r="DU102" s="1041"/>
      <c r="DV102" s="1022"/>
      <c r="DW102" s="1023"/>
      <c r="DX102" s="1023"/>
      <c r="DY102" s="1023"/>
      <c r="DZ102" s="1024"/>
      <c r="EA102" s="246"/>
    </row>
    <row r="103" spans="1:131" s="247" customFormat="1" ht="26.25" customHeight="1" x14ac:dyDescent="0.2">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414</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2">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415</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2">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5">
      <c r="A107" s="275" t="s">
        <v>416</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417</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2">
      <c r="A108" s="1027" t="s">
        <v>418</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419</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2">
      <c r="A109" s="982" t="s">
        <v>420</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421</v>
      </c>
      <c r="AB109" s="983"/>
      <c r="AC109" s="983"/>
      <c r="AD109" s="983"/>
      <c r="AE109" s="984"/>
      <c r="AF109" s="985" t="s">
        <v>301</v>
      </c>
      <c r="AG109" s="983"/>
      <c r="AH109" s="983"/>
      <c r="AI109" s="983"/>
      <c r="AJ109" s="984"/>
      <c r="AK109" s="985" t="s">
        <v>300</v>
      </c>
      <c r="AL109" s="983"/>
      <c r="AM109" s="983"/>
      <c r="AN109" s="983"/>
      <c r="AO109" s="984"/>
      <c r="AP109" s="985" t="s">
        <v>422</v>
      </c>
      <c r="AQ109" s="983"/>
      <c r="AR109" s="983"/>
      <c r="AS109" s="983"/>
      <c r="AT109" s="1014"/>
      <c r="AU109" s="982" t="s">
        <v>420</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421</v>
      </c>
      <c r="BR109" s="983"/>
      <c r="BS109" s="983"/>
      <c r="BT109" s="983"/>
      <c r="BU109" s="984"/>
      <c r="BV109" s="985" t="s">
        <v>301</v>
      </c>
      <c r="BW109" s="983"/>
      <c r="BX109" s="983"/>
      <c r="BY109" s="983"/>
      <c r="BZ109" s="984"/>
      <c r="CA109" s="985" t="s">
        <v>300</v>
      </c>
      <c r="CB109" s="983"/>
      <c r="CC109" s="983"/>
      <c r="CD109" s="983"/>
      <c r="CE109" s="984"/>
      <c r="CF109" s="1021" t="s">
        <v>422</v>
      </c>
      <c r="CG109" s="1021"/>
      <c r="CH109" s="1021"/>
      <c r="CI109" s="1021"/>
      <c r="CJ109" s="1021"/>
      <c r="CK109" s="985" t="s">
        <v>423</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421</v>
      </c>
      <c r="DH109" s="983"/>
      <c r="DI109" s="983"/>
      <c r="DJ109" s="983"/>
      <c r="DK109" s="984"/>
      <c r="DL109" s="985" t="s">
        <v>301</v>
      </c>
      <c r="DM109" s="983"/>
      <c r="DN109" s="983"/>
      <c r="DO109" s="983"/>
      <c r="DP109" s="984"/>
      <c r="DQ109" s="985" t="s">
        <v>300</v>
      </c>
      <c r="DR109" s="983"/>
      <c r="DS109" s="983"/>
      <c r="DT109" s="983"/>
      <c r="DU109" s="984"/>
      <c r="DV109" s="985" t="s">
        <v>422</v>
      </c>
      <c r="DW109" s="983"/>
      <c r="DX109" s="983"/>
      <c r="DY109" s="983"/>
      <c r="DZ109" s="1014"/>
    </row>
    <row r="110" spans="1:131" s="246" customFormat="1" ht="26.25" customHeight="1" x14ac:dyDescent="0.2">
      <c r="A110" s="885" t="s">
        <v>424</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290532</v>
      </c>
      <c r="AB110" s="976"/>
      <c r="AC110" s="976"/>
      <c r="AD110" s="976"/>
      <c r="AE110" s="977"/>
      <c r="AF110" s="978">
        <v>264375</v>
      </c>
      <c r="AG110" s="976"/>
      <c r="AH110" s="976"/>
      <c r="AI110" s="976"/>
      <c r="AJ110" s="977"/>
      <c r="AK110" s="978">
        <v>311236</v>
      </c>
      <c r="AL110" s="976"/>
      <c r="AM110" s="976"/>
      <c r="AN110" s="976"/>
      <c r="AO110" s="977"/>
      <c r="AP110" s="979">
        <v>25.6</v>
      </c>
      <c r="AQ110" s="980"/>
      <c r="AR110" s="980"/>
      <c r="AS110" s="980"/>
      <c r="AT110" s="981"/>
      <c r="AU110" s="1015" t="s">
        <v>73</v>
      </c>
      <c r="AV110" s="1016"/>
      <c r="AW110" s="1016"/>
      <c r="AX110" s="1016"/>
      <c r="AY110" s="1016"/>
      <c r="AZ110" s="941" t="s">
        <v>425</v>
      </c>
      <c r="BA110" s="886"/>
      <c r="BB110" s="886"/>
      <c r="BC110" s="886"/>
      <c r="BD110" s="886"/>
      <c r="BE110" s="886"/>
      <c r="BF110" s="886"/>
      <c r="BG110" s="886"/>
      <c r="BH110" s="886"/>
      <c r="BI110" s="886"/>
      <c r="BJ110" s="886"/>
      <c r="BK110" s="886"/>
      <c r="BL110" s="886"/>
      <c r="BM110" s="886"/>
      <c r="BN110" s="886"/>
      <c r="BO110" s="886"/>
      <c r="BP110" s="887"/>
      <c r="BQ110" s="942">
        <v>4148566</v>
      </c>
      <c r="BR110" s="923"/>
      <c r="BS110" s="923"/>
      <c r="BT110" s="923"/>
      <c r="BU110" s="923"/>
      <c r="BV110" s="923">
        <v>4335412</v>
      </c>
      <c r="BW110" s="923"/>
      <c r="BX110" s="923"/>
      <c r="BY110" s="923"/>
      <c r="BZ110" s="923"/>
      <c r="CA110" s="923">
        <v>4435860</v>
      </c>
      <c r="CB110" s="923"/>
      <c r="CC110" s="923"/>
      <c r="CD110" s="923"/>
      <c r="CE110" s="923"/>
      <c r="CF110" s="947">
        <v>364.4</v>
      </c>
      <c r="CG110" s="948"/>
      <c r="CH110" s="948"/>
      <c r="CI110" s="948"/>
      <c r="CJ110" s="948"/>
      <c r="CK110" s="1011" t="s">
        <v>426</v>
      </c>
      <c r="CL110" s="897"/>
      <c r="CM110" s="972" t="s">
        <v>427</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428</v>
      </c>
      <c r="DH110" s="923"/>
      <c r="DI110" s="923"/>
      <c r="DJ110" s="923"/>
      <c r="DK110" s="923"/>
      <c r="DL110" s="923" t="s">
        <v>429</v>
      </c>
      <c r="DM110" s="923"/>
      <c r="DN110" s="923"/>
      <c r="DO110" s="923"/>
      <c r="DP110" s="923"/>
      <c r="DQ110" s="923" t="s">
        <v>128</v>
      </c>
      <c r="DR110" s="923"/>
      <c r="DS110" s="923"/>
      <c r="DT110" s="923"/>
      <c r="DU110" s="923"/>
      <c r="DV110" s="924" t="s">
        <v>128</v>
      </c>
      <c r="DW110" s="924"/>
      <c r="DX110" s="924"/>
      <c r="DY110" s="924"/>
      <c r="DZ110" s="925"/>
    </row>
    <row r="111" spans="1:131" s="246" customFormat="1" ht="26.25" customHeight="1" x14ac:dyDescent="0.2">
      <c r="A111" s="852" t="s">
        <v>430</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431</v>
      </c>
      <c r="AB111" s="1004"/>
      <c r="AC111" s="1004"/>
      <c r="AD111" s="1004"/>
      <c r="AE111" s="1005"/>
      <c r="AF111" s="1006" t="s">
        <v>432</v>
      </c>
      <c r="AG111" s="1004"/>
      <c r="AH111" s="1004"/>
      <c r="AI111" s="1004"/>
      <c r="AJ111" s="1005"/>
      <c r="AK111" s="1006" t="s">
        <v>128</v>
      </c>
      <c r="AL111" s="1004"/>
      <c r="AM111" s="1004"/>
      <c r="AN111" s="1004"/>
      <c r="AO111" s="1005"/>
      <c r="AP111" s="1007" t="s">
        <v>128</v>
      </c>
      <c r="AQ111" s="1008"/>
      <c r="AR111" s="1008"/>
      <c r="AS111" s="1008"/>
      <c r="AT111" s="1009"/>
      <c r="AU111" s="1017"/>
      <c r="AV111" s="1018"/>
      <c r="AW111" s="1018"/>
      <c r="AX111" s="1018"/>
      <c r="AY111" s="1018"/>
      <c r="AZ111" s="893" t="s">
        <v>433</v>
      </c>
      <c r="BA111" s="828"/>
      <c r="BB111" s="828"/>
      <c r="BC111" s="828"/>
      <c r="BD111" s="828"/>
      <c r="BE111" s="828"/>
      <c r="BF111" s="828"/>
      <c r="BG111" s="828"/>
      <c r="BH111" s="828"/>
      <c r="BI111" s="828"/>
      <c r="BJ111" s="828"/>
      <c r="BK111" s="828"/>
      <c r="BL111" s="828"/>
      <c r="BM111" s="828"/>
      <c r="BN111" s="828"/>
      <c r="BO111" s="828"/>
      <c r="BP111" s="829"/>
      <c r="BQ111" s="894" t="s">
        <v>431</v>
      </c>
      <c r="BR111" s="895"/>
      <c r="BS111" s="895"/>
      <c r="BT111" s="895"/>
      <c r="BU111" s="895"/>
      <c r="BV111" s="895" t="s">
        <v>431</v>
      </c>
      <c r="BW111" s="895"/>
      <c r="BX111" s="895"/>
      <c r="BY111" s="895"/>
      <c r="BZ111" s="895"/>
      <c r="CA111" s="895" t="s">
        <v>128</v>
      </c>
      <c r="CB111" s="895"/>
      <c r="CC111" s="895"/>
      <c r="CD111" s="895"/>
      <c r="CE111" s="895"/>
      <c r="CF111" s="956" t="s">
        <v>431</v>
      </c>
      <c r="CG111" s="957"/>
      <c r="CH111" s="957"/>
      <c r="CI111" s="957"/>
      <c r="CJ111" s="957"/>
      <c r="CK111" s="1012"/>
      <c r="CL111" s="899"/>
      <c r="CM111" s="902" t="s">
        <v>434</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128</v>
      </c>
      <c r="DH111" s="895"/>
      <c r="DI111" s="895"/>
      <c r="DJ111" s="895"/>
      <c r="DK111" s="895"/>
      <c r="DL111" s="895" t="s">
        <v>435</v>
      </c>
      <c r="DM111" s="895"/>
      <c r="DN111" s="895"/>
      <c r="DO111" s="895"/>
      <c r="DP111" s="895"/>
      <c r="DQ111" s="895" t="s">
        <v>128</v>
      </c>
      <c r="DR111" s="895"/>
      <c r="DS111" s="895"/>
      <c r="DT111" s="895"/>
      <c r="DU111" s="895"/>
      <c r="DV111" s="872" t="s">
        <v>128</v>
      </c>
      <c r="DW111" s="872"/>
      <c r="DX111" s="872"/>
      <c r="DY111" s="872"/>
      <c r="DZ111" s="873"/>
    </row>
    <row r="112" spans="1:131" s="246" customFormat="1" ht="26.25" customHeight="1" x14ac:dyDescent="0.2">
      <c r="A112" s="997" t="s">
        <v>436</v>
      </c>
      <c r="B112" s="998"/>
      <c r="C112" s="828" t="s">
        <v>437</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128</v>
      </c>
      <c r="AB112" s="858"/>
      <c r="AC112" s="858"/>
      <c r="AD112" s="858"/>
      <c r="AE112" s="859"/>
      <c r="AF112" s="860" t="s">
        <v>128</v>
      </c>
      <c r="AG112" s="858"/>
      <c r="AH112" s="858"/>
      <c r="AI112" s="858"/>
      <c r="AJ112" s="859"/>
      <c r="AK112" s="860" t="s">
        <v>431</v>
      </c>
      <c r="AL112" s="858"/>
      <c r="AM112" s="858"/>
      <c r="AN112" s="858"/>
      <c r="AO112" s="859"/>
      <c r="AP112" s="905" t="s">
        <v>128</v>
      </c>
      <c r="AQ112" s="906"/>
      <c r="AR112" s="906"/>
      <c r="AS112" s="906"/>
      <c r="AT112" s="907"/>
      <c r="AU112" s="1017"/>
      <c r="AV112" s="1018"/>
      <c r="AW112" s="1018"/>
      <c r="AX112" s="1018"/>
      <c r="AY112" s="1018"/>
      <c r="AZ112" s="893" t="s">
        <v>438</v>
      </c>
      <c r="BA112" s="828"/>
      <c r="BB112" s="828"/>
      <c r="BC112" s="828"/>
      <c r="BD112" s="828"/>
      <c r="BE112" s="828"/>
      <c r="BF112" s="828"/>
      <c r="BG112" s="828"/>
      <c r="BH112" s="828"/>
      <c r="BI112" s="828"/>
      <c r="BJ112" s="828"/>
      <c r="BK112" s="828"/>
      <c r="BL112" s="828"/>
      <c r="BM112" s="828"/>
      <c r="BN112" s="828"/>
      <c r="BO112" s="828"/>
      <c r="BP112" s="829"/>
      <c r="BQ112" s="894">
        <v>1052820</v>
      </c>
      <c r="BR112" s="895"/>
      <c r="BS112" s="895"/>
      <c r="BT112" s="895"/>
      <c r="BU112" s="895"/>
      <c r="BV112" s="895">
        <v>958757</v>
      </c>
      <c r="BW112" s="895"/>
      <c r="BX112" s="895"/>
      <c r="BY112" s="895"/>
      <c r="BZ112" s="895"/>
      <c r="CA112" s="895">
        <v>907467</v>
      </c>
      <c r="CB112" s="895"/>
      <c r="CC112" s="895"/>
      <c r="CD112" s="895"/>
      <c r="CE112" s="895"/>
      <c r="CF112" s="956">
        <v>74.599999999999994</v>
      </c>
      <c r="CG112" s="957"/>
      <c r="CH112" s="957"/>
      <c r="CI112" s="957"/>
      <c r="CJ112" s="957"/>
      <c r="CK112" s="1012"/>
      <c r="CL112" s="899"/>
      <c r="CM112" s="902" t="s">
        <v>439</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429</v>
      </c>
      <c r="DH112" s="895"/>
      <c r="DI112" s="895"/>
      <c r="DJ112" s="895"/>
      <c r="DK112" s="895"/>
      <c r="DL112" s="895" t="s">
        <v>431</v>
      </c>
      <c r="DM112" s="895"/>
      <c r="DN112" s="895"/>
      <c r="DO112" s="895"/>
      <c r="DP112" s="895"/>
      <c r="DQ112" s="895" t="s">
        <v>428</v>
      </c>
      <c r="DR112" s="895"/>
      <c r="DS112" s="895"/>
      <c r="DT112" s="895"/>
      <c r="DU112" s="895"/>
      <c r="DV112" s="872" t="s">
        <v>432</v>
      </c>
      <c r="DW112" s="872"/>
      <c r="DX112" s="872"/>
      <c r="DY112" s="872"/>
      <c r="DZ112" s="873"/>
    </row>
    <row r="113" spans="1:130" s="246" customFormat="1" ht="26.25" customHeight="1" x14ac:dyDescent="0.2">
      <c r="A113" s="999"/>
      <c r="B113" s="1000"/>
      <c r="C113" s="828" t="s">
        <v>440</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83762</v>
      </c>
      <c r="AB113" s="1004"/>
      <c r="AC113" s="1004"/>
      <c r="AD113" s="1004"/>
      <c r="AE113" s="1005"/>
      <c r="AF113" s="1006">
        <v>79309</v>
      </c>
      <c r="AG113" s="1004"/>
      <c r="AH113" s="1004"/>
      <c r="AI113" s="1004"/>
      <c r="AJ113" s="1005"/>
      <c r="AK113" s="1006">
        <v>74048</v>
      </c>
      <c r="AL113" s="1004"/>
      <c r="AM113" s="1004"/>
      <c r="AN113" s="1004"/>
      <c r="AO113" s="1005"/>
      <c r="AP113" s="1007">
        <v>6.1</v>
      </c>
      <c r="AQ113" s="1008"/>
      <c r="AR113" s="1008"/>
      <c r="AS113" s="1008"/>
      <c r="AT113" s="1009"/>
      <c r="AU113" s="1017"/>
      <c r="AV113" s="1018"/>
      <c r="AW113" s="1018"/>
      <c r="AX113" s="1018"/>
      <c r="AY113" s="1018"/>
      <c r="AZ113" s="893" t="s">
        <v>441</v>
      </c>
      <c r="BA113" s="828"/>
      <c r="BB113" s="828"/>
      <c r="BC113" s="828"/>
      <c r="BD113" s="828"/>
      <c r="BE113" s="828"/>
      <c r="BF113" s="828"/>
      <c r="BG113" s="828"/>
      <c r="BH113" s="828"/>
      <c r="BI113" s="828"/>
      <c r="BJ113" s="828"/>
      <c r="BK113" s="828"/>
      <c r="BL113" s="828"/>
      <c r="BM113" s="828"/>
      <c r="BN113" s="828"/>
      <c r="BO113" s="828"/>
      <c r="BP113" s="829"/>
      <c r="BQ113" s="894">
        <v>30635</v>
      </c>
      <c r="BR113" s="895"/>
      <c r="BS113" s="895"/>
      <c r="BT113" s="895"/>
      <c r="BU113" s="895"/>
      <c r="BV113" s="895">
        <v>41543</v>
      </c>
      <c r="BW113" s="895"/>
      <c r="BX113" s="895"/>
      <c r="BY113" s="895"/>
      <c r="BZ113" s="895"/>
      <c r="CA113" s="895">
        <v>37438</v>
      </c>
      <c r="CB113" s="895"/>
      <c r="CC113" s="895"/>
      <c r="CD113" s="895"/>
      <c r="CE113" s="895"/>
      <c r="CF113" s="956">
        <v>3.1</v>
      </c>
      <c r="CG113" s="957"/>
      <c r="CH113" s="957"/>
      <c r="CI113" s="957"/>
      <c r="CJ113" s="957"/>
      <c r="CK113" s="1012"/>
      <c r="CL113" s="899"/>
      <c r="CM113" s="902" t="s">
        <v>442</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443</v>
      </c>
      <c r="DH113" s="858"/>
      <c r="DI113" s="858"/>
      <c r="DJ113" s="858"/>
      <c r="DK113" s="859"/>
      <c r="DL113" s="860" t="s">
        <v>128</v>
      </c>
      <c r="DM113" s="858"/>
      <c r="DN113" s="858"/>
      <c r="DO113" s="858"/>
      <c r="DP113" s="859"/>
      <c r="DQ113" s="860" t="s">
        <v>428</v>
      </c>
      <c r="DR113" s="858"/>
      <c r="DS113" s="858"/>
      <c r="DT113" s="858"/>
      <c r="DU113" s="859"/>
      <c r="DV113" s="905" t="s">
        <v>128</v>
      </c>
      <c r="DW113" s="906"/>
      <c r="DX113" s="906"/>
      <c r="DY113" s="906"/>
      <c r="DZ113" s="907"/>
    </row>
    <row r="114" spans="1:130" s="246" customFormat="1" ht="26.25" customHeight="1" x14ac:dyDescent="0.2">
      <c r="A114" s="999"/>
      <c r="B114" s="1000"/>
      <c r="C114" s="828" t="s">
        <v>444</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3618</v>
      </c>
      <c r="AB114" s="858"/>
      <c r="AC114" s="858"/>
      <c r="AD114" s="858"/>
      <c r="AE114" s="859"/>
      <c r="AF114" s="860">
        <v>3591</v>
      </c>
      <c r="AG114" s="858"/>
      <c r="AH114" s="858"/>
      <c r="AI114" s="858"/>
      <c r="AJ114" s="859"/>
      <c r="AK114" s="860">
        <v>3729</v>
      </c>
      <c r="AL114" s="858"/>
      <c r="AM114" s="858"/>
      <c r="AN114" s="858"/>
      <c r="AO114" s="859"/>
      <c r="AP114" s="905">
        <v>0.3</v>
      </c>
      <c r="AQ114" s="906"/>
      <c r="AR114" s="906"/>
      <c r="AS114" s="906"/>
      <c r="AT114" s="907"/>
      <c r="AU114" s="1017"/>
      <c r="AV114" s="1018"/>
      <c r="AW114" s="1018"/>
      <c r="AX114" s="1018"/>
      <c r="AY114" s="1018"/>
      <c r="AZ114" s="893" t="s">
        <v>445</v>
      </c>
      <c r="BA114" s="828"/>
      <c r="BB114" s="828"/>
      <c r="BC114" s="828"/>
      <c r="BD114" s="828"/>
      <c r="BE114" s="828"/>
      <c r="BF114" s="828"/>
      <c r="BG114" s="828"/>
      <c r="BH114" s="828"/>
      <c r="BI114" s="828"/>
      <c r="BJ114" s="828"/>
      <c r="BK114" s="828"/>
      <c r="BL114" s="828"/>
      <c r="BM114" s="828"/>
      <c r="BN114" s="828"/>
      <c r="BO114" s="828"/>
      <c r="BP114" s="829"/>
      <c r="BQ114" s="894">
        <v>410827</v>
      </c>
      <c r="BR114" s="895"/>
      <c r="BS114" s="895"/>
      <c r="BT114" s="895"/>
      <c r="BU114" s="895"/>
      <c r="BV114" s="895">
        <v>422423</v>
      </c>
      <c r="BW114" s="895"/>
      <c r="BX114" s="895"/>
      <c r="BY114" s="895"/>
      <c r="BZ114" s="895"/>
      <c r="CA114" s="895">
        <v>420990</v>
      </c>
      <c r="CB114" s="895"/>
      <c r="CC114" s="895"/>
      <c r="CD114" s="895"/>
      <c r="CE114" s="895"/>
      <c r="CF114" s="956">
        <v>34.6</v>
      </c>
      <c r="CG114" s="957"/>
      <c r="CH114" s="957"/>
      <c r="CI114" s="957"/>
      <c r="CJ114" s="957"/>
      <c r="CK114" s="1012"/>
      <c r="CL114" s="899"/>
      <c r="CM114" s="902" t="s">
        <v>446</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128</v>
      </c>
      <c r="DH114" s="858"/>
      <c r="DI114" s="858"/>
      <c r="DJ114" s="858"/>
      <c r="DK114" s="859"/>
      <c r="DL114" s="860" t="s">
        <v>428</v>
      </c>
      <c r="DM114" s="858"/>
      <c r="DN114" s="858"/>
      <c r="DO114" s="858"/>
      <c r="DP114" s="859"/>
      <c r="DQ114" s="860" t="s">
        <v>428</v>
      </c>
      <c r="DR114" s="858"/>
      <c r="DS114" s="858"/>
      <c r="DT114" s="858"/>
      <c r="DU114" s="859"/>
      <c r="DV114" s="905" t="s">
        <v>431</v>
      </c>
      <c r="DW114" s="906"/>
      <c r="DX114" s="906"/>
      <c r="DY114" s="906"/>
      <c r="DZ114" s="907"/>
    </row>
    <row r="115" spans="1:130" s="246" customFormat="1" ht="26.25" customHeight="1" x14ac:dyDescent="0.2">
      <c r="A115" s="999"/>
      <c r="B115" s="1000"/>
      <c r="C115" s="828" t="s">
        <v>447</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t="s">
        <v>435</v>
      </c>
      <c r="AB115" s="1004"/>
      <c r="AC115" s="1004"/>
      <c r="AD115" s="1004"/>
      <c r="AE115" s="1005"/>
      <c r="AF115" s="1006" t="s">
        <v>435</v>
      </c>
      <c r="AG115" s="1004"/>
      <c r="AH115" s="1004"/>
      <c r="AI115" s="1004"/>
      <c r="AJ115" s="1005"/>
      <c r="AK115" s="1006" t="s">
        <v>128</v>
      </c>
      <c r="AL115" s="1004"/>
      <c r="AM115" s="1004"/>
      <c r="AN115" s="1004"/>
      <c r="AO115" s="1005"/>
      <c r="AP115" s="1007" t="s">
        <v>128</v>
      </c>
      <c r="AQ115" s="1008"/>
      <c r="AR115" s="1008"/>
      <c r="AS115" s="1008"/>
      <c r="AT115" s="1009"/>
      <c r="AU115" s="1017"/>
      <c r="AV115" s="1018"/>
      <c r="AW115" s="1018"/>
      <c r="AX115" s="1018"/>
      <c r="AY115" s="1018"/>
      <c r="AZ115" s="893" t="s">
        <v>448</v>
      </c>
      <c r="BA115" s="828"/>
      <c r="BB115" s="828"/>
      <c r="BC115" s="828"/>
      <c r="BD115" s="828"/>
      <c r="BE115" s="828"/>
      <c r="BF115" s="828"/>
      <c r="BG115" s="828"/>
      <c r="BH115" s="828"/>
      <c r="BI115" s="828"/>
      <c r="BJ115" s="828"/>
      <c r="BK115" s="828"/>
      <c r="BL115" s="828"/>
      <c r="BM115" s="828"/>
      <c r="BN115" s="828"/>
      <c r="BO115" s="828"/>
      <c r="BP115" s="829"/>
      <c r="BQ115" s="894" t="s">
        <v>429</v>
      </c>
      <c r="BR115" s="895"/>
      <c r="BS115" s="895"/>
      <c r="BT115" s="895"/>
      <c r="BU115" s="895"/>
      <c r="BV115" s="895" t="s">
        <v>431</v>
      </c>
      <c r="BW115" s="895"/>
      <c r="BX115" s="895"/>
      <c r="BY115" s="895"/>
      <c r="BZ115" s="895"/>
      <c r="CA115" s="895" t="s">
        <v>429</v>
      </c>
      <c r="CB115" s="895"/>
      <c r="CC115" s="895"/>
      <c r="CD115" s="895"/>
      <c r="CE115" s="895"/>
      <c r="CF115" s="956" t="s">
        <v>128</v>
      </c>
      <c r="CG115" s="957"/>
      <c r="CH115" s="957"/>
      <c r="CI115" s="957"/>
      <c r="CJ115" s="957"/>
      <c r="CK115" s="1012"/>
      <c r="CL115" s="899"/>
      <c r="CM115" s="893" t="s">
        <v>449</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128</v>
      </c>
      <c r="DH115" s="858"/>
      <c r="DI115" s="858"/>
      <c r="DJ115" s="858"/>
      <c r="DK115" s="859"/>
      <c r="DL115" s="860" t="s">
        <v>435</v>
      </c>
      <c r="DM115" s="858"/>
      <c r="DN115" s="858"/>
      <c r="DO115" s="858"/>
      <c r="DP115" s="859"/>
      <c r="DQ115" s="860" t="s">
        <v>128</v>
      </c>
      <c r="DR115" s="858"/>
      <c r="DS115" s="858"/>
      <c r="DT115" s="858"/>
      <c r="DU115" s="859"/>
      <c r="DV115" s="905" t="s">
        <v>432</v>
      </c>
      <c r="DW115" s="906"/>
      <c r="DX115" s="906"/>
      <c r="DY115" s="906"/>
      <c r="DZ115" s="907"/>
    </row>
    <row r="116" spans="1:130" s="246" customFormat="1" ht="26.25" customHeight="1" x14ac:dyDescent="0.2">
      <c r="A116" s="1001"/>
      <c r="B116" s="1002"/>
      <c r="C116" s="961" t="s">
        <v>450</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128</v>
      </c>
      <c r="AB116" s="858"/>
      <c r="AC116" s="858"/>
      <c r="AD116" s="858"/>
      <c r="AE116" s="859"/>
      <c r="AF116" s="860">
        <v>19</v>
      </c>
      <c r="AG116" s="858"/>
      <c r="AH116" s="858"/>
      <c r="AI116" s="858"/>
      <c r="AJ116" s="859"/>
      <c r="AK116" s="860">
        <v>29</v>
      </c>
      <c r="AL116" s="858"/>
      <c r="AM116" s="858"/>
      <c r="AN116" s="858"/>
      <c r="AO116" s="859"/>
      <c r="AP116" s="905">
        <v>0</v>
      </c>
      <c r="AQ116" s="906"/>
      <c r="AR116" s="906"/>
      <c r="AS116" s="906"/>
      <c r="AT116" s="907"/>
      <c r="AU116" s="1017"/>
      <c r="AV116" s="1018"/>
      <c r="AW116" s="1018"/>
      <c r="AX116" s="1018"/>
      <c r="AY116" s="1018"/>
      <c r="AZ116" s="944" t="s">
        <v>451</v>
      </c>
      <c r="BA116" s="945"/>
      <c r="BB116" s="945"/>
      <c r="BC116" s="945"/>
      <c r="BD116" s="945"/>
      <c r="BE116" s="945"/>
      <c r="BF116" s="945"/>
      <c r="BG116" s="945"/>
      <c r="BH116" s="945"/>
      <c r="BI116" s="945"/>
      <c r="BJ116" s="945"/>
      <c r="BK116" s="945"/>
      <c r="BL116" s="945"/>
      <c r="BM116" s="945"/>
      <c r="BN116" s="945"/>
      <c r="BO116" s="945"/>
      <c r="BP116" s="946"/>
      <c r="BQ116" s="894" t="s">
        <v>452</v>
      </c>
      <c r="BR116" s="895"/>
      <c r="BS116" s="895"/>
      <c r="BT116" s="895"/>
      <c r="BU116" s="895"/>
      <c r="BV116" s="895" t="s">
        <v>428</v>
      </c>
      <c r="BW116" s="895"/>
      <c r="BX116" s="895"/>
      <c r="BY116" s="895"/>
      <c r="BZ116" s="895"/>
      <c r="CA116" s="895" t="s">
        <v>128</v>
      </c>
      <c r="CB116" s="895"/>
      <c r="CC116" s="895"/>
      <c r="CD116" s="895"/>
      <c r="CE116" s="895"/>
      <c r="CF116" s="956" t="s">
        <v>428</v>
      </c>
      <c r="CG116" s="957"/>
      <c r="CH116" s="957"/>
      <c r="CI116" s="957"/>
      <c r="CJ116" s="957"/>
      <c r="CK116" s="1012"/>
      <c r="CL116" s="899"/>
      <c r="CM116" s="902" t="s">
        <v>453</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t="s">
        <v>435</v>
      </c>
      <c r="DH116" s="858"/>
      <c r="DI116" s="858"/>
      <c r="DJ116" s="858"/>
      <c r="DK116" s="859"/>
      <c r="DL116" s="860" t="s">
        <v>128</v>
      </c>
      <c r="DM116" s="858"/>
      <c r="DN116" s="858"/>
      <c r="DO116" s="858"/>
      <c r="DP116" s="859"/>
      <c r="DQ116" s="860" t="s">
        <v>128</v>
      </c>
      <c r="DR116" s="858"/>
      <c r="DS116" s="858"/>
      <c r="DT116" s="858"/>
      <c r="DU116" s="859"/>
      <c r="DV116" s="905" t="s">
        <v>428</v>
      </c>
      <c r="DW116" s="906"/>
      <c r="DX116" s="906"/>
      <c r="DY116" s="906"/>
      <c r="DZ116" s="907"/>
    </row>
    <row r="117" spans="1:130" s="246" customFormat="1" ht="26.25" customHeight="1" x14ac:dyDescent="0.2">
      <c r="A117" s="982" t="s">
        <v>185</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454</v>
      </c>
      <c r="Z117" s="984"/>
      <c r="AA117" s="989">
        <v>377912</v>
      </c>
      <c r="AB117" s="990"/>
      <c r="AC117" s="990"/>
      <c r="AD117" s="990"/>
      <c r="AE117" s="991"/>
      <c r="AF117" s="992">
        <v>347294</v>
      </c>
      <c r="AG117" s="990"/>
      <c r="AH117" s="990"/>
      <c r="AI117" s="990"/>
      <c r="AJ117" s="991"/>
      <c r="AK117" s="992">
        <v>389042</v>
      </c>
      <c r="AL117" s="990"/>
      <c r="AM117" s="990"/>
      <c r="AN117" s="990"/>
      <c r="AO117" s="991"/>
      <c r="AP117" s="993"/>
      <c r="AQ117" s="994"/>
      <c r="AR117" s="994"/>
      <c r="AS117" s="994"/>
      <c r="AT117" s="995"/>
      <c r="AU117" s="1017"/>
      <c r="AV117" s="1018"/>
      <c r="AW117" s="1018"/>
      <c r="AX117" s="1018"/>
      <c r="AY117" s="1018"/>
      <c r="AZ117" s="944" t="s">
        <v>455</v>
      </c>
      <c r="BA117" s="945"/>
      <c r="BB117" s="945"/>
      <c r="BC117" s="945"/>
      <c r="BD117" s="945"/>
      <c r="BE117" s="945"/>
      <c r="BF117" s="945"/>
      <c r="BG117" s="945"/>
      <c r="BH117" s="945"/>
      <c r="BI117" s="945"/>
      <c r="BJ117" s="945"/>
      <c r="BK117" s="945"/>
      <c r="BL117" s="945"/>
      <c r="BM117" s="945"/>
      <c r="BN117" s="945"/>
      <c r="BO117" s="945"/>
      <c r="BP117" s="946"/>
      <c r="BQ117" s="894" t="s">
        <v>432</v>
      </c>
      <c r="BR117" s="895"/>
      <c r="BS117" s="895"/>
      <c r="BT117" s="895"/>
      <c r="BU117" s="895"/>
      <c r="BV117" s="895" t="s">
        <v>431</v>
      </c>
      <c r="BW117" s="895"/>
      <c r="BX117" s="895"/>
      <c r="BY117" s="895"/>
      <c r="BZ117" s="895"/>
      <c r="CA117" s="895" t="s">
        <v>128</v>
      </c>
      <c r="CB117" s="895"/>
      <c r="CC117" s="895"/>
      <c r="CD117" s="895"/>
      <c r="CE117" s="895"/>
      <c r="CF117" s="956" t="s">
        <v>428</v>
      </c>
      <c r="CG117" s="957"/>
      <c r="CH117" s="957"/>
      <c r="CI117" s="957"/>
      <c r="CJ117" s="957"/>
      <c r="CK117" s="1012"/>
      <c r="CL117" s="899"/>
      <c r="CM117" s="902" t="s">
        <v>456</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128</v>
      </c>
      <c r="DH117" s="858"/>
      <c r="DI117" s="858"/>
      <c r="DJ117" s="858"/>
      <c r="DK117" s="859"/>
      <c r="DL117" s="860" t="s">
        <v>429</v>
      </c>
      <c r="DM117" s="858"/>
      <c r="DN117" s="858"/>
      <c r="DO117" s="858"/>
      <c r="DP117" s="859"/>
      <c r="DQ117" s="860" t="s">
        <v>431</v>
      </c>
      <c r="DR117" s="858"/>
      <c r="DS117" s="858"/>
      <c r="DT117" s="858"/>
      <c r="DU117" s="859"/>
      <c r="DV117" s="905" t="s">
        <v>428</v>
      </c>
      <c r="DW117" s="906"/>
      <c r="DX117" s="906"/>
      <c r="DY117" s="906"/>
      <c r="DZ117" s="907"/>
    </row>
    <row r="118" spans="1:130" s="246" customFormat="1" ht="26.25" customHeight="1" x14ac:dyDescent="0.2">
      <c r="A118" s="982" t="s">
        <v>423</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421</v>
      </c>
      <c r="AB118" s="983"/>
      <c r="AC118" s="983"/>
      <c r="AD118" s="983"/>
      <c r="AE118" s="984"/>
      <c r="AF118" s="985" t="s">
        <v>301</v>
      </c>
      <c r="AG118" s="983"/>
      <c r="AH118" s="983"/>
      <c r="AI118" s="983"/>
      <c r="AJ118" s="984"/>
      <c r="AK118" s="985" t="s">
        <v>300</v>
      </c>
      <c r="AL118" s="983"/>
      <c r="AM118" s="983"/>
      <c r="AN118" s="983"/>
      <c r="AO118" s="984"/>
      <c r="AP118" s="986" t="s">
        <v>422</v>
      </c>
      <c r="AQ118" s="987"/>
      <c r="AR118" s="987"/>
      <c r="AS118" s="987"/>
      <c r="AT118" s="988"/>
      <c r="AU118" s="1017"/>
      <c r="AV118" s="1018"/>
      <c r="AW118" s="1018"/>
      <c r="AX118" s="1018"/>
      <c r="AY118" s="1018"/>
      <c r="AZ118" s="960" t="s">
        <v>457</v>
      </c>
      <c r="BA118" s="961"/>
      <c r="BB118" s="961"/>
      <c r="BC118" s="961"/>
      <c r="BD118" s="961"/>
      <c r="BE118" s="961"/>
      <c r="BF118" s="961"/>
      <c r="BG118" s="961"/>
      <c r="BH118" s="961"/>
      <c r="BI118" s="961"/>
      <c r="BJ118" s="961"/>
      <c r="BK118" s="961"/>
      <c r="BL118" s="961"/>
      <c r="BM118" s="961"/>
      <c r="BN118" s="961"/>
      <c r="BO118" s="961"/>
      <c r="BP118" s="962"/>
      <c r="BQ118" s="963" t="s">
        <v>128</v>
      </c>
      <c r="BR118" s="926"/>
      <c r="BS118" s="926"/>
      <c r="BT118" s="926"/>
      <c r="BU118" s="926"/>
      <c r="BV118" s="926" t="s">
        <v>431</v>
      </c>
      <c r="BW118" s="926"/>
      <c r="BX118" s="926"/>
      <c r="BY118" s="926"/>
      <c r="BZ118" s="926"/>
      <c r="CA118" s="926" t="s">
        <v>128</v>
      </c>
      <c r="CB118" s="926"/>
      <c r="CC118" s="926"/>
      <c r="CD118" s="926"/>
      <c r="CE118" s="926"/>
      <c r="CF118" s="956" t="s">
        <v>432</v>
      </c>
      <c r="CG118" s="957"/>
      <c r="CH118" s="957"/>
      <c r="CI118" s="957"/>
      <c r="CJ118" s="957"/>
      <c r="CK118" s="1012"/>
      <c r="CL118" s="899"/>
      <c r="CM118" s="902" t="s">
        <v>458</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428</v>
      </c>
      <c r="DH118" s="858"/>
      <c r="DI118" s="858"/>
      <c r="DJ118" s="858"/>
      <c r="DK118" s="859"/>
      <c r="DL118" s="860" t="s">
        <v>428</v>
      </c>
      <c r="DM118" s="858"/>
      <c r="DN118" s="858"/>
      <c r="DO118" s="858"/>
      <c r="DP118" s="859"/>
      <c r="DQ118" s="860" t="s">
        <v>431</v>
      </c>
      <c r="DR118" s="858"/>
      <c r="DS118" s="858"/>
      <c r="DT118" s="858"/>
      <c r="DU118" s="859"/>
      <c r="DV118" s="905" t="s">
        <v>432</v>
      </c>
      <c r="DW118" s="906"/>
      <c r="DX118" s="906"/>
      <c r="DY118" s="906"/>
      <c r="DZ118" s="907"/>
    </row>
    <row r="119" spans="1:130" s="246" customFormat="1" ht="26.25" customHeight="1" x14ac:dyDescent="0.2">
      <c r="A119" s="896" t="s">
        <v>426</v>
      </c>
      <c r="B119" s="897"/>
      <c r="C119" s="972" t="s">
        <v>427</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432</v>
      </c>
      <c r="AB119" s="976"/>
      <c r="AC119" s="976"/>
      <c r="AD119" s="976"/>
      <c r="AE119" s="977"/>
      <c r="AF119" s="978" t="s">
        <v>435</v>
      </c>
      <c r="AG119" s="976"/>
      <c r="AH119" s="976"/>
      <c r="AI119" s="976"/>
      <c r="AJ119" s="977"/>
      <c r="AK119" s="978" t="s">
        <v>128</v>
      </c>
      <c r="AL119" s="976"/>
      <c r="AM119" s="976"/>
      <c r="AN119" s="976"/>
      <c r="AO119" s="977"/>
      <c r="AP119" s="979" t="s">
        <v>128</v>
      </c>
      <c r="AQ119" s="980"/>
      <c r="AR119" s="980"/>
      <c r="AS119" s="980"/>
      <c r="AT119" s="981"/>
      <c r="AU119" s="1019"/>
      <c r="AV119" s="1020"/>
      <c r="AW119" s="1020"/>
      <c r="AX119" s="1020"/>
      <c r="AY119" s="1020"/>
      <c r="AZ119" s="277" t="s">
        <v>185</v>
      </c>
      <c r="BA119" s="277"/>
      <c r="BB119" s="277"/>
      <c r="BC119" s="277"/>
      <c r="BD119" s="277"/>
      <c r="BE119" s="277"/>
      <c r="BF119" s="277"/>
      <c r="BG119" s="277"/>
      <c r="BH119" s="277"/>
      <c r="BI119" s="277"/>
      <c r="BJ119" s="277"/>
      <c r="BK119" s="277"/>
      <c r="BL119" s="277"/>
      <c r="BM119" s="277"/>
      <c r="BN119" s="277"/>
      <c r="BO119" s="958" t="s">
        <v>459</v>
      </c>
      <c r="BP119" s="959"/>
      <c r="BQ119" s="963">
        <v>5642848</v>
      </c>
      <c r="BR119" s="926"/>
      <c r="BS119" s="926"/>
      <c r="BT119" s="926"/>
      <c r="BU119" s="926"/>
      <c r="BV119" s="926">
        <v>5758135</v>
      </c>
      <c r="BW119" s="926"/>
      <c r="BX119" s="926"/>
      <c r="BY119" s="926"/>
      <c r="BZ119" s="926"/>
      <c r="CA119" s="926">
        <v>5801755</v>
      </c>
      <c r="CB119" s="926"/>
      <c r="CC119" s="926"/>
      <c r="CD119" s="926"/>
      <c r="CE119" s="926"/>
      <c r="CF119" s="824"/>
      <c r="CG119" s="825"/>
      <c r="CH119" s="825"/>
      <c r="CI119" s="825"/>
      <c r="CJ119" s="915"/>
      <c r="CK119" s="1013"/>
      <c r="CL119" s="901"/>
      <c r="CM119" s="919" t="s">
        <v>460</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128</v>
      </c>
      <c r="DH119" s="841"/>
      <c r="DI119" s="841"/>
      <c r="DJ119" s="841"/>
      <c r="DK119" s="842"/>
      <c r="DL119" s="843" t="s">
        <v>435</v>
      </c>
      <c r="DM119" s="841"/>
      <c r="DN119" s="841"/>
      <c r="DO119" s="841"/>
      <c r="DP119" s="842"/>
      <c r="DQ119" s="843" t="s">
        <v>128</v>
      </c>
      <c r="DR119" s="841"/>
      <c r="DS119" s="841"/>
      <c r="DT119" s="841"/>
      <c r="DU119" s="842"/>
      <c r="DV119" s="929" t="s">
        <v>432</v>
      </c>
      <c r="DW119" s="930"/>
      <c r="DX119" s="930"/>
      <c r="DY119" s="930"/>
      <c r="DZ119" s="931"/>
    </row>
    <row r="120" spans="1:130" s="246" customFormat="1" ht="26.25" customHeight="1" x14ac:dyDescent="0.2">
      <c r="A120" s="898"/>
      <c r="B120" s="899"/>
      <c r="C120" s="902" t="s">
        <v>434</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128</v>
      </c>
      <c r="AB120" s="858"/>
      <c r="AC120" s="858"/>
      <c r="AD120" s="858"/>
      <c r="AE120" s="859"/>
      <c r="AF120" s="860" t="s">
        <v>128</v>
      </c>
      <c r="AG120" s="858"/>
      <c r="AH120" s="858"/>
      <c r="AI120" s="858"/>
      <c r="AJ120" s="859"/>
      <c r="AK120" s="860" t="s">
        <v>431</v>
      </c>
      <c r="AL120" s="858"/>
      <c r="AM120" s="858"/>
      <c r="AN120" s="858"/>
      <c r="AO120" s="859"/>
      <c r="AP120" s="905" t="s">
        <v>128</v>
      </c>
      <c r="AQ120" s="906"/>
      <c r="AR120" s="906"/>
      <c r="AS120" s="906"/>
      <c r="AT120" s="907"/>
      <c r="AU120" s="964" t="s">
        <v>461</v>
      </c>
      <c r="AV120" s="965"/>
      <c r="AW120" s="965"/>
      <c r="AX120" s="965"/>
      <c r="AY120" s="966"/>
      <c r="AZ120" s="941" t="s">
        <v>462</v>
      </c>
      <c r="BA120" s="886"/>
      <c r="BB120" s="886"/>
      <c r="BC120" s="886"/>
      <c r="BD120" s="886"/>
      <c r="BE120" s="886"/>
      <c r="BF120" s="886"/>
      <c r="BG120" s="886"/>
      <c r="BH120" s="886"/>
      <c r="BI120" s="886"/>
      <c r="BJ120" s="886"/>
      <c r="BK120" s="886"/>
      <c r="BL120" s="886"/>
      <c r="BM120" s="886"/>
      <c r="BN120" s="886"/>
      <c r="BO120" s="886"/>
      <c r="BP120" s="887"/>
      <c r="BQ120" s="942">
        <v>2494913</v>
      </c>
      <c r="BR120" s="923"/>
      <c r="BS120" s="923"/>
      <c r="BT120" s="923"/>
      <c r="BU120" s="923"/>
      <c r="BV120" s="923">
        <v>2225079</v>
      </c>
      <c r="BW120" s="923"/>
      <c r="BX120" s="923"/>
      <c r="BY120" s="923"/>
      <c r="BZ120" s="923"/>
      <c r="CA120" s="923">
        <v>2174411</v>
      </c>
      <c r="CB120" s="923"/>
      <c r="CC120" s="923"/>
      <c r="CD120" s="923"/>
      <c r="CE120" s="923"/>
      <c r="CF120" s="947">
        <v>178.6</v>
      </c>
      <c r="CG120" s="948"/>
      <c r="CH120" s="948"/>
      <c r="CI120" s="948"/>
      <c r="CJ120" s="948"/>
      <c r="CK120" s="949" t="s">
        <v>463</v>
      </c>
      <c r="CL120" s="933"/>
      <c r="CM120" s="933"/>
      <c r="CN120" s="933"/>
      <c r="CO120" s="934"/>
      <c r="CP120" s="953" t="s">
        <v>464</v>
      </c>
      <c r="CQ120" s="954"/>
      <c r="CR120" s="954"/>
      <c r="CS120" s="954"/>
      <c r="CT120" s="954"/>
      <c r="CU120" s="954"/>
      <c r="CV120" s="954"/>
      <c r="CW120" s="954"/>
      <c r="CX120" s="954"/>
      <c r="CY120" s="954"/>
      <c r="CZ120" s="954"/>
      <c r="DA120" s="954"/>
      <c r="DB120" s="954"/>
      <c r="DC120" s="954"/>
      <c r="DD120" s="954"/>
      <c r="DE120" s="954"/>
      <c r="DF120" s="955"/>
      <c r="DG120" s="942">
        <v>572263</v>
      </c>
      <c r="DH120" s="923"/>
      <c r="DI120" s="923"/>
      <c r="DJ120" s="923"/>
      <c r="DK120" s="923"/>
      <c r="DL120" s="923">
        <v>539580</v>
      </c>
      <c r="DM120" s="923"/>
      <c r="DN120" s="923"/>
      <c r="DO120" s="923"/>
      <c r="DP120" s="923"/>
      <c r="DQ120" s="923">
        <v>535302</v>
      </c>
      <c r="DR120" s="923"/>
      <c r="DS120" s="923"/>
      <c r="DT120" s="923"/>
      <c r="DU120" s="923"/>
      <c r="DV120" s="924">
        <v>44</v>
      </c>
      <c r="DW120" s="924"/>
      <c r="DX120" s="924"/>
      <c r="DY120" s="924"/>
      <c r="DZ120" s="925"/>
    </row>
    <row r="121" spans="1:130" s="246" customFormat="1" ht="26.25" customHeight="1" x14ac:dyDescent="0.2">
      <c r="A121" s="898"/>
      <c r="B121" s="899"/>
      <c r="C121" s="944" t="s">
        <v>465</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128</v>
      </c>
      <c r="AB121" s="858"/>
      <c r="AC121" s="858"/>
      <c r="AD121" s="858"/>
      <c r="AE121" s="859"/>
      <c r="AF121" s="860" t="s">
        <v>435</v>
      </c>
      <c r="AG121" s="858"/>
      <c r="AH121" s="858"/>
      <c r="AI121" s="858"/>
      <c r="AJ121" s="859"/>
      <c r="AK121" s="860" t="s">
        <v>431</v>
      </c>
      <c r="AL121" s="858"/>
      <c r="AM121" s="858"/>
      <c r="AN121" s="858"/>
      <c r="AO121" s="859"/>
      <c r="AP121" s="905" t="s">
        <v>128</v>
      </c>
      <c r="AQ121" s="906"/>
      <c r="AR121" s="906"/>
      <c r="AS121" s="906"/>
      <c r="AT121" s="907"/>
      <c r="AU121" s="967"/>
      <c r="AV121" s="968"/>
      <c r="AW121" s="968"/>
      <c r="AX121" s="968"/>
      <c r="AY121" s="969"/>
      <c r="AZ121" s="893" t="s">
        <v>466</v>
      </c>
      <c r="BA121" s="828"/>
      <c r="BB121" s="828"/>
      <c r="BC121" s="828"/>
      <c r="BD121" s="828"/>
      <c r="BE121" s="828"/>
      <c r="BF121" s="828"/>
      <c r="BG121" s="828"/>
      <c r="BH121" s="828"/>
      <c r="BI121" s="828"/>
      <c r="BJ121" s="828"/>
      <c r="BK121" s="828"/>
      <c r="BL121" s="828"/>
      <c r="BM121" s="828"/>
      <c r="BN121" s="828"/>
      <c r="BO121" s="828"/>
      <c r="BP121" s="829"/>
      <c r="BQ121" s="894" t="s">
        <v>431</v>
      </c>
      <c r="BR121" s="895"/>
      <c r="BS121" s="895"/>
      <c r="BT121" s="895"/>
      <c r="BU121" s="895"/>
      <c r="BV121" s="895" t="s">
        <v>428</v>
      </c>
      <c r="BW121" s="895"/>
      <c r="BX121" s="895"/>
      <c r="BY121" s="895"/>
      <c r="BZ121" s="895"/>
      <c r="CA121" s="895" t="s">
        <v>435</v>
      </c>
      <c r="CB121" s="895"/>
      <c r="CC121" s="895"/>
      <c r="CD121" s="895"/>
      <c r="CE121" s="895"/>
      <c r="CF121" s="956" t="s">
        <v>431</v>
      </c>
      <c r="CG121" s="957"/>
      <c r="CH121" s="957"/>
      <c r="CI121" s="957"/>
      <c r="CJ121" s="957"/>
      <c r="CK121" s="950"/>
      <c r="CL121" s="936"/>
      <c r="CM121" s="936"/>
      <c r="CN121" s="936"/>
      <c r="CO121" s="937"/>
      <c r="CP121" s="916" t="s">
        <v>467</v>
      </c>
      <c r="CQ121" s="917"/>
      <c r="CR121" s="917"/>
      <c r="CS121" s="917"/>
      <c r="CT121" s="917"/>
      <c r="CU121" s="917"/>
      <c r="CV121" s="917"/>
      <c r="CW121" s="917"/>
      <c r="CX121" s="917"/>
      <c r="CY121" s="917"/>
      <c r="CZ121" s="917"/>
      <c r="DA121" s="917"/>
      <c r="DB121" s="917"/>
      <c r="DC121" s="917"/>
      <c r="DD121" s="917"/>
      <c r="DE121" s="917"/>
      <c r="DF121" s="918"/>
      <c r="DG121" s="894">
        <v>479716</v>
      </c>
      <c r="DH121" s="895"/>
      <c r="DI121" s="895"/>
      <c r="DJ121" s="895"/>
      <c r="DK121" s="895"/>
      <c r="DL121" s="895">
        <v>418272</v>
      </c>
      <c r="DM121" s="895"/>
      <c r="DN121" s="895"/>
      <c r="DO121" s="895"/>
      <c r="DP121" s="895"/>
      <c r="DQ121" s="895">
        <v>371228</v>
      </c>
      <c r="DR121" s="895"/>
      <c r="DS121" s="895"/>
      <c r="DT121" s="895"/>
      <c r="DU121" s="895"/>
      <c r="DV121" s="872">
        <v>30.5</v>
      </c>
      <c r="DW121" s="872"/>
      <c r="DX121" s="872"/>
      <c r="DY121" s="872"/>
      <c r="DZ121" s="873"/>
    </row>
    <row r="122" spans="1:130" s="246" customFormat="1" ht="26.25" customHeight="1" x14ac:dyDescent="0.2">
      <c r="A122" s="898"/>
      <c r="B122" s="899"/>
      <c r="C122" s="902" t="s">
        <v>446</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128</v>
      </c>
      <c r="AB122" s="858"/>
      <c r="AC122" s="858"/>
      <c r="AD122" s="858"/>
      <c r="AE122" s="859"/>
      <c r="AF122" s="860" t="s">
        <v>428</v>
      </c>
      <c r="AG122" s="858"/>
      <c r="AH122" s="858"/>
      <c r="AI122" s="858"/>
      <c r="AJ122" s="859"/>
      <c r="AK122" s="860" t="s">
        <v>431</v>
      </c>
      <c r="AL122" s="858"/>
      <c r="AM122" s="858"/>
      <c r="AN122" s="858"/>
      <c r="AO122" s="859"/>
      <c r="AP122" s="905" t="s">
        <v>428</v>
      </c>
      <c r="AQ122" s="906"/>
      <c r="AR122" s="906"/>
      <c r="AS122" s="906"/>
      <c r="AT122" s="907"/>
      <c r="AU122" s="967"/>
      <c r="AV122" s="968"/>
      <c r="AW122" s="968"/>
      <c r="AX122" s="968"/>
      <c r="AY122" s="969"/>
      <c r="AZ122" s="960" t="s">
        <v>468</v>
      </c>
      <c r="BA122" s="961"/>
      <c r="BB122" s="961"/>
      <c r="BC122" s="961"/>
      <c r="BD122" s="961"/>
      <c r="BE122" s="961"/>
      <c r="BF122" s="961"/>
      <c r="BG122" s="961"/>
      <c r="BH122" s="961"/>
      <c r="BI122" s="961"/>
      <c r="BJ122" s="961"/>
      <c r="BK122" s="961"/>
      <c r="BL122" s="961"/>
      <c r="BM122" s="961"/>
      <c r="BN122" s="961"/>
      <c r="BO122" s="961"/>
      <c r="BP122" s="962"/>
      <c r="BQ122" s="963">
        <v>3646823</v>
      </c>
      <c r="BR122" s="926"/>
      <c r="BS122" s="926"/>
      <c r="BT122" s="926"/>
      <c r="BU122" s="926"/>
      <c r="BV122" s="926">
        <v>3690153</v>
      </c>
      <c r="BW122" s="926"/>
      <c r="BX122" s="926"/>
      <c r="BY122" s="926"/>
      <c r="BZ122" s="926"/>
      <c r="CA122" s="926">
        <v>3730886</v>
      </c>
      <c r="CB122" s="926"/>
      <c r="CC122" s="926"/>
      <c r="CD122" s="926"/>
      <c r="CE122" s="926"/>
      <c r="CF122" s="927">
        <v>306.5</v>
      </c>
      <c r="CG122" s="928"/>
      <c r="CH122" s="928"/>
      <c r="CI122" s="928"/>
      <c r="CJ122" s="928"/>
      <c r="CK122" s="950"/>
      <c r="CL122" s="936"/>
      <c r="CM122" s="936"/>
      <c r="CN122" s="936"/>
      <c r="CO122" s="937"/>
      <c r="CP122" s="916" t="s">
        <v>469</v>
      </c>
      <c r="CQ122" s="917"/>
      <c r="CR122" s="917"/>
      <c r="CS122" s="917"/>
      <c r="CT122" s="917"/>
      <c r="CU122" s="917"/>
      <c r="CV122" s="917"/>
      <c r="CW122" s="917"/>
      <c r="CX122" s="917"/>
      <c r="CY122" s="917"/>
      <c r="CZ122" s="917"/>
      <c r="DA122" s="917"/>
      <c r="DB122" s="917"/>
      <c r="DC122" s="917"/>
      <c r="DD122" s="917"/>
      <c r="DE122" s="917"/>
      <c r="DF122" s="918"/>
      <c r="DG122" s="894">
        <v>841</v>
      </c>
      <c r="DH122" s="895"/>
      <c r="DI122" s="895"/>
      <c r="DJ122" s="895"/>
      <c r="DK122" s="895"/>
      <c r="DL122" s="895">
        <v>905</v>
      </c>
      <c r="DM122" s="895"/>
      <c r="DN122" s="895"/>
      <c r="DO122" s="895"/>
      <c r="DP122" s="895"/>
      <c r="DQ122" s="895">
        <v>937</v>
      </c>
      <c r="DR122" s="895"/>
      <c r="DS122" s="895"/>
      <c r="DT122" s="895"/>
      <c r="DU122" s="895"/>
      <c r="DV122" s="872">
        <v>0.1</v>
      </c>
      <c r="DW122" s="872"/>
      <c r="DX122" s="872"/>
      <c r="DY122" s="872"/>
      <c r="DZ122" s="873"/>
    </row>
    <row r="123" spans="1:130" s="246" customFormat="1" ht="26.25" customHeight="1" x14ac:dyDescent="0.2">
      <c r="A123" s="898"/>
      <c r="B123" s="899"/>
      <c r="C123" s="902" t="s">
        <v>453</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t="s">
        <v>128</v>
      </c>
      <c r="AB123" s="858"/>
      <c r="AC123" s="858"/>
      <c r="AD123" s="858"/>
      <c r="AE123" s="859"/>
      <c r="AF123" s="860" t="s">
        <v>431</v>
      </c>
      <c r="AG123" s="858"/>
      <c r="AH123" s="858"/>
      <c r="AI123" s="858"/>
      <c r="AJ123" s="859"/>
      <c r="AK123" s="860" t="s">
        <v>128</v>
      </c>
      <c r="AL123" s="858"/>
      <c r="AM123" s="858"/>
      <c r="AN123" s="858"/>
      <c r="AO123" s="859"/>
      <c r="AP123" s="905" t="s">
        <v>435</v>
      </c>
      <c r="AQ123" s="906"/>
      <c r="AR123" s="906"/>
      <c r="AS123" s="906"/>
      <c r="AT123" s="907"/>
      <c r="AU123" s="970"/>
      <c r="AV123" s="971"/>
      <c r="AW123" s="971"/>
      <c r="AX123" s="971"/>
      <c r="AY123" s="971"/>
      <c r="AZ123" s="277" t="s">
        <v>185</v>
      </c>
      <c r="BA123" s="277"/>
      <c r="BB123" s="277"/>
      <c r="BC123" s="277"/>
      <c r="BD123" s="277"/>
      <c r="BE123" s="277"/>
      <c r="BF123" s="277"/>
      <c r="BG123" s="277"/>
      <c r="BH123" s="277"/>
      <c r="BI123" s="277"/>
      <c r="BJ123" s="277"/>
      <c r="BK123" s="277"/>
      <c r="BL123" s="277"/>
      <c r="BM123" s="277"/>
      <c r="BN123" s="277"/>
      <c r="BO123" s="958" t="s">
        <v>470</v>
      </c>
      <c r="BP123" s="959"/>
      <c r="BQ123" s="913">
        <v>6141736</v>
      </c>
      <c r="BR123" s="914"/>
      <c r="BS123" s="914"/>
      <c r="BT123" s="914"/>
      <c r="BU123" s="914"/>
      <c r="BV123" s="914">
        <v>5915232</v>
      </c>
      <c r="BW123" s="914"/>
      <c r="BX123" s="914"/>
      <c r="BY123" s="914"/>
      <c r="BZ123" s="914"/>
      <c r="CA123" s="914">
        <v>5905297</v>
      </c>
      <c r="CB123" s="914"/>
      <c r="CC123" s="914"/>
      <c r="CD123" s="914"/>
      <c r="CE123" s="914"/>
      <c r="CF123" s="824"/>
      <c r="CG123" s="825"/>
      <c r="CH123" s="825"/>
      <c r="CI123" s="825"/>
      <c r="CJ123" s="915"/>
      <c r="CK123" s="950"/>
      <c r="CL123" s="936"/>
      <c r="CM123" s="936"/>
      <c r="CN123" s="936"/>
      <c r="CO123" s="937"/>
      <c r="CP123" s="916"/>
      <c r="CQ123" s="917"/>
      <c r="CR123" s="917"/>
      <c r="CS123" s="917"/>
      <c r="CT123" s="917"/>
      <c r="CU123" s="917"/>
      <c r="CV123" s="917"/>
      <c r="CW123" s="917"/>
      <c r="CX123" s="917"/>
      <c r="CY123" s="917"/>
      <c r="CZ123" s="917"/>
      <c r="DA123" s="917"/>
      <c r="DB123" s="917"/>
      <c r="DC123" s="917"/>
      <c r="DD123" s="917"/>
      <c r="DE123" s="917"/>
      <c r="DF123" s="918"/>
      <c r="DG123" s="857"/>
      <c r="DH123" s="858"/>
      <c r="DI123" s="858"/>
      <c r="DJ123" s="858"/>
      <c r="DK123" s="859"/>
      <c r="DL123" s="860"/>
      <c r="DM123" s="858"/>
      <c r="DN123" s="858"/>
      <c r="DO123" s="858"/>
      <c r="DP123" s="859"/>
      <c r="DQ123" s="860"/>
      <c r="DR123" s="858"/>
      <c r="DS123" s="858"/>
      <c r="DT123" s="858"/>
      <c r="DU123" s="859"/>
      <c r="DV123" s="905"/>
      <c r="DW123" s="906"/>
      <c r="DX123" s="906"/>
      <c r="DY123" s="906"/>
      <c r="DZ123" s="907"/>
    </row>
    <row r="124" spans="1:130" s="246" customFormat="1" ht="26.25" customHeight="1" thickBot="1" x14ac:dyDescent="0.25">
      <c r="A124" s="898"/>
      <c r="B124" s="899"/>
      <c r="C124" s="902" t="s">
        <v>456</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428</v>
      </c>
      <c r="AB124" s="858"/>
      <c r="AC124" s="858"/>
      <c r="AD124" s="858"/>
      <c r="AE124" s="859"/>
      <c r="AF124" s="860" t="s">
        <v>128</v>
      </c>
      <c r="AG124" s="858"/>
      <c r="AH124" s="858"/>
      <c r="AI124" s="858"/>
      <c r="AJ124" s="859"/>
      <c r="AK124" s="860" t="s">
        <v>428</v>
      </c>
      <c r="AL124" s="858"/>
      <c r="AM124" s="858"/>
      <c r="AN124" s="858"/>
      <c r="AO124" s="859"/>
      <c r="AP124" s="905" t="s">
        <v>431</v>
      </c>
      <c r="AQ124" s="906"/>
      <c r="AR124" s="906"/>
      <c r="AS124" s="906"/>
      <c r="AT124" s="907"/>
      <c r="AU124" s="908" t="s">
        <v>471</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t="s">
        <v>435</v>
      </c>
      <c r="BR124" s="912"/>
      <c r="BS124" s="912"/>
      <c r="BT124" s="912"/>
      <c r="BU124" s="912"/>
      <c r="BV124" s="912" t="s">
        <v>128</v>
      </c>
      <c r="BW124" s="912"/>
      <c r="BX124" s="912"/>
      <c r="BY124" s="912"/>
      <c r="BZ124" s="912"/>
      <c r="CA124" s="912" t="s">
        <v>128</v>
      </c>
      <c r="CB124" s="912"/>
      <c r="CC124" s="912"/>
      <c r="CD124" s="912"/>
      <c r="CE124" s="912"/>
      <c r="CF124" s="802"/>
      <c r="CG124" s="803"/>
      <c r="CH124" s="803"/>
      <c r="CI124" s="803"/>
      <c r="CJ124" s="943"/>
      <c r="CK124" s="951"/>
      <c r="CL124" s="951"/>
      <c r="CM124" s="951"/>
      <c r="CN124" s="951"/>
      <c r="CO124" s="952"/>
      <c r="CP124" s="916" t="s">
        <v>472</v>
      </c>
      <c r="CQ124" s="917"/>
      <c r="CR124" s="917"/>
      <c r="CS124" s="917"/>
      <c r="CT124" s="917"/>
      <c r="CU124" s="917"/>
      <c r="CV124" s="917"/>
      <c r="CW124" s="917"/>
      <c r="CX124" s="917"/>
      <c r="CY124" s="917"/>
      <c r="CZ124" s="917"/>
      <c r="DA124" s="917"/>
      <c r="DB124" s="917"/>
      <c r="DC124" s="917"/>
      <c r="DD124" s="917"/>
      <c r="DE124" s="917"/>
      <c r="DF124" s="918"/>
      <c r="DG124" s="840" t="s">
        <v>128</v>
      </c>
      <c r="DH124" s="841"/>
      <c r="DI124" s="841"/>
      <c r="DJ124" s="841"/>
      <c r="DK124" s="842"/>
      <c r="DL124" s="843" t="s">
        <v>128</v>
      </c>
      <c r="DM124" s="841"/>
      <c r="DN124" s="841"/>
      <c r="DO124" s="841"/>
      <c r="DP124" s="842"/>
      <c r="DQ124" s="843" t="s">
        <v>128</v>
      </c>
      <c r="DR124" s="841"/>
      <c r="DS124" s="841"/>
      <c r="DT124" s="841"/>
      <c r="DU124" s="842"/>
      <c r="DV124" s="929" t="s">
        <v>431</v>
      </c>
      <c r="DW124" s="930"/>
      <c r="DX124" s="930"/>
      <c r="DY124" s="930"/>
      <c r="DZ124" s="931"/>
    </row>
    <row r="125" spans="1:130" s="246" customFormat="1" ht="26.25" customHeight="1" x14ac:dyDescent="0.2">
      <c r="A125" s="898"/>
      <c r="B125" s="899"/>
      <c r="C125" s="902" t="s">
        <v>458</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128</v>
      </c>
      <c r="AB125" s="858"/>
      <c r="AC125" s="858"/>
      <c r="AD125" s="858"/>
      <c r="AE125" s="859"/>
      <c r="AF125" s="860" t="s">
        <v>128</v>
      </c>
      <c r="AG125" s="858"/>
      <c r="AH125" s="858"/>
      <c r="AI125" s="858"/>
      <c r="AJ125" s="859"/>
      <c r="AK125" s="860" t="s">
        <v>428</v>
      </c>
      <c r="AL125" s="858"/>
      <c r="AM125" s="858"/>
      <c r="AN125" s="858"/>
      <c r="AO125" s="859"/>
      <c r="AP125" s="905" t="s">
        <v>128</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473</v>
      </c>
      <c r="CL125" s="933"/>
      <c r="CM125" s="933"/>
      <c r="CN125" s="933"/>
      <c r="CO125" s="934"/>
      <c r="CP125" s="941" t="s">
        <v>474</v>
      </c>
      <c r="CQ125" s="886"/>
      <c r="CR125" s="886"/>
      <c r="CS125" s="886"/>
      <c r="CT125" s="886"/>
      <c r="CU125" s="886"/>
      <c r="CV125" s="886"/>
      <c r="CW125" s="886"/>
      <c r="CX125" s="886"/>
      <c r="CY125" s="886"/>
      <c r="CZ125" s="886"/>
      <c r="DA125" s="886"/>
      <c r="DB125" s="886"/>
      <c r="DC125" s="886"/>
      <c r="DD125" s="886"/>
      <c r="DE125" s="886"/>
      <c r="DF125" s="887"/>
      <c r="DG125" s="942" t="s">
        <v>128</v>
      </c>
      <c r="DH125" s="923"/>
      <c r="DI125" s="923"/>
      <c r="DJ125" s="923"/>
      <c r="DK125" s="923"/>
      <c r="DL125" s="923" t="s">
        <v>128</v>
      </c>
      <c r="DM125" s="923"/>
      <c r="DN125" s="923"/>
      <c r="DO125" s="923"/>
      <c r="DP125" s="923"/>
      <c r="DQ125" s="923" t="s">
        <v>428</v>
      </c>
      <c r="DR125" s="923"/>
      <c r="DS125" s="923"/>
      <c r="DT125" s="923"/>
      <c r="DU125" s="923"/>
      <c r="DV125" s="924" t="s">
        <v>128</v>
      </c>
      <c r="DW125" s="924"/>
      <c r="DX125" s="924"/>
      <c r="DY125" s="924"/>
      <c r="DZ125" s="925"/>
    </row>
    <row r="126" spans="1:130" s="246" customFormat="1" ht="26.25" customHeight="1" thickBot="1" x14ac:dyDescent="0.25">
      <c r="A126" s="898"/>
      <c r="B126" s="899"/>
      <c r="C126" s="902" t="s">
        <v>460</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128</v>
      </c>
      <c r="AB126" s="858"/>
      <c r="AC126" s="858"/>
      <c r="AD126" s="858"/>
      <c r="AE126" s="859"/>
      <c r="AF126" s="860" t="s">
        <v>128</v>
      </c>
      <c r="AG126" s="858"/>
      <c r="AH126" s="858"/>
      <c r="AI126" s="858"/>
      <c r="AJ126" s="859"/>
      <c r="AK126" s="860" t="s">
        <v>128</v>
      </c>
      <c r="AL126" s="858"/>
      <c r="AM126" s="858"/>
      <c r="AN126" s="858"/>
      <c r="AO126" s="859"/>
      <c r="AP126" s="905" t="s">
        <v>428</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475</v>
      </c>
      <c r="CQ126" s="828"/>
      <c r="CR126" s="828"/>
      <c r="CS126" s="828"/>
      <c r="CT126" s="828"/>
      <c r="CU126" s="828"/>
      <c r="CV126" s="828"/>
      <c r="CW126" s="828"/>
      <c r="CX126" s="828"/>
      <c r="CY126" s="828"/>
      <c r="CZ126" s="828"/>
      <c r="DA126" s="828"/>
      <c r="DB126" s="828"/>
      <c r="DC126" s="828"/>
      <c r="DD126" s="828"/>
      <c r="DE126" s="828"/>
      <c r="DF126" s="829"/>
      <c r="DG126" s="894" t="s">
        <v>128</v>
      </c>
      <c r="DH126" s="895"/>
      <c r="DI126" s="895"/>
      <c r="DJ126" s="895"/>
      <c r="DK126" s="895"/>
      <c r="DL126" s="895" t="s">
        <v>428</v>
      </c>
      <c r="DM126" s="895"/>
      <c r="DN126" s="895"/>
      <c r="DO126" s="895"/>
      <c r="DP126" s="895"/>
      <c r="DQ126" s="895" t="s">
        <v>128</v>
      </c>
      <c r="DR126" s="895"/>
      <c r="DS126" s="895"/>
      <c r="DT126" s="895"/>
      <c r="DU126" s="895"/>
      <c r="DV126" s="872" t="s">
        <v>428</v>
      </c>
      <c r="DW126" s="872"/>
      <c r="DX126" s="872"/>
      <c r="DY126" s="872"/>
      <c r="DZ126" s="873"/>
    </row>
    <row r="127" spans="1:130" s="246" customFormat="1" ht="26.25" customHeight="1" x14ac:dyDescent="0.2">
      <c r="A127" s="900"/>
      <c r="B127" s="901"/>
      <c r="C127" s="919" t="s">
        <v>476</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428</v>
      </c>
      <c r="AB127" s="858"/>
      <c r="AC127" s="858"/>
      <c r="AD127" s="858"/>
      <c r="AE127" s="859"/>
      <c r="AF127" s="860" t="s">
        <v>128</v>
      </c>
      <c r="AG127" s="858"/>
      <c r="AH127" s="858"/>
      <c r="AI127" s="858"/>
      <c r="AJ127" s="859"/>
      <c r="AK127" s="860" t="s">
        <v>128</v>
      </c>
      <c r="AL127" s="858"/>
      <c r="AM127" s="858"/>
      <c r="AN127" s="858"/>
      <c r="AO127" s="859"/>
      <c r="AP127" s="905" t="s">
        <v>128</v>
      </c>
      <c r="AQ127" s="906"/>
      <c r="AR127" s="906"/>
      <c r="AS127" s="906"/>
      <c r="AT127" s="907"/>
      <c r="AU127" s="282"/>
      <c r="AV127" s="282"/>
      <c r="AW127" s="282"/>
      <c r="AX127" s="922" t="s">
        <v>477</v>
      </c>
      <c r="AY127" s="890"/>
      <c r="AZ127" s="890"/>
      <c r="BA127" s="890"/>
      <c r="BB127" s="890"/>
      <c r="BC127" s="890"/>
      <c r="BD127" s="890"/>
      <c r="BE127" s="891"/>
      <c r="BF127" s="889" t="s">
        <v>478</v>
      </c>
      <c r="BG127" s="890"/>
      <c r="BH127" s="890"/>
      <c r="BI127" s="890"/>
      <c r="BJ127" s="890"/>
      <c r="BK127" s="890"/>
      <c r="BL127" s="891"/>
      <c r="BM127" s="889" t="s">
        <v>479</v>
      </c>
      <c r="BN127" s="890"/>
      <c r="BO127" s="890"/>
      <c r="BP127" s="890"/>
      <c r="BQ127" s="890"/>
      <c r="BR127" s="890"/>
      <c r="BS127" s="891"/>
      <c r="BT127" s="889" t="s">
        <v>480</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481</v>
      </c>
      <c r="CQ127" s="828"/>
      <c r="CR127" s="828"/>
      <c r="CS127" s="828"/>
      <c r="CT127" s="828"/>
      <c r="CU127" s="828"/>
      <c r="CV127" s="828"/>
      <c r="CW127" s="828"/>
      <c r="CX127" s="828"/>
      <c r="CY127" s="828"/>
      <c r="CZ127" s="828"/>
      <c r="DA127" s="828"/>
      <c r="DB127" s="828"/>
      <c r="DC127" s="828"/>
      <c r="DD127" s="828"/>
      <c r="DE127" s="828"/>
      <c r="DF127" s="829"/>
      <c r="DG127" s="894" t="s">
        <v>431</v>
      </c>
      <c r="DH127" s="895"/>
      <c r="DI127" s="895"/>
      <c r="DJ127" s="895"/>
      <c r="DK127" s="895"/>
      <c r="DL127" s="895" t="s">
        <v>428</v>
      </c>
      <c r="DM127" s="895"/>
      <c r="DN127" s="895"/>
      <c r="DO127" s="895"/>
      <c r="DP127" s="895"/>
      <c r="DQ127" s="895" t="s">
        <v>128</v>
      </c>
      <c r="DR127" s="895"/>
      <c r="DS127" s="895"/>
      <c r="DT127" s="895"/>
      <c r="DU127" s="895"/>
      <c r="DV127" s="872" t="s">
        <v>128</v>
      </c>
      <c r="DW127" s="872"/>
      <c r="DX127" s="872"/>
      <c r="DY127" s="872"/>
      <c r="DZ127" s="873"/>
    </row>
    <row r="128" spans="1:130" s="246" customFormat="1" ht="26.25" customHeight="1" thickBot="1" x14ac:dyDescent="0.25">
      <c r="A128" s="874" t="s">
        <v>482</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483</v>
      </c>
      <c r="X128" s="876"/>
      <c r="Y128" s="876"/>
      <c r="Z128" s="877"/>
      <c r="AA128" s="878" t="s">
        <v>428</v>
      </c>
      <c r="AB128" s="879"/>
      <c r="AC128" s="879"/>
      <c r="AD128" s="879"/>
      <c r="AE128" s="880"/>
      <c r="AF128" s="881" t="s">
        <v>428</v>
      </c>
      <c r="AG128" s="879"/>
      <c r="AH128" s="879"/>
      <c r="AI128" s="879"/>
      <c r="AJ128" s="880"/>
      <c r="AK128" s="881" t="s">
        <v>431</v>
      </c>
      <c r="AL128" s="879"/>
      <c r="AM128" s="879"/>
      <c r="AN128" s="879"/>
      <c r="AO128" s="880"/>
      <c r="AP128" s="882"/>
      <c r="AQ128" s="883"/>
      <c r="AR128" s="883"/>
      <c r="AS128" s="883"/>
      <c r="AT128" s="884"/>
      <c r="AU128" s="282"/>
      <c r="AV128" s="282"/>
      <c r="AW128" s="282"/>
      <c r="AX128" s="885" t="s">
        <v>484</v>
      </c>
      <c r="AY128" s="886"/>
      <c r="AZ128" s="886"/>
      <c r="BA128" s="886"/>
      <c r="BB128" s="886"/>
      <c r="BC128" s="886"/>
      <c r="BD128" s="886"/>
      <c r="BE128" s="887"/>
      <c r="BF128" s="864" t="s">
        <v>128</v>
      </c>
      <c r="BG128" s="865"/>
      <c r="BH128" s="865"/>
      <c r="BI128" s="865"/>
      <c r="BJ128" s="865"/>
      <c r="BK128" s="865"/>
      <c r="BL128" s="888"/>
      <c r="BM128" s="864">
        <v>15</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485</v>
      </c>
      <c r="CQ128" s="806"/>
      <c r="CR128" s="806"/>
      <c r="CS128" s="806"/>
      <c r="CT128" s="806"/>
      <c r="CU128" s="806"/>
      <c r="CV128" s="806"/>
      <c r="CW128" s="806"/>
      <c r="CX128" s="806"/>
      <c r="CY128" s="806"/>
      <c r="CZ128" s="806"/>
      <c r="DA128" s="806"/>
      <c r="DB128" s="806"/>
      <c r="DC128" s="806"/>
      <c r="DD128" s="806"/>
      <c r="DE128" s="806"/>
      <c r="DF128" s="807"/>
      <c r="DG128" s="868" t="s">
        <v>128</v>
      </c>
      <c r="DH128" s="869"/>
      <c r="DI128" s="869"/>
      <c r="DJ128" s="869"/>
      <c r="DK128" s="869"/>
      <c r="DL128" s="869" t="s">
        <v>128</v>
      </c>
      <c r="DM128" s="869"/>
      <c r="DN128" s="869"/>
      <c r="DO128" s="869"/>
      <c r="DP128" s="869"/>
      <c r="DQ128" s="869" t="s">
        <v>128</v>
      </c>
      <c r="DR128" s="869"/>
      <c r="DS128" s="869"/>
      <c r="DT128" s="869"/>
      <c r="DU128" s="869"/>
      <c r="DV128" s="870" t="s">
        <v>128</v>
      </c>
      <c r="DW128" s="870"/>
      <c r="DX128" s="870"/>
      <c r="DY128" s="870"/>
      <c r="DZ128" s="871"/>
    </row>
    <row r="129" spans="1:131" s="246" customFormat="1" ht="26.25" customHeight="1" x14ac:dyDescent="0.2">
      <c r="A129" s="852" t="s">
        <v>107</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486</v>
      </c>
      <c r="X129" s="855"/>
      <c r="Y129" s="855"/>
      <c r="Z129" s="856"/>
      <c r="AA129" s="857">
        <v>1607072</v>
      </c>
      <c r="AB129" s="858"/>
      <c r="AC129" s="858"/>
      <c r="AD129" s="858"/>
      <c r="AE129" s="859"/>
      <c r="AF129" s="860">
        <v>1530624</v>
      </c>
      <c r="AG129" s="858"/>
      <c r="AH129" s="858"/>
      <c r="AI129" s="858"/>
      <c r="AJ129" s="859"/>
      <c r="AK129" s="860">
        <v>1528767</v>
      </c>
      <c r="AL129" s="858"/>
      <c r="AM129" s="858"/>
      <c r="AN129" s="858"/>
      <c r="AO129" s="859"/>
      <c r="AP129" s="861"/>
      <c r="AQ129" s="862"/>
      <c r="AR129" s="862"/>
      <c r="AS129" s="862"/>
      <c r="AT129" s="863"/>
      <c r="AU129" s="284"/>
      <c r="AV129" s="284"/>
      <c r="AW129" s="284"/>
      <c r="AX129" s="827" t="s">
        <v>487</v>
      </c>
      <c r="AY129" s="828"/>
      <c r="AZ129" s="828"/>
      <c r="BA129" s="828"/>
      <c r="BB129" s="828"/>
      <c r="BC129" s="828"/>
      <c r="BD129" s="828"/>
      <c r="BE129" s="829"/>
      <c r="BF129" s="847" t="s">
        <v>128</v>
      </c>
      <c r="BG129" s="848"/>
      <c r="BH129" s="848"/>
      <c r="BI129" s="848"/>
      <c r="BJ129" s="848"/>
      <c r="BK129" s="848"/>
      <c r="BL129" s="849"/>
      <c r="BM129" s="847">
        <v>20</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2">
      <c r="A130" s="852" t="s">
        <v>488</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489</v>
      </c>
      <c r="X130" s="855"/>
      <c r="Y130" s="855"/>
      <c r="Z130" s="856"/>
      <c r="AA130" s="857">
        <v>296331</v>
      </c>
      <c r="AB130" s="858"/>
      <c r="AC130" s="858"/>
      <c r="AD130" s="858"/>
      <c r="AE130" s="859"/>
      <c r="AF130" s="860">
        <v>277880</v>
      </c>
      <c r="AG130" s="858"/>
      <c r="AH130" s="858"/>
      <c r="AI130" s="858"/>
      <c r="AJ130" s="859"/>
      <c r="AK130" s="860">
        <v>311509</v>
      </c>
      <c r="AL130" s="858"/>
      <c r="AM130" s="858"/>
      <c r="AN130" s="858"/>
      <c r="AO130" s="859"/>
      <c r="AP130" s="861"/>
      <c r="AQ130" s="862"/>
      <c r="AR130" s="862"/>
      <c r="AS130" s="862"/>
      <c r="AT130" s="863"/>
      <c r="AU130" s="284"/>
      <c r="AV130" s="284"/>
      <c r="AW130" s="284"/>
      <c r="AX130" s="827" t="s">
        <v>490</v>
      </c>
      <c r="AY130" s="828"/>
      <c r="AZ130" s="828"/>
      <c r="BA130" s="828"/>
      <c r="BB130" s="828"/>
      <c r="BC130" s="828"/>
      <c r="BD130" s="828"/>
      <c r="BE130" s="829"/>
      <c r="BF130" s="830">
        <v>6</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5">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491</v>
      </c>
      <c r="X131" s="838"/>
      <c r="Y131" s="838"/>
      <c r="Z131" s="839"/>
      <c r="AA131" s="840">
        <v>1310741</v>
      </c>
      <c r="AB131" s="841"/>
      <c r="AC131" s="841"/>
      <c r="AD131" s="841"/>
      <c r="AE131" s="842"/>
      <c r="AF131" s="843">
        <v>1252744</v>
      </c>
      <c r="AG131" s="841"/>
      <c r="AH131" s="841"/>
      <c r="AI131" s="841"/>
      <c r="AJ131" s="842"/>
      <c r="AK131" s="843">
        <v>1217258</v>
      </c>
      <c r="AL131" s="841"/>
      <c r="AM131" s="841"/>
      <c r="AN131" s="841"/>
      <c r="AO131" s="842"/>
      <c r="AP131" s="844"/>
      <c r="AQ131" s="845"/>
      <c r="AR131" s="845"/>
      <c r="AS131" s="845"/>
      <c r="AT131" s="846"/>
      <c r="AU131" s="284"/>
      <c r="AV131" s="284"/>
      <c r="AW131" s="284"/>
      <c r="AX131" s="805" t="s">
        <v>492</v>
      </c>
      <c r="AY131" s="806"/>
      <c r="AZ131" s="806"/>
      <c r="BA131" s="806"/>
      <c r="BB131" s="806"/>
      <c r="BC131" s="806"/>
      <c r="BD131" s="806"/>
      <c r="BE131" s="807"/>
      <c r="BF131" s="808" t="s">
        <v>128</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2">
      <c r="A132" s="814" t="s">
        <v>493</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494</v>
      </c>
      <c r="W132" s="818"/>
      <c r="X132" s="818"/>
      <c r="Y132" s="818"/>
      <c r="Z132" s="819"/>
      <c r="AA132" s="820">
        <v>6.2240366329999999</v>
      </c>
      <c r="AB132" s="821"/>
      <c r="AC132" s="821"/>
      <c r="AD132" s="821"/>
      <c r="AE132" s="822"/>
      <c r="AF132" s="823">
        <v>5.5409564920000003</v>
      </c>
      <c r="AG132" s="821"/>
      <c r="AH132" s="821"/>
      <c r="AI132" s="821"/>
      <c r="AJ132" s="822"/>
      <c r="AK132" s="823">
        <v>6.3694796010000001</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5">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495</v>
      </c>
      <c r="W133" s="797"/>
      <c r="X133" s="797"/>
      <c r="Y133" s="797"/>
      <c r="Z133" s="798"/>
      <c r="AA133" s="799">
        <v>7.2</v>
      </c>
      <c r="AB133" s="800"/>
      <c r="AC133" s="800"/>
      <c r="AD133" s="800"/>
      <c r="AE133" s="801"/>
      <c r="AF133" s="799">
        <v>6.1</v>
      </c>
      <c r="AG133" s="800"/>
      <c r="AH133" s="800"/>
      <c r="AI133" s="800"/>
      <c r="AJ133" s="801"/>
      <c r="AK133" s="799">
        <v>6</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2">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 hidden="1" x14ac:dyDescent="0.2">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2"/>
  </sheetData>
  <sheetProtection algorithmName="SHA-512" hashValue="Zju8c+pSnZeL1lQWzy5KOFBy1GY39Udy0DrGZgKf0lpJhTI6+9f2ogu5FLIkQaiwrROU1mWo0YBOZFHos8zOPw==" saltValue="gQDSN86kP4wG5NLyG0ZoN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2"/>
  <cols>
    <col min="1" max="120" width="2.7265625" style="291" customWidth="1"/>
    <col min="121" max="121" width="0" style="290" hidden="1" customWidth="1"/>
    <col min="122" max="16384" width="9" style="290" hidden="1"/>
  </cols>
  <sheetData>
    <row r="1" spans="1:120" ht="13"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0"/>
    </row>
    <row r="17" spans="119:120" ht="13" x14ac:dyDescent="0.2">
      <c r="DP17" s="290"/>
    </row>
    <row r="18" spans="119:120" ht="13" x14ac:dyDescent="0.2"/>
    <row r="19" spans="119:120" ht="13" x14ac:dyDescent="0.2"/>
    <row r="20" spans="119:120" ht="13" x14ac:dyDescent="0.2">
      <c r="DO20" s="290"/>
      <c r="DP20" s="290"/>
    </row>
    <row r="21" spans="119:120" ht="13" x14ac:dyDescent="0.2">
      <c r="DP21" s="290"/>
    </row>
    <row r="22" spans="119:120" ht="13" x14ac:dyDescent="0.2"/>
    <row r="23" spans="119:120" ht="13" x14ac:dyDescent="0.2">
      <c r="DO23" s="290"/>
      <c r="DP23" s="290"/>
    </row>
    <row r="24" spans="119:120" ht="13" x14ac:dyDescent="0.2">
      <c r="DP24" s="290"/>
    </row>
    <row r="25" spans="119:120" ht="13" x14ac:dyDescent="0.2">
      <c r="DP25" s="290"/>
    </row>
    <row r="26" spans="119:120" ht="13" x14ac:dyDescent="0.2">
      <c r="DO26" s="290"/>
      <c r="DP26" s="290"/>
    </row>
    <row r="27" spans="119:120" ht="13" x14ac:dyDescent="0.2"/>
    <row r="28" spans="119:120" ht="13" x14ac:dyDescent="0.2">
      <c r="DO28" s="290"/>
      <c r="DP28" s="290"/>
    </row>
    <row r="29" spans="119:120" ht="13" x14ac:dyDescent="0.2">
      <c r="DP29" s="290"/>
    </row>
    <row r="30" spans="119:120" ht="13" x14ac:dyDescent="0.2"/>
    <row r="31" spans="119:120" ht="13" x14ac:dyDescent="0.2">
      <c r="DO31" s="290"/>
      <c r="DP31" s="290"/>
    </row>
    <row r="32" spans="119:120" ht="13" x14ac:dyDescent="0.2"/>
    <row r="33" spans="98:120" ht="13" x14ac:dyDescent="0.2">
      <c r="DO33" s="290"/>
      <c r="DP33" s="290"/>
    </row>
    <row r="34" spans="98:120" ht="13" x14ac:dyDescent="0.2">
      <c r="DM34" s="290"/>
    </row>
    <row r="35" spans="98:120" ht="13" x14ac:dyDescent="0.2">
      <c r="CT35" s="290"/>
      <c r="CU35" s="290"/>
      <c r="CV35" s="290"/>
      <c r="CY35" s="290"/>
      <c r="CZ35" s="290"/>
      <c r="DA35" s="290"/>
      <c r="DD35" s="290"/>
      <c r="DE35" s="290"/>
      <c r="DF35" s="290"/>
      <c r="DI35" s="290"/>
      <c r="DJ35" s="290"/>
      <c r="DK35" s="290"/>
      <c r="DM35" s="290"/>
      <c r="DN35" s="290"/>
      <c r="DO35" s="290"/>
      <c r="DP35" s="290"/>
    </row>
    <row r="36" spans="98:120" ht="13" x14ac:dyDescent="0.2"/>
    <row r="37" spans="98:120" ht="13" x14ac:dyDescent="0.2">
      <c r="CW37" s="290"/>
      <c r="DB37" s="290"/>
      <c r="DG37" s="290"/>
      <c r="DL37" s="290"/>
      <c r="DP37" s="290"/>
    </row>
    <row r="38" spans="98:120" ht="13" x14ac:dyDescent="0.2">
      <c r="CT38" s="290"/>
      <c r="CU38" s="290"/>
      <c r="CV38" s="290"/>
      <c r="CW38" s="290"/>
      <c r="CY38" s="290"/>
      <c r="CZ38" s="290"/>
      <c r="DA38" s="290"/>
      <c r="DB38" s="290"/>
      <c r="DD38" s="290"/>
      <c r="DE38" s="290"/>
      <c r="DF38" s="290"/>
      <c r="DG38" s="290"/>
      <c r="DI38" s="290"/>
      <c r="DJ38" s="290"/>
      <c r="DK38" s="290"/>
      <c r="DL38" s="290"/>
      <c r="DN38" s="290"/>
      <c r="DO38" s="290"/>
      <c r="DP38" s="290"/>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0"/>
      <c r="DO49" s="290"/>
      <c r="DP49" s="290"/>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0"/>
      <c r="CS63" s="290"/>
      <c r="CX63" s="290"/>
      <c r="DC63" s="290"/>
      <c r="DH63" s="290"/>
    </row>
    <row r="64" spans="22:120" ht="13" x14ac:dyDescent="0.2">
      <c r="V64" s="290"/>
    </row>
    <row r="65" spans="15:120" ht="13" x14ac:dyDescent="0.2">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ht="13" x14ac:dyDescent="0.2">
      <c r="Q66" s="290"/>
      <c r="S66" s="290"/>
      <c r="U66" s="290"/>
      <c r="DM66" s="290"/>
    </row>
    <row r="67" spans="15:120" ht="13" x14ac:dyDescent="0.2">
      <c r="O67" s="290"/>
      <c r="P67" s="290"/>
      <c r="R67" s="290"/>
      <c r="T67" s="290"/>
      <c r="Y67" s="290"/>
      <c r="CT67" s="290"/>
      <c r="CV67" s="290"/>
      <c r="CW67" s="290"/>
      <c r="CY67" s="290"/>
      <c r="DA67" s="290"/>
      <c r="DB67" s="290"/>
      <c r="DD67" s="290"/>
      <c r="DF67" s="290"/>
      <c r="DG67" s="290"/>
      <c r="DI67" s="290"/>
      <c r="DK67" s="290"/>
      <c r="DL67" s="290"/>
      <c r="DN67" s="290"/>
      <c r="DO67" s="290"/>
      <c r="DP67" s="290"/>
    </row>
    <row r="68" spans="15:120" ht="13" x14ac:dyDescent="0.2"/>
    <row r="69" spans="15:120" ht="13" x14ac:dyDescent="0.2"/>
    <row r="70" spans="15:120" ht="13" x14ac:dyDescent="0.2"/>
    <row r="71" spans="15:120" ht="13" x14ac:dyDescent="0.2"/>
    <row r="72" spans="15:120" ht="13" x14ac:dyDescent="0.2">
      <c r="DP72" s="290"/>
    </row>
    <row r="73" spans="15:120" ht="13" x14ac:dyDescent="0.2">
      <c r="DP73" s="290"/>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0"/>
      <c r="CX96" s="290"/>
      <c r="DC96" s="290"/>
      <c r="DH96" s="290"/>
    </row>
    <row r="97" spans="24:120" ht="13" x14ac:dyDescent="0.2">
      <c r="CS97" s="290"/>
      <c r="CX97" s="290"/>
      <c r="DC97" s="290"/>
      <c r="DH97" s="290"/>
      <c r="DP97" s="291" t="s">
        <v>496</v>
      </c>
    </row>
    <row r="98" spans="24:120" ht="13" hidden="1" x14ac:dyDescent="0.2">
      <c r="CS98" s="290"/>
      <c r="CX98" s="290"/>
      <c r="DC98" s="290"/>
      <c r="DH98" s="290"/>
    </row>
    <row r="99" spans="24:120" ht="13" hidden="1" x14ac:dyDescent="0.2">
      <c r="CS99" s="290"/>
      <c r="CX99" s="290"/>
      <c r="DC99" s="290"/>
      <c r="DH99" s="290"/>
    </row>
    <row r="100" spans="24:120" ht="13" hidden="1" x14ac:dyDescent="0.2"/>
    <row r="101" spans="24:120" ht="12" hidden="1" customHeight="1" x14ac:dyDescent="0.2">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2">
      <c r="CU102" s="290"/>
      <c r="CZ102" s="290"/>
      <c r="DE102" s="290"/>
      <c r="DJ102" s="290"/>
      <c r="DM102" s="290"/>
    </row>
    <row r="103" spans="24:120" ht="13" hidden="1" x14ac:dyDescent="0.2">
      <c r="CT103" s="290"/>
      <c r="CV103" s="290"/>
      <c r="CW103" s="290"/>
      <c r="CY103" s="290"/>
      <c r="DA103" s="290"/>
      <c r="DB103" s="290"/>
      <c r="DD103" s="290"/>
      <c r="DF103" s="290"/>
      <c r="DG103" s="290"/>
      <c r="DI103" s="290"/>
      <c r="DK103" s="290"/>
      <c r="DL103" s="290"/>
      <c r="DM103" s="290"/>
      <c r="DN103" s="290"/>
      <c r="DO103" s="290"/>
      <c r="DP103" s="290"/>
    </row>
    <row r="104" spans="24:120" ht="13" hidden="1" x14ac:dyDescent="0.2">
      <c r="CV104" s="290"/>
      <c r="CW104" s="290"/>
      <c r="DA104" s="290"/>
      <c r="DB104" s="290"/>
      <c r="DF104" s="290"/>
      <c r="DG104" s="290"/>
      <c r="DK104" s="290"/>
      <c r="DL104" s="290"/>
      <c r="DN104" s="290"/>
      <c r="DO104" s="290"/>
      <c r="DP104" s="290"/>
    </row>
    <row r="105" spans="24:120" ht="12.75" hidden="1" customHeight="1" x14ac:dyDescent="0.2"/>
    <row r="106" spans="24:120" ht="13" hidden="1" x14ac:dyDescent="0.2"/>
    <row r="107" spans="24:120" ht="13" hidden="1" x14ac:dyDescent="0.2"/>
    <row r="108" spans="24:120" ht="13" hidden="1" x14ac:dyDescent="0.2"/>
    <row r="109" spans="24:120" ht="13" hidden="1" x14ac:dyDescent="0.2"/>
    <row r="110" spans="24:120" ht="13" hidden="1" x14ac:dyDescent="0.2"/>
  </sheetData>
  <sheetProtection algorithmName="SHA-512" hashValue="8vX4ioTBlOGSkrd+DyGR8N41a8Gz4M3UpyxFv9GUkX/BkxQhWnq3VN5WLpMbj/wrjudSobNYVSzSqDOvZQikkQ==" saltValue="2ekc0laePfad1JhmXKy3z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03"/>
  <sheetViews>
    <sheetView showGridLines="0" zoomScaleNormal="100" zoomScaleSheetLayoutView="55" workbookViewId="0"/>
  </sheetViews>
  <sheetFormatPr defaultColWidth="0" defaultRowHeight="13.5" customHeight="1" zeroHeight="1" x14ac:dyDescent="0.2"/>
  <cols>
    <col min="1" max="116" width="2.6328125" style="291" customWidth="1"/>
    <col min="117" max="16384" width="9" style="290" hidden="1"/>
  </cols>
  <sheetData>
    <row r="1" spans="2:116" ht="13"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ht="13" x14ac:dyDescent="0.2"/>
    <row r="3" spans="2:116" ht="13" x14ac:dyDescent="0.2"/>
    <row r="4" spans="2:116" ht="13" x14ac:dyDescent="0.2">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ht="13" x14ac:dyDescent="0.2">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ht="13" x14ac:dyDescent="0.2"/>
    <row r="20" spans="9:116" ht="13" x14ac:dyDescent="0.2"/>
    <row r="21" spans="9:116" ht="13" x14ac:dyDescent="0.2">
      <c r="DL21" s="290"/>
    </row>
    <row r="22" spans="9:116" ht="13" x14ac:dyDescent="0.2">
      <c r="DI22" s="290"/>
      <c r="DJ22" s="290"/>
      <c r="DK22" s="290"/>
      <c r="DL22" s="290"/>
    </row>
    <row r="23" spans="9:116" ht="13" x14ac:dyDescent="0.2">
      <c r="CY23" s="290"/>
      <c r="CZ23" s="290"/>
      <c r="DA23" s="290"/>
      <c r="DB23" s="290"/>
      <c r="DC23" s="290"/>
      <c r="DD23" s="290"/>
      <c r="DE23" s="290"/>
      <c r="DF23" s="290"/>
      <c r="DG23" s="290"/>
      <c r="DH23" s="290"/>
      <c r="DI23" s="290"/>
      <c r="DJ23" s="290"/>
      <c r="DK23" s="290"/>
      <c r="DL23" s="290"/>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0"/>
      <c r="DA35" s="290"/>
      <c r="DB35" s="290"/>
      <c r="DC35" s="290"/>
      <c r="DD35" s="290"/>
      <c r="DE35" s="290"/>
      <c r="DF35" s="290"/>
      <c r="DG35" s="290"/>
      <c r="DH35" s="290"/>
      <c r="DI35" s="290"/>
      <c r="DJ35" s="290"/>
      <c r="DK35" s="290"/>
      <c r="DL35" s="290"/>
    </row>
    <row r="36" spans="15:116" ht="13" x14ac:dyDescent="0.2"/>
    <row r="37" spans="15:116" ht="13" x14ac:dyDescent="0.2">
      <c r="DL37" s="290"/>
    </row>
    <row r="38" spans="15:116" ht="13" x14ac:dyDescent="0.2">
      <c r="DI38" s="290"/>
      <c r="DJ38" s="290"/>
      <c r="DK38" s="290"/>
      <c r="DL38" s="290"/>
    </row>
    <row r="39" spans="15:116" ht="13" x14ac:dyDescent="0.2"/>
    <row r="40" spans="15:116" ht="13" x14ac:dyDescent="0.2"/>
    <row r="41" spans="15:116" ht="13" x14ac:dyDescent="0.2"/>
    <row r="42" spans="15:116" ht="13" x14ac:dyDescent="0.2"/>
    <row r="43" spans="15:116" ht="13" x14ac:dyDescent="0.2">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ht="13" x14ac:dyDescent="0.2">
      <c r="DL44" s="290"/>
    </row>
    <row r="45" spans="15:116" ht="13" x14ac:dyDescent="0.2"/>
    <row r="46" spans="15:116" ht="13" x14ac:dyDescent="0.2">
      <c r="DA46" s="290"/>
      <c r="DB46" s="290"/>
      <c r="DC46" s="290"/>
      <c r="DD46" s="290"/>
      <c r="DE46" s="290"/>
      <c r="DF46" s="290"/>
      <c r="DG46" s="290"/>
      <c r="DH46" s="290"/>
      <c r="DI46" s="290"/>
      <c r="DJ46" s="290"/>
      <c r="DK46" s="290"/>
      <c r="DL46" s="290"/>
    </row>
    <row r="47" spans="15:116" ht="13" x14ac:dyDescent="0.2"/>
    <row r="48" spans="15:116" ht="13" x14ac:dyDescent="0.2"/>
    <row r="49" spans="104:116" ht="13" x14ac:dyDescent="0.2"/>
    <row r="50" spans="104:116" ht="13" x14ac:dyDescent="0.2">
      <c r="CZ50" s="290"/>
      <c r="DA50" s="290"/>
      <c r="DB50" s="290"/>
      <c r="DC50" s="290"/>
      <c r="DD50" s="290"/>
      <c r="DE50" s="290"/>
      <c r="DF50" s="290"/>
      <c r="DG50" s="290"/>
      <c r="DH50" s="290"/>
      <c r="DI50" s="290"/>
      <c r="DJ50" s="290"/>
      <c r="DK50" s="290"/>
      <c r="DL50" s="290"/>
    </row>
    <row r="51" spans="104:116" ht="13" x14ac:dyDescent="0.2"/>
    <row r="52" spans="104:116" ht="13" x14ac:dyDescent="0.2"/>
    <row r="53" spans="104:116" ht="13" x14ac:dyDescent="0.2">
      <c r="DL53" s="290"/>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0"/>
      <c r="DD67" s="290"/>
      <c r="DE67" s="290"/>
      <c r="DF67" s="290"/>
      <c r="DG67" s="290"/>
      <c r="DH67" s="290"/>
      <c r="DI67" s="290"/>
      <c r="DJ67" s="290"/>
      <c r="DK67" s="290"/>
      <c r="DL67" s="290"/>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IUW7hRSl6PvJ+lD1TNnyrcHKMkr7brf7EmCZgAOfaZ7HpYXgJUjYjcj8jIUwXgEEJ7DWZgPWHmdO3TvC1hHytQ==" saltValue="5AsWlNwcSrD++Zzx6U4L9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workbookViewId="0"/>
  </sheetViews>
  <sheetFormatPr defaultColWidth="0" defaultRowHeight="13.5" customHeight="1" zeroHeight="1" x14ac:dyDescent="0.2"/>
  <cols>
    <col min="1" max="36" width="2.453125" style="292" customWidth="1"/>
    <col min="37" max="44" width="17" style="292" customWidth="1"/>
    <col min="45" max="45" width="6.08984375" style="299" customWidth="1"/>
    <col min="46" max="46" width="3" style="297" customWidth="1"/>
    <col min="47" max="47" width="19.08984375" style="292" hidden="1" customWidth="1"/>
    <col min="48" max="52" width="12.6328125" style="292" hidden="1" customWidth="1"/>
    <col min="53" max="16384" width="8.6328125" style="292" hidden="1"/>
  </cols>
  <sheetData>
    <row r="1" spans="1:46" ht="13" x14ac:dyDescent="0.2">
      <c r="AS1" s="293"/>
      <c r="AT1" s="293"/>
    </row>
    <row r="2" spans="1:46" ht="13" x14ac:dyDescent="0.2">
      <c r="AS2" s="293"/>
      <c r="AT2" s="293"/>
    </row>
    <row r="3" spans="1:46" ht="13" x14ac:dyDescent="0.2">
      <c r="AS3" s="293"/>
      <c r="AT3" s="293"/>
    </row>
    <row r="4" spans="1:46" ht="13" x14ac:dyDescent="0.2">
      <c r="AS4" s="293"/>
      <c r="AT4" s="293"/>
    </row>
    <row r="5" spans="1:46" ht="16.5" x14ac:dyDescent="0.2">
      <c r="A5" s="294" t="s">
        <v>497</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ht="13" x14ac:dyDescent="0.2">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498</v>
      </c>
      <c r="AL6" s="298"/>
      <c r="AM6" s="298"/>
      <c r="AN6" s="298"/>
      <c r="AO6" s="293"/>
      <c r="AP6" s="293"/>
      <c r="AQ6" s="293"/>
      <c r="AR6" s="293"/>
    </row>
    <row r="7" spans="1:46" ht="13" x14ac:dyDescent="0.2">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499</v>
      </c>
      <c r="AP7" s="303"/>
      <c r="AQ7" s="304" t="s">
        <v>500</v>
      </c>
      <c r="AR7" s="305"/>
    </row>
    <row r="8" spans="1:46" ht="13" x14ac:dyDescent="0.2">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501</v>
      </c>
      <c r="AQ8" s="310" t="s">
        <v>502</v>
      </c>
      <c r="AR8" s="311" t="s">
        <v>503</v>
      </c>
    </row>
    <row r="9" spans="1:46" ht="13" x14ac:dyDescent="0.2">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504</v>
      </c>
      <c r="AL9" s="1227"/>
      <c r="AM9" s="1227"/>
      <c r="AN9" s="1228"/>
      <c r="AO9" s="312">
        <v>459943</v>
      </c>
      <c r="AP9" s="312">
        <v>217982</v>
      </c>
      <c r="AQ9" s="313">
        <v>190701</v>
      </c>
      <c r="AR9" s="314">
        <v>14.3</v>
      </c>
    </row>
    <row r="10" spans="1:46" ht="13" x14ac:dyDescent="0.2">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505</v>
      </c>
      <c r="AL10" s="1227"/>
      <c r="AM10" s="1227"/>
      <c r="AN10" s="1228"/>
      <c r="AO10" s="315">
        <v>78358</v>
      </c>
      <c r="AP10" s="315">
        <v>37136</v>
      </c>
      <c r="AQ10" s="316">
        <v>22807</v>
      </c>
      <c r="AR10" s="317">
        <v>62.8</v>
      </c>
    </row>
    <row r="11" spans="1:46" ht="13.5" customHeight="1" x14ac:dyDescent="0.2">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506</v>
      </c>
      <c r="AL11" s="1227"/>
      <c r="AM11" s="1227"/>
      <c r="AN11" s="1228"/>
      <c r="AO11" s="315">
        <v>56200</v>
      </c>
      <c r="AP11" s="315">
        <v>26635</v>
      </c>
      <c r="AQ11" s="316">
        <v>29822</v>
      </c>
      <c r="AR11" s="317">
        <v>-10.7</v>
      </c>
    </row>
    <row r="12" spans="1:46" ht="13.5" customHeight="1" x14ac:dyDescent="0.2">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507</v>
      </c>
      <c r="AL12" s="1227"/>
      <c r="AM12" s="1227"/>
      <c r="AN12" s="1228"/>
      <c r="AO12" s="315" t="s">
        <v>508</v>
      </c>
      <c r="AP12" s="315" t="s">
        <v>508</v>
      </c>
      <c r="AQ12" s="316">
        <v>3258</v>
      </c>
      <c r="AR12" s="317" t="s">
        <v>508</v>
      </c>
    </row>
    <row r="13" spans="1:46" ht="13.5" customHeight="1" x14ac:dyDescent="0.2">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509</v>
      </c>
      <c r="AL13" s="1227"/>
      <c r="AM13" s="1227"/>
      <c r="AN13" s="1228"/>
      <c r="AO13" s="315" t="s">
        <v>508</v>
      </c>
      <c r="AP13" s="315" t="s">
        <v>508</v>
      </c>
      <c r="AQ13" s="316">
        <v>24</v>
      </c>
      <c r="AR13" s="317" t="s">
        <v>508</v>
      </c>
    </row>
    <row r="14" spans="1:46" ht="13.5" customHeight="1" x14ac:dyDescent="0.2">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510</v>
      </c>
      <c r="AL14" s="1227"/>
      <c r="AM14" s="1227"/>
      <c r="AN14" s="1228"/>
      <c r="AO14" s="315">
        <v>15004</v>
      </c>
      <c r="AP14" s="315">
        <v>7111</v>
      </c>
      <c r="AQ14" s="316">
        <v>10094</v>
      </c>
      <c r="AR14" s="317">
        <v>-29.6</v>
      </c>
    </row>
    <row r="15" spans="1:46" ht="13.5" customHeight="1" x14ac:dyDescent="0.2">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511</v>
      </c>
      <c r="AL15" s="1227"/>
      <c r="AM15" s="1227"/>
      <c r="AN15" s="1228"/>
      <c r="AO15" s="315">
        <v>33641</v>
      </c>
      <c r="AP15" s="315">
        <v>15944</v>
      </c>
      <c r="AQ15" s="316">
        <v>4017</v>
      </c>
      <c r="AR15" s="317">
        <v>296.89999999999998</v>
      </c>
    </row>
    <row r="16" spans="1:46" ht="13" x14ac:dyDescent="0.2">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512</v>
      </c>
      <c r="AL16" s="1230"/>
      <c r="AM16" s="1230"/>
      <c r="AN16" s="1231"/>
      <c r="AO16" s="315">
        <v>-47296</v>
      </c>
      <c r="AP16" s="315">
        <v>-22415</v>
      </c>
      <c r="AQ16" s="316">
        <v>-17771</v>
      </c>
      <c r="AR16" s="317">
        <v>26.1</v>
      </c>
    </row>
    <row r="17" spans="1:46" ht="13" x14ac:dyDescent="0.2">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185</v>
      </c>
      <c r="AL17" s="1230"/>
      <c r="AM17" s="1230"/>
      <c r="AN17" s="1231"/>
      <c r="AO17" s="315">
        <v>595850</v>
      </c>
      <c r="AP17" s="315">
        <v>282393</v>
      </c>
      <c r="AQ17" s="316">
        <v>242952</v>
      </c>
      <c r="AR17" s="317">
        <v>16.2</v>
      </c>
    </row>
    <row r="18" spans="1:46" ht="13" x14ac:dyDescent="0.2">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ht="13" x14ac:dyDescent="0.2">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513</v>
      </c>
      <c r="AL19" s="293"/>
      <c r="AM19" s="293"/>
      <c r="AN19" s="293"/>
      <c r="AO19" s="293"/>
      <c r="AP19" s="293"/>
      <c r="AQ19" s="293"/>
      <c r="AR19" s="293"/>
    </row>
    <row r="20" spans="1:46" ht="13" x14ac:dyDescent="0.2">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514</v>
      </c>
      <c r="AP20" s="323" t="s">
        <v>515</v>
      </c>
      <c r="AQ20" s="324" t="s">
        <v>516</v>
      </c>
      <c r="AR20" s="325"/>
    </row>
    <row r="21" spans="1:46" s="331" customFormat="1" ht="13" x14ac:dyDescent="0.2">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517</v>
      </c>
      <c r="AL21" s="1224"/>
      <c r="AM21" s="1224"/>
      <c r="AN21" s="1225"/>
      <c r="AO21" s="327">
        <v>28.91</v>
      </c>
      <c r="AP21" s="328">
        <v>21.84</v>
      </c>
      <c r="AQ21" s="329">
        <v>7.07</v>
      </c>
      <c r="AR21" s="298"/>
      <c r="AS21" s="330"/>
      <c r="AT21" s="326"/>
    </row>
    <row r="22" spans="1:46" s="331" customFormat="1" ht="13" x14ac:dyDescent="0.2">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518</v>
      </c>
      <c r="AL22" s="1224"/>
      <c r="AM22" s="1224"/>
      <c r="AN22" s="1225"/>
      <c r="AO22" s="332">
        <v>97.4</v>
      </c>
      <c r="AP22" s="333">
        <v>95.6</v>
      </c>
      <c r="AQ22" s="334">
        <v>1.8</v>
      </c>
      <c r="AR22" s="318"/>
      <c r="AS22" s="330"/>
      <c r="AT22" s="326"/>
    </row>
    <row r="23" spans="1:46" s="331" customFormat="1" ht="13" x14ac:dyDescent="0.2">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ht="13" x14ac:dyDescent="0.2">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ht="13" x14ac:dyDescent="0.2">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ht="13" x14ac:dyDescent="0.2">
      <c r="A26" s="298" t="s">
        <v>519</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ht="13" x14ac:dyDescent="0.2">
      <c r="A27" s="339"/>
      <c r="AO27" s="293"/>
      <c r="AP27" s="293"/>
      <c r="AQ27" s="293"/>
      <c r="AR27" s="293"/>
      <c r="AS27" s="293"/>
      <c r="AT27" s="293"/>
    </row>
    <row r="28" spans="1:46" ht="16.5" x14ac:dyDescent="0.2">
      <c r="A28" s="294" t="s">
        <v>520</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ht="13" x14ac:dyDescent="0.2">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521</v>
      </c>
      <c r="AL29" s="298"/>
      <c r="AM29" s="298"/>
      <c r="AN29" s="298"/>
      <c r="AO29" s="293"/>
      <c r="AP29" s="293"/>
      <c r="AQ29" s="293"/>
      <c r="AR29" s="293"/>
      <c r="AS29" s="341"/>
    </row>
    <row r="30" spans="1:46" ht="13" x14ac:dyDescent="0.2">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499</v>
      </c>
      <c r="AP30" s="303"/>
      <c r="AQ30" s="304" t="s">
        <v>500</v>
      </c>
      <c r="AR30" s="305"/>
    </row>
    <row r="31" spans="1:46" ht="13" x14ac:dyDescent="0.2">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501</v>
      </c>
      <c r="AQ31" s="310" t="s">
        <v>502</v>
      </c>
      <c r="AR31" s="311" t="s">
        <v>503</v>
      </c>
    </row>
    <row r="32" spans="1:46" ht="27" customHeight="1" x14ac:dyDescent="0.2">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522</v>
      </c>
      <c r="AL32" s="1215"/>
      <c r="AM32" s="1215"/>
      <c r="AN32" s="1216"/>
      <c r="AO32" s="342">
        <v>311236</v>
      </c>
      <c r="AP32" s="342">
        <v>147505</v>
      </c>
      <c r="AQ32" s="343">
        <v>136235</v>
      </c>
      <c r="AR32" s="344">
        <v>8.3000000000000007</v>
      </c>
    </row>
    <row r="33" spans="1:46" ht="13.5" customHeight="1" x14ac:dyDescent="0.2">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523</v>
      </c>
      <c r="AL33" s="1215"/>
      <c r="AM33" s="1215"/>
      <c r="AN33" s="1216"/>
      <c r="AO33" s="342" t="s">
        <v>508</v>
      </c>
      <c r="AP33" s="342" t="s">
        <v>508</v>
      </c>
      <c r="AQ33" s="343" t="s">
        <v>508</v>
      </c>
      <c r="AR33" s="344" t="s">
        <v>508</v>
      </c>
    </row>
    <row r="34" spans="1:46" ht="27" customHeight="1" x14ac:dyDescent="0.2">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524</v>
      </c>
      <c r="AL34" s="1215"/>
      <c r="AM34" s="1215"/>
      <c r="AN34" s="1216"/>
      <c r="AO34" s="342" t="s">
        <v>508</v>
      </c>
      <c r="AP34" s="342" t="s">
        <v>508</v>
      </c>
      <c r="AQ34" s="343">
        <v>5</v>
      </c>
      <c r="AR34" s="344" t="s">
        <v>508</v>
      </c>
    </row>
    <row r="35" spans="1:46" ht="27" customHeight="1" x14ac:dyDescent="0.2">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525</v>
      </c>
      <c r="AL35" s="1215"/>
      <c r="AM35" s="1215"/>
      <c r="AN35" s="1216"/>
      <c r="AO35" s="342">
        <v>74048</v>
      </c>
      <c r="AP35" s="342">
        <v>35094</v>
      </c>
      <c r="AQ35" s="343">
        <v>32688</v>
      </c>
      <c r="AR35" s="344">
        <v>7.4</v>
      </c>
    </row>
    <row r="36" spans="1:46" ht="27" customHeight="1" x14ac:dyDescent="0.2">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526</v>
      </c>
      <c r="AL36" s="1215"/>
      <c r="AM36" s="1215"/>
      <c r="AN36" s="1216"/>
      <c r="AO36" s="342">
        <v>3729</v>
      </c>
      <c r="AP36" s="342">
        <v>1767</v>
      </c>
      <c r="AQ36" s="343">
        <v>4188</v>
      </c>
      <c r="AR36" s="344">
        <v>-57.8</v>
      </c>
    </row>
    <row r="37" spans="1:46" ht="13.5" customHeight="1" x14ac:dyDescent="0.2">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527</v>
      </c>
      <c r="AL37" s="1215"/>
      <c r="AM37" s="1215"/>
      <c r="AN37" s="1216"/>
      <c r="AO37" s="342" t="s">
        <v>508</v>
      </c>
      <c r="AP37" s="342" t="s">
        <v>508</v>
      </c>
      <c r="AQ37" s="343">
        <v>1212</v>
      </c>
      <c r="AR37" s="344" t="s">
        <v>508</v>
      </c>
    </row>
    <row r="38" spans="1:46" ht="27" customHeight="1" x14ac:dyDescent="0.2">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528</v>
      </c>
      <c r="AL38" s="1218"/>
      <c r="AM38" s="1218"/>
      <c r="AN38" s="1219"/>
      <c r="AO38" s="345">
        <v>29</v>
      </c>
      <c r="AP38" s="345">
        <v>14</v>
      </c>
      <c r="AQ38" s="346">
        <v>25</v>
      </c>
      <c r="AR38" s="334">
        <v>-44</v>
      </c>
      <c r="AS38" s="341"/>
    </row>
    <row r="39" spans="1:46" ht="13" x14ac:dyDescent="0.2">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529</v>
      </c>
      <c r="AL39" s="1218"/>
      <c r="AM39" s="1218"/>
      <c r="AN39" s="1219"/>
      <c r="AO39" s="342" t="s">
        <v>508</v>
      </c>
      <c r="AP39" s="342" t="s">
        <v>508</v>
      </c>
      <c r="AQ39" s="343">
        <v>-7598</v>
      </c>
      <c r="AR39" s="344" t="s">
        <v>508</v>
      </c>
      <c r="AS39" s="341"/>
    </row>
    <row r="40" spans="1:46" ht="27" customHeight="1" x14ac:dyDescent="0.2">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530</v>
      </c>
      <c r="AL40" s="1215"/>
      <c r="AM40" s="1215"/>
      <c r="AN40" s="1216"/>
      <c r="AO40" s="342">
        <v>-311509</v>
      </c>
      <c r="AP40" s="342">
        <v>-147635</v>
      </c>
      <c r="AQ40" s="343">
        <v>-123844</v>
      </c>
      <c r="AR40" s="344">
        <v>19.2</v>
      </c>
      <c r="AS40" s="341"/>
    </row>
    <row r="41" spans="1:46" ht="13" x14ac:dyDescent="0.2">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295</v>
      </c>
      <c r="AL41" s="1221"/>
      <c r="AM41" s="1221"/>
      <c r="AN41" s="1222"/>
      <c r="AO41" s="342">
        <v>77533</v>
      </c>
      <c r="AP41" s="342">
        <v>36745</v>
      </c>
      <c r="AQ41" s="343">
        <v>42911</v>
      </c>
      <c r="AR41" s="344">
        <v>-14.4</v>
      </c>
      <c r="AS41" s="341"/>
    </row>
    <row r="42" spans="1:46" ht="13" x14ac:dyDescent="0.2">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531</v>
      </c>
      <c r="AL42" s="293"/>
      <c r="AM42" s="293"/>
      <c r="AN42" s="293"/>
      <c r="AO42" s="293"/>
      <c r="AP42" s="293"/>
      <c r="AQ42" s="318"/>
      <c r="AR42" s="318"/>
      <c r="AS42" s="341"/>
    </row>
    <row r="43" spans="1:46" ht="13" x14ac:dyDescent="0.2">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ht="13" x14ac:dyDescent="0.2">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ht="13" x14ac:dyDescent="0.2">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ht="13" x14ac:dyDescent="0.2">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2">
      <c r="A47" s="351" t="s">
        <v>532</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ht="13" x14ac:dyDescent="0.2">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533</v>
      </c>
      <c r="AL48" s="352"/>
      <c r="AM48" s="352"/>
      <c r="AN48" s="352"/>
      <c r="AO48" s="352"/>
      <c r="AP48" s="352"/>
      <c r="AQ48" s="353"/>
      <c r="AR48" s="352"/>
    </row>
    <row r="49" spans="1:44" ht="13.5" customHeight="1" x14ac:dyDescent="0.2">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499</v>
      </c>
      <c r="AN49" s="1209" t="s">
        <v>534</v>
      </c>
      <c r="AO49" s="1210"/>
      <c r="AP49" s="1210"/>
      <c r="AQ49" s="1210"/>
      <c r="AR49" s="1211"/>
    </row>
    <row r="50" spans="1:44" ht="13" x14ac:dyDescent="0.2">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535</v>
      </c>
      <c r="AO50" s="359" t="s">
        <v>536</v>
      </c>
      <c r="AP50" s="360" t="s">
        <v>537</v>
      </c>
      <c r="AQ50" s="361" t="s">
        <v>538</v>
      </c>
      <c r="AR50" s="362" t="s">
        <v>539</v>
      </c>
    </row>
    <row r="51" spans="1:44" ht="13" x14ac:dyDescent="0.2">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540</v>
      </c>
      <c r="AL51" s="355"/>
      <c r="AM51" s="363">
        <v>1548729</v>
      </c>
      <c r="AN51" s="364">
        <v>662133</v>
      </c>
      <c r="AO51" s="365">
        <v>85.4</v>
      </c>
      <c r="AP51" s="366">
        <v>333013</v>
      </c>
      <c r="AQ51" s="367">
        <v>5.3</v>
      </c>
      <c r="AR51" s="368">
        <v>80.099999999999994</v>
      </c>
    </row>
    <row r="52" spans="1:44" ht="13" x14ac:dyDescent="0.2">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541</v>
      </c>
      <c r="AM52" s="371">
        <v>510347</v>
      </c>
      <c r="AN52" s="372">
        <v>218190</v>
      </c>
      <c r="AO52" s="373">
        <v>122.4</v>
      </c>
      <c r="AP52" s="374">
        <v>126732</v>
      </c>
      <c r="AQ52" s="375">
        <v>19.100000000000001</v>
      </c>
      <c r="AR52" s="376">
        <v>103.3</v>
      </c>
    </row>
    <row r="53" spans="1:44" ht="13" x14ac:dyDescent="0.2">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542</v>
      </c>
      <c r="AL53" s="355"/>
      <c r="AM53" s="363">
        <v>1063563</v>
      </c>
      <c r="AN53" s="364">
        <v>470187</v>
      </c>
      <c r="AO53" s="365">
        <v>-29</v>
      </c>
      <c r="AP53" s="366">
        <v>280458</v>
      </c>
      <c r="AQ53" s="367">
        <v>-15.8</v>
      </c>
      <c r="AR53" s="368">
        <v>-13.2</v>
      </c>
    </row>
    <row r="54" spans="1:44" ht="13" x14ac:dyDescent="0.2">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541</v>
      </c>
      <c r="AM54" s="371">
        <v>709218</v>
      </c>
      <c r="AN54" s="372">
        <v>313536</v>
      </c>
      <c r="AO54" s="373">
        <v>43.7</v>
      </c>
      <c r="AP54" s="374">
        <v>127286</v>
      </c>
      <c r="AQ54" s="375">
        <v>0.4</v>
      </c>
      <c r="AR54" s="376">
        <v>43.3</v>
      </c>
    </row>
    <row r="55" spans="1:44" ht="13" x14ac:dyDescent="0.2">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543</v>
      </c>
      <c r="AL55" s="355"/>
      <c r="AM55" s="363">
        <v>1093665</v>
      </c>
      <c r="AN55" s="364">
        <v>494200</v>
      </c>
      <c r="AO55" s="365">
        <v>5.0999999999999996</v>
      </c>
      <c r="AP55" s="366">
        <v>291945</v>
      </c>
      <c r="AQ55" s="367">
        <v>4.0999999999999996</v>
      </c>
      <c r="AR55" s="368">
        <v>1</v>
      </c>
    </row>
    <row r="56" spans="1:44" ht="13" x14ac:dyDescent="0.2">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541</v>
      </c>
      <c r="AM56" s="371">
        <v>739198</v>
      </c>
      <c r="AN56" s="372">
        <v>334025</v>
      </c>
      <c r="AO56" s="373">
        <v>6.5</v>
      </c>
      <c r="AP56" s="374">
        <v>127651</v>
      </c>
      <c r="AQ56" s="375">
        <v>0.3</v>
      </c>
      <c r="AR56" s="376">
        <v>6.2</v>
      </c>
    </row>
    <row r="57" spans="1:44" ht="13" x14ac:dyDescent="0.2">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544</v>
      </c>
      <c r="AL57" s="355"/>
      <c r="AM57" s="363">
        <v>967941</v>
      </c>
      <c r="AN57" s="364">
        <v>451676</v>
      </c>
      <c r="AO57" s="365">
        <v>-8.6</v>
      </c>
      <c r="AP57" s="366">
        <v>291173</v>
      </c>
      <c r="AQ57" s="367">
        <v>-0.3</v>
      </c>
      <c r="AR57" s="368">
        <v>-8.3000000000000007</v>
      </c>
    </row>
    <row r="58" spans="1:44" ht="13" x14ac:dyDescent="0.2">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541</v>
      </c>
      <c r="AM58" s="371">
        <v>565023</v>
      </c>
      <c r="AN58" s="372">
        <v>263660</v>
      </c>
      <c r="AO58" s="373">
        <v>-21.1</v>
      </c>
      <c r="AP58" s="374">
        <v>119071</v>
      </c>
      <c r="AQ58" s="375">
        <v>-6.7</v>
      </c>
      <c r="AR58" s="376">
        <v>-14.4</v>
      </c>
    </row>
    <row r="59" spans="1:44" ht="13" x14ac:dyDescent="0.2">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545</v>
      </c>
      <c r="AL59" s="355"/>
      <c r="AM59" s="363">
        <v>675238</v>
      </c>
      <c r="AN59" s="364">
        <v>320018</v>
      </c>
      <c r="AO59" s="365">
        <v>-29.1</v>
      </c>
      <c r="AP59" s="366">
        <v>271581</v>
      </c>
      <c r="AQ59" s="367">
        <v>-6.7</v>
      </c>
      <c r="AR59" s="368">
        <v>-22.4</v>
      </c>
    </row>
    <row r="60" spans="1:44" ht="13" x14ac:dyDescent="0.2">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541</v>
      </c>
      <c r="AM60" s="371">
        <v>294914</v>
      </c>
      <c r="AN60" s="372">
        <v>139770</v>
      </c>
      <c r="AO60" s="373">
        <v>-47</v>
      </c>
      <c r="AP60" s="374">
        <v>117844</v>
      </c>
      <c r="AQ60" s="375">
        <v>-1</v>
      </c>
      <c r="AR60" s="376">
        <v>-46</v>
      </c>
    </row>
    <row r="61" spans="1:44" ht="13" x14ac:dyDescent="0.2">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546</v>
      </c>
      <c r="AL61" s="377"/>
      <c r="AM61" s="378">
        <v>1069827</v>
      </c>
      <c r="AN61" s="379">
        <v>479643</v>
      </c>
      <c r="AO61" s="380">
        <v>4.8</v>
      </c>
      <c r="AP61" s="381">
        <v>293634</v>
      </c>
      <c r="AQ61" s="382">
        <v>-2.7</v>
      </c>
      <c r="AR61" s="368">
        <v>7.5</v>
      </c>
    </row>
    <row r="62" spans="1:44" ht="13" x14ac:dyDescent="0.2">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541</v>
      </c>
      <c r="AM62" s="371">
        <v>563740</v>
      </c>
      <c r="AN62" s="372">
        <v>253836</v>
      </c>
      <c r="AO62" s="373">
        <v>20.9</v>
      </c>
      <c r="AP62" s="374">
        <v>123717</v>
      </c>
      <c r="AQ62" s="375">
        <v>2.4</v>
      </c>
      <c r="AR62" s="376">
        <v>18.5</v>
      </c>
    </row>
    <row r="63" spans="1:44" ht="13" x14ac:dyDescent="0.2">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ht="13" x14ac:dyDescent="0.2">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ht="13" x14ac:dyDescent="0.2">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ht="13" x14ac:dyDescent="0.2">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2">
      <c r="AK67" s="293"/>
      <c r="AL67" s="293"/>
      <c r="AM67" s="293"/>
      <c r="AN67" s="293"/>
      <c r="AO67" s="293"/>
      <c r="AP67" s="293"/>
      <c r="AQ67" s="293"/>
      <c r="AR67" s="293"/>
      <c r="AS67" s="293"/>
      <c r="AT67" s="293"/>
    </row>
    <row r="68" spans="1:46" ht="13.5" hidden="1" customHeight="1" x14ac:dyDescent="0.2">
      <c r="AK68" s="293"/>
      <c r="AL68" s="293"/>
      <c r="AM68" s="293"/>
      <c r="AN68" s="293"/>
      <c r="AO68" s="293"/>
      <c r="AP68" s="293"/>
      <c r="AQ68" s="293"/>
      <c r="AR68" s="293"/>
    </row>
    <row r="69" spans="1:46" ht="13.5" hidden="1" customHeight="1" x14ac:dyDescent="0.2">
      <c r="AK69" s="293"/>
      <c r="AL69" s="293"/>
      <c r="AM69" s="293"/>
      <c r="AN69" s="293"/>
      <c r="AO69" s="293"/>
      <c r="AP69" s="293"/>
      <c r="AQ69" s="293"/>
      <c r="AR69" s="293"/>
    </row>
    <row r="70" spans="1:46" ht="13" hidden="1" x14ac:dyDescent="0.2">
      <c r="AK70" s="293"/>
      <c r="AL70" s="293"/>
      <c r="AM70" s="293"/>
      <c r="AN70" s="293"/>
      <c r="AO70" s="293"/>
      <c r="AP70" s="293"/>
      <c r="AQ70" s="293"/>
      <c r="AR70" s="293"/>
    </row>
    <row r="71" spans="1:46" ht="13" hidden="1" x14ac:dyDescent="0.2">
      <c r="AK71" s="293"/>
      <c r="AL71" s="293"/>
      <c r="AM71" s="293"/>
      <c r="AN71" s="293"/>
      <c r="AO71" s="293"/>
      <c r="AP71" s="293"/>
      <c r="AQ71" s="293"/>
      <c r="AR71" s="293"/>
    </row>
    <row r="72" spans="1:46" ht="13" hidden="1" x14ac:dyDescent="0.2">
      <c r="AK72" s="293"/>
      <c r="AL72" s="293"/>
      <c r="AM72" s="293"/>
      <c r="AN72" s="293"/>
      <c r="AO72" s="293"/>
      <c r="AP72" s="293"/>
      <c r="AQ72" s="293"/>
      <c r="AR72" s="293"/>
    </row>
    <row r="73" spans="1:46" ht="13" hidden="1" x14ac:dyDescent="0.2">
      <c r="AK73" s="293"/>
      <c r="AL73" s="293"/>
      <c r="AM73" s="293"/>
      <c r="AN73" s="293"/>
      <c r="AO73" s="293"/>
      <c r="AP73" s="293"/>
      <c r="AQ73" s="293"/>
      <c r="AR73" s="293"/>
    </row>
    <row r="74" spans="1:46" ht="13" hidden="1" x14ac:dyDescent="0.2"/>
  </sheetData>
  <sheetProtection algorithmName="SHA-512" hashValue="oIQC7CDebPaNf3ITtRxaJmqhPeb7dwq8ndJnpTB9Au54ftUzzhCNa10rU6g/JN2P5U9RA9QUQQlPhCWyMqtWAg==" saltValue="NxXaHzO/VGVnYDp6zxDJ+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32"/>
  <sheetViews>
    <sheetView showGridLines="0" zoomScaleNormal="100" zoomScaleSheetLayoutView="55" workbookViewId="0"/>
  </sheetViews>
  <sheetFormatPr defaultColWidth="0" defaultRowHeight="13.5" customHeight="1" zeroHeight="1" x14ac:dyDescent="0.2"/>
  <cols>
    <col min="1" max="125" width="2.453125" style="291" customWidth="1"/>
    <col min="126" max="16384" width="9" style="290" hidden="1"/>
  </cols>
  <sheetData>
    <row r="1" spans="2:125"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ht="13" x14ac:dyDescent="0.2">
      <c r="B2" s="290"/>
      <c r="DG2" s="290"/>
    </row>
    <row r="3" spans="2:125" ht="13" x14ac:dyDescent="0.2">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ht="13" x14ac:dyDescent="0.2"/>
    <row r="5" spans="2:125" ht="13" x14ac:dyDescent="0.2"/>
    <row r="6" spans="2:125" ht="13" x14ac:dyDescent="0.2"/>
    <row r="7" spans="2:125" ht="13" x14ac:dyDescent="0.2"/>
    <row r="8" spans="2:125" ht="13" x14ac:dyDescent="0.2"/>
    <row r="9" spans="2:125" ht="13" x14ac:dyDescent="0.2">
      <c r="DU9" s="290"/>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0"/>
    </row>
    <row r="18" spans="125:125" ht="13" x14ac:dyDescent="0.2"/>
    <row r="19" spans="125:125" ht="13" x14ac:dyDescent="0.2"/>
    <row r="20" spans="125:125" ht="13" x14ac:dyDescent="0.2">
      <c r="DU20" s="290"/>
    </row>
    <row r="21" spans="125:125" ht="13" x14ac:dyDescent="0.2">
      <c r="DU21" s="290"/>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0"/>
    </row>
    <row r="29" spans="125:125" ht="13" x14ac:dyDescent="0.2"/>
    <row r="30" spans="125:125" ht="13" x14ac:dyDescent="0.2"/>
    <row r="31" spans="125:125" ht="13" x14ac:dyDescent="0.2"/>
    <row r="32" spans="125:125" ht="13" x14ac:dyDescent="0.2"/>
    <row r="33" spans="2:125" ht="13" x14ac:dyDescent="0.2">
      <c r="B33" s="290"/>
      <c r="G33" s="290"/>
      <c r="I33" s="290"/>
    </row>
    <row r="34" spans="2:125" ht="13" x14ac:dyDescent="0.2">
      <c r="C34" s="290"/>
      <c r="P34" s="290"/>
      <c r="DE34" s="290"/>
      <c r="DH34" s="290"/>
    </row>
    <row r="35" spans="2:125" ht="13" x14ac:dyDescent="0.2">
      <c r="D35" s="290"/>
      <c r="E35" s="290"/>
      <c r="DG35" s="290"/>
      <c r="DJ35" s="290"/>
      <c r="DP35" s="290"/>
      <c r="DQ35" s="290"/>
      <c r="DR35" s="290"/>
      <c r="DS35" s="290"/>
      <c r="DT35" s="290"/>
      <c r="DU35" s="290"/>
    </row>
    <row r="36" spans="2:125" ht="13" x14ac:dyDescent="0.2">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ht="13" x14ac:dyDescent="0.2">
      <c r="DU37" s="290"/>
    </row>
    <row r="38" spans="2:125" ht="13" x14ac:dyDescent="0.2">
      <c r="DT38" s="290"/>
      <c r="DU38" s="290"/>
    </row>
    <row r="39" spans="2:125" ht="13" x14ac:dyDescent="0.2"/>
    <row r="40" spans="2:125" ht="13" x14ac:dyDescent="0.2">
      <c r="DH40" s="290"/>
    </row>
    <row r="41" spans="2:125" ht="13" x14ac:dyDescent="0.2">
      <c r="DE41" s="290"/>
    </row>
    <row r="42" spans="2:125" ht="13" x14ac:dyDescent="0.2">
      <c r="DG42" s="290"/>
      <c r="DJ42" s="290"/>
    </row>
    <row r="43" spans="2:125" ht="13" x14ac:dyDescent="0.2">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ht="13" x14ac:dyDescent="0.2">
      <c r="DU44" s="290"/>
    </row>
    <row r="45" spans="2:125" ht="13" x14ac:dyDescent="0.2"/>
    <row r="46" spans="2:125" ht="13" x14ac:dyDescent="0.2"/>
    <row r="47" spans="2:125" ht="13" x14ac:dyDescent="0.2"/>
    <row r="48" spans="2:125" ht="13" x14ac:dyDescent="0.2">
      <c r="DT48" s="290"/>
      <c r="DU48" s="290"/>
    </row>
    <row r="49" spans="120:125" ht="13" x14ac:dyDescent="0.2">
      <c r="DU49" s="290"/>
    </row>
    <row r="50" spans="120:125" ht="13" x14ac:dyDescent="0.2">
      <c r="DU50" s="290"/>
    </row>
    <row r="51" spans="120:125" ht="13" x14ac:dyDescent="0.2">
      <c r="DP51" s="290"/>
      <c r="DQ51" s="290"/>
      <c r="DR51" s="290"/>
      <c r="DS51" s="290"/>
      <c r="DT51" s="290"/>
      <c r="DU51" s="290"/>
    </row>
    <row r="52" spans="120:125" ht="13" x14ac:dyDescent="0.2"/>
    <row r="53" spans="120:125" ht="13" x14ac:dyDescent="0.2"/>
    <row r="54" spans="120:125" ht="13" x14ac:dyDescent="0.2">
      <c r="DU54" s="290"/>
    </row>
    <row r="55" spans="120:125" ht="13" x14ac:dyDescent="0.2"/>
    <row r="56" spans="120:125" ht="13" x14ac:dyDescent="0.2"/>
    <row r="57" spans="120:125" ht="13" x14ac:dyDescent="0.2"/>
    <row r="58" spans="120:125" ht="13" x14ac:dyDescent="0.2">
      <c r="DU58" s="290"/>
    </row>
    <row r="59" spans="120:125" ht="13" x14ac:dyDescent="0.2"/>
    <row r="60" spans="120:125" ht="13" x14ac:dyDescent="0.2"/>
    <row r="61" spans="120:125" ht="13" x14ac:dyDescent="0.2"/>
    <row r="62" spans="120:125" ht="13" x14ac:dyDescent="0.2"/>
    <row r="63" spans="120:125" ht="13" x14ac:dyDescent="0.2">
      <c r="DU63" s="290"/>
    </row>
    <row r="64" spans="120:125" ht="13" x14ac:dyDescent="0.2">
      <c r="DT64" s="290"/>
      <c r="DU64" s="290"/>
    </row>
    <row r="65" spans="123:125" ht="13" x14ac:dyDescent="0.2"/>
    <row r="66" spans="123:125" ht="13" x14ac:dyDescent="0.2"/>
    <row r="67" spans="123:125" ht="13" x14ac:dyDescent="0.2"/>
    <row r="68" spans="123:125" ht="13" x14ac:dyDescent="0.2"/>
    <row r="69" spans="123:125" ht="13" x14ac:dyDescent="0.2">
      <c r="DS69" s="290"/>
      <c r="DT69" s="290"/>
      <c r="DU69" s="290"/>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0"/>
    </row>
    <row r="83" spans="116:125" ht="13" x14ac:dyDescent="0.2">
      <c r="DM83" s="290"/>
      <c r="DN83" s="290"/>
      <c r="DO83" s="290"/>
      <c r="DP83" s="290"/>
      <c r="DQ83" s="290"/>
      <c r="DR83" s="290"/>
      <c r="DS83" s="290"/>
      <c r="DT83" s="290"/>
      <c r="DU83" s="290"/>
    </row>
    <row r="84" spans="116:125" ht="13" x14ac:dyDescent="0.2"/>
    <row r="85" spans="116:125" ht="13" x14ac:dyDescent="0.2"/>
    <row r="86" spans="116:125" ht="13" x14ac:dyDescent="0.2"/>
    <row r="87" spans="116:125" ht="13" x14ac:dyDescent="0.2"/>
    <row r="88" spans="116:125" ht="13" x14ac:dyDescent="0.2">
      <c r="DU88" s="290"/>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0"/>
      <c r="DT94" s="290"/>
      <c r="DU94" s="290"/>
    </row>
    <row r="95" spans="116:125" ht="13.5" customHeight="1" x14ac:dyDescent="0.2">
      <c r="DU95" s="29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0"/>
    </row>
    <row r="102" spans="124:125" ht="13.5" customHeight="1" x14ac:dyDescent="0.2"/>
    <row r="103" spans="124:125" ht="13.5" customHeight="1" x14ac:dyDescent="0.2"/>
    <row r="104" spans="124:125" ht="13.5" customHeight="1" x14ac:dyDescent="0.2">
      <c r="DT104" s="290"/>
      <c r="DU104" s="29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0" t="s">
        <v>548</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90"/>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hleqAYcLMwX/Dn1QXjHpTGLXELJDrZKgp+3pHrWvTEIcVluP01pd5h4YM6pBTj2le8SmdsinX1Vg3D4AdvyT+g==" saltValue="A+nS/BQ+FrKphA29yY3mI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32"/>
  <sheetViews>
    <sheetView showGridLines="0" zoomScaleNormal="100" zoomScaleSheetLayoutView="55" workbookViewId="0"/>
  </sheetViews>
  <sheetFormatPr defaultColWidth="0" defaultRowHeight="13.5" customHeight="1" zeroHeight="1" x14ac:dyDescent="0.2"/>
  <cols>
    <col min="1" max="125" width="2.453125" style="291" customWidth="1"/>
    <col min="126" max="142" width="0" style="290" hidden="1" customWidth="1"/>
    <col min="143" max="16384" width="9" style="290" hidden="1"/>
  </cols>
  <sheetData>
    <row r="1" spans="1:125" ht="13.5" customHeight="1"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ht="13" x14ac:dyDescent="0.2">
      <c r="B2" s="290"/>
      <c r="T2" s="290"/>
    </row>
    <row r="3" spans="1:125" ht="13"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0"/>
      <c r="G33" s="290"/>
      <c r="I33" s="290"/>
    </row>
    <row r="34" spans="2:125" ht="13" x14ac:dyDescent="0.2">
      <c r="C34" s="290"/>
      <c r="P34" s="290"/>
      <c r="R34" s="290"/>
      <c r="U34" s="290"/>
    </row>
    <row r="35" spans="2:125" ht="13" x14ac:dyDescent="0.2">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ht="13" x14ac:dyDescent="0.2">
      <c r="F36" s="290"/>
      <c r="H36" s="290"/>
      <c r="J36" s="290"/>
      <c r="K36" s="290"/>
      <c r="L36" s="290"/>
      <c r="M36" s="290"/>
      <c r="N36" s="290"/>
      <c r="O36" s="290"/>
      <c r="Q36" s="290"/>
      <c r="S36" s="290"/>
      <c r="V36" s="290"/>
    </row>
    <row r="37" spans="2:125" ht="13" x14ac:dyDescent="0.2"/>
    <row r="38" spans="2:125" ht="13" x14ac:dyDescent="0.2"/>
    <row r="39" spans="2:125" ht="13" x14ac:dyDescent="0.2"/>
    <row r="40" spans="2:125" ht="13" x14ac:dyDescent="0.2">
      <c r="U40" s="290"/>
    </row>
    <row r="41" spans="2:125" ht="13" x14ac:dyDescent="0.2">
      <c r="R41" s="290"/>
    </row>
    <row r="42" spans="2:125" ht="13" x14ac:dyDescent="0.2">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ht="13" x14ac:dyDescent="0.2">
      <c r="Q43" s="290"/>
      <c r="S43" s="290"/>
      <c r="V43" s="290"/>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549</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bcTdTqwEu5J37k9uNj9Y05IQh2PKOi9wnWtb++AcjEWGWpUDgWR8z8QaNE1eLzH9n/X/kAz1NgV1spZRc7d/Zw==" saltValue="DQ/0N5n+f5C+PGiJlPYT4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3"/>
  <sheetViews>
    <sheetView showGridLines="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550</v>
      </c>
      <c r="G46" s="8" t="s">
        <v>551</v>
      </c>
      <c r="H46" s="8" t="s">
        <v>552</v>
      </c>
      <c r="I46" s="8" t="s">
        <v>553</v>
      </c>
      <c r="J46" s="9" t="s">
        <v>554</v>
      </c>
    </row>
    <row r="47" spans="2:10" ht="57.75" customHeight="1" x14ac:dyDescent="0.2">
      <c r="B47" s="10"/>
      <c r="C47" s="1232" t="s">
        <v>3</v>
      </c>
      <c r="D47" s="1232"/>
      <c r="E47" s="1233"/>
      <c r="F47" s="11">
        <v>62.33</v>
      </c>
      <c r="G47" s="12">
        <v>58.58</v>
      </c>
      <c r="H47" s="12">
        <v>60.77</v>
      </c>
      <c r="I47" s="12">
        <v>29.93</v>
      </c>
      <c r="J47" s="13">
        <v>25.91</v>
      </c>
    </row>
    <row r="48" spans="2:10" ht="57.75" customHeight="1" x14ac:dyDescent="0.2">
      <c r="B48" s="14"/>
      <c r="C48" s="1234" t="s">
        <v>4</v>
      </c>
      <c r="D48" s="1234"/>
      <c r="E48" s="1235"/>
      <c r="F48" s="15">
        <v>8.07</v>
      </c>
      <c r="G48" s="16">
        <v>7.96</v>
      </c>
      <c r="H48" s="16">
        <v>8.0399999999999991</v>
      </c>
      <c r="I48" s="16">
        <v>11.63</v>
      </c>
      <c r="J48" s="17">
        <v>7.81</v>
      </c>
    </row>
    <row r="49" spans="2:10" ht="57.75" customHeight="1" thickBot="1" x14ac:dyDescent="0.25">
      <c r="B49" s="18"/>
      <c r="C49" s="1236" t="s">
        <v>5</v>
      </c>
      <c r="D49" s="1236"/>
      <c r="E49" s="1237"/>
      <c r="F49" s="19">
        <v>6.72</v>
      </c>
      <c r="G49" s="20">
        <v>0.3</v>
      </c>
      <c r="H49" s="20">
        <v>0.02</v>
      </c>
      <c r="I49" s="20" t="s">
        <v>555</v>
      </c>
      <c r="J49" s="21" t="s">
        <v>556</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67VLYFRRKg9Q26wCiSFEl1qi/+nDpZNudRaWuIHvyENxKybfqPjp49HvbuJJrKRyXjueJtv9kdVExdcJWOw7CQ==" saltValue="uWAQEi5MdAhBqdR4YnGv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山中　秀祐</dc:creator>
  <cp:lastModifiedBy> </cp:lastModifiedBy>
  <cp:lastPrinted>2020-03-12T00:43:26Z</cp:lastPrinted>
  <dcterms:created xsi:type="dcterms:W3CDTF">2020-03-19T00:55:11Z</dcterms:created>
  <dcterms:modified xsi:type="dcterms:W3CDTF">2020-10-26T05:10:42Z</dcterms:modified>
</cp:coreProperties>
</file>