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1"/>
  <workbookPr codeName="ThisWorkbook"/>
  <mc:AlternateContent xmlns:mc="http://schemas.openxmlformats.org/markup-compatibility/2006">
    <mc:Choice Requires="x15">
      <x15ac:absPath xmlns:x15ac="http://schemas.microsoft.com/office/spreadsheetml/2010/11/ac" url="D:\各課専用\自治振興課\06税財政担当（財政）\06 決算統計\15 財政比較分析表／歳出比較分析表→資料集へ\３０年度決算\02 ②５月公表分←総務省が遅れ９月公表に（さらに決算担当者がメールを認識したのが１０月８日となり、大幅に遅れた）\05 最終版【ＨＰアップ】\"/>
    </mc:Choice>
  </mc:AlternateContent>
  <xr:revisionPtr revIDLastSave="0" documentId="13_ncr:1_{9407E4A1-C208-4BF6-82D5-B89EE819CE11}" xr6:coauthVersionLast="36" xr6:coauthVersionMax="36" xr10:uidLastSave="{00000000-0000-0000-0000-000000000000}"/>
  <bookViews>
    <workbookView xWindow="50" yWindow="0" windowWidth="10280" windowHeight="806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BE35" i="10"/>
  <c r="C35" i="10"/>
  <c r="BE34" i="10"/>
  <c r="U34" i="10"/>
  <c r="U35" i="10" s="1"/>
  <c r="U36" i="10" s="1"/>
  <c r="U37" i="10" s="1"/>
  <c r="C34" i="10"/>
  <c r="AM34" i="10" l="1"/>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BW41" i="10" s="1"/>
  <c r="BW42" i="10" s="1"/>
  <c r="BW43" i="10" s="1"/>
  <c r="CO34" i="10" l="1"/>
  <c r="CO35" i="10" s="1"/>
</calcChain>
</file>

<file path=xl/sharedStrings.xml><?xml version="1.0" encoding="utf-8"?>
<sst xmlns="http://schemas.openxmlformats.org/spreadsheetml/2006/main" count="1110" uniqueCount="625">
  <si>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</si>
  <si>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</si>
  <si>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</si>
  <si>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</si>
  <si>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</si>
  <si>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</si>
  <si>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</si>
  <si>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</si>
  <si>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</si>
  <si>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</si>
  <si>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</si>
  <si>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</si>
  <si>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</si>
  <si>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</si>
  <si>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</si>
  <si>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</si>
  <si>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</si>
  <si>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</si>
  <si>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</si>
  <si>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</si>
  <si>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</si>
  <si>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</si>
  <si>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</si>
  <si>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</si>
  <si>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</si>
  <si>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</si>
  <si>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</si>
  <si>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</si>
  <si>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</si>
  <si>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</si>
  <si>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</si>
  <si>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</si>
  <si>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</si>
  <si>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</si>
  <si>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</si>
  <si>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</si>
  <si>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</si>
  <si>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</si>
  <si>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</si>
  <si>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</si>
  <si>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</si>
  <si>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</si>
  <si>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</si>
  <si>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</si>
  <si>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</si>
  <si>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</si>
  <si>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</si>
  <si>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</si>
  <si>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</si>
  <si>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</si>
  <si>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</si>
  <si>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</si>
  <si>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</si>
  <si>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</si>
  <si>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</si>
  <si>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</si>
  <si>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</si>
  <si>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</si>
  <si>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</si>
  <si>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</si>
  <si>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</si>
  <si>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</si>
  <si>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</si>
  <si>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</si>
  <si>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</si>
  <si>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</si>
  <si>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</si>
  <si>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</si>
  <si>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</si>
  <si>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</si>
  <si>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</si>
  <si>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</si>
  <si>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</si>
  <si>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</si>
  <si>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</si>
  <si>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</si>
  <si>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</si>
  <si>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</si>
  <si>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</si>
  <si>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</si>
  <si>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</si>
  <si>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</si>
  <si>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</si>
  <si>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京都府</t>
    <phoneticPr fontId="5"/>
  </si>
  <si>
    <t>市町村類型</t>
    <phoneticPr fontId="5"/>
  </si>
  <si>
    <t>Ⅱ－３</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</si>
  <si>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</si>
  <si>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</si>
  <si>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</si>
  <si>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</si>
  <si>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</si>
  <si>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</si>
  <si>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</si>
  <si>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</si>
  <si>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</si>
  <si>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</si>
  <si>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</si>
  <si>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</si>
  <si>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木津川市</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</si>
  <si>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</si>
  <si>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</si>
  <si>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</si>
  <si>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</si>
  <si>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</si>
  <si>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</si>
  <si>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</si>
  <si>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</si>
  <si>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</si>
  <si>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</si>
  <si>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</si>
  <si>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</si>
  <si>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</si>
  <si>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</si>
  <si>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</si>
  <si>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</si>
  <si>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</si>
  <si>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</si>
  <si>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</si>
  <si>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</si>
  <si>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</si>
  <si>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</si>
  <si>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</si>
  <si>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</si>
  <si>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</si>
  <si>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4.4</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</si>
  <si>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</si>
  <si>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</si>
  <si>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</si>
  <si>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</si>
  <si>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</si>
  <si>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</si>
  <si>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</si>
  <si>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</si>
  <si>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</si>
  <si>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</si>
  <si>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</si>
  <si>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</si>
  <si>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</si>
  <si>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</si>
  <si>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</si>
  <si>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</si>
  <si>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</si>
  <si>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</si>
  <si>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</si>
  <si>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</si>
  <si>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</si>
  <si>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</si>
  <si>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</si>
  <si>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</si>
  <si>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</si>
  <si>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</si>
  <si>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4"/>
  </si>
  <si>
    <t>うち日本人(％)</t>
    <phoneticPr fontId="5"/>
  </si>
  <si>
    <t>1.1</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</si>
  <si>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</si>
  <si>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</si>
  <si>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</si>
  <si>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</si>
  <si>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</si>
  <si>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</si>
  <si>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</si>
  <si>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</si>
  <si>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</si>
  <si>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</si>
  <si>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</si>
  <si>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</si>
  <si>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</si>
  <si>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</si>
  <si>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</si>
  <si>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</si>
  <si>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</si>
  <si>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</si>
  <si>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</si>
  <si>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</si>
  <si>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</si>
  <si>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</si>
  <si>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</si>
  <si>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</si>
  <si>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</si>
  <si>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</si>
  <si>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</si>
  <si>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</si>
  <si>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</si>
  <si>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</si>
  <si>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</si>
  <si>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</si>
  <si>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</si>
  <si>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</si>
  <si>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</si>
  <si>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</si>
  <si>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</si>
  <si>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</si>
  <si>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</si>
  <si>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</si>
  <si>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</si>
  <si>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</si>
  <si>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</si>
  <si>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</si>
  <si>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</si>
  <si>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</si>
  <si>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</si>
  <si>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</si>
  <si>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</si>
  <si>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</si>
  <si>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</si>
  <si>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</si>
  <si>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</si>
  <si>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</si>
  <si>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</si>
  <si>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</si>
  <si>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</si>
  <si>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</si>
  <si>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</si>
  <si>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京都府木津川市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</si>
  <si>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</si>
  <si>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</si>
  <si>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</si>
  <si>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</si>
  <si>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</si>
  <si>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</si>
  <si>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</si>
  <si>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</si>
  <si>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</si>
  <si>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</si>
  <si>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</si>
  <si>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</si>
  <si>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</si>
  <si>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</si>
  <si>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</si>
  <si>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</si>
  <si>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</si>
  <si>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</si>
  <si>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</si>
  <si>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</si>
  <si>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</si>
  <si>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</si>
  <si>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</si>
  <si>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</si>
  <si>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</si>
  <si>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</si>
  <si>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</si>
  <si>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</si>
  <si>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</si>
  <si>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</si>
  <si>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</si>
  <si>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</si>
  <si>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</si>
  <si>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</si>
  <si>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</si>
  <si>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</si>
  <si>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</si>
  <si>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</si>
  <si>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</si>
  <si>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</si>
  <si>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</si>
  <si>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</si>
  <si>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</si>
  <si>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</si>
  <si>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</si>
  <si>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</si>
  <si>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</si>
  <si>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</si>
  <si>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</si>
  <si>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</si>
  <si>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</si>
  <si>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</si>
  <si>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</si>
  <si>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</si>
  <si>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</si>
  <si>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</si>
  <si>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</si>
  <si>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</si>
  <si>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</si>
  <si>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</si>
  <si>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</si>
  <si>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</si>
  <si>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</si>
  <si>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</si>
  <si>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</si>
  <si>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</si>
  <si>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</si>
  <si>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</si>
  <si>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</si>
  <si>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</si>
  <si>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</si>
  <si>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</si>
  <si>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</si>
  <si>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</si>
  <si>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</si>
  <si>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</si>
  <si>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</si>
  <si>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</si>
  <si>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</si>
  <si>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</si>
  <si>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</si>
  <si>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</si>
  <si>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</si>
  <si>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</si>
  <si>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</si>
  <si>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</si>
  <si>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</si>
  <si>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</si>
  <si>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</si>
  <si>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</si>
  <si>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</si>
  <si>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</si>
  <si>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</si>
  <si>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</si>
  <si>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</si>
  <si>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</si>
  <si>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</si>
  <si>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</si>
  <si>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</si>
  <si>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</si>
  <si>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</si>
  <si>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</si>
  <si>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</si>
  <si>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</si>
  <si>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</si>
  <si>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</si>
  <si>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</si>
  <si>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</si>
  <si>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</si>
  <si>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</si>
  <si>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</si>
  <si>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</si>
  <si>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</si>
  <si>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</si>
  <si>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</si>
  <si>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</si>
  <si>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</si>
  <si>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</si>
  <si>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</si>
  <si>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</si>
  <si>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</si>
  <si>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</si>
  <si>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</si>
  <si>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上水道</t>
    <phoneticPr fontId="5"/>
  </si>
  <si>
    <t>被保険者数(人)</t>
  </si>
  <si>
    <t>　繰出金</t>
    <phoneticPr fontId="5"/>
  </si>
  <si>
    <t>介護サービス</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</si>
  <si>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</si>
  <si>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</si>
  <si>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</si>
  <si>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</si>
  <si>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</si>
  <si>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</si>
  <si>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</si>
  <si>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</si>
  <si>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</si>
  <si>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</si>
  <si>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</si>
  <si>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</si>
  <si>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</si>
  <si>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</si>
  <si>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</si>
  <si>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</si>
  <si>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</si>
  <si>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</si>
  <si>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</si>
  <si>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</si>
  <si>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</si>
  <si>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</si>
  <si>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京都府木津川市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</si>
  <si>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</si>
  <si>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</si>
  <si>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</si>
  <si>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</si>
  <si>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</si>
  <si>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</si>
  <si>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</si>
  <si>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</si>
  <si>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</si>
  <si>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</si>
  <si>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</si>
  <si>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</si>
  <si>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</si>
  <si>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</si>
  <si>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</si>
  <si>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</si>
  <si>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</si>
  <si>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</si>
  <si>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</si>
  <si>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</si>
  <si>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</si>
  <si>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</si>
  <si>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</si>
  <si>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</si>
  <si>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</si>
  <si>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</si>
  <si>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</si>
  <si>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</si>
  <si>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</si>
  <si>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</si>
  <si>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</si>
  <si>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</si>
  <si>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</si>
  <si>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</si>
  <si>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</si>
  <si>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</si>
  <si>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</si>
  <si>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駐車場整備事業特別会計</t>
    <phoneticPr fontId="5"/>
  </si>
  <si>
    <t>-</t>
    <phoneticPr fontId="5"/>
  </si>
  <si>
    <t>水道事業会計</t>
    <phoneticPr fontId="5"/>
  </si>
  <si>
    <t>法適用企業</t>
    <phoneticPr fontId="5"/>
  </si>
  <si>
    <t>公共下水道事業会計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</si>
  <si>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</si>
  <si>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</si>
  <si>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</si>
  <si>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</si>
  <si>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</si>
  <si>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</si>
  <si>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</si>
  <si>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</si>
  <si>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</si>
  <si>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</si>
  <si>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</si>
  <si>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</si>
  <si>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</si>
  <si>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</si>
  <si>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</si>
  <si>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</si>
  <si>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</si>
  <si>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</si>
  <si>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</si>
  <si>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</si>
  <si>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</si>
  <si>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</si>
  <si>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</si>
  <si>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</si>
  <si>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</si>
  <si>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</si>
  <si>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</si>
  <si>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</si>
  <si>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</si>
  <si>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</si>
  <si>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</si>
  <si>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</si>
  <si>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</si>
  <si>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</si>
  <si>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</si>
  <si>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</si>
  <si>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</si>
  <si>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</si>
  <si>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</si>
  <si>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</si>
  <si>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</si>
  <si>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</si>
  <si>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</si>
  <si>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</si>
  <si>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</si>
  <si>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</si>
  <si>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</si>
  <si>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</si>
  <si>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</si>
  <si>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</si>
  <si>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t>
    <phoneticPr fontId="5"/>
  </si>
  <si>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</si>
  <si>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</si>
  <si>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</si>
  <si>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</si>
  <si>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</si>
  <si>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</si>
  <si>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</si>
  <si>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</si>
  <si>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</si>
  <si>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</si>
  <si>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</si>
  <si>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</si>
  <si>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</si>
  <si>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</si>
  <si>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</si>
  <si>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</si>
  <si>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</si>
  <si>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</si>
  <si>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</si>
  <si>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</si>
  <si>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駐車場整備事業特別会計</t>
    <phoneticPr fontId="5"/>
  </si>
  <si>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</si>
  <si>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</si>
  <si>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</si>
  <si>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</si>
  <si>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</si>
  <si>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</si>
  <si>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</si>
  <si>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</si>
  <si>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</si>
  <si>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</si>
  <si>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</si>
  <si>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</si>
  <si>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</si>
  <si>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</si>
  <si>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</si>
  <si>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</si>
  <si>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</si>
  <si>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</si>
  <si>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</si>
  <si>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</si>
  <si>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</si>
  <si>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</si>
  <si>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</si>
  <si>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</si>
  <si>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</si>
  <si>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</si>
  <si>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</si>
  <si>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</si>
  <si>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</si>
  <si>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</si>
  <si>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</si>
  <si>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</si>
  <si>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</si>
  <si>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</si>
  <si>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</si>
  <si>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</si>
  <si>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</si>
  <si>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</si>
  <si>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</si>
  <si>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</si>
  <si>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</si>
  <si>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</si>
  <si>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</si>
  <si>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</si>
  <si>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</si>
  <si>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</si>
  <si>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</si>
  <si>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</si>
  <si>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</si>
  <si>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</si>
  <si>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</si>
  <si>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</si>
  <si>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</si>
  <si>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</si>
  <si>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</si>
  <si>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</si>
  <si>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</si>
  <si>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</si>
  <si>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</si>
  <si>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</si>
  <si>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</si>
  <si>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</si>
  <si>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</si>
  <si>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</si>
  <si>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</si>
  <si>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</si>
  <si>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</si>
  <si>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</si>
  <si>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</si>
  <si>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</si>
  <si>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</si>
  <si>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</si>
  <si>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</si>
  <si>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</si>
  <si>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</si>
  <si>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</si>
  <si>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</si>
  <si>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</si>
  <si>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</si>
  <si>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</si>
  <si>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</si>
  <si>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</si>
  <si>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</si>
  <si>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</si>
  <si>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</si>
  <si>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</si>
  <si>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</si>
  <si>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4.04</t>
  </si>
  <si>
    <t>▲ 2.07</t>
  </si>
  <si>
    <t>▲ 0.31</t>
  </si>
  <si>
    <t>水道事業会計</t>
  </si>
  <si>
    <t>一般会計</t>
  </si>
  <si>
    <t>国民健康保険特別会計</t>
  </si>
  <si>
    <t>▲ 0.16</t>
  </si>
  <si>
    <t>介護保険特別会計</t>
  </si>
  <si>
    <t>公共下水道事業会計</t>
  </si>
  <si>
    <t>後期高齢者医療特別会計</t>
  </si>
  <si>
    <t>駐車場整備事業特別会計</t>
  </si>
  <si>
    <t>その他会計（赤字）</t>
  </si>
  <si>
    <t>その他会計（黒字）</t>
  </si>
  <si>
    <t>H25末</t>
    <phoneticPr fontId="5"/>
  </si>
  <si>
    <t>H26末</t>
    <phoneticPr fontId="5"/>
  </si>
  <si>
    <t>H27末</t>
    <phoneticPr fontId="5"/>
  </si>
  <si>
    <t>H28末</t>
    <phoneticPr fontId="5"/>
  </si>
  <si>
    <t>H29末</t>
    <phoneticPr fontId="5"/>
  </si>
  <si>
    <t>木津川市公園都市緑化協会</t>
    <phoneticPr fontId="2"/>
  </si>
  <si>
    <t>木津川市緑と文化・スポーツ振興事業団</t>
    <phoneticPr fontId="2"/>
  </si>
  <si>
    <t>-</t>
    <phoneticPr fontId="2"/>
  </si>
  <si>
    <t>-</t>
    <phoneticPr fontId="2"/>
  </si>
  <si>
    <t>-</t>
    <phoneticPr fontId="2"/>
  </si>
  <si>
    <t>-</t>
    <phoneticPr fontId="2"/>
  </si>
  <si>
    <t>-</t>
    <phoneticPr fontId="2"/>
  </si>
  <si>
    <t>-</t>
    <phoneticPr fontId="2"/>
  </si>
  <si>
    <t>-</t>
    <phoneticPr fontId="2"/>
  </si>
  <si>
    <t>-</t>
    <phoneticPr fontId="2"/>
  </si>
  <si>
    <t>国民健康保険山城病院組合（病院事業会計）</t>
  </si>
  <si>
    <t>国民健康保険山城病院組合（介護老人保健施設事業会計）</t>
  </si>
  <si>
    <t>京都府市町村職員退職手当組合</t>
  </si>
  <si>
    <t>京都府市町村議会議員公務災害補償等組合</t>
  </si>
  <si>
    <t>相楽中部消防組合</t>
  </si>
  <si>
    <t>相楽郡広域事務組合（一般会計）</t>
  </si>
  <si>
    <t>相楽郡広域事務組合（相楽地区ふるさと市町村圏振興事業特別会計）</t>
  </si>
  <si>
    <t>京都府自治会館管理組合</t>
  </si>
  <si>
    <t>京都府住宅新築資金等貸付事業管理組合（一般会計）</t>
  </si>
  <si>
    <t>京都府住宅新築資金等貸付事業管理組合（特別会計）</t>
  </si>
  <si>
    <t>京都府後期高齢者医療広域連合（一般会計）</t>
  </si>
  <si>
    <t>京都府後期高齢者医療広域連合（後期高齢者医療特別会計）</t>
  </si>
  <si>
    <t>京都地方税機構</t>
  </si>
  <si>
    <t>-</t>
    <phoneticPr fontId="2"/>
  </si>
  <si>
    <t>木津川市精華町環境施設組合</t>
    <rPh sb="0" eb="4">
      <t>キヅガワシ</t>
    </rPh>
    <rPh sb="4" eb="7">
      <t>セイカチョウ</t>
    </rPh>
    <rPh sb="7" eb="9">
      <t>カンキョウ</t>
    </rPh>
    <rPh sb="9" eb="11">
      <t>シセツ</t>
    </rPh>
    <rPh sb="11" eb="13">
      <t>クミアイ</t>
    </rPh>
    <phoneticPr fontId="2"/>
  </si>
  <si>
    <t>公共施設等整備基金</t>
    <rPh sb="0" eb="2">
      <t>コウキョウ</t>
    </rPh>
    <rPh sb="2" eb="5">
      <t>シセツナド</t>
    </rPh>
    <rPh sb="5" eb="7">
      <t>セイビ</t>
    </rPh>
    <rPh sb="7" eb="9">
      <t>キキン</t>
    </rPh>
    <phoneticPr fontId="2"/>
  </si>
  <si>
    <t>合併算定替逓減対策基金</t>
    <rPh sb="0" eb="2">
      <t>ガッペイ</t>
    </rPh>
    <rPh sb="2" eb="5">
      <t>サンテイガエ</t>
    </rPh>
    <rPh sb="5" eb="7">
      <t>テイゲン</t>
    </rPh>
    <rPh sb="7" eb="9">
      <t>タイサク</t>
    </rPh>
    <rPh sb="9" eb="11">
      <t>キキン</t>
    </rPh>
    <phoneticPr fontId="2"/>
  </si>
  <si>
    <t>清掃センター建設整備基金</t>
    <rPh sb="0" eb="2">
      <t>セイソウ</t>
    </rPh>
    <rPh sb="6" eb="8">
      <t>ケンセツ</t>
    </rPh>
    <rPh sb="8" eb="10">
      <t>セイビ</t>
    </rPh>
    <rPh sb="10" eb="12">
      <t>キキン</t>
    </rPh>
    <phoneticPr fontId="2"/>
  </si>
  <si>
    <t>地域福祉基金</t>
    <rPh sb="0" eb="2">
      <t>チイキ</t>
    </rPh>
    <rPh sb="2" eb="4">
      <t>フクシ</t>
    </rPh>
    <rPh sb="4" eb="6">
      <t>キキン</t>
    </rPh>
    <phoneticPr fontId="2"/>
  </si>
  <si>
    <t>準財産区等事業基金</t>
    <rPh sb="0" eb="1">
      <t>ジュン</t>
    </rPh>
    <rPh sb="1" eb="3">
      <t>ザイサン</t>
    </rPh>
    <rPh sb="3" eb="4">
      <t>ク</t>
    </rPh>
    <rPh sb="4" eb="5">
      <t>ナド</t>
    </rPh>
    <rPh sb="5" eb="7">
      <t>ジギョウ</t>
    </rPh>
    <rPh sb="7" eb="9">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</si>
  <si>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</si>
  <si>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</si>
  <si>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</si>
  <si>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類似団体内平均値と比較すると、将来負担比率は高く、有形固定資産減価償却率は同水準という現状にある。ただし、組合せ分析の初年度の平成２８年度と直近の平成３０年度を比較すると、市債の繰上償還や兜台保育園の完全民営化等により後年度の財政負担を軽減しつつ、新たなごみ焼却施設の整備に代表される公共施設等に係る必要な投資を実施してきたことにより、将来負担比率及び有形固定資産減価償却率のいずれも改善している。
　今後も既存公共施設等の更新整備による将来負担を勘案しつつ、木津川市公共施設等総合管理計画において掲げる策定後３０年間で公共施設等の延床面積を２８％削減するという目標に向けて取り組んで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</si>
  <si>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</si>
  <si>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</si>
  <si>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</si>
  <si>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</si>
  <si>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</si>
  <si>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</si>
  <si>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人口の増加が進む本市では、都市基盤の整備や教育施設の建築・改修等の大規模事業の実施が多く、類似団体内平均値と比較して将来負担比率及び実質公債費比率が高い値で推移しており、平成30年度には市内小中学校及び幼稚園空調設備整備ＰＦＩ事業の実施等の影響で将来負担比率が悪化したものの、標準財政規模の増加などにより、全体としては両比率とも減少傾向にある。
　本市においては、義務教育施設の耐震対策が一定完了したものの、教育施設への空調整備事業等が完了したことに加え、新学校給食センターの建設や消防庁舎の移転等を控えており、今後も大きな公債費負担、将来負担の発生が見込まれることから、更なる財源の確保に取り組み、将来負担の抑制と平準化を図ると共に、事業内容や起債計画の精査により公債費負担の抑制に努める必要がある。</t>
    <rPh sb="219" eb="221">
      <t>カンリョウ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</si>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</sst>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85BFECAC-E3CD-4BC7-BAE9-A9B7F80B22DE}"/>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66255</c:v>
                </c:pt>
                <c:pt idx="1">
                  <c:v>92247</c:v>
                </c:pt>
                <c:pt idx="2">
                  <c:v>44504</c:v>
                </c:pt>
                <c:pt idx="3">
                  <c:v>47820</c:v>
                </c:pt>
                <c:pt idx="4">
                  <c:v>41934</c:v>
                </c:pt>
              </c:numCache>
            </c:numRef>
          </c:val>
          <c:smooth val="0"/>
          <c:extLst>
            <c:ext xmlns:c16="http://schemas.microsoft.com/office/drawing/2014/chart" uri="{C3380CC4-5D6E-409C-BE32-E72D297353CC}">
              <c16:uniqueId val="{00000000-96FD-4786-9820-98C53E98220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27479</c:v>
                </c:pt>
                <c:pt idx="1">
                  <c:v>81357</c:v>
                </c:pt>
                <c:pt idx="2">
                  <c:v>78113</c:v>
                </c:pt>
                <c:pt idx="3">
                  <c:v>90409</c:v>
                </c:pt>
                <c:pt idx="4">
                  <c:v>51743</c:v>
                </c:pt>
              </c:numCache>
            </c:numRef>
          </c:val>
          <c:smooth val="0"/>
          <c:extLst>
            <c:ext xmlns:c16="http://schemas.microsoft.com/office/drawing/2014/chart" uri="{C3380CC4-5D6E-409C-BE32-E72D297353CC}">
              <c16:uniqueId val="{00000001-96FD-4786-9820-98C53E982206}"/>
            </c:ext>
          </c:extLst>
        </c:ser>
        <c:dLbls>
          <c:showLegendKey val="0"/>
          <c:showVal val="0"/>
          <c:showCatName val="0"/>
          <c:showSerName val="0"/>
          <c:showPercent val="0"/>
          <c:showBubbleSize val="0"/>
        </c:dLbls>
        <c:marker val="1"/>
        <c:smooth val="0"/>
        <c:axId val="212821120"/>
        <c:axId val="212823040"/>
      </c:lineChart>
      <c:catAx>
        <c:axId val="21282112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2823040"/>
        <c:crosses val="autoZero"/>
        <c:auto val="1"/>
        <c:lblAlgn val="ctr"/>
        <c:lblOffset val="100"/>
        <c:tickLblSkip val="1"/>
        <c:tickMarkSkip val="1"/>
        <c:noMultiLvlLbl val="0"/>
      </c:catAx>
      <c:valAx>
        <c:axId val="21282304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282112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1.9</c:v>
                </c:pt>
                <c:pt idx="1">
                  <c:v>2.33</c:v>
                </c:pt>
                <c:pt idx="2">
                  <c:v>1.5</c:v>
                </c:pt>
                <c:pt idx="3">
                  <c:v>1.51</c:v>
                </c:pt>
                <c:pt idx="4">
                  <c:v>1.83</c:v>
                </c:pt>
              </c:numCache>
            </c:numRef>
          </c:val>
          <c:extLst>
            <c:ext xmlns:c16="http://schemas.microsoft.com/office/drawing/2014/chart" uri="{C3380CC4-5D6E-409C-BE32-E72D297353CC}">
              <c16:uniqueId val="{00000000-9644-4DC8-A7D1-E2B09562952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26.13</c:v>
                </c:pt>
                <c:pt idx="1">
                  <c:v>26.54</c:v>
                </c:pt>
                <c:pt idx="2">
                  <c:v>24.13</c:v>
                </c:pt>
                <c:pt idx="3">
                  <c:v>23.65</c:v>
                </c:pt>
                <c:pt idx="4">
                  <c:v>23.33</c:v>
                </c:pt>
              </c:numCache>
            </c:numRef>
          </c:val>
          <c:extLst>
            <c:ext xmlns:c16="http://schemas.microsoft.com/office/drawing/2014/chart" uri="{C3380CC4-5D6E-409C-BE32-E72D297353CC}">
              <c16:uniqueId val="{00000001-9644-4DC8-A7D1-E2B09562952F}"/>
            </c:ext>
          </c:extLst>
        </c:ser>
        <c:dLbls>
          <c:showLegendKey val="0"/>
          <c:showVal val="0"/>
          <c:showCatName val="0"/>
          <c:showSerName val="0"/>
          <c:showPercent val="0"/>
          <c:showBubbleSize val="0"/>
        </c:dLbls>
        <c:gapWidth val="250"/>
        <c:overlap val="100"/>
        <c:axId val="223907200"/>
        <c:axId val="22391756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-4.04</c:v>
                </c:pt>
                <c:pt idx="1">
                  <c:v>1.43</c:v>
                </c:pt>
                <c:pt idx="2">
                  <c:v>-2.0699999999999998</c:v>
                </c:pt>
                <c:pt idx="3">
                  <c:v>-0.31</c:v>
                </c:pt>
                <c:pt idx="4">
                  <c:v>3.34</c:v>
                </c:pt>
              </c:numCache>
            </c:numRef>
          </c:val>
          <c:smooth val="0"/>
          <c:extLst>
            <c:ext xmlns:c16="http://schemas.microsoft.com/office/drawing/2014/chart" uri="{C3380CC4-5D6E-409C-BE32-E72D297353CC}">
              <c16:uniqueId val="{00000002-9644-4DC8-A7D1-E2B09562952F}"/>
            </c:ext>
          </c:extLst>
        </c:ser>
        <c:dLbls>
          <c:showLegendKey val="0"/>
          <c:showVal val="0"/>
          <c:showCatName val="0"/>
          <c:showSerName val="0"/>
          <c:showPercent val="0"/>
          <c:showBubbleSize val="0"/>
        </c:dLbls>
        <c:marker val="1"/>
        <c:smooth val="0"/>
        <c:axId val="223907200"/>
        <c:axId val="223917568"/>
      </c:lineChart>
      <c:catAx>
        <c:axId val="2239072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23917568"/>
        <c:crosses val="autoZero"/>
        <c:auto val="1"/>
        <c:lblAlgn val="ctr"/>
        <c:lblOffset val="100"/>
        <c:tickLblSkip val="1"/>
        <c:tickMarkSkip val="1"/>
        <c:noMultiLvlLbl val="0"/>
      </c:catAx>
      <c:valAx>
        <c:axId val="2239175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39072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0.06</c:v>
                </c:pt>
                <c:pt idx="2">
                  <c:v>#N/A</c:v>
                </c:pt>
                <c:pt idx="3">
                  <c:v>0.1</c:v>
                </c:pt>
                <c:pt idx="4">
                  <c:v>#N/A</c:v>
                </c:pt>
                <c:pt idx="5">
                  <c:v>1.1000000000000001</c:v>
                </c:pt>
                <c:pt idx="6">
                  <c:v>0</c:v>
                </c:pt>
                <c:pt idx="7">
                  <c:v>0</c:v>
                </c:pt>
                <c:pt idx="8">
                  <c:v>0</c:v>
                </c:pt>
                <c:pt idx="9">
                  <c:v>0</c:v>
                </c:pt>
              </c:numCache>
            </c:numRef>
          </c:val>
          <c:extLst>
            <c:ext xmlns:c16="http://schemas.microsoft.com/office/drawing/2014/chart" uri="{C3380CC4-5D6E-409C-BE32-E72D297353CC}">
              <c16:uniqueId val="{00000000-D3A8-4854-8D85-5F9BDEA717D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3A8-4854-8D85-5F9BDEA717D3}"/>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D3A8-4854-8D85-5F9BDEA717D3}"/>
            </c:ext>
          </c:extLst>
        </c:ser>
        <c:ser>
          <c:idx val="3"/>
          <c:order val="3"/>
          <c:tx>
            <c:strRef>
              <c:f>データシート!$A$30</c:f>
              <c:strCache>
                <c:ptCount val="1"/>
                <c:pt idx="0">
                  <c:v>駐車場整備事業特別会計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D3A8-4854-8D85-5F9BDEA717D3}"/>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0.05</c:v>
                </c:pt>
                <c:pt idx="2">
                  <c:v>#N/A</c:v>
                </c:pt>
                <c:pt idx="3">
                  <c:v>0.04</c:v>
                </c:pt>
                <c:pt idx="4">
                  <c:v>#N/A</c:v>
                </c:pt>
                <c:pt idx="5">
                  <c:v>0.05</c:v>
                </c:pt>
                <c:pt idx="6">
                  <c:v>#N/A</c:v>
                </c:pt>
                <c:pt idx="7">
                  <c:v>0.05</c:v>
                </c:pt>
                <c:pt idx="8">
                  <c:v>#N/A</c:v>
                </c:pt>
                <c:pt idx="9">
                  <c:v>0.1</c:v>
                </c:pt>
              </c:numCache>
            </c:numRef>
          </c:val>
          <c:extLst>
            <c:ext xmlns:c16="http://schemas.microsoft.com/office/drawing/2014/chart" uri="{C3380CC4-5D6E-409C-BE32-E72D297353CC}">
              <c16:uniqueId val="{00000004-D3A8-4854-8D85-5F9BDEA717D3}"/>
            </c:ext>
          </c:extLst>
        </c:ser>
        <c:ser>
          <c:idx val="5"/>
          <c:order val="5"/>
          <c:tx>
            <c:strRef>
              <c:f>データシート!$A$32</c:f>
              <c:strCache>
                <c:ptCount val="1"/>
                <c:pt idx="0">
                  <c:v>公共下水道事業会計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0</c:v>
                </c:pt>
                <c:pt idx="1">
                  <c:v>0</c:v>
                </c:pt>
                <c:pt idx="2">
                  <c:v>0</c:v>
                </c:pt>
                <c:pt idx="3">
                  <c:v>0</c:v>
                </c:pt>
                <c:pt idx="4">
                  <c:v>0</c:v>
                </c:pt>
                <c:pt idx="5">
                  <c:v>0</c:v>
                </c:pt>
                <c:pt idx="6">
                  <c:v>#N/A</c:v>
                </c:pt>
                <c:pt idx="7">
                  <c:v>0</c:v>
                </c:pt>
                <c:pt idx="8">
                  <c:v>#N/A</c:v>
                </c:pt>
                <c:pt idx="9">
                  <c:v>0.17</c:v>
                </c:pt>
              </c:numCache>
            </c:numRef>
          </c:val>
          <c:extLst>
            <c:ext xmlns:c16="http://schemas.microsoft.com/office/drawing/2014/chart" uri="{C3380CC4-5D6E-409C-BE32-E72D297353CC}">
              <c16:uniqueId val="{00000005-D3A8-4854-8D85-5F9BDEA717D3}"/>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0.85</c:v>
                </c:pt>
                <c:pt idx="2">
                  <c:v>#N/A</c:v>
                </c:pt>
                <c:pt idx="3">
                  <c:v>0.3</c:v>
                </c:pt>
                <c:pt idx="4">
                  <c:v>#N/A</c:v>
                </c:pt>
                <c:pt idx="5">
                  <c:v>1.0900000000000001</c:v>
                </c:pt>
                <c:pt idx="6">
                  <c:v>#N/A</c:v>
                </c:pt>
                <c:pt idx="7">
                  <c:v>1.45</c:v>
                </c:pt>
                <c:pt idx="8">
                  <c:v>#N/A</c:v>
                </c:pt>
                <c:pt idx="9">
                  <c:v>0.77</c:v>
                </c:pt>
              </c:numCache>
            </c:numRef>
          </c:val>
          <c:extLst>
            <c:ext xmlns:c16="http://schemas.microsoft.com/office/drawing/2014/chart" uri="{C3380CC4-5D6E-409C-BE32-E72D297353CC}">
              <c16:uniqueId val="{00000006-D3A8-4854-8D85-5F9BDEA717D3}"/>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0.14000000000000001</c:v>
                </c:pt>
                <c:pt idx="2">
                  <c:v>0.16</c:v>
                </c:pt>
                <c:pt idx="3">
                  <c:v>#N/A</c:v>
                </c:pt>
                <c:pt idx="4">
                  <c:v>#N/A</c:v>
                </c:pt>
                <c:pt idx="5">
                  <c:v>1.18</c:v>
                </c:pt>
                <c:pt idx="6">
                  <c:v>#N/A</c:v>
                </c:pt>
                <c:pt idx="7">
                  <c:v>1.95</c:v>
                </c:pt>
                <c:pt idx="8">
                  <c:v>#N/A</c:v>
                </c:pt>
                <c:pt idx="9">
                  <c:v>0.91</c:v>
                </c:pt>
              </c:numCache>
            </c:numRef>
          </c:val>
          <c:extLst>
            <c:ext xmlns:c16="http://schemas.microsoft.com/office/drawing/2014/chart" uri="{C3380CC4-5D6E-409C-BE32-E72D297353CC}">
              <c16:uniqueId val="{00000007-D3A8-4854-8D85-5F9BDEA717D3}"/>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1.89</c:v>
                </c:pt>
                <c:pt idx="2">
                  <c:v>#N/A</c:v>
                </c:pt>
                <c:pt idx="3">
                  <c:v>2.3199999999999998</c:v>
                </c:pt>
                <c:pt idx="4">
                  <c:v>#N/A</c:v>
                </c:pt>
                <c:pt idx="5">
                  <c:v>1.49</c:v>
                </c:pt>
                <c:pt idx="6">
                  <c:v>#N/A</c:v>
                </c:pt>
                <c:pt idx="7">
                  <c:v>1.5</c:v>
                </c:pt>
                <c:pt idx="8">
                  <c:v>#N/A</c:v>
                </c:pt>
                <c:pt idx="9">
                  <c:v>1.82</c:v>
                </c:pt>
              </c:numCache>
            </c:numRef>
          </c:val>
          <c:extLst>
            <c:ext xmlns:c16="http://schemas.microsoft.com/office/drawing/2014/chart" uri="{C3380CC4-5D6E-409C-BE32-E72D297353CC}">
              <c16:uniqueId val="{00000008-D3A8-4854-8D85-5F9BDEA717D3}"/>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12.43</c:v>
                </c:pt>
                <c:pt idx="2">
                  <c:v>#N/A</c:v>
                </c:pt>
                <c:pt idx="3">
                  <c:v>13.77</c:v>
                </c:pt>
                <c:pt idx="4">
                  <c:v>#N/A</c:v>
                </c:pt>
                <c:pt idx="5">
                  <c:v>14.85</c:v>
                </c:pt>
                <c:pt idx="6">
                  <c:v>#N/A</c:v>
                </c:pt>
                <c:pt idx="7">
                  <c:v>15.53</c:v>
                </c:pt>
                <c:pt idx="8">
                  <c:v>#N/A</c:v>
                </c:pt>
                <c:pt idx="9">
                  <c:v>15.93</c:v>
                </c:pt>
              </c:numCache>
            </c:numRef>
          </c:val>
          <c:extLst>
            <c:ext xmlns:c16="http://schemas.microsoft.com/office/drawing/2014/chart" uri="{C3380CC4-5D6E-409C-BE32-E72D297353CC}">
              <c16:uniqueId val="{00000009-D3A8-4854-8D85-5F9BDEA717D3}"/>
            </c:ext>
          </c:extLst>
        </c:ser>
        <c:dLbls>
          <c:showLegendKey val="0"/>
          <c:showVal val="0"/>
          <c:showCatName val="0"/>
          <c:showSerName val="0"/>
          <c:showPercent val="0"/>
          <c:showBubbleSize val="0"/>
        </c:dLbls>
        <c:gapWidth val="150"/>
        <c:overlap val="100"/>
        <c:axId val="224741248"/>
        <c:axId val="224742784"/>
      </c:barChart>
      <c:catAx>
        <c:axId val="2247412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4742784"/>
        <c:crosses val="autoZero"/>
        <c:auto val="1"/>
        <c:lblAlgn val="ctr"/>
        <c:lblOffset val="100"/>
        <c:tickLblSkip val="1"/>
        <c:tickMarkSkip val="1"/>
        <c:noMultiLvlLbl val="0"/>
      </c:catAx>
      <c:valAx>
        <c:axId val="2247427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474124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2728</c:v>
                </c:pt>
                <c:pt idx="5">
                  <c:v>4704</c:v>
                </c:pt>
                <c:pt idx="8">
                  <c:v>2820</c:v>
                </c:pt>
                <c:pt idx="11">
                  <c:v>3007</c:v>
                </c:pt>
                <c:pt idx="14">
                  <c:v>3784</c:v>
                </c:pt>
              </c:numCache>
            </c:numRef>
          </c:val>
          <c:extLst>
            <c:ext xmlns:c16="http://schemas.microsoft.com/office/drawing/2014/chart" uri="{C3380CC4-5D6E-409C-BE32-E72D297353CC}">
              <c16:uniqueId val="{00000000-17A9-4BD3-853B-1B49CD40EBC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7A9-4BD3-853B-1B49CD40EBC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175</c:v>
                </c:pt>
                <c:pt idx="3">
                  <c:v>2156</c:v>
                </c:pt>
                <c:pt idx="6">
                  <c:v>334</c:v>
                </c:pt>
                <c:pt idx="9">
                  <c:v>570</c:v>
                </c:pt>
                <c:pt idx="12">
                  <c:v>1247</c:v>
                </c:pt>
              </c:numCache>
            </c:numRef>
          </c:val>
          <c:extLst>
            <c:ext xmlns:c16="http://schemas.microsoft.com/office/drawing/2014/chart" uri="{C3380CC4-5D6E-409C-BE32-E72D297353CC}">
              <c16:uniqueId val="{00000002-17A9-4BD3-853B-1B49CD40EBC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529</c:v>
                </c:pt>
                <c:pt idx="3">
                  <c:v>496</c:v>
                </c:pt>
                <c:pt idx="6">
                  <c:v>565</c:v>
                </c:pt>
                <c:pt idx="9">
                  <c:v>504</c:v>
                </c:pt>
                <c:pt idx="12">
                  <c:v>499</c:v>
                </c:pt>
              </c:numCache>
            </c:numRef>
          </c:val>
          <c:extLst>
            <c:ext xmlns:c16="http://schemas.microsoft.com/office/drawing/2014/chart" uri="{C3380CC4-5D6E-409C-BE32-E72D297353CC}">
              <c16:uniqueId val="{00000003-17A9-4BD3-853B-1B49CD40EBC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741</c:v>
                </c:pt>
                <c:pt idx="3">
                  <c:v>777</c:v>
                </c:pt>
                <c:pt idx="6">
                  <c:v>653</c:v>
                </c:pt>
                <c:pt idx="9">
                  <c:v>572</c:v>
                </c:pt>
                <c:pt idx="12">
                  <c:v>604</c:v>
                </c:pt>
              </c:numCache>
            </c:numRef>
          </c:val>
          <c:extLst>
            <c:ext xmlns:c16="http://schemas.microsoft.com/office/drawing/2014/chart" uri="{C3380CC4-5D6E-409C-BE32-E72D297353CC}">
              <c16:uniqueId val="{00000004-17A9-4BD3-853B-1B49CD40EBC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7A9-4BD3-853B-1B49CD40EBC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7A9-4BD3-853B-1B49CD40EBC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2902</c:v>
                </c:pt>
                <c:pt idx="3">
                  <c:v>2820</c:v>
                </c:pt>
                <c:pt idx="6">
                  <c:v>2828</c:v>
                </c:pt>
                <c:pt idx="9">
                  <c:v>2716</c:v>
                </c:pt>
                <c:pt idx="12">
                  <c:v>2744</c:v>
                </c:pt>
              </c:numCache>
            </c:numRef>
          </c:val>
          <c:extLst>
            <c:ext xmlns:c16="http://schemas.microsoft.com/office/drawing/2014/chart" uri="{C3380CC4-5D6E-409C-BE32-E72D297353CC}">
              <c16:uniqueId val="{00000007-17A9-4BD3-853B-1B49CD40EBCA}"/>
            </c:ext>
          </c:extLst>
        </c:ser>
        <c:dLbls>
          <c:showLegendKey val="0"/>
          <c:showVal val="0"/>
          <c:showCatName val="0"/>
          <c:showSerName val="0"/>
          <c:showPercent val="0"/>
          <c:showBubbleSize val="0"/>
        </c:dLbls>
        <c:gapWidth val="100"/>
        <c:overlap val="100"/>
        <c:axId val="212660992"/>
        <c:axId val="21266291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1619</c:v>
                </c:pt>
                <c:pt idx="2">
                  <c:v>#N/A</c:v>
                </c:pt>
                <c:pt idx="3">
                  <c:v>#N/A</c:v>
                </c:pt>
                <c:pt idx="4">
                  <c:v>1545</c:v>
                </c:pt>
                <c:pt idx="5">
                  <c:v>#N/A</c:v>
                </c:pt>
                <c:pt idx="6">
                  <c:v>#N/A</c:v>
                </c:pt>
                <c:pt idx="7">
                  <c:v>1560</c:v>
                </c:pt>
                <c:pt idx="8">
                  <c:v>#N/A</c:v>
                </c:pt>
                <c:pt idx="9">
                  <c:v>#N/A</c:v>
                </c:pt>
                <c:pt idx="10">
                  <c:v>1355</c:v>
                </c:pt>
                <c:pt idx="11">
                  <c:v>#N/A</c:v>
                </c:pt>
                <c:pt idx="12">
                  <c:v>#N/A</c:v>
                </c:pt>
                <c:pt idx="13">
                  <c:v>1310</c:v>
                </c:pt>
                <c:pt idx="14">
                  <c:v>#N/A</c:v>
                </c:pt>
              </c:numCache>
            </c:numRef>
          </c:val>
          <c:smooth val="0"/>
          <c:extLst>
            <c:ext xmlns:c16="http://schemas.microsoft.com/office/drawing/2014/chart" uri="{C3380CC4-5D6E-409C-BE32-E72D297353CC}">
              <c16:uniqueId val="{00000008-17A9-4BD3-853B-1B49CD40EBCA}"/>
            </c:ext>
          </c:extLst>
        </c:ser>
        <c:dLbls>
          <c:showLegendKey val="0"/>
          <c:showVal val="0"/>
          <c:showCatName val="0"/>
          <c:showSerName val="0"/>
          <c:showPercent val="0"/>
          <c:showBubbleSize val="0"/>
        </c:dLbls>
        <c:marker val="1"/>
        <c:smooth val="0"/>
        <c:axId val="212660992"/>
        <c:axId val="212662912"/>
      </c:lineChart>
      <c:catAx>
        <c:axId val="2126609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12662912"/>
        <c:crosses val="autoZero"/>
        <c:auto val="1"/>
        <c:lblAlgn val="ctr"/>
        <c:lblOffset val="100"/>
        <c:tickLblSkip val="1"/>
        <c:tickMarkSkip val="1"/>
        <c:noMultiLvlLbl val="0"/>
      </c:catAx>
      <c:valAx>
        <c:axId val="2126629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26609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27171</c:v>
                </c:pt>
                <c:pt idx="5">
                  <c:v>27949</c:v>
                </c:pt>
                <c:pt idx="8">
                  <c:v>28029</c:v>
                </c:pt>
                <c:pt idx="11">
                  <c:v>28183</c:v>
                </c:pt>
                <c:pt idx="14">
                  <c:v>28146</c:v>
                </c:pt>
              </c:numCache>
            </c:numRef>
          </c:val>
          <c:extLst>
            <c:ext xmlns:c16="http://schemas.microsoft.com/office/drawing/2014/chart" uri="{C3380CC4-5D6E-409C-BE32-E72D297353CC}">
              <c16:uniqueId val="{00000000-C6DE-46EB-95EF-95D0E483F44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4769</c:v>
                </c:pt>
                <c:pt idx="5">
                  <c:v>3711</c:v>
                </c:pt>
                <c:pt idx="8">
                  <c:v>3486</c:v>
                </c:pt>
                <c:pt idx="11">
                  <c:v>3490</c:v>
                </c:pt>
                <c:pt idx="14">
                  <c:v>3079</c:v>
                </c:pt>
              </c:numCache>
            </c:numRef>
          </c:val>
          <c:extLst>
            <c:ext xmlns:c16="http://schemas.microsoft.com/office/drawing/2014/chart" uri="{C3380CC4-5D6E-409C-BE32-E72D297353CC}">
              <c16:uniqueId val="{00000001-C6DE-46EB-95EF-95D0E483F44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12068</c:v>
                </c:pt>
                <c:pt idx="5">
                  <c:v>12552</c:v>
                </c:pt>
                <c:pt idx="8">
                  <c:v>11586</c:v>
                </c:pt>
                <c:pt idx="11">
                  <c:v>12038</c:v>
                </c:pt>
                <c:pt idx="14">
                  <c:v>11840</c:v>
                </c:pt>
              </c:numCache>
            </c:numRef>
          </c:val>
          <c:extLst>
            <c:ext xmlns:c16="http://schemas.microsoft.com/office/drawing/2014/chart" uri="{C3380CC4-5D6E-409C-BE32-E72D297353CC}">
              <c16:uniqueId val="{00000002-C6DE-46EB-95EF-95D0E483F44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6DE-46EB-95EF-95D0E483F44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6DE-46EB-95EF-95D0E483F44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6DE-46EB-95EF-95D0E483F44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3434</c:v>
                </c:pt>
                <c:pt idx="3">
                  <c:v>3317</c:v>
                </c:pt>
                <c:pt idx="6">
                  <c:v>3259</c:v>
                </c:pt>
                <c:pt idx="9">
                  <c:v>3264</c:v>
                </c:pt>
                <c:pt idx="12">
                  <c:v>3076</c:v>
                </c:pt>
              </c:numCache>
            </c:numRef>
          </c:val>
          <c:extLst>
            <c:ext xmlns:c16="http://schemas.microsoft.com/office/drawing/2014/chart" uri="{C3380CC4-5D6E-409C-BE32-E72D297353CC}">
              <c16:uniqueId val="{00000006-C6DE-46EB-95EF-95D0E483F44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5026</c:v>
                </c:pt>
                <c:pt idx="3">
                  <c:v>4914</c:v>
                </c:pt>
                <c:pt idx="6">
                  <c:v>3772</c:v>
                </c:pt>
                <c:pt idx="9">
                  <c:v>3066</c:v>
                </c:pt>
                <c:pt idx="12">
                  <c:v>2849</c:v>
                </c:pt>
              </c:numCache>
            </c:numRef>
          </c:val>
          <c:extLst>
            <c:ext xmlns:c16="http://schemas.microsoft.com/office/drawing/2014/chart" uri="{C3380CC4-5D6E-409C-BE32-E72D297353CC}">
              <c16:uniqueId val="{00000007-C6DE-46EB-95EF-95D0E483F44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9109</c:v>
                </c:pt>
                <c:pt idx="3">
                  <c:v>9127</c:v>
                </c:pt>
                <c:pt idx="6">
                  <c:v>8800</c:v>
                </c:pt>
                <c:pt idx="9">
                  <c:v>7177</c:v>
                </c:pt>
                <c:pt idx="12">
                  <c:v>6769</c:v>
                </c:pt>
              </c:numCache>
            </c:numRef>
          </c:val>
          <c:extLst>
            <c:ext xmlns:c16="http://schemas.microsoft.com/office/drawing/2014/chart" uri="{C3380CC4-5D6E-409C-BE32-E72D297353CC}">
              <c16:uniqueId val="{00000008-C6DE-46EB-95EF-95D0E483F44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5712</c:v>
                </c:pt>
                <c:pt idx="3">
                  <c:v>3598</c:v>
                </c:pt>
                <c:pt idx="6">
                  <c:v>2839</c:v>
                </c:pt>
                <c:pt idx="9">
                  <c:v>2327</c:v>
                </c:pt>
                <c:pt idx="12">
                  <c:v>2716</c:v>
                </c:pt>
              </c:numCache>
            </c:numRef>
          </c:val>
          <c:extLst>
            <c:ext xmlns:c16="http://schemas.microsoft.com/office/drawing/2014/chart" uri="{C3380CC4-5D6E-409C-BE32-E72D297353CC}">
              <c16:uniqueId val="{00000009-C6DE-46EB-95EF-95D0E483F44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29648</c:v>
                </c:pt>
                <c:pt idx="3">
                  <c:v>30903</c:v>
                </c:pt>
                <c:pt idx="6">
                  <c:v>31496</c:v>
                </c:pt>
                <c:pt idx="9">
                  <c:v>32709</c:v>
                </c:pt>
                <c:pt idx="12">
                  <c:v>32824</c:v>
                </c:pt>
              </c:numCache>
            </c:numRef>
          </c:val>
          <c:extLst>
            <c:ext xmlns:c16="http://schemas.microsoft.com/office/drawing/2014/chart" uri="{C3380CC4-5D6E-409C-BE32-E72D297353CC}">
              <c16:uniqueId val="{0000000A-C6DE-46EB-95EF-95D0E483F44F}"/>
            </c:ext>
          </c:extLst>
        </c:ser>
        <c:dLbls>
          <c:showLegendKey val="0"/>
          <c:showVal val="0"/>
          <c:showCatName val="0"/>
          <c:showSerName val="0"/>
          <c:showPercent val="0"/>
          <c:showBubbleSize val="0"/>
        </c:dLbls>
        <c:gapWidth val="100"/>
        <c:overlap val="100"/>
        <c:axId val="216999040"/>
        <c:axId val="217000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8921</c:v>
                </c:pt>
                <c:pt idx="2">
                  <c:v>#N/A</c:v>
                </c:pt>
                <c:pt idx="3">
                  <c:v>#N/A</c:v>
                </c:pt>
                <c:pt idx="4">
                  <c:v>7647</c:v>
                </c:pt>
                <c:pt idx="5">
                  <c:v>#N/A</c:v>
                </c:pt>
                <c:pt idx="6">
                  <c:v>#N/A</c:v>
                </c:pt>
                <c:pt idx="7">
                  <c:v>7066</c:v>
                </c:pt>
                <c:pt idx="8">
                  <c:v>#N/A</c:v>
                </c:pt>
                <c:pt idx="9">
                  <c:v>#N/A</c:v>
                </c:pt>
                <c:pt idx="10">
                  <c:v>4832</c:v>
                </c:pt>
                <c:pt idx="11">
                  <c:v>#N/A</c:v>
                </c:pt>
                <c:pt idx="12">
                  <c:v>#N/A</c:v>
                </c:pt>
                <c:pt idx="13">
                  <c:v>5170</c:v>
                </c:pt>
                <c:pt idx="14">
                  <c:v>#N/A</c:v>
                </c:pt>
              </c:numCache>
            </c:numRef>
          </c:val>
          <c:smooth val="0"/>
          <c:extLst>
            <c:ext xmlns:c16="http://schemas.microsoft.com/office/drawing/2014/chart" uri="{C3380CC4-5D6E-409C-BE32-E72D297353CC}">
              <c16:uniqueId val="{0000000B-C6DE-46EB-95EF-95D0E483F44F}"/>
            </c:ext>
          </c:extLst>
        </c:ser>
        <c:dLbls>
          <c:showLegendKey val="0"/>
          <c:showVal val="0"/>
          <c:showCatName val="0"/>
          <c:showSerName val="0"/>
          <c:showPercent val="0"/>
          <c:showBubbleSize val="0"/>
        </c:dLbls>
        <c:marker val="1"/>
        <c:smooth val="0"/>
        <c:axId val="216999040"/>
        <c:axId val="217000960"/>
      </c:lineChart>
      <c:catAx>
        <c:axId val="21699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17000960"/>
        <c:crosses val="autoZero"/>
        <c:auto val="1"/>
        <c:lblAlgn val="ctr"/>
        <c:lblOffset val="100"/>
        <c:tickLblSkip val="1"/>
        <c:tickMarkSkip val="1"/>
        <c:noMultiLvlLbl val="0"/>
      </c:catAx>
      <c:valAx>
        <c:axId val="217000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6999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4056</c:v>
                </c:pt>
                <c:pt idx="1">
                  <c:v>4000</c:v>
                </c:pt>
                <c:pt idx="2">
                  <c:v>3993</c:v>
                </c:pt>
              </c:numCache>
            </c:numRef>
          </c:val>
          <c:extLst>
            <c:ext xmlns:c16="http://schemas.microsoft.com/office/drawing/2014/chart" uri="{C3380CC4-5D6E-409C-BE32-E72D297353CC}">
              <c16:uniqueId val="{00000000-A496-4336-9BCC-2A57C48BC3B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308</c:v>
                </c:pt>
                <c:pt idx="1">
                  <c:v>438</c:v>
                </c:pt>
                <c:pt idx="2">
                  <c:v>45</c:v>
                </c:pt>
              </c:numCache>
            </c:numRef>
          </c:val>
          <c:extLst>
            <c:ext xmlns:c16="http://schemas.microsoft.com/office/drawing/2014/chart" uri="{C3380CC4-5D6E-409C-BE32-E72D297353CC}">
              <c16:uniqueId val="{00000001-A496-4336-9BCC-2A57C48BC3B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6795</c:v>
                </c:pt>
                <c:pt idx="1">
                  <c:v>6952</c:v>
                </c:pt>
                <c:pt idx="2">
                  <c:v>6827</c:v>
                </c:pt>
              </c:numCache>
            </c:numRef>
          </c:val>
          <c:extLst>
            <c:ext xmlns:c16="http://schemas.microsoft.com/office/drawing/2014/chart" uri="{C3380CC4-5D6E-409C-BE32-E72D297353CC}">
              <c16:uniqueId val="{00000002-A496-4336-9BCC-2A57C48BC3BC}"/>
            </c:ext>
          </c:extLst>
        </c:ser>
        <c:dLbls>
          <c:showLegendKey val="0"/>
          <c:showVal val="0"/>
          <c:showCatName val="0"/>
          <c:showSerName val="0"/>
          <c:showPercent val="0"/>
          <c:showBubbleSize val="0"/>
        </c:dLbls>
        <c:gapWidth val="120"/>
        <c:overlap val="100"/>
        <c:axId val="224930816"/>
        <c:axId val="224936704"/>
      </c:barChart>
      <c:catAx>
        <c:axId val="2249308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24936704"/>
        <c:crosses val="autoZero"/>
        <c:auto val="1"/>
        <c:lblAlgn val="ctr"/>
        <c:lblOffset val="100"/>
        <c:tickLblSkip val="1"/>
        <c:tickMarkSkip val="1"/>
        <c:noMultiLvlLbl val="0"/>
      </c:catAx>
      <c:valAx>
        <c:axId val="22493670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249308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{17E04C5B-0C14-4F85-8572-B00097DCC9BE}</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A505-4884-A2CC-2601DC7C925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{A1E104F8-E9C6-4C15-B2DA-62BC2C703411}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505-4884-A2CC-2601DC7C925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{2CB5EC4C-C684-4E94-B0D9-559DCE98E602}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505-4884-A2CC-2601DC7C925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{85B38D2E-A6BE-4DCF-85D5-D18434B6752F}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505-4884-A2CC-2601DC7C925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{C692E6B4-A9F5-4DA5-BD87-E1283A666F20}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505-4884-A2CC-2601DC7C9253}"/>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{682871F0-796D-4733-A31F-1FD0F0B1C3D8}</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A505-4884-A2CC-2601DC7C9253}"/>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{EDF918A7-5C4C-4817-B164-F81EFD9B3EC9}</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A505-4884-A2CC-2601DC7C9253}"/>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{9FEE8593-D892-4408-95DC-26F57F1A3374}</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A505-4884-A2CC-2601DC7C9253}"/>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{4EA1EF08-32FD-4D38-B83E-E1BE11E6848D}</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A505-4884-A2CC-2601DC7C925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60.6</c:v>
                </c:pt>
                <c:pt idx="24">
                  <c:v>62.8</c:v>
                </c:pt>
                <c:pt idx="32">
                  <c:v>60.1</c:v>
                </c:pt>
              </c:numCache>
            </c:numRef>
          </c:xVal>
          <c:yVal>
            <c:numRef>
              <c:f>公会計指標分析・財政指標組合せ分析表!$BP$51:$DC$51</c:f>
              <c:numCache>
                <c:formatCode>#,##0.0;"▲ "#,##0.0</c:formatCode>
                <c:ptCount val="40"/>
                <c:pt idx="16">
                  <c:v>48.9</c:v>
                </c:pt>
                <c:pt idx="24">
                  <c:v>33.200000000000003</c:v>
                </c:pt>
                <c:pt idx="32">
                  <c:v>35.1</c:v>
                </c:pt>
              </c:numCache>
            </c:numRef>
          </c:yVal>
          <c:smooth val="0"/>
          <c:extLst>
            <c:ext xmlns:c16="http://schemas.microsoft.com/office/drawing/2014/chart" uri="{C3380CC4-5D6E-409C-BE32-E72D297353CC}">
              <c16:uniqueId val="{00000009-A505-4884-A2CC-2601DC7C925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{F6381A44-A655-4F4F-91D6-5BBED86D60AC}</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A505-4884-A2CC-2601DC7C925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{33C24AF2-EA5E-4878-9B8D-7FDB6C04C4BD}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505-4884-A2CC-2601DC7C925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{DEDA1B9B-4816-4B69-8667-6614186740CE}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505-4884-A2CC-2601DC7C925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{726DFF20-AB33-4DA1-9A5A-F8222AC0EDCD}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505-4884-A2CC-2601DC7C925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{2D74D29B-D711-42AA-9EE6-DB08A0D81779}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505-4884-A2CC-2601DC7C9253}"/>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{CD01F0D6-5C3F-4E0D-96E6-B6A2B5B9A8A6}</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A505-4884-A2CC-2601DC7C9253}"/>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{90B630C7-E831-4710-8354-08A9BD76BC23}</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A505-4884-A2CC-2601DC7C9253}"/>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{FD737240-58A2-4ED3-AD33-7F751B789885}</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A505-4884-A2CC-2601DC7C9253}"/>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{6A5F1C9F-6AA5-4288-906A-226B3DA4F1E7}</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A505-4884-A2CC-2601DC7C925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60.4</c:v>
                </c:pt>
                <c:pt idx="24">
                  <c:v>59.3</c:v>
                </c:pt>
                <c:pt idx="32">
                  <c:v>59.8</c:v>
                </c:pt>
              </c:numCache>
            </c:numRef>
          </c:xVal>
          <c:yVal>
            <c:numRef>
              <c:f>公会計指標分析・財政指標組合せ分析表!$BP$55:$DC$55</c:f>
              <c:numCache>
                <c:formatCode>#,##0.0;"▲ "#,##0.0</c:formatCode>
                <c:ptCount val="40"/>
                <c:pt idx="16">
                  <c:v>35.299999999999997</c:v>
                </c:pt>
                <c:pt idx="24">
                  <c:v>31.9</c:v>
                </c:pt>
                <c:pt idx="32">
                  <c:v>24.2</c:v>
                </c:pt>
              </c:numCache>
            </c:numRef>
          </c:yVal>
          <c:smooth val="0"/>
          <c:extLst>
            <c:ext xmlns:c16="http://schemas.microsoft.com/office/drawing/2014/chart" uri="{C3380CC4-5D6E-409C-BE32-E72D297353CC}">
              <c16:uniqueId val="{00000013-A505-4884-A2CC-2601DC7C9253}"/>
            </c:ext>
          </c:extLst>
        </c:ser>
        <c:dLbls>
          <c:showLegendKey val="0"/>
          <c:showVal val="1"/>
          <c:showCatName val="0"/>
          <c:showSerName val="0"/>
          <c:showPercent val="0"/>
          <c:showBubbleSize val="0"/>
        </c:dLbls>
        <c:axId val="46179840"/>
        <c:axId val="46181760"/>
      </c:scatterChart>
      <c:valAx>
        <c:axId val="46179840"/>
        <c:scaling>
          <c:orientation val="minMax"/>
          <c:max val="63.1"/>
          <c:min val="5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54"/>
          <c:min val="2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{5A3065B0-DC52-42E6-B91C-6BC7560CED4E}</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C807-40EA-BEC2-90FA4865383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{9851132E-22CE-4E7F-B930-D49647880876}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807-40EA-BEC2-90FA4865383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{C85F9F89-9CD6-4415-9CAF-DB2BF16F86B8}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807-40EA-BEC2-90FA4865383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{989A573E-2C50-40D2-B19A-A9069872398C}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807-40EA-BEC2-90FA4865383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{0CE6A31D-7154-49A7-9D24-3D89CA843CE9}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807-40EA-BEC2-90FA4865383F}"/>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{E13E1FF9-6CAB-4B3A-9CB3-297A4C7F7ED8}</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C807-40EA-BEC2-90FA4865383F}"/>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{A25EF722-FB43-4D0A-BF7C-74F9C2183333}</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C807-40EA-BEC2-90FA4865383F}"/>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{CD8BCFD4-055F-428F-841E-039C23AB436C}</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C807-40EA-BEC2-90FA4865383F}"/>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{49561D59-5758-49D0-87EE-82774083D25B}</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C807-40EA-BEC2-90FA4865383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c:v>
                </c:pt>
                <c:pt idx="8">
                  <c:v>11.6</c:v>
                </c:pt>
                <c:pt idx="16">
                  <c:v>11</c:v>
                </c:pt>
                <c:pt idx="24">
                  <c:v>10.3</c:v>
                </c:pt>
                <c:pt idx="32">
                  <c:v>9.6</c:v>
                </c:pt>
              </c:numCache>
            </c:numRef>
          </c:xVal>
          <c:yVal>
            <c:numRef>
              <c:f>公会計指標分析・財政指標組合せ分析表!$BP$73:$DC$73</c:f>
              <c:numCache>
                <c:formatCode>#,##0.0;"▲ "#,##0.0</c:formatCode>
                <c:ptCount val="40"/>
                <c:pt idx="0">
                  <c:v>64</c:v>
                </c:pt>
                <c:pt idx="8">
                  <c:v>53.6</c:v>
                </c:pt>
                <c:pt idx="16">
                  <c:v>48.9</c:v>
                </c:pt>
                <c:pt idx="24">
                  <c:v>33.200000000000003</c:v>
                </c:pt>
                <c:pt idx="32">
                  <c:v>35.1</c:v>
                </c:pt>
              </c:numCache>
            </c:numRef>
          </c:yVal>
          <c:smooth val="0"/>
          <c:extLst>
            <c:ext xmlns:c16="http://schemas.microsoft.com/office/drawing/2014/chart" uri="{C3380CC4-5D6E-409C-BE32-E72D297353CC}">
              <c16:uniqueId val="{00000009-C807-40EA-BEC2-90FA4865383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{2D5530E9-6AC4-4EF6-B142-DD67468E8617}</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C807-40EA-BEC2-90FA4865383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{A038B346-7C0B-4EFE-BFFB-2387B4CA0E69}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807-40EA-BEC2-90FA4865383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{48C3F29A-C722-46AD-AF80-F0C691F05749}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807-40EA-BEC2-90FA4865383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{5EC29EA6-361E-4FDF-A6F2-EF5B8E553BB6}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807-40EA-BEC2-90FA4865383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{D0DBFEF0-A916-45AA-BF78-183F2E5E75AB}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807-40EA-BEC2-90FA4865383F}"/>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{62EC1EE2-D50A-4D0A-8C1A-FAFA75D045CB}</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C807-40EA-BEC2-90FA4865383F}"/>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{51C8A5EC-B415-491E-A955-4520A52CCBFF}</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C807-40EA-BEC2-90FA4865383F}"/>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{287FC010-AECC-4251-AA93-F13C8CB03A88}</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C807-40EA-BEC2-90FA4865383F}"/>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{75882C47-60C3-48D6-8886-FC60973F7DED}</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C807-40EA-BEC2-90FA4865383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8.8000000000000007</c:v>
                </c:pt>
                <c:pt idx="8">
                  <c:v>9</c:v>
                </c:pt>
                <c:pt idx="16">
                  <c:v>6.9</c:v>
                </c:pt>
                <c:pt idx="24">
                  <c:v>6.6</c:v>
                </c:pt>
                <c:pt idx="32">
                  <c:v>6.4</c:v>
                </c:pt>
              </c:numCache>
            </c:numRef>
          </c:xVal>
          <c:yVal>
            <c:numRef>
              <c:f>公会計指標分析・財政指標組合せ分析表!$BP$77:$DC$77</c:f>
              <c:numCache>
                <c:formatCode>#,##0.0;"▲ "#,##0.0</c:formatCode>
                <c:ptCount val="40"/>
                <c:pt idx="0">
                  <c:v>45.9</c:v>
                </c:pt>
                <c:pt idx="8">
                  <c:v>39</c:v>
                </c:pt>
                <c:pt idx="16">
                  <c:v>35.299999999999997</c:v>
                </c:pt>
                <c:pt idx="24">
                  <c:v>31.9</c:v>
                </c:pt>
                <c:pt idx="32">
                  <c:v>24.2</c:v>
                </c:pt>
              </c:numCache>
            </c:numRef>
          </c:yVal>
          <c:smooth val="0"/>
          <c:extLst>
            <c:ext xmlns:c16="http://schemas.microsoft.com/office/drawing/2014/chart" uri="{C3380CC4-5D6E-409C-BE32-E72D297353CC}">
              <c16:uniqueId val="{00000013-C807-40EA-BEC2-90FA4865383F}"/>
            </c:ext>
          </c:extLst>
        </c:ser>
        <c:dLbls>
          <c:showLegendKey val="0"/>
          <c:showVal val="1"/>
          <c:showCatName val="0"/>
          <c:showSerName val="0"/>
          <c:showPercent val="0"/>
          <c:showBubbleSize val="0"/>
        </c:dLbls>
        <c:axId val="84219776"/>
        <c:axId val="84234240"/>
      </c:scatterChart>
      <c:valAx>
        <c:axId val="84219776"/>
        <c:scaling>
          <c:orientation val="minMax"/>
          <c:max val="12.5"/>
          <c:min val="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71"/>
          <c:min val="1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京都府木津川市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77,188
76,628
85.13
28,986,575
28,522,748
312,537
17,117,064
32,824,212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35.1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平成３０年度は、平成２９年度と比べ基準財政収入額が１．５３％増加したものの、社会福祉費等の増により基準財政需要額も２．５４％増加しており、単年度の財政力指数は前年度比△０．００６ｐｔ減（平成２９年度：０．６５３→平成３０年度：０．６４７）となった。</a:t>
          </a:r>
          <a:endParaRPr kumimoji="1" lang="en-US" altLang="ja-JP" sz="1100" baseline="0">
            <a:latin typeface="ＭＳ Ｐゴシック" panose="020B0600070205080204" pitchFamily="50" charset="-128"/>
            <a:ea typeface="ＭＳ Ｐゴシック" panose="020B0600070205080204" pitchFamily="50" charset="-128"/>
          </a:endParaRPr>
        </a:p>
        <a:p>
          <a:r>
            <a:rPr kumimoji="1" lang="ja-JP" altLang="en-US" sz="1100" baseline="0">
              <a:latin typeface="ＭＳ Ｐゴシック" panose="020B0600070205080204" pitchFamily="50" charset="-128"/>
              <a:ea typeface="ＭＳ Ｐゴシック" panose="020B0600070205080204" pitchFamily="50" charset="-128"/>
            </a:rPr>
            <a:t>　３か年平均の財政力指数においては、平成３０年度単年度数値が平成２７年度単年度数値（０．６５２）を下回ったものの、指数は前年度と同じ０．６５となった。</a:t>
          </a:r>
          <a:endParaRPr kumimoji="1" lang="en-US" altLang="ja-JP" sz="1100" baseline="0">
            <a:latin typeface="ＭＳ Ｐゴシック" panose="020B0600070205080204" pitchFamily="50" charset="-128"/>
            <a:ea typeface="ＭＳ Ｐゴシック" panose="020B0600070205080204" pitchFamily="50" charset="-128"/>
          </a:endParaRPr>
        </a:p>
        <a:p>
          <a:r>
            <a:rPr kumimoji="1" lang="ja-JP" altLang="en-US" sz="1100" baseline="0">
              <a:latin typeface="ＭＳ Ｐゴシック" panose="020B0600070205080204" pitchFamily="50" charset="-128"/>
              <a:ea typeface="ＭＳ Ｐゴシック" panose="020B0600070205080204" pitchFamily="50" charset="-128"/>
            </a:rPr>
            <a:t>　産業構造の変動に伴い平成２８年度に本市の市町村類型が</a:t>
          </a:r>
          <a:r>
            <a:rPr kumimoji="1" lang="en-US" altLang="ja-JP" sz="1100" baseline="0">
              <a:latin typeface="ＭＳ Ｐゴシック" panose="020B0600070205080204" pitchFamily="50" charset="-128"/>
              <a:ea typeface="ＭＳ Ｐゴシック" panose="020B0600070205080204" pitchFamily="50" charset="-128"/>
            </a:rPr>
            <a:t>Ⅱ</a:t>
          </a:r>
          <a:r>
            <a:rPr kumimoji="1" lang="ja-JP" altLang="en-US" sz="1100" baseline="0">
              <a:latin typeface="ＭＳ Ｐゴシック" panose="020B0600070205080204" pitchFamily="50" charset="-128"/>
              <a:ea typeface="ＭＳ Ｐゴシック" panose="020B0600070205080204" pitchFamily="50" charset="-128"/>
            </a:rPr>
            <a:t>－１から</a:t>
          </a:r>
          <a:r>
            <a:rPr kumimoji="1" lang="en-US" altLang="ja-JP" sz="1100" baseline="0">
              <a:latin typeface="ＭＳ Ｐゴシック" panose="020B0600070205080204" pitchFamily="50" charset="-128"/>
              <a:ea typeface="ＭＳ Ｐゴシック" panose="020B0600070205080204" pitchFamily="50" charset="-128"/>
            </a:rPr>
            <a:t>Ⅱ</a:t>
          </a:r>
          <a:r>
            <a:rPr kumimoji="1" lang="ja-JP" altLang="en-US" sz="1100" baseline="0">
              <a:latin typeface="ＭＳ Ｐゴシック" panose="020B0600070205080204" pitchFamily="50" charset="-128"/>
              <a:ea typeface="ＭＳ Ｐゴシック" panose="020B0600070205080204" pitchFamily="50" charset="-128"/>
            </a:rPr>
            <a:t>－３へと移行してから、本市の財政力指数は類似団体平均値と比べ低い値を推移しており、今後も引き続き税収等財源の確保に努めるなど、財政基盤の強化を図る。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78317</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21967"/>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164694</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78317</xdr:rowOff>
    </xdr:from>
    <xdr:to>
      <xdr:col>24</xdr:col>
      <xdr:colOff>12700</xdr:colOff>
      <xdr:row>37</xdr:row>
      <xdr:rowOff>78317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85725</xdr:rowOff>
    </xdr:from>
    <xdr:to>
      <xdr:col>23</xdr:col>
      <xdr:colOff>133350</xdr:colOff>
      <xdr:row>42</xdr:row>
      <xdr:rowOff>85725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28662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41927</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65617</xdr:rowOff>
    </xdr:from>
    <xdr:to>
      <xdr:col>19</xdr:col>
      <xdr:colOff>133350</xdr:colOff>
      <xdr:row>42</xdr:row>
      <xdr:rowOff>85725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2665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45508</xdr:rowOff>
    </xdr:from>
    <xdr:to>
      <xdr:col>19</xdr:col>
      <xdr:colOff>184150</xdr:colOff>
      <xdr:row>41</xdr:row>
      <xdr:rowOff>147108</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157285</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8438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65617</xdr:rowOff>
    </xdr:from>
    <xdr:to>
      <xdr:col>15</xdr:col>
      <xdr:colOff>82550</xdr:colOff>
      <xdr:row>42</xdr:row>
      <xdr:rowOff>85725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72665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85725</xdr:rowOff>
    </xdr:from>
    <xdr:to>
      <xdr:col>11</xdr:col>
      <xdr:colOff>31750</xdr:colOff>
      <xdr:row>42</xdr:row>
      <xdr:rowOff>85725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2866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104775</xdr:rowOff>
    </xdr:from>
    <xdr:to>
      <xdr:col>11</xdr:col>
      <xdr:colOff>82550</xdr:colOff>
      <xdr:row>44</xdr:row>
      <xdr:rowOff>34925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47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19702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75142</xdr:rowOff>
    </xdr:from>
    <xdr:to>
      <xdr:col>7</xdr:col>
      <xdr:colOff>31750</xdr:colOff>
      <xdr:row>43</xdr:row>
      <xdr:rowOff>5292</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161519</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34925</xdr:rowOff>
    </xdr:from>
    <xdr:to>
      <xdr:col>23</xdr:col>
      <xdr:colOff>184150</xdr:colOff>
      <xdr:row>42</xdr:row>
      <xdr:rowOff>136525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7002</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34925</xdr:rowOff>
    </xdr:from>
    <xdr:to>
      <xdr:col>19</xdr:col>
      <xdr:colOff>184150</xdr:colOff>
      <xdr:row>42</xdr:row>
      <xdr:rowOff>136525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121302</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322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14817</xdr:rowOff>
    </xdr:from>
    <xdr:to>
      <xdr:col>15</xdr:col>
      <xdr:colOff>133350</xdr:colOff>
      <xdr:row>42</xdr:row>
      <xdr:rowOff>116417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101194</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34925</xdr:rowOff>
    </xdr:from>
    <xdr:to>
      <xdr:col>11</xdr:col>
      <xdr:colOff>82550</xdr:colOff>
      <xdr:row>42</xdr:row>
      <xdr:rowOff>136525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146702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34925</xdr:rowOff>
    </xdr:from>
    <xdr:to>
      <xdr:col>7</xdr:col>
      <xdr:colOff>31750</xdr:colOff>
      <xdr:row>42</xdr:row>
      <xdr:rowOff>136525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146702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平成３０年度は、歳出経常一般財源所要額が減少したことに加え、歳入経常一般財源が増加したことによって、経常収支比率は前年度の９５．８％から２．２ポイント好転し９３．６％となった。</a:t>
          </a:r>
        </a:p>
        <a:p>
          <a:r>
            <a:rPr kumimoji="1" lang="ja-JP" altLang="en-US" sz="1100">
              <a:latin typeface="ＭＳ Ｐゴシック" panose="020B0600070205080204" pitchFamily="50" charset="-128"/>
              <a:ea typeface="ＭＳ Ｐゴシック" panose="020B0600070205080204" pitchFamily="50" charset="-128"/>
            </a:rPr>
            <a:t>　本市においては、新クリーンセンターや新学校給食センターなどの整備に係る地方債の元金償還開始に伴い公債費負担の大幅な増加が見込まれる一方で、既存公共施設の老朽化なども課題であり、公共施設等総合管理計画に基づき施設の長寿命化及び施設総量の適正化を図ることで公共施設の維持・運営コストの抑制に努める必要があ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90678</xdr:rowOff>
    </xdr:from>
    <xdr:to>
      <xdr:col>23</xdr:col>
      <xdr:colOff>133350</xdr:colOff>
      <xdr:row>65</xdr:row>
      <xdr:rowOff>109220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206228"/>
          <a:ext cx="0" cy="10472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81297</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225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109220</xdr:rowOff>
    </xdr:from>
    <xdr:to>
      <xdr:col>24</xdr:col>
      <xdr:colOff>12700</xdr:colOff>
      <xdr:row>65</xdr:row>
      <xdr:rowOff>109220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25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5605</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94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90678</xdr:rowOff>
    </xdr:from>
    <xdr:to>
      <xdr:col>24</xdr:col>
      <xdr:colOff>12700</xdr:colOff>
      <xdr:row>59</xdr:row>
      <xdr:rowOff>90678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206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97536</xdr:rowOff>
    </xdr:from>
    <xdr:to>
      <xdr:col>23</xdr:col>
      <xdr:colOff>133350</xdr:colOff>
      <xdr:row>63</xdr:row>
      <xdr:rowOff>32258</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727436"/>
          <a:ext cx="8382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23639</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6535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51562</xdr:rowOff>
    </xdr:from>
    <xdr:to>
      <xdr:col>23</xdr:col>
      <xdr:colOff>184150</xdr:colOff>
      <xdr:row>62</xdr:row>
      <xdr:rowOff>153162</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68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32258</xdr:rowOff>
    </xdr:from>
    <xdr:to>
      <xdr:col>19</xdr:col>
      <xdr:colOff>133350</xdr:colOff>
      <xdr:row>63</xdr:row>
      <xdr:rowOff>128778</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0833608"/>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66040</xdr:rowOff>
    </xdr:from>
    <xdr:to>
      <xdr:col>19</xdr:col>
      <xdr:colOff>184150</xdr:colOff>
      <xdr:row>62</xdr:row>
      <xdr:rowOff>167640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6367</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46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46736</xdr:rowOff>
    </xdr:from>
    <xdr:to>
      <xdr:col>15</xdr:col>
      <xdr:colOff>82550</xdr:colOff>
      <xdr:row>63</xdr:row>
      <xdr:rowOff>128778</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0848086"/>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56388</xdr:rowOff>
    </xdr:from>
    <xdr:to>
      <xdr:col>15</xdr:col>
      <xdr:colOff>133350</xdr:colOff>
      <xdr:row>62</xdr:row>
      <xdr:rowOff>157988</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168165</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45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46736</xdr:rowOff>
    </xdr:from>
    <xdr:to>
      <xdr:col>11</xdr:col>
      <xdr:colOff>31750</xdr:colOff>
      <xdr:row>63</xdr:row>
      <xdr:rowOff>70866</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084808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153162</xdr:rowOff>
    </xdr:from>
    <xdr:to>
      <xdr:col>11</xdr:col>
      <xdr:colOff>82550</xdr:colOff>
      <xdr:row>61</xdr:row>
      <xdr:rowOff>83312</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44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93489</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20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87884</xdr:rowOff>
    </xdr:from>
    <xdr:to>
      <xdr:col>7</xdr:col>
      <xdr:colOff>31750</xdr:colOff>
      <xdr:row>62</xdr:row>
      <xdr:rowOff>18034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28211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31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46736</xdr:rowOff>
    </xdr:from>
    <xdr:to>
      <xdr:col>23</xdr:col>
      <xdr:colOff>184150</xdr:colOff>
      <xdr:row>62</xdr:row>
      <xdr:rowOff>148336</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67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63263</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521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152908</xdr:rowOff>
    </xdr:from>
    <xdr:to>
      <xdr:col>19</xdr:col>
      <xdr:colOff>184150</xdr:colOff>
      <xdr:row>63</xdr:row>
      <xdr:rowOff>83058</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78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67835</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869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77978</xdr:rowOff>
    </xdr:from>
    <xdr:to>
      <xdr:col>15</xdr:col>
      <xdr:colOff>133350</xdr:colOff>
      <xdr:row>64</xdr:row>
      <xdr:rowOff>8128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87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164355</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96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167386</xdr:rowOff>
    </xdr:from>
    <xdr:to>
      <xdr:col>11</xdr:col>
      <xdr:colOff>82550</xdr:colOff>
      <xdr:row>63</xdr:row>
      <xdr:rowOff>97536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79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82313</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883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20066</xdr:rowOff>
    </xdr:from>
    <xdr:to>
      <xdr:col>7</xdr:col>
      <xdr:colOff>31750</xdr:colOff>
      <xdr:row>63</xdr:row>
      <xdr:rowOff>121666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82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106443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90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[100,775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本市は類似団体内平均値よりも一定低い金額を推移していたが、平成２８年度に市町村類型が</a:t>
          </a:r>
          <a:r>
            <a:rPr kumimoji="1" lang="en-US" altLang="ja-JP" sz="1100">
              <a:latin typeface="ＭＳ Ｐゴシック" panose="020B0600070205080204" pitchFamily="50" charset="-128"/>
              <a:ea typeface="ＭＳ Ｐゴシック" panose="020B0600070205080204" pitchFamily="50" charset="-128"/>
            </a:rPr>
            <a:t>Ⅱ</a:t>
          </a:r>
          <a:r>
            <a:rPr kumimoji="1" lang="ja-JP" altLang="en-US" sz="1100">
              <a:latin typeface="ＭＳ Ｐゴシック" panose="020B0600070205080204" pitchFamily="50" charset="-128"/>
              <a:ea typeface="ＭＳ Ｐゴシック" panose="020B0600070205080204" pitchFamily="50" charset="-128"/>
            </a:rPr>
            <a:t>－３へと移行してから、類似団体内平均値とほぼ同水準で推移している。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平成３０年度は木津川市精華町環境施設組合（旧西部塵埃処理組合）への職員転出や、特別職及び一般職の給与減額による減、新クリーンセンターの供用開始による可燃ごみ処分委託料の減などにより、人口１人当たりの人件費・物件費等決算額は前年度から△８，０３３円減となり、類似団体内平均値と比べ△８，６５１円減となる１００，７７５円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161153</xdr:rowOff>
    </xdr:from>
    <xdr:to>
      <xdr:col>23</xdr:col>
      <xdr:colOff>133350</xdr:colOff>
      <xdr:row>90</xdr:row>
      <xdr:rowOff>48006</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4048603"/>
          <a:ext cx="0" cy="14299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20083</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450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48006</xdr:rowOff>
    </xdr:from>
    <xdr:to>
      <xdr:col>24</xdr:col>
      <xdr:colOff>12700</xdr:colOff>
      <xdr:row>90</xdr:row>
      <xdr:rowOff>48006</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478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76080</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92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161153</xdr:rowOff>
    </xdr:from>
    <xdr:to>
      <xdr:col>24</xdr:col>
      <xdr:colOff>12700</xdr:colOff>
      <xdr:row>81</xdr:row>
      <xdr:rowOff>161153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4048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116928</xdr:rowOff>
    </xdr:from>
    <xdr:to>
      <xdr:col>23</xdr:col>
      <xdr:colOff>133350</xdr:colOff>
      <xdr:row>84</xdr:row>
      <xdr:rowOff>53166</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114800" y="14347278"/>
          <a:ext cx="838200" cy="107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154176</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3845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10649</xdr:rowOff>
    </xdr:from>
    <xdr:to>
      <xdr:col>23</xdr:col>
      <xdr:colOff>184150</xdr:colOff>
      <xdr:row>84</xdr:row>
      <xdr:rowOff>112249</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41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35229</xdr:rowOff>
    </xdr:from>
    <xdr:to>
      <xdr:col>19</xdr:col>
      <xdr:colOff>133350</xdr:colOff>
      <xdr:row>84</xdr:row>
      <xdr:rowOff>53166</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437029"/>
          <a:ext cx="889000" cy="17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168574</xdr:rowOff>
    </xdr:from>
    <xdr:to>
      <xdr:col>19</xdr:col>
      <xdr:colOff>184150</xdr:colOff>
      <xdr:row>84</xdr:row>
      <xdr:rowOff>98724</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39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108901</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167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35229</xdr:rowOff>
    </xdr:from>
    <xdr:to>
      <xdr:col>15</xdr:col>
      <xdr:colOff>82550</xdr:colOff>
      <xdr:row>84</xdr:row>
      <xdr:rowOff>51046</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2336800" y="14437029"/>
          <a:ext cx="889000" cy="15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161669</xdr:rowOff>
    </xdr:from>
    <xdr:to>
      <xdr:col>15</xdr:col>
      <xdr:colOff>133350</xdr:colOff>
      <xdr:row>84</xdr:row>
      <xdr:rowOff>91819</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392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76596</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478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18149</xdr:rowOff>
    </xdr:from>
    <xdr:to>
      <xdr:col>11</xdr:col>
      <xdr:colOff>31750</xdr:colOff>
      <xdr:row>84</xdr:row>
      <xdr:rowOff>51046</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419949"/>
          <a:ext cx="889000" cy="32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86</xdr:row>
      <xdr:rowOff>145242</xdr:rowOff>
    </xdr:from>
    <xdr:to>
      <xdr:col>11</xdr:col>
      <xdr:colOff>82550</xdr:colOff>
      <xdr:row>87</xdr:row>
      <xdr:rowOff>75392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889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87</xdr:row>
      <xdr:rowOff>60169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976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169988</xdr:rowOff>
    </xdr:from>
    <xdr:to>
      <xdr:col>7</xdr:col>
      <xdr:colOff>31750</xdr:colOff>
      <xdr:row>85</xdr:row>
      <xdr:rowOff>100138</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57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84915</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658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66128</xdr:rowOff>
    </xdr:from>
    <xdr:to>
      <xdr:col>23</xdr:col>
      <xdr:colOff>184150</xdr:colOff>
      <xdr:row>83</xdr:row>
      <xdr:rowOff>167728</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29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82655</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141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2366</xdr:rowOff>
    </xdr:from>
    <xdr:to>
      <xdr:col>19</xdr:col>
      <xdr:colOff>184150</xdr:colOff>
      <xdr:row>84</xdr:row>
      <xdr:rowOff>103966</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404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88743</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4905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155879</xdr:rowOff>
    </xdr:from>
    <xdr:to>
      <xdr:col>15</xdr:col>
      <xdr:colOff>133350</xdr:colOff>
      <xdr:row>84</xdr:row>
      <xdr:rowOff>86029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386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96206</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155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246</xdr:rowOff>
    </xdr:from>
    <xdr:to>
      <xdr:col>11</xdr:col>
      <xdr:colOff>82550</xdr:colOff>
      <xdr:row>84</xdr:row>
      <xdr:rowOff>101846</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402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112023</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17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138799</xdr:rowOff>
    </xdr:from>
    <xdr:to>
      <xdr:col>7</xdr:col>
      <xdr:colOff>31750</xdr:colOff>
      <xdr:row>84</xdr:row>
      <xdr:rowOff>68949</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369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79126</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138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本市におけるラスパイレス指数は、類似団体内平均値より大きく下回っている。その大きな要因としては、職員の給料月額の２％カットによるものである。</a:t>
          </a:r>
        </a:p>
        <a:p>
          <a:r>
            <a:rPr kumimoji="1" lang="ja-JP" altLang="en-US" sz="1100">
              <a:latin typeface="ＭＳ Ｐゴシック" panose="020B0600070205080204" pitchFamily="50" charset="-128"/>
              <a:ea typeface="ＭＳ Ｐゴシック" panose="020B0600070205080204" pitchFamily="50" charset="-128"/>
            </a:rPr>
            <a:t>　人件費の財源の大半が一般財源であり、財政硬直化の原因となることから、今後もより一層の総人件費抑制に努める。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90</xdr:row>
      <xdr:rowOff>87993</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81100"/>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60070</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490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87993</xdr:rowOff>
    </xdr:from>
    <xdr:to>
      <xdr:col>81</xdr:col>
      <xdr:colOff>133350</xdr:colOff>
      <xdr:row>90</xdr:row>
      <xdr:rowOff>87993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51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13607</xdr:rowOff>
    </xdr:from>
    <xdr:to>
      <xdr:col>81</xdr:col>
      <xdr:colOff>44450</xdr:colOff>
      <xdr:row>84</xdr:row>
      <xdr:rowOff>48079</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415407"/>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40113</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7848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68036</xdr:rowOff>
    </xdr:from>
    <xdr:to>
      <xdr:col>81</xdr:col>
      <xdr:colOff>95250</xdr:colOff>
      <xdr:row>86</xdr:row>
      <xdr:rowOff>169636</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13607</xdr:rowOff>
    </xdr:from>
    <xdr:to>
      <xdr:col>77</xdr:col>
      <xdr:colOff>44450</xdr:colOff>
      <xdr:row>86</xdr:row>
      <xdr:rowOff>84364</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415407"/>
          <a:ext cx="889000" cy="41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102507</xdr:rowOff>
    </xdr:from>
    <xdr:to>
      <xdr:col>77</xdr:col>
      <xdr:colOff>95250</xdr:colOff>
      <xdr:row>87</xdr:row>
      <xdr:rowOff>32657</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17434</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933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84364</xdr:rowOff>
    </xdr:from>
    <xdr:to>
      <xdr:col>72</xdr:col>
      <xdr:colOff>203200</xdr:colOff>
      <xdr:row>86</xdr:row>
      <xdr:rowOff>118836</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4829064"/>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102507</xdr:rowOff>
    </xdr:from>
    <xdr:to>
      <xdr:col>73</xdr:col>
      <xdr:colOff>44450</xdr:colOff>
      <xdr:row>87</xdr:row>
      <xdr:rowOff>32657</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17434</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118836</xdr:rowOff>
    </xdr:from>
    <xdr:to>
      <xdr:col>68</xdr:col>
      <xdr:colOff>152400</xdr:colOff>
      <xdr:row>87</xdr:row>
      <xdr:rowOff>102507</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4863536"/>
          <a:ext cx="889000" cy="15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33564</xdr:rowOff>
    </xdr:from>
    <xdr:to>
      <xdr:col>68</xdr:col>
      <xdr:colOff>203200</xdr:colOff>
      <xdr:row>86</xdr:row>
      <xdr:rowOff>135164</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77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145341</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547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170543</xdr:rowOff>
    </xdr:from>
    <xdr:to>
      <xdr:col>64</xdr:col>
      <xdr:colOff>152400</xdr:colOff>
      <xdr:row>86</xdr:row>
      <xdr:rowOff>100693</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110870</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5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168729</xdr:rowOff>
    </xdr:from>
    <xdr:to>
      <xdr:col>81</xdr:col>
      <xdr:colOff>95250</xdr:colOff>
      <xdr:row>84</xdr:row>
      <xdr:rowOff>98879</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399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13806</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244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134257</xdr:rowOff>
    </xdr:from>
    <xdr:to>
      <xdr:col>77</xdr:col>
      <xdr:colOff>95250</xdr:colOff>
      <xdr:row>84</xdr:row>
      <xdr:rowOff>64407</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36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74584</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1334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33564</xdr:rowOff>
    </xdr:from>
    <xdr:to>
      <xdr:col>73</xdr:col>
      <xdr:colOff>44450</xdr:colOff>
      <xdr:row>86</xdr:row>
      <xdr:rowOff>135164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77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145341</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547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68036</xdr:rowOff>
    </xdr:from>
    <xdr:to>
      <xdr:col>68</xdr:col>
      <xdr:colOff>203200</xdr:colOff>
      <xdr:row>86</xdr:row>
      <xdr:rowOff>169636</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81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154413</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51707</xdr:rowOff>
    </xdr:from>
    <xdr:to>
      <xdr:col>64</xdr:col>
      <xdr:colOff>152400</xdr:colOff>
      <xdr:row>87</xdr:row>
      <xdr:rowOff>153307</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138084</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50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清掃及び消防業務を一部事務組合において担っていることも類似団体内平均値を下回った要因ではあるが、合併効果を発揮するため定員適正化計画において職員数を類似団体の１割減としたことが最大の要因であると考える。</a:t>
          </a:r>
        </a:p>
        <a:p>
          <a:r>
            <a:rPr kumimoji="1" lang="ja-JP" altLang="en-US" sz="1100">
              <a:latin typeface="ＭＳ Ｐゴシック" panose="020B0600070205080204" pitchFamily="50" charset="-128"/>
              <a:ea typeface="ＭＳ Ｐゴシック" panose="020B0600070205080204" pitchFamily="50" charset="-128"/>
            </a:rPr>
            <a:t>　引き続き市民サービス向上に直結した業務や新たな施策へ対応するため、適正な職員数の確保を図りつつ、事務事業や組織の徹底的な見直しや民間活力の活用、ＩＣＴ化の推進及び再任用制度の活用を行い、更なる定員適正化に取り組む。</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18415</xdr:rowOff>
    </xdr:from>
    <xdr:to>
      <xdr:col>81</xdr:col>
      <xdr:colOff>44450</xdr:colOff>
      <xdr:row>66</xdr:row>
      <xdr:rowOff>156951</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9962515"/>
          <a:ext cx="0" cy="15101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129028</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44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156951</xdr:rowOff>
    </xdr:from>
    <xdr:to>
      <xdr:col>81</xdr:col>
      <xdr:colOff>133350</xdr:colOff>
      <xdr:row>66</xdr:row>
      <xdr:rowOff>156951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472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104792</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705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18415</xdr:rowOff>
    </xdr:from>
    <xdr:to>
      <xdr:col>81</xdr:col>
      <xdr:colOff>133350</xdr:colOff>
      <xdr:row>58</xdr:row>
      <xdr:rowOff>18415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9962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3281</xdr:rowOff>
    </xdr:from>
    <xdr:to>
      <xdr:col>81</xdr:col>
      <xdr:colOff>44450</xdr:colOff>
      <xdr:row>60</xdr:row>
      <xdr:rowOff>17356</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6179800" y="10290281"/>
          <a:ext cx="838200" cy="14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73359</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360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101282</xdr:rowOff>
    </xdr:from>
    <xdr:to>
      <xdr:col>81</xdr:col>
      <xdr:colOff>95250</xdr:colOff>
      <xdr:row>61</xdr:row>
      <xdr:rowOff>31432</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17356</xdr:rowOff>
    </xdr:from>
    <xdr:to>
      <xdr:col>77</xdr:col>
      <xdr:colOff>44450</xdr:colOff>
      <xdr:row>60</xdr:row>
      <xdr:rowOff>49530</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flipV="1">
          <a:off x="15290800" y="10304356"/>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95250</xdr:rowOff>
    </xdr:from>
    <xdr:to>
      <xdr:col>77</xdr:col>
      <xdr:colOff>95250</xdr:colOff>
      <xdr:row>61</xdr:row>
      <xdr:rowOff>25400</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10177</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46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49530</xdr:rowOff>
    </xdr:from>
    <xdr:to>
      <xdr:col>72</xdr:col>
      <xdr:colOff>203200</xdr:colOff>
      <xdr:row>60</xdr:row>
      <xdr:rowOff>63606</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4401800" y="10336530"/>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103294</xdr:rowOff>
    </xdr:from>
    <xdr:to>
      <xdr:col>73</xdr:col>
      <xdr:colOff>44450</xdr:colOff>
      <xdr:row>61</xdr:row>
      <xdr:rowOff>33444</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18221</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47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63606</xdr:rowOff>
    </xdr:from>
    <xdr:to>
      <xdr:col>68</xdr:col>
      <xdr:colOff>152400</xdr:colOff>
      <xdr:row>60</xdr:row>
      <xdr:rowOff>67628</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3512800" y="10350606"/>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106256</xdr:rowOff>
    </xdr:from>
    <xdr:to>
      <xdr:col>68</xdr:col>
      <xdr:colOff>203200</xdr:colOff>
      <xdr:row>63</xdr:row>
      <xdr:rowOff>36406</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73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21183</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822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110807</xdr:rowOff>
    </xdr:from>
    <xdr:to>
      <xdr:col>64</xdr:col>
      <xdr:colOff>152400</xdr:colOff>
      <xdr:row>62</xdr:row>
      <xdr:rowOff>40957</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25734</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6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123931</xdr:rowOff>
    </xdr:from>
    <xdr:to>
      <xdr:col>81</xdr:col>
      <xdr:colOff>95250</xdr:colOff>
      <xdr:row>60</xdr:row>
      <xdr:rowOff>54081</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239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140458</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084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138006</xdr:rowOff>
    </xdr:from>
    <xdr:to>
      <xdr:col>77</xdr:col>
      <xdr:colOff>95250</xdr:colOff>
      <xdr:row>60</xdr:row>
      <xdr:rowOff>68156</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2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78333</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022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170180</xdr:rowOff>
    </xdr:from>
    <xdr:to>
      <xdr:col>73</xdr:col>
      <xdr:colOff>44450</xdr:colOff>
      <xdr:row>60</xdr:row>
      <xdr:rowOff>100330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110507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05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12806</xdr:rowOff>
    </xdr:from>
    <xdr:to>
      <xdr:col>68</xdr:col>
      <xdr:colOff>203200</xdr:colOff>
      <xdr:row>60</xdr:row>
      <xdr:rowOff>114406</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299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124583</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068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16828</xdr:rowOff>
    </xdr:from>
    <xdr:to>
      <xdr:col>64</xdr:col>
      <xdr:colOff>152400</xdr:colOff>
      <xdr:row>60</xdr:row>
      <xdr:rowOff>118428</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30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128605</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07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３０年度は、平成２９年度に償還終了となった市債の償還額を、平成３０年度に新たに元金償還開始となった市債の償還額が上回り、比率の悪化要因となった一方で、平成２９年度の城山台小学校校舎建設に係る立替金償還で一般財源負担が大きかったため、債務負担行為関連元金償還金に係る一般財源負担額が減少したことなどにより、前年度（１０．３％）から０．７ｐｔ改善し、９．６％となった。</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74168</xdr:rowOff>
    </xdr:from>
    <xdr:to>
      <xdr:col>81</xdr:col>
      <xdr:colOff>44450</xdr:colOff>
      <xdr:row>44</xdr:row>
      <xdr:rowOff>15494</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589268"/>
          <a:ext cx="0" cy="9700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159021</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531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15494</xdr:rowOff>
    </xdr:from>
    <xdr:to>
      <xdr:col>81</xdr:col>
      <xdr:colOff>133350</xdr:colOff>
      <xdr:row>44</xdr:row>
      <xdr:rowOff>15494</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559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160545</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6332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74168</xdr:rowOff>
    </xdr:from>
    <xdr:to>
      <xdr:col>81</xdr:col>
      <xdr:colOff>133350</xdr:colOff>
      <xdr:row>38</xdr:row>
      <xdr:rowOff>74168</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589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6096</xdr:rowOff>
    </xdr:from>
    <xdr:to>
      <xdr:col>81</xdr:col>
      <xdr:colOff>44450</xdr:colOff>
      <xdr:row>42</xdr:row>
      <xdr:rowOff>39878</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6179800" y="7206996"/>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160291</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68468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143764</xdr:rowOff>
    </xdr:from>
    <xdr:to>
      <xdr:col>81</xdr:col>
      <xdr:colOff>95250</xdr:colOff>
      <xdr:row>41</xdr:row>
      <xdr:rowOff>73914</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39878</xdr:rowOff>
    </xdr:from>
    <xdr:to>
      <xdr:col>77</xdr:col>
      <xdr:colOff>44450</xdr:colOff>
      <xdr:row>42</xdr:row>
      <xdr:rowOff>73660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5290800" y="7240778"/>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153416</xdr:rowOff>
    </xdr:from>
    <xdr:to>
      <xdr:col>77</xdr:col>
      <xdr:colOff>95250</xdr:colOff>
      <xdr:row>41</xdr:row>
      <xdr:rowOff>83566</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93743</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6780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73660</xdr:rowOff>
    </xdr:from>
    <xdr:to>
      <xdr:col>72</xdr:col>
      <xdr:colOff>203200</xdr:colOff>
      <xdr:row>42</xdr:row>
      <xdr:rowOff>102616</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4401800" y="727456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167894</xdr:rowOff>
    </xdr:from>
    <xdr:to>
      <xdr:col>73</xdr:col>
      <xdr:colOff>44450</xdr:colOff>
      <xdr:row>41</xdr:row>
      <xdr:rowOff>98044</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702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108221</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679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102616</xdr:rowOff>
    </xdr:from>
    <xdr:to>
      <xdr:col>68</xdr:col>
      <xdr:colOff>152400</xdr:colOff>
      <xdr:row>42</xdr:row>
      <xdr:rowOff>121920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3512800" y="730351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38117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88138</xdr:rowOff>
    </xdr:from>
    <xdr:to>
      <xdr:col>64</xdr:col>
      <xdr:colOff>152400</xdr:colOff>
      <xdr:row>42</xdr:row>
      <xdr:rowOff>18288</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11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28465</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6886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126746</xdr:rowOff>
    </xdr:from>
    <xdr:to>
      <xdr:col>81</xdr:col>
      <xdr:colOff>95250</xdr:colOff>
      <xdr:row>42</xdr:row>
      <xdr:rowOff>56896</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715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98823</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712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160528</xdr:rowOff>
    </xdr:from>
    <xdr:to>
      <xdr:col>77</xdr:col>
      <xdr:colOff>95250</xdr:colOff>
      <xdr:row>42</xdr:row>
      <xdr:rowOff>90678</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718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75455</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72763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22860</xdr:rowOff>
    </xdr:from>
    <xdr:to>
      <xdr:col>73</xdr:col>
      <xdr:colOff>44450</xdr:colOff>
      <xdr:row>42</xdr:row>
      <xdr:rowOff>124460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109237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51816</xdr:rowOff>
    </xdr:from>
    <xdr:to>
      <xdr:col>68</xdr:col>
      <xdr:colOff>203200</xdr:colOff>
      <xdr:row>42</xdr:row>
      <xdr:rowOff>153416</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725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138193</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733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71120</xdr:rowOff>
    </xdr:from>
    <xdr:to>
      <xdr:col>64</xdr:col>
      <xdr:colOff>152400</xdr:colOff>
      <xdr:row>43</xdr:row>
      <xdr:rowOff>1270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157497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平成３０年度は、臨時財政対策債や市内小中学校及び幼稚園空調設備整備ＰＦＩ事業に係る学校教育施設等整備事業債、旧合併特例事業債等の新規発行により、地方債残高が増となった。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また同ＰＦＩ事業に係る債務負担行為に基づく支出予定額も増加しており、これに加えて充当可能都市計画税や充当可能基金が減少したことにより充当可能財源等も減少したことから、将来負担比率は前年度（３３．２％）から１．９ｐｔ悪化し、３５．１％となった。</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a:extLst>
            <a:ext uri="{FF2B5EF4-FFF2-40B4-BE49-F238E27FC236}">
              <a16:creationId xmlns:a16="http://schemas.microsoft.com/office/drawing/2014/main" id="{00000000-0008-0000-0300-0000B1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30836</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flipV="1">
          <a:off x="17018000" y="2451100"/>
          <a:ext cx="0" cy="15230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2913</xdr:rowOff>
    </xdr:from>
    <xdr:ext cx="762000" cy="259045"/>
    <xdr:sp macro="" textlink="">
      <xdr:nvSpPr>
        <xdr:cNvPr id="435" name="将来負担の状況最小値テキスト">
          <a:extLst>
            <a:ext uri="{FF2B5EF4-FFF2-40B4-BE49-F238E27FC236}">
              <a16:creationId xmlns:a16="http://schemas.microsoft.com/office/drawing/2014/main" id="{00000000-0008-0000-0300-0000B3010000}"/>
            </a:ext>
          </a:extLst>
        </xdr:cNvPr>
        <xdr:cNvSpPr txBox="1"/>
      </xdr:nvSpPr>
      <xdr:spPr>
        <a:xfrm>
          <a:off x="17106900" y="394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30836</xdr:rowOff>
    </xdr:from>
    <xdr:to>
      <xdr:col>81</xdr:col>
      <xdr:colOff>133350</xdr:colOff>
      <xdr:row>23</xdr:row>
      <xdr:rowOff>30836</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6929100" y="3974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7" name="将来負担の状況最大値テキスト">
          <a:extLst>
            <a:ext uri="{FF2B5EF4-FFF2-40B4-BE49-F238E27FC236}">
              <a16:creationId xmlns:a16="http://schemas.microsoft.com/office/drawing/2014/main" id="{00000000-0008-0000-0300-0000B5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28346</xdr:rowOff>
    </xdr:from>
    <xdr:to>
      <xdr:col>81</xdr:col>
      <xdr:colOff>44450</xdr:colOff>
      <xdr:row>16</xdr:row>
      <xdr:rowOff>46685</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179800" y="2771546"/>
          <a:ext cx="838200" cy="18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78655</xdr:rowOff>
    </xdr:from>
    <xdr:ext cx="762000" cy="259045"/>
    <xdr:sp macro="" textlink="">
      <xdr:nvSpPr>
        <xdr:cNvPr id="440" name="将来負担の状況平均値テキスト">
          <a:extLst>
            <a:ext uri="{FF2B5EF4-FFF2-40B4-BE49-F238E27FC236}">
              <a16:creationId xmlns:a16="http://schemas.microsoft.com/office/drawing/2014/main" id="{00000000-0008-0000-0300-0000B8010000}"/>
            </a:ext>
          </a:extLst>
        </xdr:cNvPr>
        <xdr:cNvSpPr txBox="1"/>
      </xdr:nvSpPr>
      <xdr:spPr>
        <a:xfrm>
          <a:off x="17106900" y="24789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62128</xdr:rowOff>
    </xdr:from>
    <xdr:to>
      <xdr:col>81</xdr:col>
      <xdr:colOff>95250</xdr:colOff>
      <xdr:row>15</xdr:row>
      <xdr:rowOff>163728</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6967200" y="263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28346</xdr:rowOff>
    </xdr:from>
    <xdr:to>
      <xdr:col>77</xdr:col>
      <xdr:colOff>44450</xdr:colOff>
      <xdr:row>17</xdr:row>
      <xdr:rowOff>8433</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5290800" y="2771546"/>
          <a:ext cx="889000" cy="151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136449</xdr:rowOff>
    </xdr:from>
    <xdr:to>
      <xdr:col>77</xdr:col>
      <xdr:colOff>95250</xdr:colOff>
      <xdr:row>16</xdr:row>
      <xdr:rowOff>66599</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129000" y="270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76776</xdr:rowOff>
    </xdr:from>
    <xdr:ext cx="7366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798800" y="24770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8433</xdr:rowOff>
    </xdr:from>
    <xdr:to>
      <xdr:col>72</xdr:col>
      <xdr:colOff>203200</xdr:colOff>
      <xdr:row>17</xdr:row>
      <xdr:rowOff>53797</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4401800" y="2923083"/>
          <a:ext cx="889000" cy="45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169266</xdr:rowOff>
    </xdr:from>
    <xdr:to>
      <xdr:col>73</xdr:col>
      <xdr:colOff>44450</xdr:colOff>
      <xdr:row>16</xdr:row>
      <xdr:rowOff>99416</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5240000" y="274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109593</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909800" y="250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53797</xdr:rowOff>
    </xdr:from>
    <xdr:to>
      <xdr:col>68</xdr:col>
      <xdr:colOff>152400</xdr:colOff>
      <xdr:row>17</xdr:row>
      <xdr:rowOff>154178</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3512800" y="2968447"/>
          <a:ext cx="889000" cy="100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33528</xdr:rowOff>
    </xdr:from>
    <xdr:to>
      <xdr:col>68</xdr:col>
      <xdr:colOff>203200</xdr:colOff>
      <xdr:row>16</xdr:row>
      <xdr:rowOff>135128</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77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145305</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54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100127</xdr:rowOff>
    </xdr:from>
    <xdr:to>
      <xdr:col>64</xdr:col>
      <xdr:colOff>152400</xdr:colOff>
      <xdr:row>17</xdr:row>
      <xdr:rowOff>30277</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84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40454</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612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167335</xdr:rowOff>
    </xdr:from>
    <xdr:to>
      <xdr:col>81</xdr:col>
      <xdr:colOff>95250</xdr:colOff>
      <xdr:row>16</xdr:row>
      <xdr:rowOff>97485</xdr:rowOff>
    </xdr:to>
    <xdr:sp macro="" textlink="">
      <xdr:nvSpPr>
        <xdr:cNvPr id="458" name="楕円 457">
          <a:extLst>
            <a:ext uri="{FF2B5EF4-FFF2-40B4-BE49-F238E27FC236}">
              <a16:creationId xmlns:a16="http://schemas.microsoft.com/office/drawing/2014/main" id="{00000000-0008-0000-0300-0000CA010000}"/>
            </a:ext>
          </a:extLst>
        </xdr:cNvPr>
        <xdr:cNvSpPr/>
      </xdr:nvSpPr>
      <xdr:spPr>
        <a:xfrm>
          <a:off x="16967200" y="273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139412</xdr:rowOff>
    </xdr:from>
    <xdr:ext cx="762000" cy="259045"/>
    <xdr:sp macro="" textlink="">
      <xdr:nvSpPr>
        <xdr:cNvPr id="459" name="将来負担の状況該当値テキスト">
          <a:extLst>
            <a:ext uri="{FF2B5EF4-FFF2-40B4-BE49-F238E27FC236}">
              <a16:creationId xmlns:a16="http://schemas.microsoft.com/office/drawing/2014/main" id="{00000000-0008-0000-0300-0000CB010000}"/>
            </a:ext>
          </a:extLst>
        </xdr:cNvPr>
        <xdr:cNvSpPr txBox="1"/>
      </xdr:nvSpPr>
      <xdr:spPr>
        <a:xfrm>
          <a:off x="17106900" y="2711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148996</xdr:rowOff>
    </xdr:from>
    <xdr:to>
      <xdr:col>77</xdr:col>
      <xdr:colOff>95250</xdr:colOff>
      <xdr:row>16</xdr:row>
      <xdr:rowOff>79146</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6129000" y="2720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63923</xdr:rowOff>
    </xdr:from>
    <xdr:ext cx="7366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798800" y="28071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129083</xdr:rowOff>
    </xdr:from>
    <xdr:to>
      <xdr:col>73</xdr:col>
      <xdr:colOff>44450</xdr:colOff>
      <xdr:row>17</xdr:row>
      <xdr:rowOff>59233</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5240000" y="287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44010</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909800" y="295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2997</xdr:rowOff>
    </xdr:from>
    <xdr:to>
      <xdr:col>68</xdr:col>
      <xdr:colOff>203200</xdr:colOff>
      <xdr:row>17</xdr:row>
      <xdr:rowOff>104597</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4351000" y="2917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89374</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020800" y="3004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103378</xdr:rowOff>
    </xdr:from>
    <xdr:to>
      <xdr:col>64</xdr:col>
      <xdr:colOff>152400</xdr:colOff>
      <xdr:row>18</xdr:row>
      <xdr:rowOff>33528</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3462000" y="301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18305</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131800" y="310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京都府木津川市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77,188
76,628
85.13
28,986,575
28,522,748
312,537
17,117,064
32,824,212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35.1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平成３０年度は、木津川市精華町環境施設組合への職員転出や、特別職及び一般職の給与減額などにより、前年度（２１．６％）から△１．０ｐｔ減となる２０．６％となった。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本市は、清掃及び消防などに係る業務を一部事務組合により行っていることから類似団体内平均値を下回る水準で推移しているが、負担金のうち人件費充当分を含めると、類似団体内平均値よりも高い数値になることに留意する必要があ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5080</xdr:rowOff>
    </xdr:from>
    <xdr:to>
      <xdr:col>24</xdr:col>
      <xdr:colOff>25400</xdr:colOff>
      <xdr:row>41</xdr:row>
      <xdr:rowOff>24130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3438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167657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24130</xdr:rowOff>
    </xdr:from>
    <xdr:to>
      <xdr:col>24</xdr:col>
      <xdr:colOff>114300</xdr:colOff>
      <xdr:row>41</xdr:row>
      <xdr:rowOff>24130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91457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7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5080</xdr:rowOff>
    </xdr:from>
    <xdr:to>
      <xdr:col>24</xdr:col>
      <xdr:colOff>114300</xdr:colOff>
      <xdr:row>34</xdr:row>
      <xdr:rowOff>5080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34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77470</xdr:rowOff>
    </xdr:from>
    <xdr:to>
      <xdr:col>24</xdr:col>
      <xdr:colOff>25400</xdr:colOff>
      <xdr:row>35</xdr:row>
      <xdr:rowOff>153670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07822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71137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43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99060</xdr:rowOff>
    </xdr:from>
    <xdr:to>
      <xdr:col>24</xdr:col>
      <xdr:colOff>76200</xdr:colOff>
      <xdr:row>37</xdr:row>
      <xdr:rowOff>29210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153670</xdr:rowOff>
    </xdr:from>
    <xdr:to>
      <xdr:col>19</xdr:col>
      <xdr:colOff>187325</xdr:colOff>
      <xdr:row>35</xdr:row>
      <xdr:rowOff>153670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1544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114300</xdr:rowOff>
    </xdr:from>
    <xdr:to>
      <xdr:col>20</xdr:col>
      <xdr:colOff>38100</xdr:colOff>
      <xdr:row>37</xdr:row>
      <xdr:rowOff>44450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29227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146050</xdr:rowOff>
    </xdr:from>
    <xdr:to>
      <xdr:col>15</xdr:col>
      <xdr:colOff>98425</xdr:colOff>
      <xdr:row>35</xdr:row>
      <xdr:rowOff>153670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1468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129540</xdr:rowOff>
    </xdr:from>
    <xdr:to>
      <xdr:col>15</xdr:col>
      <xdr:colOff>149225</xdr:colOff>
      <xdr:row>37</xdr:row>
      <xdr:rowOff>59690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44467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146050</xdr:rowOff>
    </xdr:from>
    <xdr:to>
      <xdr:col>11</xdr:col>
      <xdr:colOff>9525</xdr:colOff>
      <xdr:row>35</xdr:row>
      <xdr:rowOff>168910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1468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60960</xdr:rowOff>
    </xdr:from>
    <xdr:to>
      <xdr:col>11</xdr:col>
      <xdr:colOff>60325</xdr:colOff>
      <xdr:row>36</xdr:row>
      <xdr:rowOff>162560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147337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44467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26670</xdr:rowOff>
    </xdr:from>
    <xdr:to>
      <xdr:col>24</xdr:col>
      <xdr:colOff>76200</xdr:colOff>
      <xdr:row>35</xdr:row>
      <xdr:rowOff>128270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43197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102870</xdr:rowOff>
    </xdr:from>
    <xdr:to>
      <xdr:col>20</xdr:col>
      <xdr:colOff>38100</xdr:colOff>
      <xdr:row>36</xdr:row>
      <xdr:rowOff>33020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43197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872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102870</xdr:rowOff>
    </xdr:from>
    <xdr:to>
      <xdr:col>15</xdr:col>
      <xdr:colOff>149225</xdr:colOff>
      <xdr:row>36</xdr:row>
      <xdr:rowOff>33020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43197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95250</xdr:rowOff>
    </xdr:from>
    <xdr:to>
      <xdr:col>11</xdr:col>
      <xdr:colOff>60325</xdr:colOff>
      <xdr:row>36</xdr:row>
      <xdr:rowOff>25400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35577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118110</xdr:rowOff>
    </xdr:from>
    <xdr:to>
      <xdr:col>6</xdr:col>
      <xdr:colOff>171450</xdr:colOff>
      <xdr:row>36</xdr:row>
      <xdr:rowOff>48260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58437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新クリーンセンターの供用開始に伴い事業者への可燃ごみ処分委託料が△２２４，６７０千円減となったことなどにより、物件費は前年度（１８．１％）から１．６ｐｔ改善し１６．５％となり、類似団体内平均値（１６．１％）との差は０．４ｐｔに縮小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人口の増加と共に増加傾向にある物件費を抑制するために、行財政改革の推進により事業費を削減するとともに、公共施設等総合管理計画に基づき、施設総量の最適化を図るなど管理経費の抑制にも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5842</xdr:rowOff>
    </xdr:from>
    <xdr:to>
      <xdr:col>82</xdr:col>
      <xdr:colOff>107950</xdr:colOff>
      <xdr:row>21</xdr:row>
      <xdr:rowOff>69850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234692"/>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92219</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78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5842</xdr:rowOff>
    </xdr:from>
    <xdr:to>
      <xdr:col>82</xdr:col>
      <xdr:colOff>196850</xdr:colOff>
      <xdr:row>13</xdr:row>
      <xdr:rowOff>5842</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234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149860</xdr:rowOff>
    </xdr:from>
    <xdr:to>
      <xdr:col>82</xdr:col>
      <xdr:colOff>107950</xdr:colOff>
      <xdr:row>17</xdr:row>
      <xdr:rowOff>124714</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2893060"/>
          <a:ext cx="8382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79011</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650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62484</xdr:rowOff>
    </xdr:from>
    <xdr:to>
      <xdr:col>82</xdr:col>
      <xdr:colOff>158750</xdr:colOff>
      <xdr:row>16</xdr:row>
      <xdr:rowOff>164084</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124714</xdr:rowOff>
    </xdr:from>
    <xdr:to>
      <xdr:col>78</xdr:col>
      <xdr:colOff>69850</xdr:colOff>
      <xdr:row>17</xdr:row>
      <xdr:rowOff>133858</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303936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44196</xdr:rowOff>
    </xdr:from>
    <xdr:to>
      <xdr:col>78</xdr:col>
      <xdr:colOff>120650</xdr:colOff>
      <xdr:row>16</xdr:row>
      <xdr:rowOff>145796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155973</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556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60706</xdr:rowOff>
    </xdr:from>
    <xdr:to>
      <xdr:col>73</xdr:col>
      <xdr:colOff>180975</xdr:colOff>
      <xdr:row>17</xdr:row>
      <xdr:rowOff>133858</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97535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35052</xdr:rowOff>
    </xdr:from>
    <xdr:to>
      <xdr:col>74</xdr:col>
      <xdr:colOff>31750</xdr:colOff>
      <xdr:row>16</xdr:row>
      <xdr:rowOff>136652</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146829</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547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33274</xdr:rowOff>
    </xdr:from>
    <xdr:to>
      <xdr:col>69</xdr:col>
      <xdr:colOff>92075</xdr:colOff>
      <xdr:row>17</xdr:row>
      <xdr:rowOff>60706</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94792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167640</xdr:rowOff>
    </xdr:from>
    <xdr:to>
      <xdr:col>69</xdr:col>
      <xdr:colOff>142875</xdr:colOff>
      <xdr:row>15</xdr:row>
      <xdr:rowOff>97790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107967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96774</xdr:rowOff>
    </xdr:from>
    <xdr:to>
      <xdr:col>65</xdr:col>
      <xdr:colOff>53975</xdr:colOff>
      <xdr:row>16</xdr:row>
      <xdr:rowOff>26924</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66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37101</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437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99060</xdr:rowOff>
    </xdr:from>
    <xdr:to>
      <xdr:col>82</xdr:col>
      <xdr:colOff>158750</xdr:colOff>
      <xdr:row>17</xdr:row>
      <xdr:rowOff>29210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71137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81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73914</xdr:rowOff>
    </xdr:from>
    <xdr:to>
      <xdr:col>78</xdr:col>
      <xdr:colOff>120650</xdr:colOff>
      <xdr:row>18</xdr:row>
      <xdr:rowOff>4064</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98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160291</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074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83058</xdr:rowOff>
    </xdr:from>
    <xdr:to>
      <xdr:col>74</xdr:col>
      <xdr:colOff>31750</xdr:colOff>
      <xdr:row>18</xdr:row>
      <xdr:rowOff>13208</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997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169435</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08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9906</xdr:rowOff>
    </xdr:from>
    <xdr:to>
      <xdr:col>69</xdr:col>
      <xdr:colOff>142875</xdr:colOff>
      <xdr:row>17</xdr:row>
      <xdr:rowOff>111506</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92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96283</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01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153924</xdr:rowOff>
    </xdr:from>
    <xdr:to>
      <xdr:col>65</xdr:col>
      <xdr:colOff>53975</xdr:colOff>
      <xdr:row>17</xdr:row>
      <xdr:rowOff>84074</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89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68851</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98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平成３０年度は、障害福祉サービス費や生活保護扶助費等が前年度から増加したものの、老人医療助成事業費の減や、歳入経常一般財源の増加などにより、前年度と同じ１１．６％となった。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今後も市独自施策の充実と制度の廃止・見直しの双方の視点から検討を行い、義務的経費である扶助費が財政を圧迫することのないよう抑制に努める。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58965</xdr:rowOff>
    </xdr:from>
    <xdr:to>
      <xdr:col>24</xdr:col>
      <xdr:colOff>25400</xdr:colOff>
      <xdr:row>61</xdr:row>
      <xdr:rowOff>167822</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45815"/>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139899</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167822</xdr:rowOff>
    </xdr:from>
    <xdr:to>
      <xdr:col>24</xdr:col>
      <xdr:colOff>114300</xdr:colOff>
      <xdr:row>61</xdr:row>
      <xdr:rowOff>167822</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145342</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89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58965</xdr:rowOff>
    </xdr:from>
    <xdr:to>
      <xdr:col>24</xdr:col>
      <xdr:colOff>114300</xdr:colOff>
      <xdr:row>53</xdr:row>
      <xdr:rowOff>58965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45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34472</xdr:rowOff>
    </xdr:from>
    <xdr:to>
      <xdr:col>24</xdr:col>
      <xdr:colOff>25400</xdr:colOff>
      <xdr:row>56</xdr:row>
      <xdr:rowOff>34472</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6356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42834</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44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70757</xdr:rowOff>
    </xdr:from>
    <xdr:to>
      <xdr:col>24</xdr:col>
      <xdr:colOff>76200</xdr:colOff>
      <xdr:row>57</xdr:row>
      <xdr:rowOff>907</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34472</xdr:rowOff>
    </xdr:from>
    <xdr:to>
      <xdr:col>19</xdr:col>
      <xdr:colOff>187325</xdr:colOff>
      <xdr:row>56</xdr:row>
      <xdr:rowOff>56243</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635672"/>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81643</xdr:rowOff>
    </xdr:from>
    <xdr:to>
      <xdr:col>20</xdr:col>
      <xdr:colOff>38100</xdr:colOff>
      <xdr:row>57</xdr:row>
      <xdr:rowOff>11793</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168020</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769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118835</xdr:rowOff>
    </xdr:from>
    <xdr:to>
      <xdr:col>15</xdr:col>
      <xdr:colOff>98425</xdr:colOff>
      <xdr:row>56</xdr:row>
      <xdr:rowOff>56243</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548585"/>
          <a:ext cx="8890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27215</xdr:rowOff>
    </xdr:from>
    <xdr:to>
      <xdr:col>15</xdr:col>
      <xdr:colOff>149225</xdr:colOff>
      <xdr:row>56</xdr:row>
      <xdr:rowOff>128815</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113592</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118835</xdr:rowOff>
    </xdr:from>
    <xdr:to>
      <xdr:col>11</xdr:col>
      <xdr:colOff>9525</xdr:colOff>
      <xdr:row>55</xdr:row>
      <xdr:rowOff>129722</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548585"/>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119743</xdr:rowOff>
    </xdr:from>
    <xdr:to>
      <xdr:col>11</xdr:col>
      <xdr:colOff>60325</xdr:colOff>
      <xdr:row>55</xdr:row>
      <xdr:rowOff>49893</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60070</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163285</xdr:rowOff>
    </xdr:from>
    <xdr:to>
      <xdr:col>6</xdr:col>
      <xdr:colOff>171450</xdr:colOff>
      <xdr:row>55</xdr:row>
      <xdr:rowOff>93435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103612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19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155122</xdr:rowOff>
    </xdr:from>
    <xdr:to>
      <xdr:col>24</xdr:col>
      <xdr:colOff>76200</xdr:colOff>
      <xdr:row>56</xdr:row>
      <xdr:rowOff>85272</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199</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155122</xdr:rowOff>
    </xdr:from>
    <xdr:to>
      <xdr:col>20</xdr:col>
      <xdr:colOff>38100</xdr:colOff>
      <xdr:row>56</xdr:row>
      <xdr:rowOff>85272</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95449</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353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5443</xdr:rowOff>
    </xdr:from>
    <xdr:to>
      <xdr:col>15</xdr:col>
      <xdr:colOff>149225</xdr:colOff>
      <xdr:row>56</xdr:row>
      <xdr:rowOff>107043</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6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117220</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68035</xdr:rowOff>
    </xdr:from>
    <xdr:to>
      <xdr:col>11</xdr:col>
      <xdr:colOff>60325</xdr:colOff>
      <xdr:row>55</xdr:row>
      <xdr:rowOff>169635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154412</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78922</xdr:rowOff>
    </xdr:from>
    <xdr:to>
      <xdr:col>6</xdr:col>
      <xdr:colOff>171450</xdr:colOff>
      <xdr:row>56</xdr:row>
      <xdr:rowOff>9072</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5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165299</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59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平成３０年度は、国民健康保険特別会計に対する事務費繰出金などが減となったことなどにより、前年度（１０．９％）から０．３ｐｔ改善し、１０．６％となった。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今後、老朽化が進む施設の維持補修費や、人口増加及び高齢化の進展に伴う特別会計への繰出金の増加が予想される。</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50256</xdr:rowOff>
    </xdr:from>
    <xdr:to>
      <xdr:col>82</xdr:col>
      <xdr:colOff>107950</xdr:colOff>
      <xdr:row>60</xdr:row>
      <xdr:rowOff>130266</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37106"/>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102343</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38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130266</xdr:rowOff>
    </xdr:from>
    <xdr:to>
      <xdr:col>82</xdr:col>
      <xdr:colOff>196850</xdr:colOff>
      <xdr:row>60</xdr:row>
      <xdr:rowOff>130266</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17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136633</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80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50256</xdr:rowOff>
    </xdr:from>
    <xdr:to>
      <xdr:col>82</xdr:col>
      <xdr:colOff>196850</xdr:colOff>
      <xdr:row>53</xdr:row>
      <xdr:rowOff>50256</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37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133531</xdr:rowOff>
    </xdr:from>
    <xdr:to>
      <xdr:col>82</xdr:col>
      <xdr:colOff>107950</xdr:colOff>
      <xdr:row>54</xdr:row>
      <xdr:rowOff>153126</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391831"/>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98896</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5286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126819</xdr:rowOff>
    </xdr:from>
    <xdr:to>
      <xdr:col>82</xdr:col>
      <xdr:colOff>158750</xdr:colOff>
      <xdr:row>56</xdr:row>
      <xdr:rowOff>56969</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556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153126</xdr:rowOff>
    </xdr:from>
    <xdr:to>
      <xdr:col>78</xdr:col>
      <xdr:colOff>69850</xdr:colOff>
      <xdr:row>56</xdr:row>
      <xdr:rowOff>6169</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411426"/>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139881</xdr:rowOff>
    </xdr:from>
    <xdr:to>
      <xdr:col>78</xdr:col>
      <xdr:colOff>120650</xdr:colOff>
      <xdr:row>56</xdr:row>
      <xdr:rowOff>70031</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56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54808</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656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6169</xdr:rowOff>
    </xdr:from>
    <xdr:to>
      <xdr:col>73</xdr:col>
      <xdr:colOff>180975</xdr:colOff>
      <xdr:row>56</xdr:row>
      <xdr:rowOff>38826</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60736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139881</xdr:rowOff>
    </xdr:from>
    <xdr:to>
      <xdr:col>74</xdr:col>
      <xdr:colOff>31750</xdr:colOff>
      <xdr:row>56</xdr:row>
      <xdr:rowOff>70031</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56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54808</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656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6169</xdr:rowOff>
    </xdr:from>
    <xdr:to>
      <xdr:col>69</xdr:col>
      <xdr:colOff>92075</xdr:colOff>
      <xdr:row>56</xdr:row>
      <xdr:rowOff>38826</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60736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40277</xdr:rowOff>
    </xdr:from>
    <xdr:to>
      <xdr:col>69</xdr:col>
      <xdr:colOff>142875</xdr:colOff>
      <xdr:row>56</xdr:row>
      <xdr:rowOff>141877</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64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126654</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727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146413</xdr:rowOff>
    </xdr:from>
    <xdr:to>
      <xdr:col>65</xdr:col>
      <xdr:colOff>53975</xdr:colOff>
      <xdr:row>56</xdr:row>
      <xdr:rowOff>76563</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57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61340</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662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82731</xdr:rowOff>
    </xdr:from>
    <xdr:to>
      <xdr:col>82</xdr:col>
      <xdr:colOff>158750</xdr:colOff>
      <xdr:row>55</xdr:row>
      <xdr:rowOff>12881</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341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99258</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186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102326</xdr:rowOff>
    </xdr:from>
    <xdr:to>
      <xdr:col>78</xdr:col>
      <xdr:colOff>120650</xdr:colOff>
      <xdr:row>55</xdr:row>
      <xdr:rowOff>32476</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360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42653</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1295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126819</xdr:rowOff>
    </xdr:from>
    <xdr:to>
      <xdr:col>74</xdr:col>
      <xdr:colOff>31750</xdr:colOff>
      <xdr:row>56</xdr:row>
      <xdr:rowOff>56969</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556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67146</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325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159476</xdr:rowOff>
    </xdr:from>
    <xdr:to>
      <xdr:col>69</xdr:col>
      <xdr:colOff>142875</xdr:colOff>
      <xdr:row>56</xdr:row>
      <xdr:rowOff>89626</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589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99803</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358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126819</xdr:rowOff>
    </xdr:from>
    <xdr:to>
      <xdr:col>65</xdr:col>
      <xdr:colOff>53975</xdr:colOff>
      <xdr:row>56</xdr:row>
      <xdr:rowOff>56969</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556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67146</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325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本市は清掃及び消防等に係る業務を一部事務組合により行っており、これに対する負担金の支出のため類似団体内平均値を下回る水準で推移している。</a:t>
          </a:r>
        </a:p>
        <a:p>
          <a:r>
            <a:rPr kumimoji="1" lang="ja-JP" altLang="en-US" sz="1200">
              <a:latin typeface="ＭＳ Ｐゴシック" panose="020B0600070205080204" pitchFamily="50" charset="-128"/>
              <a:ea typeface="ＭＳ Ｐゴシック" panose="020B0600070205080204" pitchFamily="50" charset="-128"/>
            </a:rPr>
            <a:t>　平成３０年度は、相楽郡広域事務組合に対する負担金が△２１，８１７千円の減となったが、新クリーンセンターを管理する木津川市精華町環境施設組合（旧西部塵埃処理組合）への負担金が９２，１７４千円増加したことなどにより、補助費等は前年度（１８．１％）から０．６ｐｔ悪化し、１８．７％となった。</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a:extLst>
            <a:ext uri="{FF2B5EF4-FFF2-40B4-BE49-F238E27FC236}">
              <a16:creationId xmlns:a16="http://schemas.microsoft.com/office/drawing/2014/main" id="{00000000-0008-0000-0400-000033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109039</xdr:rowOff>
    </xdr:from>
    <xdr:to>
      <xdr:col>82</xdr:col>
      <xdr:colOff>107950</xdr:colOff>
      <xdr:row>41</xdr:row>
      <xdr:rowOff>4535</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6510000" y="5766889"/>
          <a:ext cx="0" cy="1267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148062</xdr:rowOff>
    </xdr:from>
    <xdr:ext cx="762000" cy="259045"/>
    <xdr:sp macro="" textlink="">
      <xdr:nvSpPr>
        <xdr:cNvPr id="309" name="補助費等最小値テキスト">
          <a:extLst>
            <a:ext uri="{FF2B5EF4-FFF2-40B4-BE49-F238E27FC236}">
              <a16:creationId xmlns:a16="http://schemas.microsoft.com/office/drawing/2014/main" id="{00000000-0008-0000-0400-000035010000}"/>
            </a:ext>
          </a:extLst>
        </xdr:cNvPr>
        <xdr:cNvSpPr txBox="1"/>
      </xdr:nvSpPr>
      <xdr:spPr>
        <a:xfrm>
          <a:off x="16598900" y="700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4535</xdr:rowOff>
    </xdr:from>
    <xdr:to>
      <xdr:col>82</xdr:col>
      <xdr:colOff>196850</xdr:colOff>
      <xdr:row>41</xdr:row>
      <xdr:rowOff>4535</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703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23966</xdr:rowOff>
    </xdr:from>
    <xdr:ext cx="762000" cy="259045"/>
    <xdr:sp macro="" textlink="">
      <xdr:nvSpPr>
        <xdr:cNvPr id="311" name="補助費等最大値テキスト">
          <a:extLst>
            <a:ext uri="{FF2B5EF4-FFF2-40B4-BE49-F238E27FC236}">
              <a16:creationId xmlns:a16="http://schemas.microsoft.com/office/drawing/2014/main" id="{00000000-0008-0000-0400-000037010000}"/>
            </a:ext>
          </a:extLst>
        </xdr:cNvPr>
        <xdr:cNvSpPr txBox="1"/>
      </xdr:nvSpPr>
      <xdr:spPr>
        <a:xfrm>
          <a:off x="16598900" y="5510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109039</xdr:rowOff>
    </xdr:from>
    <xdr:to>
      <xdr:col>82</xdr:col>
      <xdr:colOff>196850</xdr:colOff>
      <xdr:row>33</xdr:row>
      <xdr:rowOff>109039</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6421100" y="5766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92710</xdr:rowOff>
    </xdr:from>
    <xdr:to>
      <xdr:col>82</xdr:col>
      <xdr:colOff>107950</xdr:colOff>
      <xdr:row>39</xdr:row>
      <xdr:rowOff>131899</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5671800" y="6779260"/>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15983</xdr:rowOff>
    </xdr:from>
    <xdr:ext cx="762000" cy="259045"/>
    <xdr:sp macro="" textlink="">
      <xdr:nvSpPr>
        <xdr:cNvPr id="314" name="補助費等平均値テキスト">
          <a:extLst>
            <a:ext uri="{FF2B5EF4-FFF2-40B4-BE49-F238E27FC236}">
              <a16:creationId xmlns:a16="http://schemas.microsoft.com/office/drawing/2014/main" id="{00000000-0008-0000-0400-00003A010000}"/>
            </a:ext>
          </a:extLst>
        </xdr:cNvPr>
        <xdr:cNvSpPr txBox="1"/>
      </xdr:nvSpPr>
      <xdr:spPr>
        <a:xfrm>
          <a:off x="16598900" y="6188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170906</xdr:rowOff>
    </xdr:from>
    <xdr:to>
      <xdr:col>82</xdr:col>
      <xdr:colOff>158750</xdr:colOff>
      <xdr:row>37</xdr:row>
      <xdr:rowOff>101056</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64592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120469</xdr:rowOff>
    </xdr:from>
    <xdr:to>
      <xdr:col>78</xdr:col>
      <xdr:colOff>69850</xdr:colOff>
      <xdr:row>39</xdr:row>
      <xdr:rowOff>92710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4782800" y="6635569"/>
          <a:ext cx="889000" cy="143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85107</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113937</xdr:rowOff>
    </xdr:from>
    <xdr:to>
      <xdr:col>73</xdr:col>
      <xdr:colOff>180975</xdr:colOff>
      <xdr:row>38</xdr:row>
      <xdr:rowOff>120469</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893800" y="6629037"/>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138249</xdr:rowOff>
    </xdr:from>
    <xdr:to>
      <xdr:col>74</xdr:col>
      <xdr:colOff>31750</xdr:colOff>
      <xdr:row>37</xdr:row>
      <xdr:rowOff>68399</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4732000" y="6310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78576</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401800" y="6079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100874</xdr:rowOff>
    </xdr:from>
    <xdr:to>
      <xdr:col>69</xdr:col>
      <xdr:colOff>92075</xdr:colOff>
      <xdr:row>38</xdr:row>
      <xdr:rowOff>113937</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a:off x="13004800" y="6615974"/>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152944</xdr:rowOff>
    </xdr:from>
    <xdr:to>
      <xdr:col>69</xdr:col>
      <xdr:colOff>142875</xdr:colOff>
      <xdr:row>36</xdr:row>
      <xdr:rowOff>83094</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3843000" y="615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93271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5922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46808</xdr:rowOff>
    </xdr:from>
    <xdr:to>
      <xdr:col>65</xdr:col>
      <xdr:colOff>53975</xdr:colOff>
      <xdr:row>36</xdr:row>
      <xdr:rowOff>148408</xdr:rowOff>
    </xdr:to>
    <xdr:sp macro="" textlink="">
      <xdr:nvSpPr>
        <xdr:cNvPr id="325" name="フローチャート: 判断 324">
          <a:extLst>
            <a:ext uri="{FF2B5EF4-FFF2-40B4-BE49-F238E27FC236}">
              <a16:creationId xmlns:a16="http://schemas.microsoft.com/office/drawing/2014/main" id="{00000000-0008-0000-0400-000045010000}"/>
            </a:ext>
          </a:extLst>
        </xdr:cNvPr>
        <xdr:cNvSpPr/>
      </xdr:nvSpPr>
      <xdr:spPr>
        <a:xfrm>
          <a:off x="12954000" y="621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158585</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598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81099</xdr:rowOff>
    </xdr:from>
    <xdr:to>
      <xdr:col>82</xdr:col>
      <xdr:colOff>158750</xdr:colOff>
      <xdr:row>40</xdr:row>
      <xdr:rowOff>11249</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6459200" y="6767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53176</xdr:rowOff>
    </xdr:from>
    <xdr:ext cx="762000" cy="259045"/>
    <xdr:sp macro="" textlink="">
      <xdr:nvSpPr>
        <xdr:cNvPr id="333" name="補助費等該当値テキスト">
          <a:extLst>
            <a:ext uri="{FF2B5EF4-FFF2-40B4-BE49-F238E27FC236}">
              <a16:creationId xmlns:a16="http://schemas.microsoft.com/office/drawing/2014/main" id="{00000000-0008-0000-0400-00004D010000}"/>
            </a:ext>
          </a:extLst>
        </xdr:cNvPr>
        <xdr:cNvSpPr txBox="1"/>
      </xdr:nvSpPr>
      <xdr:spPr>
        <a:xfrm>
          <a:off x="16598900" y="6739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41910</xdr:rowOff>
    </xdr:from>
    <xdr:to>
      <xdr:col>78</xdr:col>
      <xdr:colOff>120650</xdr:colOff>
      <xdr:row>39</xdr:row>
      <xdr:rowOff>143510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5621000" y="672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128287</xdr:rowOff>
    </xdr:from>
    <xdr:ext cx="7366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5290800" y="681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69669</xdr:rowOff>
    </xdr:from>
    <xdr:to>
      <xdr:col>74</xdr:col>
      <xdr:colOff>31750</xdr:colOff>
      <xdr:row>38</xdr:row>
      <xdr:rowOff>171269</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4732000" y="6584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156046</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4401800" y="6671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63137</xdr:rowOff>
    </xdr:from>
    <xdr:to>
      <xdr:col>69</xdr:col>
      <xdr:colOff>142875</xdr:colOff>
      <xdr:row>38</xdr:row>
      <xdr:rowOff>164737</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3843000" y="6578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149514</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3512800" y="6664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50074</xdr:rowOff>
    </xdr:from>
    <xdr:to>
      <xdr:col>65</xdr:col>
      <xdr:colOff>53975</xdr:colOff>
      <xdr:row>38</xdr:row>
      <xdr:rowOff>151674</xdr:rowOff>
    </xdr:to>
    <xdr:sp macro="" textlink="">
      <xdr:nvSpPr>
        <xdr:cNvPr id="340" name="楕円 339">
          <a:extLst>
            <a:ext uri="{FF2B5EF4-FFF2-40B4-BE49-F238E27FC236}">
              <a16:creationId xmlns:a16="http://schemas.microsoft.com/office/drawing/2014/main" id="{00000000-0008-0000-0400-000054010000}"/>
            </a:ext>
          </a:extLst>
        </xdr:cNvPr>
        <xdr:cNvSpPr/>
      </xdr:nvSpPr>
      <xdr:spPr>
        <a:xfrm>
          <a:off x="12954000" y="6565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136451</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12623800" y="6651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平成３０年度は、平成２９年度で償還終了となった市債の償還額よりも、平成３０年度から新たに元金償還が開始した償還額が上回ったこと等から、前年度（１５．５％）から０．１ｐｔ悪化し、１５．６％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本市においては、令和元年度以降も起債を財源とする大規模事業を予定しているほか、過去に実施した大規模事業の財源とした地方債の元金償還が開始されるなど、今後も公債費は増加する見込みであることから、計画的な償還を進めるとともに、新たな起債の抑制及び公債費負担の適正水準維持に努める。</a:t>
          </a:r>
        </a:p>
      </xdr:txBody>
    </xdr:sp>
    <xdr:clientData/>
  </xdr:twoCellAnchor>
  <xdr:oneCellAnchor>
    <xdr:from>
      <xdr:col>3</xdr:col>
      <xdr:colOff>123825</xdr:colOff>
      <xdr:row>69</xdr:row>
      <xdr:rowOff>107950</xdr:rowOff>
    </xdr:from>
    <xdr:ext cx="298543" cy="225703"/>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67564</xdr:rowOff>
    </xdr:from>
    <xdr:to>
      <xdr:col>24</xdr:col>
      <xdr:colOff>25400</xdr:colOff>
      <xdr:row>79</xdr:row>
      <xdr:rowOff>143002</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754864"/>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115079</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659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143002</xdr:rowOff>
    </xdr:from>
    <xdr:to>
      <xdr:col>24</xdr:col>
      <xdr:colOff>114300</xdr:colOff>
      <xdr:row>79</xdr:row>
      <xdr:rowOff>143002</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687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153941</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498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67564</xdr:rowOff>
    </xdr:from>
    <xdr:to>
      <xdr:col>24</xdr:col>
      <xdr:colOff>114300</xdr:colOff>
      <xdr:row>74</xdr:row>
      <xdr:rowOff>67564</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754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92711</xdr:rowOff>
    </xdr:from>
    <xdr:to>
      <xdr:col>24</xdr:col>
      <xdr:colOff>25400</xdr:colOff>
      <xdr:row>77</xdr:row>
      <xdr:rowOff>97282</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3987800" y="13294361"/>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49292</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3079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92711</xdr:rowOff>
    </xdr:from>
    <xdr:to>
      <xdr:col>19</xdr:col>
      <xdr:colOff>187325</xdr:colOff>
      <xdr:row>77</xdr:row>
      <xdr:rowOff>133858</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098800" y="13294361"/>
          <a:ext cx="8890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51054</xdr:rowOff>
    </xdr:from>
    <xdr:to>
      <xdr:col>20</xdr:col>
      <xdr:colOff>38100</xdr:colOff>
      <xdr:row>77</xdr:row>
      <xdr:rowOff>152654</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137431</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3339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124713</xdr:rowOff>
    </xdr:from>
    <xdr:to>
      <xdr:col>15</xdr:col>
      <xdr:colOff>98425</xdr:colOff>
      <xdr:row>77</xdr:row>
      <xdr:rowOff>133858</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2209800" y="13326363"/>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5097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124713</xdr:rowOff>
    </xdr:from>
    <xdr:to>
      <xdr:col>11</xdr:col>
      <xdr:colOff>9525</xdr:colOff>
      <xdr:row>78</xdr:row>
      <xdr:rowOff>3556</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1320800" y="13326363"/>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142494</xdr:rowOff>
    </xdr:from>
    <xdr:to>
      <xdr:col>11</xdr:col>
      <xdr:colOff>60325</xdr:colOff>
      <xdr:row>78</xdr:row>
      <xdr:rowOff>72644</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34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57421</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43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133350</xdr:rowOff>
    </xdr:from>
    <xdr:to>
      <xdr:col>6</xdr:col>
      <xdr:colOff>171450</xdr:colOff>
      <xdr:row>78</xdr:row>
      <xdr:rowOff>63500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48277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18559</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322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41911</xdr:rowOff>
    </xdr:from>
    <xdr:to>
      <xdr:col>20</xdr:col>
      <xdr:colOff>38100</xdr:colOff>
      <xdr:row>77</xdr:row>
      <xdr:rowOff>143511</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153688</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3012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83058</xdr:rowOff>
    </xdr:from>
    <xdr:to>
      <xdr:col>15</xdr:col>
      <xdr:colOff>149225</xdr:colOff>
      <xdr:row>78</xdr:row>
      <xdr:rowOff>13208</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169435</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73913</xdr:rowOff>
    </xdr:from>
    <xdr:to>
      <xdr:col>11</xdr:col>
      <xdr:colOff>60325</xdr:colOff>
      <xdr:row>78</xdr:row>
      <xdr:rowOff>4063</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14240</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124206</xdr:rowOff>
    </xdr:from>
    <xdr:to>
      <xdr:col>6</xdr:col>
      <xdr:colOff>171450</xdr:colOff>
      <xdr:row>78</xdr:row>
      <xdr:rowOff>54356</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64533</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309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baseline="0">
              <a:latin typeface="ＭＳ Ｐゴシック" panose="020B0600070205080204" pitchFamily="50" charset="-128"/>
              <a:ea typeface="ＭＳ Ｐゴシック" panose="020B0600070205080204" pitchFamily="50" charset="-128"/>
            </a:rPr>
            <a:t>　平成３０年度は、新クリーンセンターの供用開始に伴い可燃ごみ処分委託料が△２２４，６７０千円減となったことなどにより、前年度（８０．３％）から２．３ｐｔ減となる７８．０％となり、類似団体内平均値（７８．４％）を下回る結果となった。</a:t>
          </a:r>
          <a:endParaRPr kumimoji="1" lang="en-US" altLang="ja-JP" sz="1200" baseline="0">
            <a:latin typeface="ＭＳ Ｐゴシック" panose="020B0600070205080204" pitchFamily="50" charset="-128"/>
            <a:ea typeface="ＭＳ Ｐゴシック" panose="020B0600070205080204" pitchFamily="50" charset="-128"/>
          </a:endParaRPr>
        </a:p>
        <a:p>
          <a:r>
            <a:rPr kumimoji="1" lang="ja-JP" altLang="en-US" sz="1200" baseline="0">
              <a:latin typeface="ＭＳ Ｐゴシック" panose="020B0600070205080204" pitchFamily="50" charset="-128"/>
              <a:ea typeface="ＭＳ Ｐゴシック" panose="020B0600070205080204" pitchFamily="50" charset="-128"/>
            </a:rPr>
            <a:t>　引き続き、公共施設等総合管理計画に基づく施設総量の最適化及び施設の長寿命化の推進などにより財政負担の抑制を図る。</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a16="http://schemas.microsoft.com/office/drawing/2014/main" id="{00000000-0008-0000-0400-0000A8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140716</xdr:rowOff>
    </xdr:from>
    <xdr:to>
      <xdr:col>82</xdr:col>
      <xdr:colOff>107950</xdr:colOff>
      <xdr:row>81</xdr:row>
      <xdr:rowOff>120142</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6510000" y="12828016"/>
          <a:ext cx="0"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92219</xdr:rowOff>
    </xdr:from>
    <xdr:ext cx="762000" cy="259045"/>
    <xdr:sp macro="" textlink="">
      <xdr:nvSpPr>
        <xdr:cNvPr id="426" name="公債費以外最小値テキスト">
          <a:extLst>
            <a:ext uri="{FF2B5EF4-FFF2-40B4-BE49-F238E27FC236}">
              <a16:creationId xmlns:a16="http://schemas.microsoft.com/office/drawing/2014/main" id="{00000000-0008-0000-0400-0000AA010000}"/>
            </a:ext>
          </a:extLst>
        </xdr:cNvPr>
        <xdr:cNvSpPr txBox="1"/>
      </xdr:nvSpPr>
      <xdr:spPr>
        <a:xfrm>
          <a:off x="16598900" y="13979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120142</xdr:rowOff>
    </xdr:from>
    <xdr:to>
      <xdr:col>82</xdr:col>
      <xdr:colOff>196850</xdr:colOff>
      <xdr:row>81</xdr:row>
      <xdr:rowOff>120142</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4007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55643</xdr:rowOff>
    </xdr:from>
    <xdr:ext cx="762000" cy="259045"/>
    <xdr:sp macro="" textlink="">
      <xdr:nvSpPr>
        <xdr:cNvPr id="428" name="公債費以外最大値テキスト">
          <a:extLst>
            <a:ext uri="{FF2B5EF4-FFF2-40B4-BE49-F238E27FC236}">
              <a16:creationId xmlns:a16="http://schemas.microsoft.com/office/drawing/2014/main" id="{00000000-0008-0000-0400-0000AC010000}"/>
            </a:ext>
          </a:extLst>
        </xdr:cNvPr>
        <xdr:cNvSpPr txBox="1"/>
      </xdr:nvSpPr>
      <xdr:spPr>
        <a:xfrm>
          <a:off x="16598900" y="12571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140716</xdr:rowOff>
    </xdr:from>
    <xdr:to>
      <xdr:col>82</xdr:col>
      <xdr:colOff>196850</xdr:colOff>
      <xdr:row>74</xdr:row>
      <xdr:rowOff>140716</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282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35561</xdr:rowOff>
    </xdr:from>
    <xdr:to>
      <xdr:col>82</xdr:col>
      <xdr:colOff>107950</xdr:colOff>
      <xdr:row>78</xdr:row>
      <xdr:rowOff>140715</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5671800" y="13408661"/>
          <a:ext cx="838200" cy="10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146575</xdr:rowOff>
    </xdr:from>
    <xdr:ext cx="762000" cy="259045"/>
    <xdr:sp macro="" textlink="">
      <xdr:nvSpPr>
        <xdr:cNvPr id="431" name="公債費以外平均値テキスト">
          <a:extLst>
            <a:ext uri="{FF2B5EF4-FFF2-40B4-BE49-F238E27FC236}">
              <a16:creationId xmlns:a16="http://schemas.microsoft.com/office/drawing/2014/main" id="{00000000-0008-0000-0400-0000AF010000}"/>
            </a:ext>
          </a:extLst>
        </xdr:cNvPr>
        <xdr:cNvSpPr txBox="1"/>
      </xdr:nvSpPr>
      <xdr:spPr>
        <a:xfrm>
          <a:off x="16598900" y="13348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3048</xdr:rowOff>
    </xdr:from>
    <xdr:to>
      <xdr:col>82</xdr:col>
      <xdr:colOff>158750</xdr:colOff>
      <xdr:row>78</xdr:row>
      <xdr:rowOff>104648</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64592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140715</xdr:rowOff>
    </xdr:from>
    <xdr:to>
      <xdr:col>78</xdr:col>
      <xdr:colOff>69850</xdr:colOff>
      <xdr:row>79</xdr:row>
      <xdr:rowOff>19558</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4782800" y="13513815"/>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169926</xdr:rowOff>
    </xdr:from>
    <xdr:to>
      <xdr:col>78</xdr:col>
      <xdr:colOff>120650</xdr:colOff>
      <xdr:row>78</xdr:row>
      <xdr:rowOff>100076</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5621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110253</xdr:rowOff>
    </xdr:from>
    <xdr:ext cx="7366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290800" y="131404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122428</xdr:rowOff>
    </xdr:from>
    <xdr:to>
      <xdr:col>73</xdr:col>
      <xdr:colOff>180975</xdr:colOff>
      <xdr:row>79</xdr:row>
      <xdr:rowOff>19558</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893800" y="1349552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147065</xdr:rowOff>
    </xdr:from>
    <xdr:to>
      <xdr:col>74</xdr:col>
      <xdr:colOff>31750</xdr:colOff>
      <xdr:row>78</xdr:row>
      <xdr:rowOff>77215</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4732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87392</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401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94996</xdr:rowOff>
    </xdr:from>
    <xdr:to>
      <xdr:col>69</xdr:col>
      <xdr:colOff>92075</xdr:colOff>
      <xdr:row>78</xdr:row>
      <xdr:rowOff>122428</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3004800" y="1346809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xdr:rowOff>
    </xdr:from>
    <xdr:to>
      <xdr:col>69</xdr:col>
      <xdr:colOff>142875</xdr:colOff>
      <xdr:row>76</xdr:row>
      <xdr:rowOff>109220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119397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512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117348</xdr:rowOff>
    </xdr:from>
    <xdr:to>
      <xdr:col>65</xdr:col>
      <xdr:colOff>53975</xdr:colOff>
      <xdr:row>77</xdr:row>
      <xdr:rowOff>47498</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2954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57675</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623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156211</xdr:rowOff>
    </xdr:from>
    <xdr:to>
      <xdr:col>82</xdr:col>
      <xdr:colOff>158750</xdr:colOff>
      <xdr:row>78</xdr:row>
      <xdr:rowOff>86361</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64592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1288</xdr:rowOff>
    </xdr:from>
    <xdr:ext cx="762000" cy="259045"/>
    <xdr:sp macro="" textlink="">
      <xdr:nvSpPr>
        <xdr:cNvPr id="450" name="公債費以外該当値テキスト">
          <a:extLst>
            <a:ext uri="{FF2B5EF4-FFF2-40B4-BE49-F238E27FC236}">
              <a16:creationId xmlns:a16="http://schemas.microsoft.com/office/drawing/2014/main" id="{00000000-0008-0000-0400-0000C2010000}"/>
            </a:ext>
          </a:extLst>
        </xdr:cNvPr>
        <xdr:cNvSpPr txBox="1"/>
      </xdr:nvSpPr>
      <xdr:spPr>
        <a:xfrm>
          <a:off x="16598900" y="13202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89915</xdr:rowOff>
    </xdr:from>
    <xdr:to>
      <xdr:col>78</xdr:col>
      <xdr:colOff>120650</xdr:colOff>
      <xdr:row>79</xdr:row>
      <xdr:rowOff>20065</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5621000" y="134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4842</xdr:rowOff>
    </xdr:from>
    <xdr:ext cx="7366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5290800" y="13549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140208</xdr:rowOff>
    </xdr:from>
    <xdr:to>
      <xdr:col>74</xdr:col>
      <xdr:colOff>31750</xdr:colOff>
      <xdr:row>79</xdr:row>
      <xdr:rowOff>70358</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4732000" y="135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55135</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401800" y="13599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71628</xdr:rowOff>
    </xdr:from>
    <xdr:to>
      <xdr:col>69</xdr:col>
      <xdr:colOff>142875</xdr:colOff>
      <xdr:row>79</xdr:row>
      <xdr:rowOff>1778</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3843000" y="1344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158005</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512800" y="1353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44196</xdr:rowOff>
    </xdr:from>
    <xdr:to>
      <xdr:col>65</xdr:col>
      <xdr:colOff>53975</xdr:colOff>
      <xdr:row>78</xdr:row>
      <xdr:rowOff>145796</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2954000" y="1341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130573</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623800" y="1350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京都府木津川市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116865</xdr:rowOff>
    </xdr:from>
    <xdr:to>
      <xdr:col>29</xdr:col>
      <xdr:colOff>127000</xdr:colOff>
      <xdr:row>19</xdr:row>
      <xdr:rowOff>86500</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21890"/>
          <a:ext cx="0" cy="116978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58577</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63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86500</xdr:rowOff>
    </xdr:from>
    <xdr:to>
      <xdr:col>30</xdr:col>
      <xdr:colOff>25400</xdr:colOff>
      <xdr:row>19</xdr:row>
      <xdr:rowOff>86500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916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31792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65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116865</xdr:rowOff>
    </xdr:from>
    <xdr:to>
      <xdr:col>30</xdr:col>
      <xdr:colOff>25400</xdr:colOff>
      <xdr:row>12</xdr:row>
      <xdr:rowOff>116865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218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527</xdr:rowOff>
    </xdr:from>
    <xdr:to>
      <xdr:col>29</xdr:col>
      <xdr:colOff>127000</xdr:colOff>
      <xdr:row>17</xdr:row>
      <xdr:rowOff>33636</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2962802"/>
          <a:ext cx="647700" cy="331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18413</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806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1181</xdr:rowOff>
    </xdr:from>
    <xdr:to>
      <xdr:col>29</xdr:col>
      <xdr:colOff>177800</xdr:colOff>
      <xdr:row>17</xdr:row>
      <xdr:rowOff>102781</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63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164128</xdr:rowOff>
    </xdr:from>
    <xdr:to>
      <xdr:col>26</xdr:col>
      <xdr:colOff>50800</xdr:colOff>
      <xdr:row>17</xdr:row>
      <xdr:rowOff>527</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2954953"/>
          <a:ext cx="698500" cy="78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11373</xdr:rowOff>
    </xdr:from>
    <xdr:to>
      <xdr:col>26</xdr:col>
      <xdr:colOff>101600</xdr:colOff>
      <xdr:row>17</xdr:row>
      <xdr:rowOff>112973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73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97750</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060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132677</xdr:rowOff>
    </xdr:from>
    <xdr:to>
      <xdr:col>22</xdr:col>
      <xdr:colOff>114300</xdr:colOff>
      <xdr:row>16</xdr:row>
      <xdr:rowOff>164128</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2923502"/>
          <a:ext cx="698500" cy="314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18383</xdr:rowOff>
    </xdr:from>
    <xdr:to>
      <xdr:col>22</xdr:col>
      <xdr:colOff>165100</xdr:colOff>
      <xdr:row>17</xdr:row>
      <xdr:rowOff>119983</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104760</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06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132677</xdr:rowOff>
    </xdr:from>
    <xdr:to>
      <xdr:col>18</xdr:col>
      <xdr:colOff>177800</xdr:colOff>
      <xdr:row>16</xdr:row>
      <xdr:rowOff>135192</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923502"/>
          <a:ext cx="698500" cy="25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93288</xdr:rowOff>
    </xdr:from>
    <xdr:to>
      <xdr:col>19</xdr:col>
      <xdr:colOff>38100</xdr:colOff>
      <xdr:row>16</xdr:row>
      <xdr:rowOff>23438</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7126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33615</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481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72676</xdr:rowOff>
    </xdr:from>
    <xdr:to>
      <xdr:col>15</xdr:col>
      <xdr:colOff>101600</xdr:colOff>
      <xdr:row>17</xdr:row>
      <xdr:rowOff>2826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13003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632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154286</xdr:rowOff>
    </xdr:from>
    <xdr:to>
      <xdr:col>29</xdr:col>
      <xdr:colOff>177800</xdr:colOff>
      <xdr:row>17</xdr:row>
      <xdr:rowOff>84436</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9451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170813</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790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121177</xdr:rowOff>
    </xdr:from>
    <xdr:to>
      <xdr:col>26</xdr:col>
      <xdr:colOff>101600</xdr:colOff>
      <xdr:row>17</xdr:row>
      <xdr:rowOff>51327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9120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61504</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6808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113328</xdr:rowOff>
    </xdr:from>
    <xdr:to>
      <xdr:col>22</xdr:col>
      <xdr:colOff>165100</xdr:colOff>
      <xdr:row>17</xdr:row>
      <xdr:rowOff>43478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9041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53655</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673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81877</xdr:rowOff>
    </xdr:from>
    <xdr:to>
      <xdr:col>19</xdr:col>
      <xdr:colOff>38100</xdr:colOff>
      <xdr:row>17</xdr:row>
      <xdr:rowOff>12027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8727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168254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959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84392</xdr:rowOff>
    </xdr:from>
    <xdr:to>
      <xdr:col>15</xdr:col>
      <xdr:colOff>101600</xdr:colOff>
      <xdr:row>17</xdr:row>
      <xdr:rowOff>14542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8752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170769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961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64233</xdr:rowOff>
    </xdr:from>
    <xdr:to>
      <xdr:col>29</xdr:col>
      <xdr:colOff>127000</xdr:colOff>
      <xdr:row>38</xdr:row>
      <xdr:rowOff>1074</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5988783"/>
          <a:ext cx="0" cy="14798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316051</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440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1074</xdr:rowOff>
    </xdr:from>
    <xdr:to>
      <xdr:col>30</xdr:col>
      <xdr:colOff>25400</xdr:colOff>
      <xdr:row>38</xdr:row>
      <xdr:rowOff>1074</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4686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322060</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732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64233</xdr:rowOff>
    </xdr:from>
    <xdr:to>
      <xdr:col>30</xdr:col>
      <xdr:colOff>25400</xdr:colOff>
      <xdr:row>33</xdr:row>
      <xdr:rowOff>64233</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59887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94114</xdr:rowOff>
    </xdr:from>
    <xdr:to>
      <xdr:col>29</xdr:col>
      <xdr:colOff>127000</xdr:colOff>
      <xdr:row>35</xdr:row>
      <xdr:rowOff>120076</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003800" y="6704464"/>
          <a:ext cx="647700" cy="259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225213</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8355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253136</xdr:rowOff>
    </xdr:from>
    <xdr:to>
      <xdr:col>29</xdr:col>
      <xdr:colOff>177800</xdr:colOff>
      <xdr:row>36</xdr:row>
      <xdr:rowOff>11836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339304</xdr:rowOff>
    </xdr:from>
    <xdr:to>
      <xdr:col>26</xdr:col>
      <xdr:colOff>50800</xdr:colOff>
      <xdr:row>35</xdr:row>
      <xdr:rowOff>94114</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4305300" y="6606754"/>
          <a:ext cx="698500" cy="977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234391</xdr:rowOff>
    </xdr:from>
    <xdr:to>
      <xdr:col>26</xdr:col>
      <xdr:colOff>101600</xdr:colOff>
      <xdr:row>35</xdr:row>
      <xdr:rowOff>335991</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320768</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9311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337083</xdr:rowOff>
    </xdr:from>
    <xdr:to>
      <xdr:col>22</xdr:col>
      <xdr:colOff>114300</xdr:colOff>
      <xdr:row>34</xdr:row>
      <xdr:rowOff>339304</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6604533"/>
          <a:ext cx="698500" cy="22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214209</xdr:rowOff>
    </xdr:from>
    <xdr:to>
      <xdr:col>22</xdr:col>
      <xdr:colOff>165100</xdr:colOff>
      <xdr:row>35</xdr:row>
      <xdr:rowOff>315809</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24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300586</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910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293846</xdr:rowOff>
    </xdr:from>
    <xdr:to>
      <xdr:col>18</xdr:col>
      <xdr:colOff>177800</xdr:colOff>
      <xdr:row>34</xdr:row>
      <xdr:rowOff>337083</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6561296"/>
          <a:ext cx="698500" cy="432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335726</xdr:rowOff>
    </xdr:from>
    <xdr:to>
      <xdr:col>19</xdr:col>
      <xdr:colOff>38100</xdr:colOff>
      <xdr:row>35</xdr:row>
      <xdr:rowOff>94426</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6031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79203</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68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103404</xdr:rowOff>
    </xdr:from>
    <xdr:to>
      <xdr:col>15</xdr:col>
      <xdr:colOff>101600</xdr:colOff>
      <xdr:row>35</xdr:row>
      <xdr:rowOff>205004</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713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189781</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80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69276</xdr:rowOff>
    </xdr:from>
    <xdr:to>
      <xdr:col>29</xdr:col>
      <xdr:colOff>177800</xdr:colOff>
      <xdr:row>35</xdr:row>
      <xdr:rowOff>170876</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6796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257253</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524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43314</xdr:rowOff>
    </xdr:from>
    <xdr:to>
      <xdr:col>26</xdr:col>
      <xdr:colOff>101600</xdr:colOff>
      <xdr:row>35</xdr:row>
      <xdr:rowOff>144914</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6536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155091</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4225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288504</xdr:rowOff>
    </xdr:from>
    <xdr:to>
      <xdr:col>22</xdr:col>
      <xdr:colOff>165100</xdr:colOff>
      <xdr:row>35</xdr:row>
      <xdr:rowOff>47204</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5559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57381</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324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286283</xdr:rowOff>
    </xdr:from>
    <xdr:to>
      <xdr:col>19</xdr:col>
      <xdr:colOff>38100</xdr:colOff>
      <xdr:row>35</xdr:row>
      <xdr:rowOff>44983</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5537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55160</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322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243046</xdr:rowOff>
    </xdr:from>
    <xdr:to>
      <xdr:col>15</xdr:col>
      <xdr:colOff>101600</xdr:colOff>
      <xdr:row>35</xdr:row>
      <xdr:rowOff>1746</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5104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11922</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279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京都府木津川市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77,188
76,628
85.13
28,986,575
28,522,748
312,537
17,117,064
32,824,212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35.1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126593</xdr:rowOff>
    </xdr:from>
    <xdr:to>
      <xdr:col>24</xdr:col>
      <xdr:colOff>62865</xdr:colOff>
      <xdr:row>39</xdr:row>
      <xdr:rowOff>98323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441543"/>
          <a:ext cx="1270" cy="1343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102150</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88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98323</xdr:rowOff>
    </xdr:from>
    <xdr:to>
      <xdr:col>24</xdr:col>
      <xdr:colOff>152400</xdr:colOff>
      <xdr:row>39</xdr:row>
      <xdr:rowOff>98323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84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73270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216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126593</xdr:rowOff>
    </xdr:from>
    <xdr:to>
      <xdr:col>24</xdr:col>
      <xdr:colOff>152400</xdr:colOff>
      <xdr:row>31</xdr:row>
      <xdr:rowOff>126593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441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95752</xdr:rowOff>
    </xdr:from>
    <xdr:to>
      <xdr:col>24</xdr:col>
      <xdr:colOff>63500</xdr:colOff>
      <xdr:row>37</xdr:row>
      <xdr:rowOff>142691</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439402"/>
          <a:ext cx="838200" cy="46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32815</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2050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9938</xdr:rowOff>
    </xdr:from>
    <xdr:to>
      <xdr:col>24</xdr:col>
      <xdr:colOff>114300</xdr:colOff>
      <xdr:row>37</xdr:row>
      <xdr:rowOff>111538</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95657</xdr:rowOff>
    </xdr:from>
    <xdr:to>
      <xdr:col>19</xdr:col>
      <xdr:colOff>177800</xdr:colOff>
      <xdr:row>37</xdr:row>
      <xdr:rowOff>95752</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439307"/>
          <a:ext cx="889000" cy="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6680</xdr:rowOff>
    </xdr:from>
    <xdr:to>
      <xdr:col>20</xdr:col>
      <xdr:colOff>38100</xdr:colOff>
      <xdr:row>37</xdr:row>
      <xdr:rowOff>108280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124807</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12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72434</xdr:rowOff>
    </xdr:from>
    <xdr:to>
      <xdr:col>15</xdr:col>
      <xdr:colOff>50800</xdr:colOff>
      <xdr:row>37</xdr:row>
      <xdr:rowOff>95657</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416084"/>
          <a:ext cx="889000" cy="23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170567</xdr:rowOff>
    </xdr:from>
    <xdr:to>
      <xdr:col>15</xdr:col>
      <xdr:colOff>101600</xdr:colOff>
      <xdr:row>37</xdr:row>
      <xdr:rowOff>100717</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117244</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17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72434</xdr:rowOff>
    </xdr:from>
    <xdr:to>
      <xdr:col>10</xdr:col>
      <xdr:colOff>114300</xdr:colOff>
      <xdr:row>37</xdr:row>
      <xdr:rowOff>75921</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416084"/>
          <a:ext cx="889000" cy="3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64154</xdr:rowOff>
    </xdr:from>
    <xdr:to>
      <xdr:col>10</xdr:col>
      <xdr:colOff>165100</xdr:colOff>
      <xdr:row>35</xdr:row>
      <xdr:rowOff>165754</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6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10831</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840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29578</xdr:rowOff>
    </xdr:from>
    <xdr:to>
      <xdr:col>6</xdr:col>
      <xdr:colOff>38100</xdr:colOff>
      <xdr:row>36</xdr:row>
      <xdr:rowOff>131178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0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147705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597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91891</xdr:rowOff>
    </xdr:from>
    <xdr:to>
      <xdr:col>24</xdr:col>
      <xdr:colOff>114300</xdr:colOff>
      <xdr:row>38</xdr:row>
      <xdr:rowOff>22041</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435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70318</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413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44952</xdr:rowOff>
    </xdr:from>
    <xdr:to>
      <xdr:col>20</xdr:col>
      <xdr:colOff>38100</xdr:colOff>
      <xdr:row>37</xdr:row>
      <xdr:rowOff>146552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388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137679</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48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44857</xdr:rowOff>
    </xdr:from>
    <xdr:to>
      <xdr:col>15</xdr:col>
      <xdr:colOff>101600</xdr:colOff>
      <xdr:row>37</xdr:row>
      <xdr:rowOff>146457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8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137583</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481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21634</xdr:rowOff>
    </xdr:from>
    <xdr:to>
      <xdr:col>10</xdr:col>
      <xdr:colOff>165100</xdr:colOff>
      <xdr:row>37</xdr:row>
      <xdr:rowOff>123234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6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114361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458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25121</xdr:rowOff>
    </xdr:from>
    <xdr:to>
      <xdr:col>6</xdr:col>
      <xdr:colOff>38100</xdr:colOff>
      <xdr:row>37</xdr:row>
      <xdr:rowOff>126721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68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117848</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461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64970</xdr:rowOff>
    </xdr:from>
    <xdr:to>
      <xdr:col>24</xdr:col>
      <xdr:colOff>62865</xdr:colOff>
      <xdr:row>57</xdr:row>
      <xdr:rowOff>29241</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637470"/>
          <a:ext cx="1270" cy="1164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33068</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980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29241</xdr:rowOff>
    </xdr:from>
    <xdr:to>
      <xdr:col>24</xdr:col>
      <xdr:colOff>152400</xdr:colOff>
      <xdr:row>57</xdr:row>
      <xdr:rowOff>29241</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9801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11647</xdr:rowOff>
    </xdr:from>
    <xdr:ext cx="534377"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41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64970</xdr:rowOff>
    </xdr:from>
    <xdr:to>
      <xdr:col>24</xdr:col>
      <xdr:colOff>152400</xdr:colOff>
      <xdr:row>50</xdr:row>
      <xdr:rowOff>64970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637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76264</xdr:rowOff>
    </xdr:from>
    <xdr:to>
      <xdr:col>24</xdr:col>
      <xdr:colOff>63500</xdr:colOff>
      <xdr:row>55</xdr:row>
      <xdr:rowOff>31161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3797300" y="9334564"/>
          <a:ext cx="838200" cy="126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78036</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1648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55159</xdr:rowOff>
    </xdr:from>
    <xdr:to>
      <xdr:col>24</xdr:col>
      <xdr:colOff>114300</xdr:colOff>
      <xdr:row>54</xdr:row>
      <xdr:rowOff>156759</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313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76264</xdr:rowOff>
    </xdr:from>
    <xdr:to>
      <xdr:col>19</xdr:col>
      <xdr:colOff>177800</xdr:colOff>
      <xdr:row>54</xdr:row>
      <xdr:rowOff>97134</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334564"/>
          <a:ext cx="889000" cy="20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79619</xdr:rowOff>
    </xdr:from>
    <xdr:to>
      <xdr:col>20</xdr:col>
      <xdr:colOff>38100</xdr:colOff>
      <xdr:row>55</xdr:row>
      <xdr:rowOff>9769</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33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896</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30111" y="9430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96014</xdr:rowOff>
    </xdr:from>
    <xdr:to>
      <xdr:col>15</xdr:col>
      <xdr:colOff>50800</xdr:colOff>
      <xdr:row>54</xdr:row>
      <xdr:rowOff>97134</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2019300" y="9354314"/>
          <a:ext cx="889000" cy="1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82545</xdr:rowOff>
    </xdr:from>
    <xdr:to>
      <xdr:col>15</xdr:col>
      <xdr:colOff>101600</xdr:colOff>
      <xdr:row>55</xdr:row>
      <xdr:rowOff>12695</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340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3822</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433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96014</xdr:rowOff>
    </xdr:from>
    <xdr:to>
      <xdr:col>10</xdr:col>
      <xdr:colOff>114300</xdr:colOff>
      <xdr:row>54</xdr:row>
      <xdr:rowOff>134351</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354314"/>
          <a:ext cx="889000" cy="38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51</xdr:row>
      <xdr:rowOff>78293</xdr:rowOff>
    </xdr:from>
    <xdr:to>
      <xdr:col>10</xdr:col>
      <xdr:colOff>165100</xdr:colOff>
      <xdr:row>52</xdr:row>
      <xdr:rowOff>8443</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882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50</xdr:row>
      <xdr:rowOff>24970</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8597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101176</xdr:rowOff>
    </xdr:from>
    <xdr:to>
      <xdr:col>6</xdr:col>
      <xdr:colOff>38100</xdr:colOff>
      <xdr:row>54</xdr:row>
      <xdr:rowOff>31326</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18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47853</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896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151811</xdr:rowOff>
    </xdr:from>
    <xdr:to>
      <xdr:col>24</xdr:col>
      <xdr:colOff>114300</xdr:colOff>
      <xdr:row>55</xdr:row>
      <xdr:rowOff>81961</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410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130238</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38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25464</xdr:rowOff>
    </xdr:from>
    <xdr:to>
      <xdr:col>20</xdr:col>
      <xdr:colOff>38100</xdr:colOff>
      <xdr:row>54</xdr:row>
      <xdr:rowOff>127064</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283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143591</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30111" y="9058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46334</xdr:rowOff>
    </xdr:from>
    <xdr:to>
      <xdr:col>15</xdr:col>
      <xdr:colOff>101600</xdr:colOff>
      <xdr:row>54</xdr:row>
      <xdr:rowOff>147934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30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164461</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9079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45214</xdr:rowOff>
    </xdr:from>
    <xdr:to>
      <xdr:col>10</xdr:col>
      <xdr:colOff>165100</xdr:colOff>
      <xdr:row>54</xdr:row>
      <xdr:rowOff>146814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303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137941</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9396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83551</xdr:rowOff>
    </xdr:from>
    <xdr:to>
      <xdr:col>6</xdr:col>
      <xdr:colOff>38100</xdr:colOff>
      <xdr:row>55</xdr:row>
      <xdr:rowOff>13701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341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4828</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9434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6289</xdr:rowOff>
    </xdr:from>
    <xdr:to>
      <xdr:col>24</xdr:col>
      <xdr:colOff>62865</xdr:colOff>
      <xdr:row>78</xdr:row>
      <xdr:rowOff>121321</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179239"/>
          <a:ext cx="1270" cy="1315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125148</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4982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121321</xdr:rowOff>
    </xdr:from>
    <xdr:to>
      <xdr:col>24</xdr:col>
      <xdr:colOff>152400</xdr:colOff>
      <xdr:row>78</xdr:row>
      <xdr:rowOff>121321</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494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124416</xdr:rowOff>
    </xdr:from>
    <xdr:ext cx="534377"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95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6289</xdr:rowOff>
    </xdr:from>
    <xdr:to>
      <xdr:col>24</xdr:col>
      <xdr:colOff>152400</xdr:colOff>
      <xdr:row>71</xdr:row>
      <xdr:rowOff>6289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179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116246</xdr:rowOff>
    </xdr:from>
    <xdr:to>
      <xdr:col>24</xdr:col>
      <xdr:colOff>63500</xdr:colOff>
      <xdr:row>77</xdr:row>
      <xdr:rowOff>120407</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317896"/>
          <a:ext cx="838200" cy="4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68470</xdr:rowOff>
    </xdr:from>
    <xdr:ext cx="469744"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2701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90043</xdr:rowOff>
    </xdr:from>
    <xdr:to>
      <xdr:col>24</xdr:col>
      <xdr:colOff>114300</xdr:colOff>
      <xdr:row>78</xdr:row>
      <xdr:rowOff>20193</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2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120407</xdr:rowOff>
    </xdr:from>
    <xdr:to>
      <xdr:col>19</xdr:col>
      <xdr:colOff>177800</xdr:colOff>
      <xdr:row>77</xdr:row>
      <xdr:rowOff>141391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322057"/>
          <a:ext cx="889000" cy="20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83733</xdr:rowOff>
    </xdr:from>
    <xdr:to>
      <xdr:col>20</xdr:col>
      <xdr:colOff>38100</xdr:colOff>
      <xdr:row>78</xdr:row>
      <xdr:rowOff>13883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28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5010</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62428" y="13378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141391</xdr:rowOff>
    </xdr:from>
    <xdr:to>
      <xdr:col>15</xdr:col>
      <xdr:colOff>50800</xdr:colOff>
      <xdr:row>77</xdr:row>
      <xdr:rowOff>147335</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343041"/>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98365</xdr:rowOff>
    </xdr:from>
    <xdr:to>
      <xdr:col>15</xdr:col>
      <xdr:colOff>101600</xdr:colOff>
      <xdr:row>78</xdr:row>
      <xdr:rowOff>28515</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30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19642</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73428" y="13392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147335</xdr:rowOff>
    </xdr:from>
    <xdr:to>
      <xdr:col>10</xdr:col>
      <xdr:colOff>114300</xdr:colOff>
      <xdr:row>78</xdr:row>
      <xdr:rowOff>3454</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348985"/>
          <a:ext cx="889000" cy="27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4226</xdr:rowOff>
    </xdr:from>
    <xdr:to>
      <xdr:col>10</xdr:col>
      <xdr:colOff>165100</xdr:colOff>
      <xdr:row>77</xdr:row>
      <xdr:rowOff>105826</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20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122353</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84428" y="12981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51958</xdr:rowOff>
    </xdr:from>
    <xdr:to>
      <xdr:col>6</xdr:col>
      <xdr:colOff>38100</xdr:colOff>
      <xdr:row>77</xdr:row>
      <xdr:rowOff>153558</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253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170085</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95428" y="13028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65446</xdr:rowOff>
    </xdr:from>
    <xdr:to>
      <xdr:col>24</xdr:col>
      <xdr:colOff>114300</xdr:colOff>
      <xdr:row>77</xdr:row>
      <xdr:rowOff>167046</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26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88323</xdr:rowOff>
    </xdr:from>
    <xdr:ext cx="469744"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11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69607</xdr:rowOff>
    </xdr:from>
    <xdr:to>
      <xdr:col>20</xdr:col>
      <xdr:colOff>38100</xdr:colOff>
      <xdr:row>77</xdr:row>
      <xdr:rowOff>171207</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271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16284</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62428" y="13046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90591</xdr:rowOff>
    </xdr:from>
    <xdr:to>
      <xdr:col>15</xdr:col>
      <xdr:colOff>101600</xdr:colOff>
      <xdr:row>78</xdr:row>
      <xdr:rowOff>20741</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292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37268</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3067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96535</xdr:rowOff>
    </xdr:from>
    <xdr:to>
      <xdr:col>10</xdr:col>
      <xdr:colOff>165100</xdr:colOff>
      <xdr:row>78</xdr:row>
      <xdr:rowOff>26685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29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17812</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3390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124104</xdr:rowOff>
    </xdr:from>
    <xdr:to>
      <xdr:col>6</xdr:col>
      <xdr:colOff>38100</xdr:colOff>
      <xdr:row>78</xdr:row>
      <xdr:rowOff>54254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325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45381</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3418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a:extLst>
            <a:ext uri="{FF2B5EF4-FFF2-40B4-BE49-F238E27FC236}">
              <a16:creationId xmlns:a16="http://schemas.microsoft.com/office/drawing/2014/main" id="{00000000-0008-0000-0600-0000DE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23999</xdr:rowOff>
    </xdr:from>
    <xdr:to>
      <xdr:col>24</xdr:col>
      <xdr:colOff>62865</xdr:colOff>
      <xdr:row>99</xdr:row>
      <xdr:rowOff>64368</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flipV="1">
          <a:off x="4633595" y="15454499"/>
          <a:ext cx="1270" cy="1583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68195</xdr:rowOff>
    </xdr:from>
    <xdr:ext cx="534377" cy="259045"/>
    <xdr:sp macro="" textlink="">
      <xdr:nvSpPr>
        <xdr:cNvPr id="224" name="扶助費最小値テキスト">
          <a:extLst>
            <a:ext uri="{FF2B5EF4-FFF2-40B4-BE49-F238E27FC236}">
              <a16:creationId xmlns:a16="http://schemas.microsoft.com/office/drawing/2014/main" id="{00000000-0008-0000-0600-0000E0000000}"/>
            </a:ext>
          </a:extLst>
        </xdr:cNvPr>
        <xdr:cNvSpPr txBox="1"/>
      </xdr:nvSpPr>
      <xdr:spPr>
        <a:xfrm>
          <a:off x="4686300" y="1704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64368</xdr:rowOff>
    </xdr:from>
    <xdr:to>
      <xdr:col>24</xdr:col>
      <xdr:colOff>152400</xdr:colOff>
      <xdr:row>99</xdr:row>
      <xdr:rowOff>64368</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4546600" y="17037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142126</xdr:rowOff>
    </xdr:from>
    <xdr:ext cx="599010" cy="259045"/>
    <xdr:sp macro="" textlink="">
      <xdr:nvSpPr>
        <xdr:cNvPr id="226" name="扶助費最大値テキスト">
          <a:extLst>
            <a:ext uri="{FF2B5EF4-FFF2-40B4-BE49-F238E27FC236}">
              <a16:creationId xmlns:a16="http://schemas.microsoft.com/office/drawing/2014/main" id="{00000000-0008-0000-0600-0000E2000000}"/>
            </a:ext>
          </a:extLst>
        </xdr:cNvPr>
        <xdr:cNvSpPr txBox="1"/>
      </xdr:nvSpPr>
      <xdr:spPr>
        <a:xfrm>
          <a:off x="4686300" y="15229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23999</xdr:rowOff>
    </xdr:from>
    <xdr:to>
      <xdr:col>24</xdr:col>
      <xdr:colOff>152400</xdr:colOff>
      <xdr:row>90</xdr:row>
      <xdr:rowOff>23999</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5454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95504</xdr:rowOff>
    </xdr:from>
    <xdr:to>
      <xdr:col>24</xdr:col>
      <xdr:colOff>63500</xdr:colOff>
      <xdr:row>97</xdr:row>
      <xdr:rowOff>95672</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3797300" y="16726154"/>
          <a:ext cx="838200" cy="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154509</xdr:rowOff>
    </xdr:from>
    <xdr:ext cx="534377" cy="259045"/>
    <xdr:sp macro="" textlink="">
      <xdr:nvSpPr>
        <xdr:cNvPr id="229" name="扶助費平均値テキスト">
          <a:extLst>
            <a:ext uri="{FF2B5EF4-FFF2-40B4-BE49-F238E27FC236}">
              <a16:creationId xmlns:a16="http://schemas.microsoft.com/office/drawing/2014/main" id="{00000000-0008-0000-0600-0000E5000000}"/>
            </a:ext>
          </a:extLst>
        </xdr:cNvPr>
        <xdr:cNvSpPr txBox="1"/>
      </xdr:nvSpPr>
      <xdr:spPr>
        <a:xfrm>
          <a:off x="4686300" y="16270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131632</xdr:rowOff>
    </xdr:from>
    <xdr:to>
      <xdr:col>24</xdr:col>
      <xdr:colOff>114300</xdr:colOff>
      <xdr:row>96</xdr:row>
      <xdr:rowOff>61782</xdr:rowOff>
    </xdr:to>
    <xdr:sp macro="" textlink="">
      <xdr:nvSpPr>
        <xdr:cNvPr id="230" name="フローチャート: 判断 229">
          <a:extLst>
            <a:ext uri="{FF2B5EF4-FFF2-40B4-BE49-F238E27FC236}">
              <a16:creationId xmlns:a16="http://schemas.microsoft.com/office/drawing/2014/main" id="{00000000-0008-0000-0600-0000E6000000}"/>
            </a:ext>
          </a:extLst>
        </xdr:cNvPr>
        <xdr:cNvSpPr/>
      </xdr:nvSpPr>
      <xdr:spPr>
        <a:xfrm>
          <a:off x="4584700" y="1641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95504</xdr:rowOff>
    </xdr:from>
    <xdr:to>
      <xdr:col>19</xdr:col>
      <xdr:colOff>177800</xdr:colOff>
      <xdr:row>97</xdr:row>
      <xdr:rowOff>98568</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2908300" y="16726154"/>
          <a:ext cx="889000" cy="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128859</xdr:rowOff>
    </xdr:from>
    <xdr:to>
      <xdr:col>20</xdr:col>
      <xdr:colOff>38100</xdr:colOff>
      <xdr:row>96</xdr:row>
      <xdr:rowOff>59009</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3746500" y="1641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75536</xdr:rowOff>
    </xdr:from>
    <xdr:ext cx="534377"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3530111" y="16191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98568</xdr:rowOff>
    </xdr:from>
    <xdr:to>
      <xdr:col>15</xdr:col>
      <xdr:colOff>50800</xdr:colOff>
      <xdr:row>97</xdr:row>
      <xdr:rowOff>158049</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019300" y="16729218"/>
          <a:ext cx="889000" cy="59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164734</xdr:rowOff>
    </xdr:from>
    <xdr:to>
      <xdr:col>15</xdr:col>
      <xdr:colOff>101600</xdr:colOff>
      <xdr:row>96</xdr:row>
      <xdr:rowOff>94884</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2857500" y="1645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111411</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2641111" y="16227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145430</xdr:rowOff>
    </xdr:from>
    <xdr:to>
      <xdr:col>10</xdr:col>
      <xdr:colOff>114300</xdr:colOff>
      <xdr:row>97</xdr:row>
      <xdr:rowOff>158049</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1130300" y="16776080"/>
          <a:ext cx="889000" cy="12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10444</xdr:rowOff>
    </xdr:from>
    <xdr:to>
      <xdr:col>10</xdr:col>
      <xdr:colOff>165100</xdr:colOff>
      <xdr:row>96</xdr:row>
      <xdr:rowOff>112044</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1968500" y="1646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128571</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1752111" y="16244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102341</xdr:rowOff>
    </xdr:from>
    <xdr:to>
      <xdr:col>6</xdr:col>
      <xdr:colOff>38100</xdr:colOff>
      <xdr:row>97</xdr:row>
      <xdr:rowOff>32491</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079500" y="16561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49018</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863111" y="1633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44872</xdr:rowOff>
    </xdr:from>
    <xdr:to>
      <xdr:col>24</xdr:col>
      <xdr:colOff>114300</xdr:colOff>
      <xdr:row>97</xdr:row>
      <xdr:rowOff>146472</xdr:rowOff>
    </xdr:to>
    <xdr:sp macro="" textlink="">
      <xdr:nvSpPr>
        <xdr:cNvPr id="247" name="楕円 246">
          <a:extLst>
            <a:ext uri="{FF2B5EF4-FFF2-40B4-BE49-F238E27FC236}">
              <a16:creationId xmlns:a16="http://schemas.microsoft.com/office/drawing/2014/main" id="{00000000-0008-0000-0600-0000F7000000}"/>
            </a:ext>
          </a:extLst>
        </xdr:cNvPr>
        <xdr:cNvSpPr/>
      </xdr:nvSpPr>
      <xdr:spPr>
        <a:xfrm>
          <a:off x="4584700" y="16675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23299</xdr:rowOff>
    </xdr:from>
    <xdr:ext cx="534377" cy="259045"/>
    <xdr:sp macro="" textlink="">
      <xdr:nvSpPr>
        <xdr:cNvPr id="248" name="扶助費該当値テキスト">
          <a:extLst>
            <a:ext uri="{FF2B5EF4-FFF2-40B4-BE49-F238E27FC236}">
              <a16:creationId xmlns:a16="http://schemas.microsoft.com/office/drawing/2014/main" id="{00000000-0008-0000-0600-0000F8000000}"/>
            </a:ext>
          </a:extLst>
        </xdr:cNvPr>
        <xdr:cNvSpPr txBox="1"/>
      </xdr:nvSpPr>
      <xdr:spPr>
        <a:xfrm>
          <a:off x="4686300" y="16653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44704</xdr:rowOff>
    </xdr:from>
    <xdr:to>
      <xdr:col>20</xdr:col>
      <xdr:colOff>38100</xdr:colOff>
      <xdr:row>97</xdr:row>
      <xdr:rowOff>146304</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3746500" y="1667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137431</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530111" y="16768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47768</xdr:rowOff>
    </xdr:from>
    <xdr:to>
      <xdr:col>15</xdr:col>
      <xdr:colOff>101600</xdr:colOff>
      <xdr:row>97</xdr:row>
      <xdr:rowOff>149368</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2857500" y="16678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140495</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641111" y="16771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107249</xdr:rowOff>
    </xdr:from>
    <xdr:to>
      <xdr:col>10</xdr:col>
      <xdr:colOff>165100</xdr:colOff>
      <xdr:row>98</xdr:row>
      <xdr:rowOff>37399</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1968500" y="16737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28526</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752111" y="16830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94630</xdr:rowOff>
    </xdr:from>
    <xdr:to>
      <xdr:col>6</xdr:col>
      <xdr:colOff>38100</xdr:colOff>
      <xdr:row>98</xdr:row>
      <xdr:rowOff>24780</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079500" y="1672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15907</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863111" y="16818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54627</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150230</xdr:rowOff>
    </xdr:from>
    <xdr:to>
      <xdr:col>54</xdr:col>
      <xdr:colOff>189865</xdr:colOff>
      <xdr:row>39</xdr:row>
      <xdr:rowOff>13513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293730"/>
          <a:ext cx="1270" cy="1406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17340</xdr:rowOff>
    </xdr:from>
    <xdr:ext cx="469744"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703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13513</xdr:rowOff>
    </xdr:from>
    <xdr:to>
      <xdr:col>55</xdr:col>
      <xdr:colOff>88900</xdr:colOff>
      <xdr:row>39</xdr:row>
      <xdr:rowOff>13513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700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96907</xdr:rowOff>
    </xdr:from>
    <xdr:ext cx="599010"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5068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150230</xdr:rowOff>
    </xdr:from>
    <xdr:to>
      <xdr:col>55</xdr:col>
      <xdr:colOff>88900</xdr:colOff>
      <xdr:row>30</xdr:row>
      <xdr:rowOff>150230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29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133799</xdr:rowOff>
    </xdr:from>
    <xdr:to>
      <xdr:col>55</xdr:col>
      <xdr:colOff>0</xdr:colOff>
      <xdr:row>34</xdr:row>
      <xdr:rowOff>169304</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9639300" y="5963099"/>
          <a:ext cx="838200" cy="35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9677</xdr:rowOff>
    </xdr:from>
    <xdr:ext cx="534377"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61818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31250</xdr:rowOff>
    </xdr:from>
    <xdr:to>
      <xdr:col>55</xdr:col>
      <xdr:colOff>50800</xdr:colOff>
      <xdr:row>36</xdr:row>
      <xdr:rowOff>132850</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6203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169304</xdr:rowOff>
    </xdr:from>
    <xdr:to>
      <xdr:col>50</xdr:col>
      <xdr:colOff>114300</xdr:colOff>
      <xdr:row>35</xdr:row>
      <xdr:rowOff>129942</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8750300" y="5998604"/>
          <a:ext cx="889000" cy="132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41994</xdr:rowOff>
    </xdr:from>
    <xdr:to>
      <xdr:col>50</xdr:col>
      <xdr:colOff>165100</xdr:colOff>
      <xdr:row>36</xdr:row>
      <xdr:rowOff>143594</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621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134721</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72111" y="6306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102395</xdr:rowOff>
    </xdr:from>
    <xdr:to>
      <xdr:col>45</xdr:col>
      <xdr:colOff>177800</xdr:colOff>
      <xdr:row>35</xdr:row>
      <xdr:rowOff>129942</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7861300" y="6103145"/>
          <a:ext cx="889000" cy="27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57667</xdr:rowOff>
    </xdr:from>
    <xdr:to>
      <xdr:col>46</xdr:col>
      <xdr:colOff>38100</xdr:colOff>
      <xdr:row>36</xdr:row>
      <xdr:rowOff>159267</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622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150394</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83111" y="6322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102395</xdr:rowOff>
    </xdr:from>
    <xdr:to>
      <xdr:col>41</xdr:col>
      <xdr:colOff>50800</xdr:colOff>
      <xdr:row>35</xdr:row>
      <xdr:rowOff>163517</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6972300" y="6103145"/>
          <a:ext cx="889000" cy="61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62868</xdr:rowOff>
    </xdr:from>
    <xdr:to>
      <xdr:col>41</xdr:col>
      <xdr:colOff>101600</xdr:colOff>
      <xdr:row>35</xdr:row>
      <xdr:rowOff>164468</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6063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155595</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94111" y="6156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39422</xdr:rowOff>
    </xdr:from>
    <xdr:to>
      <xdr:col>36</xdr:col>
      <xdr:colOff>165100</xdr:colOff>
      <xdr:row>36</xdr:row>
      <xdr:rowOff>141022</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21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132149</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05111" y="6304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82999</xdr:rowOff>
    </xdr:from>
    <xdr:to>
      <xdr:col>55</xdr:col>
      <xdr:colOff>50800</xdr:colOff>
      <xdr:row>35</xdr:row>
      <xdr:rowOff>13149</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5912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105876</xdr:rowOff>
    </xdr:from>
    <xdr:ext cx="534377"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5763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118504</xdr:rowOff>
    </xdr:from>
    <xdr:to>
      <xdr:col>50</xdr:col>
      <xdr:colOff>165100</xdr:colOff>
      <xdr:row>35</xdr:row>
      <xdr:rowOff>48654</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5947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65181</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72111" y="5723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79142</xdr:rowOff>
    </xdr:from>
    <xdr:to>
      <xdr:col>46</xdr:col>
      <xdr:colOff>38100</xdr:colOff>
      <xdr:row>36</xdr:row>
      <xdr:rowOff>9292</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607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25819</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83111" y="5855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51595</xdr:rowOff>
    </xdr:from>
    <xdr:to>
      <xdr:col>41</xdr:col>
      <xdr:colOff>101600</xdr:colOff>
      <xdr:row>35</xdr:row>
      <xdr:rowOff>153195</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605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169722</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94111" y="5827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112717</xdr:rowOff>
    </xdr:from>
    <xdr:to>
      <xdr:col>36</xdr:col>
      <xdr:colOff>165100</xdr:colOff>
      <xdr:row>36</xdr:row>
      <xdr:rowOff>42867</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6113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59394</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705111" y="5888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a:extLst>
            <a:ext uri="{FF2B5EF4-FFF2-40B4-BE49-F238E27FC236}">
              <a16:creationId xmlns:a16="http://schemas.microsoft.com/office/drawing/2014/main" id="{00000000-0008-0000-06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46898</xdr:rowOff>
    </xdr:from>
    <xdr:to>
      <xdr:col>54</xdr:col>
      <xdr:colOff>189865</xdr:colOff>
      <xdr:row>58</xdr:row>
      <xdr:rowOff>86116</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flipV="1">
          <a:off x="10475595" y="8962298"/>
          <a:ext cx="1270" cy="1067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89943</xdr:rowOff>
    </xdr:from>
    <xdr:ext cx="534377" cy="259045"/>
    <xdr:sp macro="" textlink="">
      <xdr:nvSpPr>
        <xdr:cNvPr id="340" name="普通建設事業費最小値テキスト">
          <a:extLst>
            <a:ext uri="{FF2B5EF4-FFF2-40B4-BE49-F238E27FC236}">
              <a16:creationId xmlns:a16="http://schemas.microsoft.com/office/drawing/2014/main" id="{00000000-0008-0000-0600-000054010000}"/>
            </a:ext>
          </a:extLst>
        </xdr:cNvPr>
        <xdr:cNvSpPr txBox="1"/>
      </xdr:nvSpPr>
      <xdr:spPr>
        <a:xfrm>
          <a:off x="10528300" y="10034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86116</xdr:rowOff>
    </xdr:from>
    <xdr:to>
      <xdr:col>55</xdr:col>
      <xdr:colOff>88900</xdr:colOff>
      <xdr:row>58</xdr:row>
      <xdr:rowOff>86116</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10030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165025</xdr:rowOff>
    </xdr:from>
    <xdr:ext cx="599010" cy="259045"/>
    <xdr:sp macro="" textlink="">
      <xdr:nvSpPr>
        <xdr:cNvPr id="342" name="普通建設事業費最大値テキスト">
          <a:extLst>
            <a:ext uri="{FF2B5EF4-FFF2-40B4-BE49-F238E27FC236}">
              <a16:creationId xmlns:a16="http://schemas.microsoft.com/office/drawing/2014/main" id="{00000000-0008-0000-0600-000056010000}"/>
            </a:ext>
          </a:extLst>
        </xdr:cNvPr>
        <xdr:cNvSpPr txBox="1"/>
      </xdr:nvSpPr>
      <xdr:spPr>
        <a:xfrm>
          <a:off x="10528300" y="8737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46898</xdr:rowOff>
    </xdr:from>
    <xdr:to>
      <xdr:col>55</xdr:col>
      <xdr:colOff>88900</xdr:colOff>
      <xdr:row>52</xdr:row>
      <xdr:rowOff>46898</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8962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69250</xdr:rowOff>
    </xdr:from>
    <xdr:to>
      <xdr:col>55</xdr:col>
      <xdr:colOff>0</xdr:colOff>
      <xdr:row>57</xdr:row>
      <xdr:rowOff>74581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9639300" y="9670450"/>
          <a:ext cx="838200" cy="176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47055</xdr:rowOff>
    </xdr:from>
    <xdr:ext cx="534377" cy="259045"/>
    <xdr:sp macro="" textlink="">
      <xdr:nvSpPr>
        <xdr:cNvPr id="345" name="普通建設事業費平均値テキスト">
          <a:extLst>
            <a:ext uri="{FF2B5EF4-FFF2-40B4-BE49-F238E27FC236}">
              <a16:creationId xmlns:a16="http://schemas.microsoft.com/office/drawing/2014/main" id="{00000000-0008-0000-0600-000059010000}"/>
            </a:ext>
          </a:extLst>
        </xdr:cNvPr>
        <xdr:cNvSpPr txBox="1"/>
      </xdr:nvSpPr>
      <xdr:spPr>
        <a:xfrm>
          <a:off x="10528300" y="98197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68628</xdr:rowOff>
    </xdr:from>
    <xdr:to>
      <xdr:col>55</xdr:col>
      <xdr:colOff>50800</xdr:colOff>
      <xdr:row>57</xdr:row>
      <xdr:rowOff>170228</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10426700" y="9841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69250</xdr:rowOff>
    </xdr:from>
    <xdr:to>
      <xdr:col>50</xdr:col>
      <xdr:colOff>114300</xdr:colOff>
      <xdr:row>56</xdr:row>
      <xdr:rowOff>125468</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8750300" y="9670450"/>
          <a:ext cx="889000" cy="56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41717</xdr:rowOff>
    </xdr:from>
    <xdr:to>
      <xdr:col>50</xdr:col>
      <xdr:colOff>165100</xdr:colOff>
      <xdr:row>57</xdr:row>
      <xdr:rowOff>143317</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9588500" y="981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134444</xdr:rowOff>
    </xdr:from>
    <xdr:ext cx="534377"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9372111" y="990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110636</xdr:rowOff>
    </xdr:from>
    <xdr:to>
      <xdr:col>45</xdr:col>
      <xdr:colOff>177800</xdr:colOff>
      <xdr:row>56</xdr:row>
      <xdr:rowOff>125468</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7861300" y="9711836"/>
          <a:ext cx="889000" cy="14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56878</xdr:rowOff>
    </xdr:from>
    <xdr:to>
      <xdr:col>46</xdr:col>
      <xdr:colOff>38100</xdr:colOff>
      <xdr:row>57</xdr:row>
      <xdr:rowOff>158478</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8699500" y="98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149605</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8483111" y="9922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110636</xdr:rowOff>
    </xdr:from>
    <xdr:to>
      <xdr:col>41</xdr:col>
      <xdr:colOff>50800</xdr:colOff>
      <xdr:row>58</xdr:row>
      <xdr:rowOff>14066</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6972300" y="9711836"/>
          <a:ext cx="889000" cy="24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10047</xdr:rowOff>
    </xdr:from>
    <xdr:to>
      <xdr:col>41</xdr:col>
      <xdr:colOff>101600</xdr:colOff>
      <xdr:row>56</xdr:row>
      <xdr:rowOff>111647</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7810500" y="9611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128174</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7594111" y="9386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128882</xdr:rowOff>
    </xdr:from>
    <xdr:to>
      <xdr:col>36</xdr:col>
      <xdr:colOff>165100</xdr:colOff>
      <xdr:row>57</xdr:row>
      <xdr:rowOff>59032</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6921500" y="9730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75559</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705111" y="9505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23781</xdr:rowOff>
    </xdr:from>
    <xdr:to>
      <xdr:col>55</xdr:col>
      <xdr:colOff>50800</xdr:colOff>
      <xdr:row>57</xdr:row>
      <xdr:rowOff>125381</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10426700" y="9796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46658</xdr:rowOff>
    </xdr:from>
    <xdr:ext cx="534377" cy="259045"/>
    <xdr:sp macro="" textlink="">
      <xdr:nvSpPr>
        <xdr:cNvPr id="364" name="普通建設事業費該当値テキスト">
          <a:extLst>
            <a:ext uri="{FF2B5EF4-FFF2-40B4-BE49-F238E27FC236}">
              <a16:creationId xmlns:a16="http://schemas.microsoft.com/office/drawing/2014/main" id="{00000000-0008-0000-0600-00006C010000}"/>
            </a:ext>
          </a:extLst>
        </xdr:cNvPr>
        <xdr:cNvSpPr txBox="1"/>
      </xdr:nvSpPr>
      <xdr:spPr>
        <a:xfrm>
          <a:off x="10528300" y="964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18450</xdr:rowOff>
    </xdr:from>
    <xdr:to>
      <xdr:col>50</xdr:col>
      <xdr:colOff>165100</xdr:colOff>
      <xdr:row>56</xdr:row>
      <xdr:rowOff>120050</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9588500" y="961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136577</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372111" y="9394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74668</xdr:rowOff>
    </xdr:from>
    <xdr:to>
      <xdr:col>46</xdr:col>
      <xdr:colOff>38100</xdr:colOff>
      <xdr:row>57</xdr:row>
      <xdr:rowOff>4818</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8699500" y="967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21345</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483111" y="9451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59836</xdr:rowOff>
    </xdr:from>
    <xdr:to>
      <xdr:col>41</xdr:col>
      <xdr:colOff>101600</xdr:colOff>
      <xdr:row>56</xdr:row>
      <xdr:rowOff>161436</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7810500" y="966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152563</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594111" y="9753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134716</xdr:rowOff>
    </xdr:from>
    <xdr:to>
      <xdr:col>36</xdr:col>
      <xdr:colOff>165100</xdr:colOff>
      <xdr:row>58</xdr:row>
      <xdr:rowOff>64866</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6921500" y="9907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55993</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05111" y="10000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a:extLst>
            <a:ext uri="{FF2B5EF4-FFF2-40B4-BE49-F238E27FC236}">
              <a16:creationId xmlns:a16="http://schemas.microsoft.com/office/drawing/2014/main" id="{00000000-0008-0000-06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63576</xdr:rowOff>
    </xdr:from>
    <xdr:to>
      <xdr:col>54</xdr:col>
      <xdr:colOff>189865</xdr:colOff>
      <xdr:row>79</xdr:row>
      <xdr:rowOff>97910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10475595" y="12065076"/>
          <a:ext cx="1270" cy="1577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101737</xdr:rowOff>
    </xdr:from>
    <xdr:ext cx="313932" cy="259045"/>
    <xdr:sp macro="" textlink="">
      <xdr:nvSpPr>
        <xdr:cNvPr id="399" name="普通建設事業費 （ うち新規整備　）最小値テキスト">
          <a:extLst>
            <a:ext uri="{FF2B5EF4-FFF2-40B4-BE49-F238E27FC236}">
              <a16:creationId xmlns:a16="http://schemas.microsoft.com/office/drawing/2014/main" id="{00000000-0008-0000-0600-00008F010000}"/>
            </a:ext>
          </a:extLst>
        </xdr:cNvPr>
        <xdr:cNvSpPr txBox="1"/>
      </xdr:nvSpPr>
      <xdr:spPr>
        <a:xfrm>
          <a:off x="10528300" y="136462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97910</xdr:rowOff>
    </xdr:from>
    <xdr:to>
      <xdr:col>55</xdr:col>
      <xdr:colOff>88900</xdr:colOff>
      <xdr:row>79</xdr:row>
      <xdr:rowOff>97910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364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10253</xdr:rowOff>
    </xdr:from>
    <xdr:ext cx="599010" cy="259045"/>
    <xdr:sp macro="" textlink="">
      <xdr:nvSpPr>
        <xdr:cNvPr id="401" name="普通建設事業費 （ うち新規整備　）最大値テキスト">
          <a:extLst>
            <a:ext uri="{FF2B5EF4-FFF2-40B4-BE49-F238E27FC236}">
              <a16:creationId xmlns:a16="http://schemas.microsoft.com/office/drawing/2014/main" id="{00000000-0008-0000-0600-000091010000}"/>
            </a:ext>
          </a:extLst>
        </xdr:cNvPr>
        <xdr:cNvSpPr txBox="1"/>
      </xdr:nvSpPr>
      <xdr:spPr>
        <a:xfrm>
          <a:off x="10528300" y="11840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63576</xdr:rowOff>
    </xdr:from>
    <xdr:to>
      <xdr:col>55</xdr:col>
      <xdr:colOff>88900</xdr:colOff>
      <xdr:row>70</xdr:row>
      <xdr:rowOff>63576</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206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133048</xdr:rowOff>
    </xdr:from>
    <xdr:to>
      <xdr:col>55</xdr:col>
      <xdr:colOff>0</xdr:colOff>
      <xdr:row>78</xdr:row>
      <xdr:rowOff>52701</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9639300" y="12820348"/>
          <a:ext cx="838200" cy="605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65629</xdr:rowOff>
    </xdr:from>
    <xdr:ext cx="534377" cy="259045"/>
    <xdr:sp macro="" textlink="">
      <xdr:nvSpPr>
        <xdr:cNvPr id="404" name="普通建設事業費 （ うち新規整備　）平均値テキスト">
          <a:extLst>
            <a:ext uri="{FF2B5EF4-FFF2-40B4-BE49-F238E27FC236}">
              <a16:creationId xmlns:a16="http://schemas.microsoft.com/office/drawing/2014/main" id="{00000000-0008-0000-0600-000094010000}"/>
            </a:ext>
          </a:extLst>
        </xdr:cNvPr>
        <xdr:cNvSpPr txBox="1"/>
      </xdr:nvSpPr>
      <xdr:spPr>
        <a:xfrm>
          <a:off x="10528300" y="134387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87202</xdr:rowOff>
    </xdr:from>
    <xdr:to>
      <xdr:col>55</xdr:col>
      <xdr:colOff>50800</xdr:colOff>
      <xdr:row>79</xdr:row>
      <xdr:rowOff>17352</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10426700" y="1346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133048</xdr:rowOff>
    </xdr:from>
    <xdr:to>
      <xdr:col>50</xdr:col>
      <xdr:colOff>114300</xdr:colOff>
      <xdr:row>76</xdr:row>
      <xdr:rowOff>43721</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8750300" y="12820348"/>
          <a:ext cx="889000" cy="253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78657</xdr:rowOff>
    </xdr:from>
    <xdr:to>
      <xdr:col>50</xdr:col>
      <xdr:colOff>165100</xdr:colOff>
      <xdr:row>79</xdr:row>
      <xdr:rowOff>8807</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9588500" y="1345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171384</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9372111" y="13544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123175</xdr:rowOff>
    </xdr:from>
    <xdr:to>
      <xdr:col>45</xdr:col>
      <xdr:colOff>177800</xdr:colOff>
      <xdr:row>76</xdr:row>
      <xdr:rowOff>43721</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7861300" y="12981925"/>
          <a:ext cx="889000" cy="9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71951</xdr:rowOff>
    </xdr:from>
    <xdr:to>
      <xdr:col>46</xdr:col>
      <xdr:colOff>38100</xdr:colOff>
      <xdr:row>79</xdr:row>
      <xdr:rowOff>2101</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8699500" y="13445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164678</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483111" y="13537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123175</xdr:rowOff>
    </xdr:from>
    <xdr:to>
      <xdr:col>41</xdr:col>
      <xdr:colOff>50800</xdr:colOff>
      <xdr:row>78</xdr:row>
      <xdr:rowOff>151946</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6972300" y="12981925"/>
          <a:ext cx="889000" cy="543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54958</xdr:rowOff>
    </xdr:from>
    <xdr:to>
      <xdr:col>41</xdr:col>
      <xdr:colOff>101600</xdr:colOff>
      <xdr:row>76</xdr:row>
      <xdr:rowOff>156558</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7810500" y="13085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147685</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594111" y="1317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85852</xdr:rowOff>
    </xdr:from>
    <xdr:to>
      <xdr:col>36</xdr:col>
      <xdr:colOff>165100</xdr:colOff>
      <xdr:row>78</xdr:row>
      <xdr:rowOff>16002</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6921500" y="13287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32529</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05111" y="13062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1901</xdr:rowOff>
    </xdr:from>
    <xdr:to>
      <xdr:col>55</xdr:col>
      <xdr:colOff>50800</xdr:colOff>
      <xdr:row>78</xdr:row>
      <xdr:rowOff>103501</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10426700" y="13375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24778</xdr:rowOff>
    </xdr:from>
    <xdr:ext cx="534377" cy="259045"/>
    <xdr:sp macro="" textlink="">
      <xdr:nvSpPr>
        <xdr:cNvPr id="423" name="普通建設事業費 （ うち新規整備　）該当値テキスト">
          <a:extLst>
            <a:ext uri="{FF2B5EF4-FFF2-40B4-BE49-F238E27FC236}">
              <a16:creationId xmlns:a16="http://schemas.microsoft.com/office/drawing/2014/main" id="{00000000-0008-0000-0600-0000A7010000}"/>
            </a:ext>
          </a:extLst>
        </xdr:cNvPr>
        <xdr:cNvSpPr txBox="1"/>
      </xdr:nvSpPr>
      <xdr:spPr>
        <a:xfrm>
          <a:off x="10528300" y="13226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82248</xdr:rowOff>
    </xdr:from>
    <xdr:to>
      <xdr:col>50</xdr:col>
      <xdr:colOff>165100</xdr:colOff>
      <xdr:row>75</xdr:row>
      <xdr:rowOff>12398</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9588500" y="1276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28925</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372111" y="12544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164371</xdr:rowOff>
    </xdr:from>
    <xdr:to>
      <xdr:col>46</xdr:col>
      <xdr:colOff>38100</xdr:colOff>
      <xdr:row>76</xdr:row>
      <xdr:rowOff>94521</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8699500" y="13023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111048</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483111" y="12798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72375</xdr:rowOff>
    </xdr:from>
    <xdr:to>
      <xdr:col>41</xdr:col>
      <xdr:colOff>101600</xdr:colOff>
      <xdr:row>76</xdr:row>
      <xdr:rowOff>2525</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7810500" y="12931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19052</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594111" y="1270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101146</xdr:rowOff>
    </xdr:from>
    <xdr:to>
      <xdr:col>36</xdr:col>
      <xdr:colOff>165100</xdr:colOff>
      <xdr:row>79</xdr:row>
      <xdr:rowOff>31296</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6921500" y="1347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22423</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05111" y="13566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129854</xdr:rowOff>
    </xdr:from>
    <xdr:to>
      <xdr:col>54</xdr:col>
      <xdr:colOff>189865</xdr:colOff>
      <xdr:row>99</xdr:row>
      <xdr:rowOff>70042</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560354"/>
          <a:ext cx="1270" cy="1483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73869</xdr:rowOff>
    </xdr:from>
    <xdr:ext cx="469744"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7047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70042</xdr:rowOff>
    </xdr:from>
    <xdr:to>
      <xdr:col>55</xdr:col>
      <xdr:colOff>88900</xdr:colOff>
      <xdr:row>99</xdr:row>
      <xdr:rowOff>70042</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7043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76531</xdr:rowOff>
    </xdr:from>
    <xdr:ext cx="534377"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335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129854</xdr:rowOff>
    </xdr:from>
    <xdr:to>
      <xdr:col>55</xdr:col>
      <xdr:colOff>88900</xdr:colOff>
      <xdr:row>90</xdr:row>
      <xdr:rowOff>129854</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560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111207</xdr:rowOff>
    </xdr:from>
    <xdr:to>
      <xdr:col>55</xdr:col>
      <xdr:colOff>0</xdr:colOff>
      <xdr:row>98</xdr:row>
      <xdr:rowOff>159049</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9639300" y="16741857"/>
          <a:ext cx="838200" cy="219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58301</xdr:rowOff>
    </xdr:from>
    <xdr:ext cx="534377"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517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35424</xdr:rowOff>
    </xdr:from>
    <xdr:to>
      <xdr:col>55</xdr:col>
      <xdr:colOff>50800</xdr:colOff>
      <xdr:row>97</xdr:row>
      <xdr:rowOff>137024</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666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90061</xdr:rowOff>
    </xdr:from>
    <xdr:to>
      <xdr:col>50</xdr:col>
      <xdr:colOff>114300</xdr:colOff>
      <xdr:row>98</xdr:row>
      <xdr:rowOff>159049</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8750300" y="16892161"/>
          <a:ext cx="889000" cy="68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144058</xdr:rowOff>
    </xdr:from>
    <xdr:to>
      <xdr:col>50</xdr:col>
      <xdr:colOff>165100</xdr:colOff>
      <xdr:row>97</xdr:row>
      <xdr:rowOff>74208</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60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90735</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72111" y="16378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7993</xdr:rowOff>
    </xdr:from>
    <xdr:to>
      <xdr:col>45</xdr:col>
      <xdr:colOff>177800</xdr:colOff>
      <xdr:row>98</xdr:row>
      <xdr:rowOff>90061</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7861300" y="16810093"/>
          <a:ext cx="889000" cy="82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21920</xdr:rowOff>
    </xdr:from>
    <xdr:to>
      <xdr:col>46</xdr:col>
      <xdr:colOff>38100</xdr:colOff>
      <xdr:row>97</xdr:row>
      <xdr:rowOff>123520</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65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140047</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83111" y="16427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7993</xdr:rowOff>
    </xdr:from>
    <xdr:to>
      <xdr:col>41</xdr:col>
      <xdr:colOff>50800</xdr:colOff>
      <xdr:row>98</xdr:row>
      <xdr:rowOff>100202</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6972300" y="16810093"/>
          <a:ext cx="889000" cy="92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118357</xdr:rowOff>
    </xdr:from>
    <xdr:to>
      <xdr:col>41</xdr:col>
      <xdr:colOff>101600</xdr:colOff>
      <xdr:row>97</xdr:row>
      <xdr:rowOff>48507</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577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65034</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4111" y="16352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141413</xdr:rowOff>
    </xdr:from>
    <xdr:to>
      <xdr:col>36</xdr:col>
      <xdr:colOff>165100</xdr:colOff>
      <xdr:row>97</xdr:row>
      <xdr:rowOff>71563</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60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88090</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5111" y="1637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60407</xdr:rowOff>
    </xdr:from>
    <xdr:to>
      <xdr:col>55</xdr:col>
      <xdr:colOff>50800</xdr:colOff>
      <xdr:row>97</xdr:row>
      <xdr:rowOff>162007</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6691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38834</xdr:rowOff>
    </xdr:from>
    <xdr:ext cx="534377"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6669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108249</xdr:rowOff>
    </xdr:from>
    <xdr:to>
      <xdr:col>50</xdr:col>
      <xdr:colOff>165100</xdr:colOff>
      <xdr:row>99</xdr:row>
      <xdr:rowOff>38399</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910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99</xdr:row>
      <xdr:rowOff>29526</xdr:rowOff>
    </xdr:from>
    <xdr:ext cx="469744"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404428" y="17003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39261</xdr:rowOff>
    </xdr:from>
    <xdr:to>
      <xdr:col>46</xdr:col>
      <xdr:colOff>38100</xdr:colOff>
      <xdr:row>98</xdr:row>
      <xdr:rowOff>140861</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6841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131988</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483111" y="16934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128643</xdr:rowOff>
    </xdr:from>
    <xdr:to>
      <xdr:col>41</xdr:col>
      <xdr:colOff>101600</xdr:colOff>
      <xdr:row>98</xdr:row>
      <xdr:rowOff>58793</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675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49920</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594111" y="16852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49402</xdr:rowOff>
    </xdr:from>
    <xdr:to>
      <xdr:col>36</xdr:col>
      <xdr:colOff>165100</xdr:colOff>
      <xdr:row>98</xdr:row>
      <xdr:rowOff>151002</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851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142129</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05111" y="16944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9627</xdr:rowOff>
    </xdr:from>
    <xdr:to>
      <xdr:col>85</xdr:col>
      <xdr:colOff>126364</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324577"/>
          <a:ext cx="1269" cy="1406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127754</xdr:rowOff>
    </xdr:from>
    <xdr:ext cx="534377"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509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9627</xdr:rowOff>
    </xdr:from>
    <xdr:to>
      <xdr:col>86</xdr:col>
      <xdr:colOff>25400</xdr:colOff>
      <xdr:row>31</xdr:row>
      <xdr:rowOff>9627</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32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155016</xdr:rowOff>
    </xdr:from>
    <xdr:to>
      <xdr:col>85</xdr:col>
      <xdr:colOff>127000</xdr:colOff>
      <xdr:row>39</xdr:row>
      <xdr:rowOff>33058</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5481300" y="6670116"/>
          <a:ext cx="838200" cy="49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124845</xdr:rowOff>
    </xdr:from>
    <xdr:ext cx="469744"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4684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101968</xdr:rowOff>
    </xdr:from>
    <xdr:to>
      <xdr:col>85</xdr:col>
      <xdr:colOff>177800</xdr:colOff>
      <xdr:row>39</xdr:row>
      <xdr:rowOff>32118</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617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33058</xdr:rowOff>
    </xdr:from>
    <xdr:to>
      <xdr:col>81</xdr:col>
      <xdr:colOff>50800</xdr:colOff>
      <xdr:row>39</xdr:row>
      <xdr:rowOff>35496</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4592300" y="6719608"/>
          <a:ext cx="889000" cy="2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141859</xdr:rowOff>
    </xdr:from>
    <xdr:to>
      <xdr:col>81</xdr:col>
      <xdr:colOff>101600</xdr:colOff>
      <xdr:row>39</xdr:row>
      <xdr:rowOff>72009</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65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88536</xdr:rowOff>
    </xdr:from>
    <xdr:ext cx="378565"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92017" y="64321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24524</xdr:rowOff>
    </xdr:from>
    <xdr:to>
      <xdr:col>76</xdr:col>
      <xdr:colOff>114300</xdr:colOff>
      <xdr:row>39</xdr:row>
      <xdr:rowOff>35496</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3703300" y="6711074"/>
          <a:ext cx="889000" cy="10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148907</xdr:rowOff>
    </xdr:from>
    <xdr:to>
      <xdr:col>76</xdr:col>
      <xdr:colOff>165100</xdr:colOff>
      <xdr:row>39</xdr:row>
      <xdr:rowOff>79057</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664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95585</xdr:rowOff>
    </xdr:from>
    <xdr:ext cx="378565"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403017" y="64392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145529</xdr:rowOff>
    </xdr:from>
    <xdr:to>
      <xdr:col>71</xdr:col>
      <xdr:colOff>177800</xdr:colOff>
      <xdr:row>39</xdr:row>
      <xdr:rowOff>24524</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2814300" y="6660629"/>
          <a:ext cx="889000" cy="50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102007</xdr:rowOff>
    </xdr:from>
    <xdr:to>
      <xdr:col>72</xdr:col>
      <xdr:colOff>38100</xdr:colOff>
      <xdr:row>38</xdr:row>
      <xdr:rowOff>32156</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4456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48684</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68428" y="6220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16929</xdr:rowOff>
    </xdr:from>
    <xdr:to>
      <xdr:col>67</xdr:col>
      <xdr:colOff>101600</xdr:colOff>
      <xdr:row>38</xdr:row>
      <xdr:rowOff>118529</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6532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135056</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79428" y="630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104216</xdr:rowOff>
    </xdr:from>
    <xdr:to>
      <xdr:col>85</xdr:col>
      <xdr:colOff>177800</xdr:colOff>
      <xdr:row>39</xdr:row>
      <xdr:rowOff>34366</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619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80395</xdr:rowOff>
    </xdr:from>
    <xdr:ext cx="469744"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6595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153708</xdr:rowOff>
    </xdr:from>
    <xdr:to>
      <xdr:col>81</xdr:col>
      <xdr:colOff>101600</xdr:colOff>
      <xdr:row>39</xdr:row>
      <xdr:rowOff>83858</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66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74985</xdr:rowOff>
    </xdr:from>
    <xdr:ext cx="378565"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92017" y="67615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156146</xdr:rowOff>
    </xdr:from>
    <xdr:to>
      <xdr:col>76</xdr:col>
      <xdr:colOff>165100</xdr:colOff>
      <xdr:row>39</xdr:row>
      <xdr:rowOff>86296</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671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77423</xdr:rowOff>
    </xdr:from>
    <xdr:ext cx="378565"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403017" y="67639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145174</xdr:rowOff>
    </xdr:from>
    <xdr:to>
      <xdr:col>72</xdr:col>
      <xdr:colOff>38100</xdr:colOff>
      <xdr:row>39</xdr:row>
      <xdr:rowOff>75324</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660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66451</xdr:rowOff>
    </xdr:from>
    <xdr:ext cx="378565"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514017" y="67530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94729</xdr:rowOff>
    </xdr:from>
    <xdr:to>
      <xdr:col>67</xdr:col>
      <xdr:colOff>101600</xdr:colOff>
      <xdr:row>39</xdr:row>
      <xdr:rowOff>24879</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609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16006</xdr:rowOff>
    </xdr:from>
    <xdr:ext cx="469744"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579428" y="6702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139700</xdr:rowOff>
    </xdr:from>
    <xdr:to>
      <xdr:col>89</xdr:col>
      <xdr:colOff>177800</xdr:colOff>
      <xdr:row>79</xdr:row>
      <xdr:rowOff>139700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168927</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54627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68</xdr:row>
      <xdr:rowOff>168927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a:extLst>
            <a:ext uri="{FF2B5EF4-FFF2-40B4-BE49-F238E27FC236}">
              <a16:creationId xmlns:a16="http://schemas.microsoft.com/office/drawing/2014/main" id="{00000000-0008-0000-06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153959</xdr:rowOff>
    </xdr:from>
    <xdr:to>
      <xdr:col>85</xdr:col>
      <xdr:colOff>126364</xdr:colOff>
      <xdr:row>79</xdr:row>
      <xdr:rowOff>9970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6317595" y="12155459"/>
          <a:ext cx="1269" cy="1399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13797</xdr:rowOff>
    </xdr:from>
    <xdr:ext cx="469744" cy="259045"/>
    <xdr:sp macro="" textlink="">
      <xdr:nvSpPr>
        <xdr:cNvPr id="625" name="公債費最小値テキスト">
          <a:extLst>
            <a:ext uri="{FF2B5EF4-FFF2-40B4-BE49-F238E27FC236}">
              <a16:creationId xmlns:a16="http://schemas.microsoft.com/office/drawing/2014/main" id="{00000000-0008-0000-0600-000071020000}"/>
            </a:ext>
          </a:extLst>
        </xdr:cNvPr>
        <xdr:cNvSpPr txBox="1"/>
      </xdr:nvSpPr>
      <xdr:spPr>
        <a:xfrm>
          <a:off x="16370300" y="1355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9970</xdr:rowOff>
    </xdr:from>
    <xdr:to>
      <xdr:col>86</xdr:col>
      <xdr:colOff>25400</xdr:colOff>
      <xdr:row>79</xdr:row>
      <xdr:rowOff>9970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355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100636</xdr:rowOff>
    </xdr:from>
    <xdr:ext cx="599010" cy="259045"/>
    <xdr:sp macro="" textlink="">
      <xdr:nvSpPr>
        <xdr:cNvPr id="627" name="公債費最大値テキスト">
          <a:extLst>
            <a:ext uri="{FF2B5EF4-FFF2-40B4-BE49-F238E27FC236}">
              <a16:creationId xmlns:a16="http://schemas.microsoft.com/office/drawing/2014/main" id="{00000000-0008-0000-0600-000073020000}"/>
            </a:ext>
          </a:extLst>
        </xdr:cNvPr>
        <xdr:cNvSpPr txBox="1"/>
      </xdr:nvSpPr>
      <xdr:spPr>
        <a:xfrm>
          <a:off x="16370300" y="11930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153959</xdr:rowOff>
    </xdr:from>
    <xdr:to>
      <xdr:col>86</xdr:col>
      <xdr:colOff>25400</xdr:colOff>
      <xdr:row>70</xdr:row>
      <xdr:rowOff>153959</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2155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49560</xdr:rowOff>
    </xdr:from>
    <xdr:to>
      <xdr:col>85</xdr:col>
      <xdr:colOff>127000</xdr:colOff>
      <xdr:row>76</xdr:row>
      <xdr:rowOff>145472</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5481300" y="13079760"/>
          <a:ext cx="838200" cy="95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82658</xdr:rowOff>
    </xdr:from>
    <xdr:ext cx="534377" cy="259045"/>
    <xdr:sp macro="" textlink="">
      <xdr:nvSpPr>
        <xdr:cNvPr id="630" name="公債費平均値テキスト">
          <a:extLst>
            <a:ext uri="{FF2B5EF4-FFF2-40B4-BE49-F238E27FC236}">
              <a16:creationId xmlns:a16="http://schemas.microsoft.com/office/drawing/2014/main" id="{00000000-0008-0000-0600-000076020000}"/>
            </a:ext>
          </a:extLst>
        </xdr:cNvPr>
        <xdr:cNvSpPr txBox="1"/>
      </xdr:nvSpPr>
      <xdr:spPr>
        <a:xfrm>
          <a:off x="16370300" y="13112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104231</xdr:rowOff>
    </xdr:from>
    <xdr:to>
      <xdr:col>85</xdr:col>
      <xdr:colOff>177800</xdr:colOff>
      <xdr:row>77</xdr:row>
      <xdr:rowOff>34381</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6268700" y="1313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87979</xdr:rowOff>
    </xdr:from>
    <xdr:to>
      <xdr:col>81</xdr:col>
      <xdr:colOff>50800</xdr:colOff>
      <xdr:row>76</xdr:row>
      <xdr:rowOff>145472</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4592300" y="13118179"/>
          <a:ext cx="889000" cy="57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85314</xdr:rowOff>
    </xdr:from>
    <xdr:to>
      <xdr:col>81</xdr:col>
      <xdr:colOff>101600</xdr:colOff>
      <xdr:row>77</xdr:row>
      <xdr:rowOff>15464</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5430500" y="1311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31991</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14111" y="1289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87979</xdr:rowOff>
    </xdr:from>
    <xdr:to>
      <xdr:col>76</xdr:col>
      <xdr:colOff>114300</xdr:colOff>
      <xdr:row>76</xdr:row>
      <xdr:rowOff>111282</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3703300" y="13118179"/>
          <a:ext cx="889000" cy="23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73955</xdr:rowOff>
    </xdr:from>
    <xdr:to>
      <xdr:col>76</xdr:col>
      <xdr:colOff>165100</xdr:colOff>
      <xdr:row>77</xdr:row>
      <xdr:rowOff>4105</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4541500" y="1310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166682</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325111" y="13196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84993</xdr:rowOff>
    </xdr:from>
    <xdr:to>
      <xdr:col>71</xdr:col>
      <xdr:colOff>177800</xdr:colOff>
      <xdr:row>76</xdr:row>
      <xdr:rowOff>111282</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2814300" y="13115193"/>
          <a:ext cx="889000" cy="26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26492</xdr:rowOff>
    </xdr:from>
    <xdr:to>
      <xdr:col>72</xdr:col>
      <xdr:colOff>38100</xdr:colOff>
      <xdr:row>75</xdr:row>
      <xdr:rowOff>128092</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3652500" y="12885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144619</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436111" y="12660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131949</xdr:rowOff>
    </xdr:from>
    <xdr:to>
      <xdr:col>67</xdr:col>
      <xdr:colOff>101600</xdr:colOff>
      <xdr:row>76</xdr:row>
      <xdr:rowOff>62099</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2763500" y="12990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78626</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547111" y="12765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170210</xdr:rowOff>
    </xdr:from>
    <xdr:to>
      <xdr:col>85</xdr:col>
      <xdr:colOff>177800</xdr:colOff>
      <xdr:row>76</xdr:row>
      <xdr:rowOff>100360</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6268700" y="1302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21638</xdr:rowOff>
    </xdr:from>
    <xdr:ext cx="534377" cy="259045"/>
    <xdr:sp macro="" textlink="">
      <xdr:nvSpPr>
        <xdr:cNvPr id="649" name="公債費該当値テキスト">
          <a:extLst>
            <a:ext uri="{FF2B5EF4-FFF2-40B4-BE49-F238E27FC236}">
              <a16:creationId xmlns:a16="http://schemas.microsoft.com/office/drawing/2014/main" id="{00000000-0008-0000-0600-000089020000}"/>
            </a:ext>
          </a:extLst>
        </xdr:cNvPr>
        <xdr:cNvSpPr txBox="1"/>
      </xdr:nvSpPr>
      <xdr:spPr>
        <a:xfrm>
          <a:off x="16370300" y="1288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94672</xdr:rowOff>
    </xdr:from>
    <xdr:to>
      <xdr:col>81</xdr:col>
      <xdr:colOff>101600</xdr:colOff>
      <xdr:row>77</xdr:row>
      <xdr:rowOff>24822</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5430500" y="1312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15949</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5214111" y="13217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37179</xdr:rowOff>
    </xdr:from>
    <xdr:to>
      <xdr:col>76</xdr:col>
      <xdr:colOff>165100</xdr:colOff>
      <xdr:row>76</xdr:row>
      <xdr:rowOff>138779</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4541500" y="13067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155306</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4325111" y="12842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60482</xdr:rowOff>
    </xdr:from>
    <xdr:to>
      <xdr:col>72</xdr:col>
      <xdr:colOff>38100</xdr:colOff>
      <xdr:row>76</xdr:row>
      <xdr:rowOff>162082</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3652500" y="13090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153209</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3436111" y="13183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34193</xdr:rowOff>
    </xdr:from>
    <xdr:to>
      <xdr:col>67</xdr:col>
      <xdr:colOff>101600</xdr:colOff>
      <xdr:row>76</xdr:row>
      <xdr:rowOff>135793</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2763500" y="13064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126920</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547111" y="13157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a:extLst>
            <a:ext uri="{FF2B5EF4-FFF2-40B4-BE49-F238E27FC236}">
              <a16:creationId xmlns:a16="http://schemas.microsoft.com/office/drawing/2014/main" id="{00000000-0008-0000-06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6655</xdr:rowOff>
    </xdr:from>
    <xdr:to>
      <xdr:col>85</xdr:col>
      <xdr:colOff>126364</xdr:colOff>
      <xdr:row>99</xdr:row>
      <xdr:rowOff>44107</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6317595" y="15608605"/>
          <a:ext cx="1269" cy="1409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47934</xdr:rowOff>
    </xdr:from>
    <xdr:ext cx="313932" cy="259045"/>
    <xdr:sp macro="" textlink="">
      <xdr:nvSpPr>
        <xdr:cNvPr id="682" name="積立金最小値テキスト">
          <a:extLst>
            <a:ext uri="{FF2B5EF4-FFF2-40B4-BE49-F238E27FC236}">
              <a16:creationId xmlns:a16="http://schemas.microsoft.com/office/drawing/2014/main" id="{00000000-0008-0000-0600-0000AA020000}"/>
            </a:ext>
          </a:extLst>
        </xdr:cNvPr>
        <xdr:cNvSpPr txBox="1"/>
      </xdr:nvSpPr>
      <xdr:spPr>
        <a:xfrm>
          <a:off x="16370300" y="170214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44107</xdr:rowOff>
    </xdr:from>
    <xdr:to>
      <xdr:col>86</xdr:col>
      <xdr:colOff>25400</xdr:colOff>
      <xdr:row>99</xdr:row>
      <xdr:rowOff>44107</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7017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124782</xdr:rowOff>
    </xdr:from>
    <xdr:ext cx="534377" cy="259045"/>
    <xdr:sp macro="" textlink="">
      <xdr:nvSpPr>
        <xdr:cNvPr id="684" name="積立金最大値テキスト">
          <a:extLst>
            <a:ext uri="{FF2B5EF4-FFF2-40B4-BE49-F238E27FC236}">
              <a16:creationId xmlns:a16="http://schemas.microsoft.com/office/drawing/2014/main" id="{00000000-0008-0000-0600-0000AC020000}"/>
            </a:ext>
          </a:extLst>
        </xdr:cNvPr>
        <xdr:cNvSpPr txBox="1"/>
      </xdr:nvSpPr>
      <xdr:spPr>
        <a:xfrm>
          <a:off x="16370300" y="15383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6655</xdr:rowOff>
    </xdr:from>
    <xdr:to>
      <xdr:col>86</xdr:col>
      <xdr:colOff>25400</xdr:colOff>
      <xdr:row>91</xdr:row>
      <xdr:rowOff>6655</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5608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27972</xdr:rowOff>
    </xdr:from>
    <xdr:to>
      <xdr:col>85</xdr:col>
      <xdr:colOff>127000</xdr:colOff>
      <xdr:row>98</xdr:row>
      <xdr:rowOff>77960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5481300" y="16830072"/>
          <a:ext cx="838200" cy="49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154201</xdr:rowOff>
    </xdr:from>
    <xdr:ext cx="534377" cy="259045"/>
    <xdr:sp macro="" textlink="">
      <xdr:nvSpPr>
        <xdr:cNvPr id="687" name="積立金平均値テキスト">
          <a:extLst>
            <a:ext uri="{FF2B5EF4-FFF2-40B4-BE49-F238E27FC236}">
              <a16:creationId xmlns:a16="http://schemas.microsoft.com/office/drawing/2014/main" id="{00000000-0008-0000-0600-0000AF020000}"/>
            </a:ext>
          </a:extLst>
        </xdr:cNvPr>
        <xdr:cNvSpPr txBox="1"/>
      </xdr:nvSpPr>
      <xdr:spPr>
        <a:xfrm>
          <a:off x="16370300" y="166134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131324</xdr:rowOff>
    </xdr:from>
    <xdr:to>
      <xdr:col>85</xdr:col>
      <xdr:colOff>177800</xdr:colOff>
      <xdr:row>98</xdr:row>
      <xdr:rowOff>61474</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6268700" y="1676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27972</xdr:rowOff>
    </xdr:from>
    <xdr:to>
      <xdr:col>81</xdr:col>
      <xdr:colOff>50800</xdr:colOff>
      <xdr:row>98</xdr:row>
      <xdr:rowOff>93694</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4592300" y="16830072"/>
          <a:ext cx="889000" cy="6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147155</xdr:rowOff>
    </xdr:from>
    <xdr:to>
      <xdr:col>81</xdr:col>
      <xdr:colOff>101600</xdr:colOff>
      <xdr:row>98</xdr:row>
      <xdr:rowOff>77305</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5430500" y="1677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96</xdr:row>
      <xdr:rowOff>93832</xdr:rowOff>
    </xdr:from>
    <xdr:ext cx="469744"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46428" y="16553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125870</xdr:rowOff>
    </xdr:from>
    <xdr:to>
      <xdr:col>76</xdr:col>
      <xdr:colOff>114300</xdr:colOff>
      <xdr:row>98</xdr:row>
      <xdr:rowOff>93694</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3703300" y="16756520"/>
          <a:ext cx="889000" cy="139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164167</xdr:rowOff>
    </xdr:from>
    <xdr:to>
      <xdr:col>76</xdr:col>
      <xdr:colOff>165100</xdr:colOff>
      <xdr:row>98</xdr:row>
      <xdr:rowOff>94317</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4541500" y="16794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110844</xdr:rowOff>
    </xdr:from>
    <xdr:ext cx="469744"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57428" y="16570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105296</xdr:rowOff>
    </xdr:from>
    <xdr:to>
      <xdr:col>71</xdr:col>
      <xdr:colOff>177800</xdr:colOff>
      <xdr:row>97</xdr:row>
      <xdr:rowOff>125870</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a:off x="12814300" y="16735946"/>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79451</xdr:rowOff>
    </xdr:from>
    <xdr:to>
      <xdr:col>72</xdr:col>
      <xdr:colOff>38100</xdr:colOff>
      <xdr:row>97</xdr:row>
      <xdr:rowOff>9601</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3652500" y="1653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26128</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36111" y="16313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7386</xdr:rowOff>
    </xdr:from>
    <xdr:to>
      <xdr:col>67</xdr:col>
      <xdr:colOff>101600</xdr:colOff>
      <xdr:row>97</xdr:row>
      <xdr:rowOff>108986</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2763500" y="166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125513</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47111" y="1641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27160</xdr:rowOff>
    </xdr:from>
    <xdr:to>
      <xdr:col>85</xdr:col>
      <xdr:colOff>177800</xdr:colOff>
      <xdr:row>98</xdr:row>
      <xdr:rowOff>128760</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6268700" y="1682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5587</xdr:rowOff>
    </xdr:from>
    <xdr:ext cx="469744" cy="259045"/>
    <xdr:sp macro="" textlink="">
      <xdr:nvSpPr>
        <xdr:cNvPr id="706" name="積立金該当値テキスト">
          <a:extLst>
            <a:ext uri="{FF2B5EF4-FFF2-40B4-BE49-F238E27FC236}">
              <a16:creationId xmlns:a16="http://schemas.microsoft.com/office/drawing/2014/main" id="{00000000-0008-0000-0600-0000C2020000}"/>
            </a:ext>
          </a:extLst>
        </xdr:cNvPr>
        <xdr:cNvSpPr txBox="1"/>
      </xdr:nvSpPr>
      <xdr:spPr>
        <a:xfrm>
          <a:off x="16370300" y="16807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148622</xdr:rowOff>
    </xdr:from>
    <xdr:to>
      <xdr:col>81</xdr:col>
      <xdr:colOff>101600</xdr:colOff>
      <xdr:row>98</xdr:row>
      <xdr:rowOff>78772</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5430500" y="1677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69899</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246428" y="16871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42894</xdr:rowOff>
    </xdr:from>
    <xdr:to>
      <xdr:col>76</xdr:col>
      <xdr:colOff>165100</xdr:colOff>
      <xdr:row>98</xdr:row>
      <xdr:rowOff>144494</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4541500" y="16844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135621</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357428" y="16937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75070</xdr:rowOff>
    </xdr:from>
    <xdr:to>
      <xdr:col>72</xdr:col>
      <xdr:colOff>38100</xdr:colOff>
      <xdr:row>98</xdr:row>
      <xdr:rowOff>5220</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3652500" y="1670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167797</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3436111" y="16798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54496</xdr:rowOff>
    </xdr:from>
    <xdr:to>
      <xdr:col>67</xdr:col>
      <xdr:colOff>101600</xdr:colOff>
      <xdr:row>97</xdr:row>
      <xdr:rowOff>156096</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2763500" y="16685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147223</xdr:rowOff>
    </xdr:from>
    <xdr:ext cx="534377"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547111" y="16777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投資及び出資金グラフ枠">
          <a:extLst>
            <a:ext uri="{FF2B5EF4-FFF2-40B4-BE49-F238E27FC236}">
              <a16:creationId xmlns:a16="http://schemas.microsoft.com/office/drawing/2014/main" id="{00000000-0008-0000-06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21590</xdr:rowOff>
    </xdr:from>
    <xdr:to>
      <xdr:col>116</xdr:col>
      <xdr:colOff>62864</xdr:colOff>
      <xdr:row>39</xdr:row>
      <xdr:rowOff>98878</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22159595" y="5336540"/>
          <a:ext cx="1269" cy="1448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1" name="投資及び出資金最小値テキスト">
          <a:extLst>
            <a:ext uri="{FF2B5EF4-FFF2-40B4-BE49-F238E27FC236}">
              <a16:creationId xmlns:a16="http://schemas.microsoft.com/office/drawing/2014/main" id="{00000000-0008-0000-0600-0000E5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139717</xdr:rowOff>
    </xdr:from>
    <xdr:ext cx="534377" cy="259045"/>
    <xdr:sp macro="" textlink="">
      <xdr:nvSpPr>
        <xdr:cNvPr id="743" name="投資及び出資金最大値テキスト">
          <a:extLst>
            <a:ext uri="{FF2B5EF4-FFF2-40B4-BE49-F238E27FC236}">
              <a16:creationId xmlns:a16="http://schemas.microsoft.com/office/drawing/2014/main" id="{00000000-0008-0000-0600-0000E7020000}"/>
            </a:ext>
          </a:extLst>
        </xdr:cNvPr>
        <xdr:cNvSpPr txBox="1"/>
      </xdr:nvSpPr>
      <xdr:spPr>
        <a:xfrm>
          <a:off x="22212300" y="511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21590</xdr:rowOff>
    </xdr:from>
    <xdr:to>
      <xdr:col>116</xdr:col>
      <xdr:colOff>152400</xdr:colOff>
      <xdr:row>31</xdr:row>
      <xdr:rowOff>21590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2072600" y="5336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106607</xdr:rowOff>
    </xdr:from>
    <xdr:to>
      <xdr:col>116</xdr:col>
      <xdr:colOff>63500</xdr:colOff>
      <xdr:row>39</xdr:row>
      <xdr:rowOff>32911</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1323300" y="6621707"/>
          <a:ext cx="838200" cy="97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141604</xdr:rowOff>
    </xdr:from>
    <xdr:ext cx="378565" cy="259045"/>
    <xdr:sp macro="" textlink="">
      <xdr:nvSpPr>
        <xdr:cNvPr id="746" name="投資及び出資金平均値テキスト">
          <a:extLst>
            <a:ext uri="{FF2B5EF4-FFF2-40B4-BE49-F238E27FC236}">
              <a16:creationId xmlns:a16="http://schemas.microsoft.com/office/drawing/2014/main" id="{00000000-0008-0000-0600-0000EA020000}"/>
            </a:ext>
          </a:extLst>
        </xdr:cNvPr>
        <xdr:cNvSpPr txBox="1"/>
      </xdr:nvSpPr>
      <xdr:spPr>
        <a:xfrm>
          <a:off x="22212300" y="648525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118727</xdr:rowOff>
    </xdr:from>
    <xdr:to>
      <xdr:col>116</xdr:col>
      <xdr:colOff>114300</xdr:colOff>
      <xdr:row>39</xdr:row>
      <xdr:rowOff>48877</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2110700" y="663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106607</xdr:rowOff>
    </xdr:from>
    <xdr:to>
      <xdr:col>111</xdr:col>
      <xdr:colOff>177800</xdr:colOff>
      <xdr:row>39</xdr:row>
      <xdr:rowOff>56097</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20434300" y="6621707"/>
          <a:ext cx="889000" cy="120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122428</xdr:rowOff>
    </xdr:from>
    <xdr:to>
      <xdr:col>112</xdr:col>
      <xdr:colOff>38100</xdr:colOff>
      <xdr:row>39</xdr:row>
      <xdr:rowOff>52578</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1272500" y="663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43705</xdr:rowOff>
    </xdr:from>
    <xdr:ext cx="378565"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134017" y="67302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56097</xdr:rowOff>
    </xdr:from>
    <xdr:to>
      <xdr:col>107</xdr:col>
      <xdr:colOff>50800</xdr:colOff>
      <xdr:row>39</xdr:row>
      <xdr:rowOff>85816</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flipV="1">
          <a:off x="19545300" y="6742647"/>
          <a:ext cx="889000" cy="29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136689</xdr:rowOff>
    </xdr:from>
    <xdr:to>
      <xdr:col>107</xdr:col>
      <xdr:colOff>101600</xdr:colOff>
      <xdr:row>39</xdr:row>
      <xdr:rowOff>66839</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20383500" y="6651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83365</xdr:rowOff>
    </xdr:from>
    <xdr:ext cx="378565"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245017" y="6427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85816</xdr:rowOff>
    </xdr:from>
    <xdr:to>
      <xdr:col>102</xdr:col>
      <xdr:colOff>114300</xdr:colOff>
      <xdr:row>39</xdr:row>
      <xdr:rowOff>93980</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flipV="1">
          <a:off x="18656300" y="6772366"/>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19558</xdr:rowOff>
    </xdr:from>
    <xdr:to>
      <xdr:col>102</xdr:col>
      <xdr:colOff>165100</xdr:colOff>
      <xdr:row>38</xdr:row>
      <xdr:rowOff>121158</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9494500" y="6534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137685</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10428" y="6309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84001</xdr:rowOff>
    </xdr:from>
    <xdr:to>
      <xdr:col>98</xdr:col>
      <xdr:colOff>38100</xdr:colOff>
      <xdr:row>39</xdr:row>
      <xdr:rowOff>14151</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18605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30678</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21428" y="637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153561</xdr:rowOff>
    </xdr:from>
    <xdr:to>
      <xdr:col>116</xdr:col>
      <xdr:colOff>114300</xdr:colOff>
      <xdr:row>39</xdr:row>
      <xdr:rowOff>83711</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2110700" y="666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97154</xdr:rowOff>
    </xdr:from>
    <xdr:ext cx="378565" cy="259045"/>
    <xdr:sp macro="" textlink="">
      <xdr:nvSpPr>
        <xdr:cNvPr id="765" name="投資及び出資金該当値テキスト">
          <a:extLst>
            <a:ext uri="{FF2B5EF4-FFF2-40B4-BE49-F238E27FC236}">
              <a16:creationId xmlns:a16="http://schemas.microsoft.com/office/drawing/2014/main" id="{00000000-0008-0000-0600-0000FD020000}"/>
            </a:ext>
          </a:extLst>
        </xdr:cNvPr>
        <xdr:cNvSpPr txBox="1"/>
      </xdr:nvSpPr>
      <xdr:spPr>
        <a:xfrm>
          <a:off x="22212300" y="66122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55807</xdr:rowOff>
    </xdr:from>
    <xdr:to>
      <xdr:col>112</xdr:col>
      <xdr:colOff>38100</xdr:colOff>
      <xdr:row>38</xdr:row>
      <xdr:rowOff>157407</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1272500" y="6570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2484</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1088428" y="6346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5297</xdr:rowOff>
    </xdr:from>
    <xdr:to>
      <xdr:col>107</xdr:col>
      <xdr:colOff>101600</xdr:colOff>
      <xdr:row>39</xdr:row>
      <xdr:rowOff>106897</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20383500" y="6691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98024</xdr:rowOff>
    </xdr:from>
    <xdr:ext cx="378565"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0245017" y="67845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35016</xdr:rowOff>
    </xdr:from>
    <xdr:to>
      <xdr:col>102</xdr:col>
      <xdr:colOff>165100</xdr:colOff>
      <xdr:row>39</xdr:row>
      <xdr:rowOff>136616</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9494500" y="6721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127743</xdr:rowOff>
    </xdr:from>
    <xdr:ext cx="378565"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9356017" y="6814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43180</xdr:rowOff>
    </xdr:from>
    <xdr:to>
      <xdr:col>98</xdr:col>
      <xdr:colOff>38100</xdr:colOff>
      <xdr:row>39</xdr:row>
      <xdr:rowOff>144780</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18605500" y="672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135907</xdr:rowOff>
    </xdr:from>
    <xdr:ext cx="313932"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499333" y="68224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貸付金グラフ枠">
          <a:extLst>
            <a:ext uri="{FF2B5EF4-FFF2-40B4-BE49-F238E27FC236}">
              <a16:creationId xmlns:a16="http://schemas.microsoft.com/office/drawing/2014/main" id="{00000000-0008-0000-0600-00001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44069</xdr:rowOff>
    </xdr:from>
    <xdr:to>
      <xdr:col>116</xdr:col>
      <xdr:colOff>62864</xdr:colOff>
      <xdr:row>59</xdr:row>
      <xdr:rowOff>44450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22159595" y="8616569"/>
          <a:ext cx="1269" cy="1543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8" name="貸付金最小値テキスト">
          <a:extLst>
            <a:ext uri="{FF2B5EF4-FFF2-40B4-BE49-F238E27FC236}">
              <a16:creationId xmlns:a16="http://schemas.microsoft.com/office/drawing/2014/main" id="{00000000-0008-0000-0600-00001E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162196</xdr:rowOff>
    </xdr:from>
    <xdr:ext cx="534377" cy="259045"/>
    <xdr:sp macro="" textlink="">
      <xdr:nvSpPr>
        <xdr:cNvPr id="800" name="貸付金最大値テキスト">
          <a:extLst>
            <a:ext uri="{FF2B5EF4-FFF2-40B4-BE49-F238E27FC236}">
              <a16:creationId xmlns:a16="http://schemas.microsoft.com/office/drawing/2014/main" id="{00000000-0008-0000-0600-000020030000}"/>
            </a:ext>
          </a:extLst>
        </xdr:cNvPr>
        <xdr:cNvSpPr txBox="1"/>
      </xdr:nvSpPr>
      <xdr:spPr>
        <a:xfrm>
          <a:off x="22212300" y="839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44069</xdr:rowOff>
    </xdr:from>
    <xdr:to>
      <xdr:col>116</xdr:col>
      <xdr:colOff>152400</xdr:colOff>
      <xdr:row>50</xdr:row>
      <xdr:rowOff>44069</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2072600" y="8616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95128</xdr:rowOff>
    </xdr:from>
    <xdr:ext cx="469744" cy="259045"/>
    <xdr:sp macro="" textlink="">
      <xdr:nvSpPr>
        <xdr:cNvPr id="803" name="貸付金平均値テキスト">
          <a:extLst>
            <a:ext uri="{FF2B5EF4-FFF2-40B4-BE49-F238E27FC236}">
              <a16:creationId xmlns:a16="http://schemas.microsoft.com/office/drawing/2014/main" id="{00000000-0008-0000-0600-000023030000}"/>
            </a:ext>
          </a:extLst>
        </xdr:cNvPr>
        <xdr:cNvSpPr txBox="1"/>
      </xdr:nvSpPr>
      <xdr:spPr>
        <a:xfrm>
          <a:off x="22212300" y="98677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72251</xdr:rowOff>
    </xdr:from>
    <xdr:to>
      <xdr:col>116</xdr:col>
      <xdr:colOff>114300</xdr:colOff>
      <xdr:row>59</xdr:row>
      <xdr:rowOff>2401</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21107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75336</xdr:rowOff>
    </xdr:from>
    <xdr:to>
      <xdr:col>112</xdr:col>
      <xdr:colOff>38100</xdr:colOff>
      <xdr:row>59</xdr:row>
      <xdr:rowOff>5486</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1272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22013</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088428" y="979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54648</xdr:rowOff>
    </xdr:from>
    <xdr:to>
      <xdr:col>107</xdr:col>
      <xdr:colOff>101600</xdr:colOff>
      <xdr:row>58</xdr:row>
      <xdr:rowOff>156248</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20383500" y="999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1325</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199428" y="977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87490</xdr:rowOff>
    </xdr:from>
    <xdr:to>
      <xdr:col>102</xdr:col>
      <xdr:colOff>165100</xdr:colOff>
      <xdr:row>58</xdr:row>
      <xdr:rowOff>17640</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9494500" y="98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34167</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10428" y="9635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162090</xdr:rowOff>
    </xdr:from>
    <xdr:to>
      <xdr:col>98</xdr:col>
      <xdr:colOff>38100</xdr:colOff>
      <xdr:row>58</xdr:row>
      <xdr:rowOff>92240</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18605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108767</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21428" y="970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22" name="貸付金該当値テキスト">
          <a:extLst>
            <a:ext uri="{FF2B5EF4-FFF2-40B4-BE49-F238E27FC236}">
              <a16:creationId xmlns:a16="http://schemas.microsoft.com/office/drawing/2014/main" id="{00000000-0008-0000-0600-000036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70891</xdr:rowOff>
    </xdr:from>
    <xdr:to>
      <xdr:col>116</xdr:col>
      <xdr:colOff>62864</xdr:colOff>
      <xdr:row>78</xdr:row>
      <xdr:rowOff>102622</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2243841"/>
          <a:ext cx="1269" cy="1231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106449</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479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102622</xdr:rowOff>
    </xdr:from>
    <xdr:to>
      <xdr:col>116</xdr:col>
      <xdr:colOff>152400</xdr:colOff>
      <xdr:row>78</xdr:row>
      <xdr:rowOff>102622</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475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17568</xdr:rowOff>
    </xdr:from>
    <xdr:ext cx="534377"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2019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70891</xdr:rowOff>
    </xdr:from>
    <xdr:to>
      <xdr:col>116</xdr:col>
      <xdr:colOff>152400</xdr:colOff>
      <xdr:row>71</xdr:row>
      <xdr:rowOff>70891</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2243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137277</xdr:rowOff>
    </xdr:from>
    <xdr:to>
      <xdr:col>116</xdr:col>
      <xdr:colOff>63500</xdr:colOff>
      <xdr:row>77</xdr:row>
      <xdr:rowOff>148341</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1323300" y="13338927"/>
          <a:ext cx="838200" cy="11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44591</xdr:rowOff>
    </xdr:from>
    <xdr:ext cx="534377"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2903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21715</xdr:rowOff>
    </xdr:from>
    <xdr:to>
      <xdr:col>116</xdr:col>
      <xdr:colOff>114300</xdr:colOff>
      <xdr:row>76</xdr:row>
      <xdr:rowOff>123315</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305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20211</xdr:rowOff>
    </xdr:from>
    <xdr:to>
      <xdr:col>111</xdr:col>
      <xdr:colOff>177800</xdr:colOff>
      <xdr:row>77</xdr:row>
      <xdr:rowOff>137277</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20434300" y="13050411"/>
          <a:ext cx="889000" cy="288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5713</xdr:rowOff>
    </xdr:from>
    <xdr:to>
      <xdr:col>112</xdr:col>
      <xdr:colOff>38100</xdr:colOff>
      <xdr:row>76</xdr:row>
      <xdr:rowOff>107313</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303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123840</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56111" y="12811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20211</xdr:rowOff>
    </xdr:from>
    <xdr:to>
      <xdr:col>107</xdr:col>
      <xdr:colOff>50800</xdr:colOff>
      <xdr:row>76</xdr:row>
      <xdr:rowOff>85750</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9545300" y="13050411"/>
          <a:ext cx="889000" cy="65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169207</xdr:rowOff>
    </xdr:from>
    <xdr:to>
      <xdr:col>107</xdr:col>
      <xdr:colOff>101600</xdr:colOff>
      <xdr:row>76</xdr:row>
      <xdr:rowOff>99357</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302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90484</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67111" y="1312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85750</xdr:rowOff>
    </xdr:from>
    <xdr:to>
      <xdr:col>102</xdr:col>
      <xdr:colOff>114300</xdr:colOff>
      <xdr:row>76</xdr:row>
      <xdr:rowOff>130465</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8656300" y="13115950"/>
          <a:ext cx="889000" cy="44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53307</xdr:rowOff>
    </xdr:from>
    <xdr:to>
      <xdr:col>102</xdr:col>
      <xdr:colOff>165100</xdr:colOff>
      <xdr:row>74</xdr:row>
      <xdr:rowOff>154907</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2740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171434</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78111" y="12515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83756</xdr:rowOff>
    </xdr:from>
    <xdr:to>
      <xdr:col>98</xdr:col>
      <xdr:colOff>38100</xdr:colOff>
      <xdr:row>76</xdr:row>
      <xdr:rowOff>13906</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294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30433</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89111" y="1271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97541</xdr:rowOff>
    </xdr:from>
    <xdr:to>
      <xdr:col>116</xdr:col>
      <xdr:colOff>114300</xdr:colOff>
      <xdr:row>78</xdr:row>
      <xdr:rowOff>27691</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3299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12468</xdr:rowOff>
    </xdr:from>
    <xdr:ext cx="534377"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3214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86477</xdr:rowOff>
    </xdr:from>
    <xdr:to>
      <xdr:col>112</xdr:col>
      <xdr:colOff>38100</xdr:colOff>
      <xdr:row>78</xdr:row>
      <xdr:rowOff>16627</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3288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7754</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56111" y="13380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140860</xdr:rowOff>
    </xdr:from>
    <xdr:to>
      <xdr:col>107</xdr:col>
      <xdr:colOff>101600</xdr:colOff>
      <xdr:row>76</xdr:row>
      <xdr:rowOff>71010</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299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87537</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67111" y="1277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34950</xdr:rowOff>
    </xdr:from>
    <xdr:to>
      <xdr:col>102</xdr:col>
      <xdr:colOff>165100</xdr:colOff>
      <xdr:row>76</xdr:row>
      <xdr:rowOff>136550</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306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127677</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78111" y="13157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79665</xdr:rowOff>
    </xdr:from>
    <xdr:to>
      <xdr:col>98</xdr:col>
      <xdr:colOff>38100</xdr:colOff>
      <xdr:row>77</xdr:row>
      <xdr:rowOff>9815</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3109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942</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89111" y="13202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panose="020B0600070205080204" pitchFamily="50" charset="-128"/>
              <a:ea typeface="ＭＳ Ｐゴシック" panose="020B0600070205080204" pitchFamily="50" charset="-128"/>
            </a:rPr>
            <a:t>　普通建設事業費（うち新規整備）について、平成２９年度はクリーンセンター整備事業や城山台小学校校舎取得事業、城山台児童クラブ建設事業等の大規模事業を実施したことから、住民一人当たり７５，６１１円となっており、類似団体内平均値を大幅に上回っていたが、平成３０年度はこれらの事業が皆減、または大幅に減となったことから、住民一人当たりの金額は前年度から△５５，６１９千円減となる１９，９９２円となり、類似団体内平均値（１２，１５６円）との差も７，８３６円に縮小した。</a:t>
          </a:r>
          <a:endParaRPr kumimoji="1" lang="en-US" altLang="ja-JP" sz="1400">
            <a:latin typeface="ＭＳ Ｐゴシック" panose="020B0600070205080204" pitchFamily="50" charset="-128"/>
            <a:ea typeface="ＭＳ Ｐゴシック" panose="020B0600070205080204" pitchFamily="50" charset="-128"/>
          </a:endParaRPr>
        </a:p>
        <a:p>
          <a:r>
            <a:rPr kumimoji="1" lang="ja-JP" altLang="en-US" sz="1400">
              <a:latin typeface="ＭＳ Ｐゴシック" panose="020B0600070205080204" pitchFamily="50" charset="-128"/>
              <a:ea typeface="ＭＳ Ｐゴシック" panose="020B0600070205080204" pitchFamily="50" charset="-128"/>
            </a:rPr>
            <a:t>　補助費等においては、本市が清掃や消防などの業務を一部事務組合により行っていることから類似団体内平均値よりも高い金額を推移しているが、平成３０年度は木津川市精華町環境施設組合への負担金が前年度から増となったことなどから、住民一人当たりの補助費等は前年度（５７，９２８円）から２，４８５円増となり、６０，４１３円となった。</a:t>
          </a:r>
          <a:endParaRPr kumimoji="1" lang="en-US" altLang="ja-JP" sz="14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京都府木津川市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77,188
76,628
85.13
28,986,575
28,522,748
312,537
17,117,064
32,824,212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35.1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99466</xdr:rowOff>
    </xdr:from>
    <xdr:to>
      <xdr:col>24</xdr:col>
      <xdr:colOff>62865</xdr:colOff>
      <xdr:row>38</xdr:row>
      <xdr:rowOff>52832</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414416"/>
          <a:ext cx="1270" cy="1153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56659</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57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52832</xdr:rowOff>
    </xdr:from>
    <xdr:to>
      <xdr:col>24</xdr:col>
      <xdr:colOff>152400</xdr:colOff>
      <xdr:row>38</xdr:row>
      <xdr:rowOff>52832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567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46143</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189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99466</xdr:rowOff>
    </xdr:from>
    <xdr:to>
      <xdr:col>24</xdr:col>
      <xdr:colOff>152400</xdr:colOff>
      <xdr:row>31</xdr:row>
      <xdr:rowOff>99466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414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106781</xdr:rowOff>
    </xdr:from>
    <xdr:to>
      <xdr:col>24</xdr:col>
      <xdr:colOff>63500</xdr:colOff>
      <xdr:row>36</xdr:row>
      <xdr:rowOff>136957</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6278981"/>
          <a:ext cx="838200" cy="30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23995</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8532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1118</xdr:rowOff>
    </xdr:from>
    <xdr:to>
      <xdr:col>24</xdr:col>
      <xdr:colOff>114300</xdr:colOff>
      <xdr:row>35</xdr:row>
      <xdr:rowOff>102718</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94894</xdr:rowOff>
    </xdr:from>
    <xdr:to>
      <xdr:col>19</xdr:col>
      <xdr:colOff>177800</xdr:colOff>
      <xdr:row>36</xdr:row>
      <xdr:rowOff>106781</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267094"/>
          <a:ext cx="8890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166167</xdr:rowOff>
    </xdr:from>
    <xdr:to>
      <xdr:col>20</xdr:col>
      <xdr:colOff>38100</xdr:colOff>
      <xdr:row>35</xdr:row>
      <xdr:rowOff>96317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112844</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770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120040</xdr:rowOff>
    </xdr:from>
    <xdr:to>
      <xdr:col>15</xdr:col>
      <xdr:colOff>50800</xdr:colOff>
      <xdr:row>36</xdr:row>
      <xdr:rowOff>94894</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120790"/>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157480</xdr:rowOff>
    </xdr:from>
    <xdr:to>
      <xdr:col>15</xdr:col>
      <xdr:colOff>101600</xdr:colOff>
      <xdr:row>35</xdr:row>
      <xdr:rowOff>87630</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104157</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76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35916</xdr:rowOff>
    </xdr:from>
    <xdr:to>
      <xdr:col>10</xdr:col>
      <xdr:colOff>114300</xdr:colOff>
      <xdr:row>35</xdr:row>
      <xdr:rowOff>120040</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036666"/>
          <a:ext cx="889000" cy="84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93015</xdr:rowOff>
    </xdr:from>
    <xdr:to>
      <xdr:col>10</xdr:col>
      <xdr:colOff>165100</xdr:colOff>
      <xdr:row>34</xdr:row>
      <xdr:rowOff>23165</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75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39692</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526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23520</xdr:rowOff>
    </xdr:from>
    <xdr:to>
      <xdr:col>6</xdr:col>
      <xdr:colOff>38100</xdr:colOff>
      <xdr:row>34</xdr:row>
      <xdr:rowOff>125120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141647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6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86157</xdr:rowOff>
    </xdr:from>
    <xdr:to>
      <xdr:col>24</xdr:col>
      <xdr:colOff>114300</xdr:colOff>
      <xdr:row>37</xdr:row>
      <xdr:rowOff>16307</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258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64584</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236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55981</xdr:rowOff>
    </xdr:from>
    <xdr:to>
      <xdr:col>20</xdr:col>
      <xdr:colOff>38100</xdr:colOff>
      <xdr:row>36</xdr:row>
      <xdr:rowOff>157581</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228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148708</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320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44094</xdr:rowOff>
    </xdr:from>
    <xdr:to>
      <xdr:col>15</xdr:col>
      <xdr:colOff>101600</xdr:colOff>
      <xdr:row>36</xdr:row>
      <xdr:rowOff>145694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216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136821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309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69240</xdr:rowOff>
    </xdr:from>
    <xdr:to>
      <xdr:col>10</xdr:col>
      <xdr:colOff>165100</xdr:colOff>
      <xdr:row>35</xdr:row>
      <xdr:rowOff>170840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06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161967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162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156566</xdr:rowOff>
    </xdr:from>
    <xdr:to>
      <xdr:col>6</xdr:col>
      <xdr:colOff>38100</xdr:colOff>
      <xdr:row>35</xdr:row>
      <xdr:rowOff>86716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985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77843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078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126180</xdr:rowOff>
    </xdr:from>
    <xdr:to>
      <xdr:col>24</xdr:col>
      <xdr:colOff>62865</xdr:colOff>
      <xdr:row>58</xdr:row>
      <xdr:rowOff>145154</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698680"/>
          <a:ext cx="1270" cy="13905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148981</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09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145154</xdr:rowOff>
    </xdr:from>
    <xdr:to>
      <xdr:col>24</xdr:col>
      <xdr:colOff>152400</xdr:colOff>
      <xdr:row>58</xdr:row>
      <xdr:rowOff>145154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089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72857</xdr:rowOff>
    </xdr:from>
    <xdr:ext cx="599010"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473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112,828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126180</xdr:rowOff>
    </xdr:from>
    <xdr:to>
      <xdr:col>24</xdr:col>
      <xdr:colOff>152400</xdr:colOff>
      <xdr:row>50</xdr:row>
      <xdr:rowOff>126180</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698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98111</xdr:rowOff>
    </xdr:from>
    <xdr:to>
      <xdr:col>24</xdr:col>
      <xdr:colOff>63500</xdr:colOff>
      <xdr:row>57</xdr:row>
      <xdr:rowOff>152518</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3797300" y="9870761"/>
          <a:ext cx="838200" cy="54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148778</xdr:rowOff>
    </xdr:from>
    <xdr:ext cx="534377"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578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125901</xdr:rowOff>
    </xdr:from>
    <xdr:to>
      <xdr:col>24</xdr:col>
      <xdr:colOff>114300</xdr:colOff>
      <xdr:row>57</xdr:row>
      <xdr:rowOff>56051</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727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98111</xdr:rowOff>
    </xdr:from>
    <xdr:to>
      <xdr:col>19</xdr:col>
      <xdr:colOff>177800</xdr:colOff>
      <xdr:row>57</xdr:row>
      <xdr:rowOff>159719</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908300" y="9870761"/>
          <a:ext cx="889000" cy="61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94239</xdr:rowOff>
    </xdr:from>
    <xdr:to>
      <xdr:col>20</xdr:col>
      <xdr:colOff>38100</xdr:colOff>
      <xdr:row>57</xdr:row>
      <xdr:rowOff>24389</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69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40916</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530111" y="947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159719</xdr:rowOff>
    </xdr:from>
    <xdr:to>
      <xdr:col>15</xdr:col>
      <xdr:colOff>50800</xdr:colOff>
      <xdr:row>58</xdr:row>
      <xdr:rowOff>3209</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019300" y="9932369"/>
          <a:ext cx="889000" cy="14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110895</xdr:rowOff>
    </xdr:from>
    <xdr:to>
      <xdr:col>15</xdr:col>
      <xdr:colOff>101600</xdr:colOff>
      <xdr:row>57</xdr:row>
      <xdr:rowOff>41045</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71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57572</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41111" y="9487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30755</xdr:rowOff>
    </xdr:from>
    <xdr:to>
      <xdr:col>10</xdr:col>
      <xdr:colOff>114300</xdr:colOff>
      <xdr:row>58</xdr:row>
      <xdr:rowOff>3209</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1130300" y="9803405"/>
          <a:ext cx="889000" cy="143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43474</xdr:rowOff>
    </xdr:from>
    <xdr:to>
      <xdr:col>10</xdr:col>
      <xdr:colOff>165100</xdr:colOff>
      <xdr:row>54</xdr:row>
      <xdr:rowOff>145074</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301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161601</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52111" y="9077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85503</xdr:rowOff>
    </xdr:from>
    <xdr:to>
      <xdr:col>6</xdr:col>
      <xdr:colOff>38100</xdr:colOff>
      <xdr:row>56</xdr:row>
      <xdr:rowOff>15653</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51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32180</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929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101718</xdr:rowOff>
    </xdr:from>
    <xdr:to>
      <xdr:col>24</xdr:col>
      <xdr:colOff>114300</xdr:colOff>
      <xdr:row>58</xdr:row>
      <xdr:rowOff>31868</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874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80145</xdr:rowOff>
    </xdr:from>
    <xdr:ext cx="534377"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852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47311</xdr:rowOff>
    </xdr:from>
    <xdr:to>
      <xdr:col>20</xdr:col>
      <xdr:colOff>38100</xdr:colOff>
      <xdr:row>57</xdr:row>
      <xdr:rowOff>148911</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819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140038</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530111" y="9912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108919</xdr:rowOff>
    </xdr:from>
    <xdr:to>
      <xdr:col>15</xdr:col>
      <xdr:colOff>101600</xdr:colOff>
      <xdr:row>58</xdr:row>
      <xdr:rowOff>39069</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881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30196</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41111" y="997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123859</xdr:rowOff>
    </xdr:from>
    <xdr:to>
      <xdr:col>10</xdr:col>
      <xdr:colOff>165100</xdr:colOff>
      <xdr:row>58</xdr:row>
      <xdr:rowOff>54009</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896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45136</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52111" y="9989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151405</xdr:rowOff>
    </xdr:from>
    <xdr:to>
      <xdr:col>6</xdr:col>
      <xdr:colOff>38100</xdr:colOff>
      <xdr:row>57</xdr:row>
      <xdr:rowOff>81555</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752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72682</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9845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a:extLst>
            <a:ext uri="{FF2B5EF4-FFF2-40B4-BE49-F238E27FC236}">
              <a16:creationId xmlns:a16="http://schemas.microsoft.com/office/drawing/2014/main" id="{00000000-0008-0000-07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96157</xdr:rowOff>
    </xdr:from>
    <xdr:to>
      <xdr:col>24</xdr:col>
      <xdr:colOff>62865</xdr:colOff>
      <xdr:row>79</xdr:row>
      <xdr:rowOff>2942</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4633595" y="12097657"/>
          <a:ext cx="1270" cy="1449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6769</xdr:rowOff>
    </xdr:from>
    <xdr:ext cx="534377" cy="259045"/>
    <xdr:sp macro="" textlink="">
      <xdr:nvSpPr>
        <xdr:cNvPr id="175" name="民生費最小値テキスト">
          <a:extLst>
            <a:ext uri="{FF2B5EF4-FFF2-40B4-BE49-F238E27FC236}">
              <a16:creationId xmlns:a16="http://schemas.microsoft.com/office/drawing/2014/main" id="{00000000-0008-0000-0700-0000AF000000}"/>
            </a:ext>
          </a:extLst>
        </xdr:cNvPr>
        <xdr:cNvSpPr txBox="1"/>
      </xdr:nvSpPr>
      <xdr:spPr>
        <a:xfrm>
          <a:off x="4686300" y="13551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2942</xdr:rowOff>
    </xdr:from>
    <xdr:to>
      <xdr:col>24</xdr:col>
      <xdr:colOff>152400</xdr:colOff>
      <xdr:row>79</xdr:row>
      <xdr:rowOff>2942</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3547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42834</xdr:rowOff>
    </xdr:from>
    <xdr:ext cx="599010" cy="259045"/>
    <xdr:sp macro="" textlink="">
      <xdr:nvSpPr>
        <xdr:cNvPr id="177" name="民生費最大値テキスト">
          <a:extLst>
            <a:ext uri="{FF2B5EF4-FFF2-40B4-BE49-F238E27FC236}">
              <a16:creationId xmlns:a16="http://schemas.microsoft.com/office/drawing/2014/main" id="{00000000-0008-0000-0700-0000B1000000}"/>
            </a:ext>
          </a:extLst>
        </xdr:cNvPr>
        <xdr:cNvSpPr txBox="1"/>
      </xdr:nvSpPr>
      <xdr:spPr>
        <a:xfrm>
          <a:off x="4686300" y="11872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232,000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96157</xdr:rowOff>
    </xdr:from>
    <xdr:to>
      <xdr:col>24</xdr:col>
      <xdr:colOff>152400</xdr:colOff>
      <xdr:row>70</xdr:row>
      <xdr:rowOff>96157</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2097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57948</xdr:rowOff>
    </xdr:from>
    <xdr:to>
      <xdr:col>24</xdr:col>
      <xdr:colOff>63500</xdr:colOff>
      <xdr:row>76</xdr:row>
      <xdr:rowOff>85282</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3797300" y="13088148"/>
          <a:ext cx="838200" cy="27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133135</xdr:rowOff>
    </xdr:from>
    <xdr:ext cx="599010" cy="259045"/>
    <xdr:sp macro="" textlink="">
      <xdr:nvSpPr>
        <xdr:cNvPr id="180" name="民生費平均値テキスト">
          <a:extLst>
            <a:ext uri="{FF2B5EF4-FFF2-40B4-BE49-F238E27FC236}">
              <a16:creationId xmlns:a16="http://schemas.microsoft.com/office/drawing/2014/main" id="{00000000-0008-0000-0700-0000B4000000}"/>
            </a:ext>
          </a:extLst>
        </xdr:cNvPr>
        <xdr:cNvSpPr txBox="1"/>
      </xdr:nvSpPr>
      <xdr:spPr>
        <a:xfrm>
          <a:off x="4686300" y="128204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110258</xdr:rowOff>
    </xdr:from>
    <xdr:to>
      <xdr:col>24</xdr:col>
      <xdr:colOff>114300</xdr:colOff>
      <xdr:row>76</xdr:row>
      <xdr:rowOff>40407</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4584700" y="129690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51341</xdr:rowOff>
    </xdr:from>
    <xdr:to>
      <xdr:col>19</xdr:col>
      <xdr:colOff>177800</xdr:colOff>
      <xdr:row>76</xdr:row>
      <xdr:rowOff>85282</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908300" y="13081541"/>
          <a:ext cx="889000" cy="33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114840</xdr:rowOff>
    </xdr:from>
    <xdr:to>
      <xdr:col>20</xdr:col>
      <xdr:colOff>38100</xdr:colOff>
      <xdr:row>76</xdr:row>
      <xdr:rowOff>44990</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3746500" y="1297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61517</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3497795" y="12748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51341</xdr:rowOff>
    </xdr:from>
    <xdr:to>
      <xdr:col>15</xdr:col>
      <xdr:colOff>50800</xdr:colOff>
      <xdr:row>76</xdr:row>
      <xdr:rowOff>128901</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2019300" y="13081541"/>
          <a:ext cx="889000" cy="77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149163</xdr:rowOff>
    </xdr:from>
    <xdr:to>
      <xdr:col>15</xdr:col>
      <xdr:colOff>101600</xdr:colOff>
      <xdr:row>76</xdr:row>
      <xdr:rowOff>79313</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2857500" y="1300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95840</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608795" y="12783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128901</xdr:rowOff>
    </xdr:from>
    <xdr:to>
      <xdr:col>10</xdr:col>
      <xdr:colOff>114300</xdr:colOff>
      <xdr:row>76</xdr:row>
      <xdr:rowOff>144174</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flipV="1">
          <a:off x="1130300" y="13159101"/>
          <a:ext cx="889000" cy="15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55687</xdr:rowOff>
    </xdr:from>
    <xdr:to>
      <xdr:col>10</xdr:col>
      <xdr:colOff>165100</xdr:colOff>
      <xdr:row>74</xdr:row>
      <xdr:rowOff>157287</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968500" y="1274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2364</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719795" y="12518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143633</xdr:rowOff>
    </xdr:from>
    <xdr:to>
      <xdr:col>6</xdr:col>
      <xdr:colOff>38100</xdr:colOff>
      <xdr:row>76</xdr:row>
      <xdr:rowOff>73783</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079500" y="13002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90310</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830795" y="12777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7148</xdr:rowOff>
    </xdr:from>
    <xdr:to>
      <xdr:col>24</xdr:col>
      <xdr:colOff>114300</xdr:colOff>
      <xdr:row>76</xdr:row>
      <xdr:rowOff>108748</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4584700" y="1303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157025</xdr:rowOff>
    </xdr:from>
    <xdr:ext cx="599010" cy="259045"/>
    <xdr:sp macro="" textlink="">
      <xdr:nvSpPr>
        <xdr:cNvPr id="199" name="民生費該当値テキスト">
          <a:extLst>
            <a:ext uri="{FF2B5EF4-FFF2-40B4-BE49-F238E27FC236}">
              <a16:creationId xmlns:a16="http://schemas.microsoft.com/office/drawing/2014/main" id="{00000000-0008-0000-0700-0000C7000000}"/>
            </a:ext>
          </a:extLst>
        </xdr:cNvPr>
        <xdr:cNvSpPr txBox="1"/>
      </xdr:nvSpPr>
      <xdr:spPr>
        <a:xfrm>
          <a:off x="4686300" y="13015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34482</xdr:rowOff>
    </xdr:from>
    <xdr:to>
      <xdr:col>20</xdr:col>
      <xdr:colOff>38100</xdr:colOff>
      <xdr:row>76</xdr:row>
      <xdr:rowOff>136082</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3746500" y="13064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127209</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3497795" y="13157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541</xdr:rowOff>
    </xdr:from>
    <xdr:to>
      <xdr:col>15</xdr:col>
      <xdr:colOff>101600</xdr:colOff>
      <xdr:row>76</xdr:row>
      <xdr:rowOff>102141</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2857500" y="13030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93268</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2608795" y="13123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78101</xdr:rowOff>
    </xdr:from>
    <xdr:to>
      <xdr:col>10</xdr:col>
      <xdr:colOff>165100</xdr:colOff>
      <xdr:row>77</xdr:row>
      <xdr:rowOff>8251</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968500" y="13108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170828</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1719795" y="13201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93374</xdr:rowOff>
    </xdr:from>
    <xdr:to>
      <xdr:col>6</xdr:col>
      <xdr:colOff>38100</xdr:colOff>
      <xdr:row>77</xdr:row>
      <xdr:rowOff>23524</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079500" y="13123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14651</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830795" y="13216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a:extLst>
            <a:ext uri="{FF2B5EF4-FFF2-40B4-BE49-F238E27FC236}">
              <a16:creationId xmlns:a16="http://schemas.microsoft.com/office/drawing/2014/main" id="{00000000-0008-0000-07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166545</xdr:rowOff>
    </xdr:from>
    <xdr:to>
      <xdr:col>24</xdr:col>
      <xdr:colOff>62865</xdr:colOff>
      <xdr:row>99</xdr:row>
      <xdr:rowOff>125575</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4633595" y="15597045"/>
          <a:ext cx="1270" cy="15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129402</xdr:rowOff>
    </xdr:from>
    <xdr:ext cx="534377" cy="259045"/>
    <xdr:sp macro="" textlink="">
      <xdr:nvSpPr>
        <xdr:cNvPr id="235" name="衛生費最小値テキスト">
          <a:extLst>
            <a:ext uri="{FF2B5EF4-FFF2-40B4-BE49-F238E27FC236}">
              <a16:creationId xmlns:a16="http://schemas.microsoft.com/office/drawing/2014/main" id="{00000000-0008-0000-0700-0000EB000000}"/>
            </a:ext>
          </a:extLst>
        </xdr:cNvPr>
        <xdr:cNvSpPr txBox="1"/>
      </xdr:nvSpPr>
      <xdr:spPr>
        <a:xfrm>
          <a:off x="4686300" y="17102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125575</xdr:rowOff>
    </xdr:from>
    <xdr:to>
      <xdr:col>24</xdr:col>
      <xdr:colOff>152400</xdr:colOff>
      <xdr:row>99</xdr:row>
      <xdr:rowOff>125575</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7099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113222</xdr:rowOff>
    </xdr:from>
    <xdr:ext cx="599010" cy="259045"/>
    <xdr:sp macro="" textlink="">
      <xdr:nvSpPr>
        <xdr:cNvPr id="237" name="衛生費最大値テキスト">
          <a:extLst>
            <a:ext uri="{FF2B5EF4-FFF2-40B4-BE49-F238E27FC236}">
              <a16:creationId xmlns:a16="http://schemas.microsoft.com/office/drawing/2014/main" id="{00000000-0008-0000-0700-0000ED000000}"/>
            </a:ext>
          </a:extLst>
        </xdr:cNvPr>
        <xdr:cNvSpPr txBox="1"/>
      </xdr:nvSpPr>
      <xdr:spPr>
        <a:xfrm>
          <a:off x="4686300" y="15372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110,356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166545</xdr:rowOff>
    </xdr:from>
    <xdr:to>
      <xdr:col>24</xdr:col>
      <xdr:colOff>152400</xdr:colOff>
      <xdr:row>90</xdr:row>
      <xdr:rowOff>166545</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559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1479</xdr:rowOff>
    </xdr:from>
    <xdr:to>
      <xdr:col>24</xdr:col>
      <xdr:colOff>63500</xdr:colOff>
      <xdr:row>98</xdr:row>
      <xdr:rowOff>37891</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3797300" y="15774879"/>
          <a:ext cx="838200" cy="106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13019</xdr:rowOff>
    </xdr:from>
    <xdr:ext cx="534377" cy="259045"/>
    <xdr:sp macro="" textlink="">
      <xdr:nvSpPr>
        <xdr:cNvPr id="240" name="衛生費平均値テキスト">
          <a:extLst>
            <a:ext uri="{FF2B5EF4-FFF2-40B4-BE49-F238E27FC236}">
              <a16:creationId xmlns:a16="http://schemas.microsoft.com/office/drawing/2014/main" id="{00000000-0008-0000-0700-0000F0000000}"/>
            </a:ext>
          </a:extLst>
        </xdr:cNvPr>
        <xdr:cNvSpPr txBox="1"/>
      </xdr:nvSpPr>
      <xdr:spPr>
        <a:xfrm>
          <a:off x="4686300" y="168151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34592</xdr:rowOff>
    </xdr:from>
    <xdr:to>
      <xdr:col>24</xdr:col>
      <xdr:colOff>114300</xdr:colOff>
      <xdr:row>98</xdr:row>
      <xdr:rowOff>136192</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4584700" y="1683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1479</xdr:rowOff>
    </xdr:from>
    <xdr:to>
      <xdr:col>19</xdr:col>
      <xdr:colOff>177800</xdr:colOff>
      <xdr:row>94</xdr:row>
      <xdr:rowOff>41990</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908300" y="15774879"/>
          <a:ext cx="889000" cy="383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1265</xdr:rowOff>
    </xdr:from>
    <xdr:to>
      <xdr:col>20</xdr:col>
      <xdr:colOff>38100</xdr:colOff>
      <xdr:row>98</xdr:row>
      <xdr:rowOff>102865</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3746500" y="1680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93992</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530111" y="16896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41990</xdr:rowOff>
    </xdr:from>
    <xdr:to>
      <xdr:col>15</xdr:col>
      <xdr:colOff>50800</xdr:colOff>
      <xdr:row>94</xdr:row>
      <xdr:rowOff>150003</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2019300" y="16158290"/>
          <a:ext cx="889000" cy="108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170968</xdr:rowOff>
    </xdr:from>
    <xdr:to>
      <xdr:col>15</xdr:col>
      <xdr:colOff>101600</xdr:colOff>
      <xdr:row>98</xdr:row>
      <xdr:rowOff>101118</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2857500" y="1680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92245</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641111" y="16894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150003</xdr:rowOff>
    </xdr:from>
    <xdr:to>
      <xdr:col>10</xdr:col>
      <xdr:colOff>114300</xdr:colOff>
      <xdr:row>98</xdr:row>
      <xdr:rowOff>25188</xdr:rowOff>
    </xdr:to>
    <xdr:cxnSp macro="">
      <xdr:nvCxnSpPr>
        <xdr:cNvPr id="248" name="直線コネクタ 247">
          <a:extLst>
            <a:ext uri="{FF2B5EF4-FFF2-40B4-BE49-F238E27FC236}">
              <a16:creationId xmlns:a16="http://schemas.microsoft.com/office/drawing/2014/main" id="{00000000-0008-0000-0700-0000F8000000}"/>
            </a:ext>
          </a:extLst>
        </xdr:cNvPr>
        <xdr:cNvCxnSpPr/>
      </xdr:nvCxnSpPr>
      <xdr:spPr>
        <a:xfrm flipV="1">
          <a:off x="1130300" y="16266303"/>
          <a:ext cx="889000" cy="560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29008</xdr:rowOff>
    </xdr:from>
    <xdr:to>
      <xdr:col>10</xdr:col>
      <xdr:colOff>165100</xdr:colOff>
      <xdr:row>97</xdr:row>
      <xdr:rowOff>130608</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968500" y="1665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121735</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752111" y="16752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117425</xdr:rowOff>
    </xdr:from>
    <xdr:to>
      <xdr:col>6</xdr:col>
      <xdr:colOff>38100</xdr:colOff>
      <xdr:row>98</xdr:row>
      <xdr:rowOff>47575</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079500" y="16748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64102</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863111" y="16523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158541</xdr:rowOff>
    </xdr:from>
    <xdr:to>
      <xdr:col>24</xdr:col>
      <xdr:colOff>114300</xdr:colOff>
      <xdr:row>98</xdr:row>
      <xdr:rowOff>88691</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4584700" y="16789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9968</xdr:rowOff>
    </xdr:from>
    <xdr:ext cx="534377" cy="259045"/>
    <xdr:sp macro="" textlink="">
      <xdr:nvSpPr>
        <xdr:cNvPr id="259" name="衛生費該当値テキスト">
          <a:extLst>
            <a:ext uri="{FF2B5EF4-FFF2-40B4-BE49-F238E27FC236}">
              <a16:creationId xmlns:a16="http://schemas.microsoft.com/office/drawing/2014/main" id="{00000000-0008-0000-0700-000003010000}"/>
            </a:ext>
          </a:extLst>
        </xdr:cNvPr>
        <xdr:cNvSpPr txBox="1"/>
      </xdr:nvSpPr>
      <xdr:spPr>
        <a:xfrm>
          <a:off x="4686300" y="16640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122129</xdr:rowOff>
    </xdr:from>
    <xdr:to>
      <xdr:col>20</xdr:col>
      <xdr:colOff>38100</xdr:colOff>
      <xdr:row>92</xdr:row>
      <xdr:rowOff>52279</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3746500" y="15724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90</xdr:row>
      <xdr:rowOff>68806</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3530111" y="15499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162640</xdr:rowOff>
    </xdr:from>
    <xdr:to>
      <xdr:col>15</xdr:col>
      <xdr:colOff>101600</xdr:colOff>
      <xdr:row>94</xdr:row>
      <xdr:rowOff>92790</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2857500" y="1610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109317</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2641111" y="15882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99203</xdr:rowOff>
    </xdr:from>
    <xdr:to>
      <xdr:col>10</xdr:col>
      <xdr:colOff>165100</xdr:colOff>
      <xdr:row>95</xdr:row>
      <xdr:rowOff>29353</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968500" y="16215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45880</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1752111" y="1599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145838</xdr:rowOff>
    </xdr:from>
    <xdr:to>
      <xdr:col>6</xdr:col>
      <xdr:colOff>38100</xdr:colOff>
      <xdr:row>98</xdr:row>
      <xdr:rowOff>75988</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079500" y="16776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67115</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863111" y="1686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a:extLst>
            <a:ext uri="{FF2B5EF4-FFF2-40B4-BE49-F238E27FC236}">
              <a16:creationId xmlns:a16="http://schemas.microsoft.com/office/drawing/2014/main" id="{00000000-0008-0000-07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17399</xdr:rowOff>
    </xdr:from>
    <xdr:to>
      <xdr:col>54</xdr:col>
      <xdr:colOff>189865</xdr:colOff>
      <xdr:row>39</xdr:row>
      <xdr:rowOff>44450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10475595" y="5332349"/>
          <a:ext cx="1270" cy="1398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2" name="労働費最小値テキスト">
          <a:extLst>
            <a:ext uri="{FF2B5EF4-FFF2-40B4-BE49-F238E27FC236}">
              <a16:creationId xmlns:a16="http://schemas.microsoft.com/office/drawing/2014/main" id="{00000000-0008-0000-0700-000024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135526</xdr:rowOff>
    </xdr:from>
    <xdr:ext cx="469744" cy="259045"/>
    <xdr:sp macro="" textlink="">
      <xdr:nvSpPr>
        <xdr:cNvPr id="294" name="労働費最大値テキスト">
          <a:extLst>
            <a:ext uri="{FF2B5EF4-FFF2-40B4-BE49-F238E27FC236}">
              <a16:creationId xmlns:a16="http://schemas.microsoft.com/office/drawing/2014/main" id="{00000000-0008-0000-0700-000026010000}"/>
            </a:ext>
          </a:extLst>
        </xdr:cNvPr>
        <xdr:cNvSpPr txBox="1"/>
      </xdr:nvSpPr>
      <xdr:spPr>
        <a:xfrm>
          <a:off x="10528300" y="5107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17399</xdr:rowOff>
    </xdr:from>
    <xdr:to>
      <xdr:col>55</xdr:col>
      <xdr:colOff>88900</xdr:colOff>
      <xdr:row>31</xdr:row>
      <xdr:rowOff>17399</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10388600" y="5332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119778</xdr:rowOff>
    </xdr:from>
    <xdr:ext cx="378565" cy="259045"/>
    <xdr:sp macro="" textlink="">
      <xdr:nvSpPr>
        <xdr:cNvPr id="297" name="労働費平均値テキスト">
          <a:extLst>
            <a:ext uri="{FF2B5EF4-FFF2-40B4-BE49-F238E27FC236}">
              <a16:creationId xmlns:a16="http://schemas.microsoft.com/office/drawing/2014/main" id="{00000000-0008-0000-0700-000029010000}"/>
            </a:ext>
          </a:extLst>
        </xdr:cNvPr>
        <xdr:cNvSpPr txBox="1"/>
      </xdr:nvSpPr>
      <xdr:spPr>
        <a:xfrm>
          <a:off x="10528300" y="629197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96901</xdr:rowOff>
    </xdr:from>
    <xdr:to>
      <xdr:col>55</xdr:col>
      <xdr:colOff>50800</xdr:colOff>
      <xdr:row>38</xdr:row>
      <xdr:rowOff>27051</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104267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58801</xdr:rowOff>
    </xdr:from>
    <xdr:to>
      <xdr:col>50</xdr:col>
      <xdr:colOff>165100</xdr:colOff>
      <xdr:row>37</xdr:row>
      <xdr:rowOff>160401</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9588500" y="64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5478</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50017" y="6177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72517</xdr:rowOff>
    </xdr:from>
    <xdr:to>
      <xdr:col>46</xdr:col>
      <xdr:colOff>38100</xdr:colOff>
      <xdr:row>38</xdr:row>
      <xdr:rowOff>2667</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86995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19194</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61017" y="6191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5" name="直線コネクタ 304">
          <a:extLst>
            <a:ext uri="{FF2B5EF4-FFF2-40B4-BE49-F238E27FC236}">
              <a16:creationId xmlns:a16="http://schemas.microsoft.com/office/drawing/2014/main" id="{00000000-0008-0000-0700-000031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40132</xdr:rowOff>
    </xdr:from>
    <xdr:to>
      <xdr:col>41</xdr:col>
      <xdr:colOff>101600</xdr:colOff>
      <xdr:row>36</xdr:row>
      <xdr:rowOff>141732</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7810500" y="6212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158259</xdr:rowOff>
    </xdr:from>
    <xdr:ext cx="469744"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26428" y="5987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36322</xdr:rowOff>
    </xdr:from>
    <xdr:to>
      <xdr:col>36</xdr:col>
      <xdr:colOff>165100</xdr:colOff>
      <xdr:row>36</xdr:row>
      <xdr:rowOff>137922</xdr:rowOff>
    </xdr:to>
    <xdr:sp macro="" textlink="">
      <xdr:nvSpPr>
        <xdr:cNvPr id="308" name="フローチャート: 判断 307">
          <a:extLst>
            <a:ext uri="{FF2B5EF4-FFF2-40B4-BE49-F238E27FC236}">
              <a16:creationId xmlns:a16="http://schemas.microsoft.com/office/drawing/2014/main" id="{00000000-0008-0000-0700-000034010000}"/>
            </a:ext>
          </a:extLst>
        </xdr:cNvPr>
        <xdr:cNvSpPr/>
      </xdr:nvSpPr>
      <xdr:spPr>
        <a:xfrm>
          <a:off x="6921500" y="620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154449</xdr:rowOff>
    </xdr:from>
    <xdr:ext cx="469744"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37428" y="5983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6" name="労働費該当値テキスト">
          <a:extLst>
            <a:ext uri="{FF2B5EF4-FFF2-40B4-BE49-F238E27FC236}">
              <a16:creationId xmlns:a16="http://schemas.microsoft.com/office/drawing/2014/main" id="{00000000-0008-0000-0700-00003C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a:extLst>
            <a:ext uri="{FF2B5EF4-FFF2-40B4-BE49-F238E27FC236}">
              <a16:creationId xmlns:a16="http://schemas.microsoft.com/office/drawing/2014/main" id="{00000000-0008-0000-07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139795</xdr:rowOff>
    </xdr:from>
    <xdr:to>
      <xdr:col>54</xdr:col>
      <xdr:colOff>189865</xdr:colOff>
      <xdr:row>59</xdr:row>
      <xdr:rowOff>38144</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10475595" y="8540845"/>
          <a:ext cx="1270" cy="1612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41971</xdr:rowOff>
    </xdr:from>
    <xdr:ext cx="378565" cy="259045"/>
    <xdr:sp macro="" textlink="">
      <xdr:nvSpPr>
        <xdr:cNvPr id="349" name="農林水産業費最小値テキスト">
          <a:extLst>
            <a:ext uri="{FF2B5EF4-FFF2-40B4-BE49-F238E27FC236}">
              <a16:creationId xmlns:a16="http://schemas.microsoft.com/office/drawing/2014/main" id="{00000000-0008-0000-0700-00005D010000}"/>
            </a:ext>
          </a:extLst>
        </xdr:cNvPr>
        <xdr:cNvSpPr txBox="1"/>
      </xdr:nvSpPr>
      <xdr:spPr>
        <a:xfrm>
          <a:off x="10528300" y="101575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38144</xdr:rowOff>
    </xdr:from>
    <xdr:to>
      <xdr:col>55</xdr:col>
      <xdr:colOff>88900</xdr:colOff>
      <xdr:row>59</xdr:row>
      <xdr:rowOff>38144</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10153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86472</xdr:rowOff>
    </xdr:from>
    <xdr:ext cx="534377" cy="259045"/>
    <xdr:sp macro="" textlink="">
      <xdr:nvSpPr>
        <xdr:cNvPr id="351" name="農林水産業費最大値テキスト">
          <a:extLst>
            <a:ext uri="{FF2B5EF4-FFF2-40B4-BE49-F238E27FC236}">
              <a16:creationId xmlns:a16="http://schemas.microsoft.com/office/drawing/2014/main" id="{00000000-0008-0000-0700-00005F010000}"/>
            </a:ext>
          </a:extLst>
        </xdr:cNvPr>
        <xdr:cNvSpPr txBox="1"/>
      </xdr:nvSpPr>
      <xdr:spPr>
        <a:xfrm>
          <a:off x="10528300" y="8316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84,995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139795</xdr:rowOff>
    </xdr:from>
    <xdr:to>
      <xdr:col>55</xdr:col>
      <xdr:colOff>88900</xdr:colOff>
      <xdr:row>49</xdr:row>
      <xdr:rowOff>139795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10388600" y="8540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149016</xdr:rowOff>
    </xdr:from>
    <xdr:to>
      <xdr:col>55</xdr:col>
      <xdr:colOff>0</xdr:colOff>
      <xdr:row>58</xdr:row>
      <xdr:rowOff>161855</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9639300" y="10093116"/>
          <a:ext cx="838200" cy="12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75087</xdr:rowOff>
    </xdr:from>
    <xdr:ext cx="469744" cy="259045"/>
    <xdr:sp macro="" textlink="">
      <xdr:nvSpPr>
        <xdr:cNvPr id="354" name="農林水産業費平均値テキスト">
          <a:extLst>
            <a:ext uri="{FF2B5EF4-FFF2-40B4-BE49-F238E27FC236}">
              <a16:creationId xmlns:a16="http://schemas.microsoft.com/office/drawing/2014/main" id="{00000000-0008-0000-0700-000062010000}"/>
            </a:ext>
          </a:extLst>
        </xdr:cNvPr>
        <xdr:cNvSpPr txBox="1"/>
      </xdr:nvSpPr>
      <xdr:spPr>
        <a:xfrm>
          <a:off x="10528300" y="9847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52210</xdr:rowOff>
    </xdr:from>
    <xdr:to>
      <xdr:col>55</xdr:col>
      <xdr:colOff>50800</xdr:colOff>
      <xdr:row>58</xdr:row>
      <xdr:rowOff>153810</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10426700" y="999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157055</xdr:rowOff>
    </xdr:from>
    <xdr:to>
      <xdr:col>50</xdr:col>
      <xdr:colOff>114300</xdr:colOff>
      <xdr:row>58</xdr:row>
      <xdr:rowOff>161855</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8750300" y="10101155"/>
          <a:ext cx="889000" cy="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55125</xdr:rowOff>
    </xdr:from>
    <xdr:to>
      <xdr:col>50</xdr:col>
      <xdr:colOff>165100</xdr:colOff>
      <xdr:row>58</xdr:row>
      <xdr:rowOff>156725</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9588500" y="99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1802</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04428" y="9774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156445</xdr:rowOff>
    </xdr:from>
    <xdr:to>
      <xdr:col>45</xdr:col>
      <xdr:colOff>177800</xdr:colOff>
      <xdr:row>58</xdr:row>
      <xdr:rowOff>157055</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a:off x="7861300" y="10100545"/>
          <a:ext cx="889000" cy="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55029</xdr:rowOff>
    </xdr:from>
    <xdr:to>
      <xdr:col>46</xdr:col>
      <xdr:colOff>38100</xdr:colOff>
      <xdr:row>58</xdr:row>
      <xdr:rowOff>156629</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8699500" y="999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1706</xdr:rowOff>
    </xdr:from>
    <xdr:ext cx="469744"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15428" y="9774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156007</xdr:rowOff>
    </xdr:from>
    <xdr:to>
      <xdr:col>41</xdr:col>
      <xdr:colOff>50800</xdr:colOff>
      <xdr:row>58</xdr:row>
      <xdr:rowOff>156445</xdr:rowOff>
    </xdr:to>
    <xdr:cxnSp macro="">
      <xdr:nvCxnSpPr>
        <xdr:cNvPr id="362" name="直線コネクタ 361">
          <a:extLst>
            <a:ext uri="{FF2B5EF4-FFF2-40B4-BE49-F238E27FC236}">
              <a16:creationId xmlns:a16="http://schemas.microsoft.com/office/drawing/2014/main" id="{00000000-0008-0000-0700-00006A010000}"/>
            </a:ext>
          </a:extLst>
        </xdr:cNvPr>
        <xdr:cNvCxnSpPr/>
      </xdr:nvCxnSpPr>
      <xdr:spPr>
        <a:xfrm>
          <a:off x="6972300" y="10100107"/>
          <a:ext cx="889000" cy="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138525</xdr:rowOff>
    </xdr:from>
    <xdr:to>
      <xdr:col>41</xdr:col>
      <xdr:colOff>101600</xdr:colOff>
      <xdr:row>56</xdr:row>
      <xdr:rowOff>68675</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7810500" y="956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85202</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594111" y="934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63906</xdr:rowOff>
    </xdr:from>
    <xdr:to>
      <xdr:col>36</xdr:col>
      <xdr:colOff>165100</xdr:colOff>
      <xdr:row>57</xdr:row>
      <xdr:rowOff>165506</xdr:rowOff>
    </xdr:to>
    <xdr:sp macro="" textlink="">
      <xdr:nvSpPr>
        <xdr:cNvPr id="365" name="フローチャート: 判断 364">
          <a:extLst>
            <a:ext uri="{FF2B5EF4-FFF2-40B4-BE49-F238E27FC236}">
              <a16:creationId xmlns:a16="http://schemas.microsoft.com/office/drawing/2014/main" id="{00000000-0008-0000-0700-00006D010000}"/>
            </a:ext>
          </a:extLst>
        </xdr:cNvPr>
        <xdr:cNvSpPr/>
      </xdr:nvSpPr>
      <xdr:spPr>
        <a:xfrm>
          <a:off x="6921500" y="9836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10583</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05111" y="961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98216</xdr:rowOff>
    </xdr:from>
    <xdr:to>
      <xdr:col>55</xdr:col>
      <xdr:colOff>50800</xdr:colOff>
      <xdr:row>59</xdr:row>
      <xdr:rowOff>28366</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10426700" y="1004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30637</xdr:rowOff>
    </xdr:from>
    <xdr:ext cx="469744" cy="259045"/>
    <xdr:sp macro="" textlink="">
      <xdr:nvSpPr>
        <xdr:cNvPr id="373" name="農林水産業費該当値テキスト">
          <a:extLst>
            <a:ext uri="{FF2B5EF4-FFF2-40B4-BE49-F238E27FC236}">
              <a16:creationId xmlns:a16="http://schemas.microsoft.com/office/drawing/2014/main" id="{00000000-0008-0000-0700-000075010000}"/>
            </a:ext>
          </a:extLst>
        </xdr:cNvPr>
        <xdr:cNvSpPr txBox="1"/>
      </xdr:nvSpPr>
      <xdr:spPr>
        <a:xfrm>
          <a:off x="10528300" y="9974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111055</xdr:rowOff>
    </xdr:from>
    <xdr:to>
      <xdr:col>50</xdr:col>
      <xdr:colOff>165100</xdr:colOff>
      <xdr:row>59</xdr:row>
      <xdr:rowOff>41205</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9588500" y="10055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32332</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9404428" y="10147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106255</xdr:rowOff>
    </xdr:from>
    <xdr:to>
      <xdr:col>46</xdr:col>
      <xdr:colOff>38100</xdr:colOff>
      <xdr:row>59</xdr:row>
      <xdr:rowOff>36405</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8699500" y="1005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27532</xdr:rowOff>
    </xdr:from>
    <xdr:ext cx="469744"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8515428" y="10143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105645</xdr:rowOff>
    </xdr:from>
    <xdr:to>
      <xdr:col>41</xdr:col>
      <xdr:colOff>101600</xdr:colOff>
      <xdr:row>59</xdr:row>
      <xdr:rowOff>35795</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7810500" y="1004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26922</xdr:rowOff>
    </xdr:from>
    <xdr:ext cx="469744"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7626428" y="10142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105207</xdr:rowOff>
    </xdr:from>
    <xdr:to>
      <xdr:col>36</xdr:col>
      <xdr:colOff>165100</xdr:colOff>
      <xdr:row>59</xdr:row>
      <xdr:rowOff>35357</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6921500" y="10049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26484</xdr:rowOff>
    </xdr:from>
    <xdr:ext cx="469744"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737428" y="10142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13284</xdr:rowOff>
    </xdr:from>
    <xdr:to>
      <xdr:col>54</xdr:col>
      <xdr:colOff>189865</xdr:colOff>
      <xdr:row>78</xdr:row>
      <xdr:rowOff>111857</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475595" y="12014784"/>
          <a:ext cx="1270" cy="14701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115684</xdr:rowOff>
    </xdr:from>
    <xdr:ext cx="378565" cy="259045"/>
    <xdr:sp macro=""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10528300" y="13488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111857</xdr:rowOff>
    </xdr:from>
    <xdr:to>
      <xdr:col>55</xdr:col>
      <xdr:colOff>88900</xdr:colOff>
      <xdr:row>78</xdr:row>
      <xdr:rowOff>111857</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3484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131411</xdr:rowOff>
    </xdr:from>
    <xdr:ext cx="534377" cy="259045"/>
    <xdr:sp macro=""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10528300" y="11790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13284</xdr:rowOff>
    </xdr:from>
    <xdr:to>
      <xdr:col>55</xdr:col>
      <xdr:colOff>88900</xdr:colOff>
      <xdr:row>70</xdr:row>
      <xdr:rowOff>13284</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2014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170470</xdr:rowOff>
    </xdr:from>
    <xdr:to>
      <xdr:col>55</xdr:col>
      <xdr:colOff>0</xdr:colOff>
      <xdr:row>78</xdr:row>
      <xdr:rowOff>6792</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9639300" y="13372120"/>
          <a:ext cx="838200" cy="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1364</xdr:rowOff>
    </xdr:from>
    <xdr:ext cx="469744" cy="259045"/>
    <xdr:sp macro=""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10528300" y="130315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149937</xdr:rowOff>
    </xdr:from>
    <xdr:to>
      <xdr:col>55</xdr:col>
      <xdr:colOff>50800</xdr:colOff>
      <xdr:row>77</xdr:row>
      <xdr:rowOff>80087</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10426700" y="1318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170470</xdr:rowOff>
    </xdr:from>
    <xdr:to>
      <xdr:col>50</xdr:col>
      <xdr:colOff>114300</xdr:colOff>
      <xdr:row>78</xdr:row>
      <xdr:rowOff>9900</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8750300" y="13372120"/>
          <a:ext cx="889000" cy="10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150713</xdr:rowOff>
    </xdr:from>
    <xdr:to>
      <xdr:col>50</xdr:col>
      <xdr:colOff>165100</xdr:colOff>
      <xdr:row>77</xdr:row>
      <xdr:rowOff>80863</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9588500" y="1318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97390</xdr:rowOff>
    </xdr:from>
    <xdr:ext cx="469744"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04428" y="12956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9900</xdr:rowOff>
    </xdr:from>
    <xdr:to>
      <xdr:col>45</xdr:col>
      <xdr:colOff>177800</xdr:colOff>
      <xdr:row>78</xdr:row>
      <xdr:rowOff>30110</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7861300" y="13383000"/>
          <a:ext cx="889000" cy="20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146735</xdr:rowOff>
    </xdr:from>
    <xdr:to>
      <xdr:col>46</xdr:col>
      <xdr:colOff>38100</xdr:colOff>
      <xdr:row>77</xdr:row>
      <xdr:rowOff>76885</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8699500" y="1317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93413</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15428" y="12952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30110</xdr:rowOff>
    </xdr:from>
    <xdr:to>
      <xdr:col>41</xdr:col>
      <xdr:colOff>50800</xdr:colOff>
      <xdr:row>78</xdr:row>
      <xdr:rowOff>54158</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6972300" y="13403210"/>
          <a:ext cx="889000" cy="24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145273</xdr:rowOff>
    </xdr:from>
    <xdr:to>
      <xdr:col>41</xdr:col>
      <xdr:colOff>101600</xdr:colOff>
      <xdr:row>75</xdr:row>
      <xdr:rowOff>75423</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7810500" y="12832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91950</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594111" y="1260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18811</xdr:rowOff>
    </xdr:from>
    <xdr:to>
      <xdr:col>36</xdr:col>
      <xdr:colOff>165100</xdr:colOff>
      <xdr:row>76</xdr:row>
      <xdr:rowOff>120411</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6921500" y="13049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74</xdr:row>
      <xdr:rowOff>136938</xdr:rowOff>
    </xdr:from>
    <xdr:ext cx="469744"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37428" y="12824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127442</xdr:rowOff>
    </xdr:from>
    <xdr:to>
      <xdr:col>55</xdr:col>
      <xdr:colOff>50800</xdr:colOff>
      <xdr:row>78</xdr:row>
      <xdr:rowOff>57592</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10426700" y="13329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42369</xdr:rowOff>
    </xdr:from>
    <xdr:ext cx="469744" cy="259045"/>
    <xdr:sp macro=""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10528300" y="13244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119670</xdr:rowOff>
    </xdr:from>
    <xdr:to>
      <xdr:col>50</xdr:col>
      <xdr:colOff>165100</xdr:colOff>
      <xdr:row>78</xdr:row>
      <xdr:rowOff>49820</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9588500" y="1332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40947</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404428" y="1341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130550</xdr:rowOff>
    </xdr:from>
    <xdr:to>
      <xdr:col>46</xdr:col>
      <xdr:colOff>38100</xdr:colOff>
      <xdr:row>78</xdr:row>
      <xdr:rowOff>60700</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8699500" y="1333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51827</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515428" y="1342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150760</xdr:rowOff>
    </xdr:from>
    <xdr:to>
      <xdr:col>41</xdr:col>
      <xdr:colOff>101600</xdr:colOff>
      <xdr:row>78</xdr:row>
      <xdr:rowOff>80910</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7810500" y="1335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72037</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626428" y="13445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3358</xdr:rowOff>
    </xdr:from>
    <xdr:to>
      <xdr:col>36</xdr:col>
      <xdr:colOff>165100</xdr:colOff>
      <xdr:row>78</xdr:row>
      <xdr:rowOff>104958</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6921500" y="13376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96085</xdr:rowOff>
    </xdr:from>
    <xdr:ext cx="469744"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37428" y="13469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46056</xdr:rowOff>
    </xdr:from>
    <xdr:to>
      <xdr:col>54</xdr:col>
      <xdr:colOff>189865</xdr:colOff>
      <xdr:row>98</xdr:row>
      <xdr:rowOff>83418</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819456"/>
          <a:ext cx="1270" cy="1066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87245</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889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83418</xdr:rowOff>
    </xdr:from>
    <xdr:to>
      <xdr:col>55</xdr:col>
      <xdr:colOff>88900</xdr:colOff>
      <xdr:row>98</xdr:row>
      <xdr:rowOff>83418</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885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164183</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594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245,482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46056</xdr:rowOff>
    </xdr:from>
    <xdr:to>
      <xdr:col>55</xdr:col>
      <xdr:colOff>88900</xdr:colOff>
      <xdr:row>92</xdr:row>
      <xdr:rowOff>46056</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819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158331</xdr:rowOff>
    </xdr:from>
    <xdr:to>
      <xdr:col>55</xdr:col>
      <xdr:colOff>0</xdr:colOff>
      <xdr:row>97</xdr:row>
      <xdr:rowOff>167653</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9639300" y="16788981"/>
          <a:ext cx="838200" cy="9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109921</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5691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87044</xdr:rowOff>
    </xdr:from>
    <xdr:to>
      <xdr:col>55</xdr:col>
      <xdr:colOff>50800</xdr:colOff>
      <xdr:row>98</xdr:row>
      <xdr:rowOff>17194</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717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159903</xdr:rowOff>
    </xdr:from>
    <xdr:to>
      <xdr:col>50</xdr:col>
      <xdr:colOff>114300</xdr:colOff>
      <xdr:row>97</xdr:row>
      <xdr:rowOff>167653</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8750300" y="16790553"/>
          <a:ext cx="889000" cy="7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79949</xdr:rowOff>
    </xdr:from>
    <xdr:to>
      <xdr:col>50</xdr:col>
      <xdr:colOff>165100</xdr:colOff>
      <xdr:row>98</xdr:row>
      <xdr:rowOff>10099</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710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26626</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485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159903</xdr:rowOff>
    </xdr:from>
    <xdr:to>
      <xdr:col>45</xdr:col>
      <xdr:colOff>177800</xdr:colOff>
      <xdr:row>98</xdr:row>
      <xdr:rowOff>10170</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7861300" y="16790553"/>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85375</xdr:rowOff>
    </xdr:from>
    <xdr:to>
      <xdr:col>46</xdr:col>
      <xdr:colOff>38100</xdr:colOff>
      <xdr:row>98</xdr:row>
      <xdr:rowOff>15525</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71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32052</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491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5745</xdr:rowOff>
    </xdr:from>
    <xdr:to>
      <xdr:col>41</xdr:col>
      <xdr:colOff>50800</xdr:colOff>
      <xdr:row>98</xdr:row>
      <xdr:rowOff>10170</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6972300" y="16807845"/>
          <a:ext cx="889000" cy="4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149658</xdr:rowOff>
    </xdr:from>
    <xdr:to>
      <xdr:col>41</xdr:col>
      <xdr:colOff>101600</xdr:colOff>
      <xdr:row>97</xdr:row>
      <xdr:rowOff>79808</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608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96335</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384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45540</xdr:rowOff>
    </xdr:from>
    <xdr:to>
      <xdr:col>36</xdr:col>
      <xdr:colOff>165100</xdr:colOff>
      <xdr:row>97</xdr:row>
      <xdr:rowOff>147140</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67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163667</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45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107531</xdr:rowOff>
    </xdr:from>
    <xdr:to>
      <xdr:col>55</xdr:col>
      <xdr:colOff>50800</xdr:colOff>
      <xdr:row>98</xdr:row>
      <xdr:rowOff>37681</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738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65471</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696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116853</xdr:rowOff>
    </xdr:from>
    <xdr:to>
      <xdr:col>50</xdr:col>
      <xdr:colOff>165100</xdr:colOff>
      <xdr:row>98</xdr:row>
      <xdr:rowOff>47003</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74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38130</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840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109103</xdr:rowOff>
    </xdr:from>
    <xdr:to>
      <xdr:col>46</xdr:col>
      <xdr:colOff>38100</xdr:colOff>
      <xdr:row>98</xdr:row>
      <xdr:rowOff>39253</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739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30380</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832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130820</xdr:rowOff>
    </xdr:from>
    <xdr:to>
      <xdr:col>41</xdr:col>
      <xdr:colOff>101600</xdr:colOff>
      <xdr:row>98</xdr:row>
      <xdr:rowOff>60970</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76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52097</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854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126395</xdr:rowOff>
    </xdr:from>
    <xdr:to>
      <xdr:col>36</xdr:col>
      <xdr:colOff>165100</xdr:colOff>
      <xdr:row>98</xdr:row>
      <xdr:rowOff>56545</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757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47672</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849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95489</xdr:rowOff>
    </xdr:from>
    <xdr:to>
      <xdr:col>85</xdr:col>
      <xdr:colOff>126364</xdr:colOff>
      <xdr:row>39</xdr:row>
      <xdr:rowOff>75006</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581889"/>
          <a:ext cx="1269" cy="1179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78833</xdr:rowOff>
    </xdr:from>
    <xdr:ext cx="469744"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765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75006</xdr:rowOff>
    </xdr:from>
    <xdr:to>
      <xdr:col>86</xdr:col>
      <xdr:colOff>25400</xdr:colOff>
      <xdr:row>39</xdr:row>
      <xdr:rowOff>75006</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7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42166</xdr:rowOff>
    </xdr:from>
    <xdr:ext cx="534377"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35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33,467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95489</xdr:rowOff>
    </xdr:from>
    <xdr:to>
      <xdr:col>86</xdr:col>
      <xdr:colOff>25400</xdr:colOff>
      <xdr:row>32</xdr:row>
      <xdr:rowOff>95489</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581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53884</xdr:rowOff>
    </xdr:from>
    <xdr:to>
      <xdr:col>85</xdr:col>
      <xdr:colOff>127000</xdr:colOff>
      <xdr:row>37</xdr:row>
      <xdr:rowOff>64857</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5481300" y="6397534"/>
          <a:ext cx="8382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40809</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3844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62382</xdr:rowOff>
    </xdr:from>
    <xdr:to>
      <xdr:col>85</xdr:col>
      <xdr:colOff>177800</xdr:colOff>
      <xdr:row>37</xdr:row>
      <xdr:rowOff>163982</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4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92243</xdr:rowOff>
    </xdr:from>
    <xdr:to>
      <xdr:col>81</xdr:col>
      <xdr:colOff>50800</xdr:colOff>
      <xdr:row>37</xdr:row>
      <xdr:rowOff>53884</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4592300" y="6264443"/>
          <a:ext cx="889000" cy="133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43546</xdr:rowOff>
    </xdr:from>
    <xdr:to>
      <xdr:col>81</xdr:col>
      <xdr:colOff>101600</xdr:colOff>
      <xdr:row>37</xdr:row>
      <xdr:rowOff>145146</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38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136272</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479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92243</xdr:rowOff>
    </xdr:from>
    <xdr:to>
      <xdr:col>76</xdr:col>
      <xdr:colOff>114300</xdr:colOff>
      <xdr:row>37</xdr:row>
      <xdr:rowOff>61290</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3703300" y="6264443"/>
          <a:ext cx="889000" cy="140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55525</xdr:rowOff>
    </xdr:from>
    <xdr:to>
      <xdr:col>76</xdr:col>
      <xdr:colOff>165100</xdr:colOff>
      <xdr:row>37</xdr:row>
      <xdr:rowOff>157125</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3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148252</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649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61290</xdr:rowOff>
    </xdr:from>
    <xdr:to>
      <xdr:col>71</xdr:col>
      <xdr:colOff>177800</xdr:colOff>
      <xdr:row>37</xdr:row>
      <xdr:rowOff>68377</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2814300" y="6404940"/>
          <a:ext cx="889000" cy="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147787</xdr:rowOff>
    </xdr:from>
    <xdr:to>
      <xdr:col>72</xdr:col>
      <xdr:colOff>38100</xdr:colOff>
      <xdr:row>36</xdr:row>
      <xdr:rowOff>77937</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1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94464</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592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99964</xdr:rowOff>
    </xdr:from>
    <xdr:to>
      <xdr:col>67</xdr:col>
      <xdr:colOff>101600</xdr:colOff>
      <xdr:row>37</xdr:row>
      <xdr:rowOff>30114</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46641</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04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14057</xdr:rowOff>
    </xdr:from>
    <xdr:to>
      <xdr:col>85</xdr:col>
      <xdr:colOff>177800</xdr:colOff>
      <xdr:row>37</xdr:row>
      <xdr:rowOff>115657</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357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36934</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209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3084</xdr:rowOff>
    </xdr:from>
    <xdr:to>
      <xdr:col>81</xdr:col>
      <xdr:colOff>101600</xdr:colOff>
      <xdr:row>37</xdr:row>
      <xdr:rowOff>104684</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346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121211</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121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41443</xdr:rowOff>
    </xdr:from>
    <xdr:to>
      <xdr:col>76</xdr:col>
      <xdr:colOff>165100</xdr:colOff>
      <xdr:row>36</xdr:row>
      <xdr:rowOff>143043</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21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159570</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5988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10490</xdr:rowOff>
    </xdr:from>
    <xdr:to>
      <xdr:col>72</xdr:col>
      <xdr:colOff>38100</xdr:colOff>
      <xdr:row>37</xdr:row>
      <xdr:rowOff>112090</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3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103217</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446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17577</xdr:rowOff>
    </xdr:from>
    <xdr:to>
      <xdr:col>67</xdr:col>
      <xdr:colOff>101600</xdr:colOff>
      <xdr:row>37</xdr:row>
      <xdr:rowOff>119177</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361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110304</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453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44431</xdr:rowOff>
    </xdr:from>
    <xdr:to>
      <xdr:col>85</xdr:col>
      <xdr:colOff>126364</xdr:colOff>
      <xdr:row>58</xdr:row>
      <xdr:rowOff>106249</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788381"/>
          <a:ext cx="1269" cy="1261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110076</xdr:rowOff>
    </xdr:from>
    <xdr:ext cx="534377" cy="2590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10054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106249</xdr:rowOff>
    </xdr:from>
    <xdr:to>
      <xdr:col>86</xdr:col>
      <xdr:colOff>25400</xdr:colOff>
      <xdr:row>58</xdr:row>
      <xdr:rowOff>106249</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10050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162558</xdr:rowOff>
    </xdr:from>
    <xdr:ext cx="534377" cy="2590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563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92,001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44431</xdr:rowOff>
    </xdr:from>
    <xdr:to>
      <xdr:col>86</xdr:col>
      <xdr:colOff>25400</xdr:colOff>
      <xdr:row>51</xdr:row>
      <xdr:rowOff>44431</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788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69768</xdr:rowOff>
    </xdr:from>
    <xdr:to>
      <xdr:col>85</xdr:col>
      <xdr:colOff>127000</xdr:colOff>
      <xdr:row>57</xdr:row>
      <xdr:rowOff>26200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5481300" y="9499518"/>
          <a:ext cx="838200" cy="299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38104</xdr:rowOff>
    </xdr:from>
    <xdr:ext cx="534377" cy="2590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639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59677</xdr:rowOff>
    </xdr:from>
    <xdr:to>
      <xdr:col>85</xdr:col>
      <xdr:colOff>177800</xdr:colOff>
      <xdr:row>56</xdr:row>
      <xdr:rowOff>161277</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66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116459</xdr:rowOff>
    </xdr:from>
    <xdr:to>
      <xdr:col>81</xdr:col>
      <xdr:colOff>50800</xdr:colOff>
      <xdr:row>57</xdr:row>
      <xdr:rowOff>26200</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4592300" y="9717659"/>
          <a:ext cx="889000" cy="81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79890</xdr:rowOff>
    </xdr:from>
    <xdr:to>
      <xdr:col>81</xdr:col>
      <xdr:colOff>101600</xdr:colOff>
      <xdr:row>57</xdr:row>
      <xdr:rowOff>10040</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6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26567</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14111" y="945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73006</xdr:rowOff>
    </xdr:from>
    <xdr:to>
      <xdr:col>76</xdr:col>
      <xdr:colOff>114300</xdr:colOff>
      <xdr:row>56</xdr:row>
      <xdr:rowOff>116459</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3703300" y="9159856"/>
          <a:ext cx="889000" cy="557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109703</xdr:rowOff>
    </xdr:from>
    <xdr:to>
      <xdr:col>76</xdr:col>
      <xdr:colOff>165100</xdr:colOff>
      <xdr:row>57</xdr:row>
      <xdr:rowOff>39853</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71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30980</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325111" y="9803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73006</xdr:rowOff>
    </xdr:from>
    <xdr:to>
      <xdr:col>71</xdr:col>
      <xdr:colOff>177800</xdr:colOff>
      <xdr:row>57</xdr:row>
      <xdr:rowOff>40354</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2814300" y="9159856"/>
          <a:ext cx="889000" cy="653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89433</xdr:rowOff>
    </xdr:from>
    <xdr:to>
      <xdr:col>72</xdr:col>
      <xdr:colOff>38100</xdr:colOff>
      <xdr:row>56</xdr:row>
      <xdr:rowOff>19583</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519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10710</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36111" y="9611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3690</xdr:rowOff>
    </xdr:from>
    <xdr:to>
      <xdr:col>67</xdr:col>
      <xdr:colOff>101600</xdr:colOff>
      <xdr:row>56</xdr:row>
      <xdr:rowOff>105290</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121817</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47111" y="9380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18968</xdr:rowOff>
    </xdr:from>
    <xdr:to>
      <xdr:col>85</xdr:col>
      <xdr:colOff>177800</xdr:colOff>
      <xdr:row>55</xdr:row>
      <xdr:rowOff>120568</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9448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41845</xdr:rowOff>
    </xdr:from>
    <xdr:ext cx="534377" cy="2590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9300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146850</xdr:rowOff>
    </xdr:from>
    <xdr:to>
      <xdr:col>81</xdr:col>
      <xdr:colOff>101600</xdr:colOff>
      <xdr:row>57</xdr:row>
      <xdr:rowOff>77000</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974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68127</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14111" y="984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65659</xdr:rowOff>
    </xdr:from>
    <xdr:to>
      <xdr:col>76</xdr:col>
      <xdr:colOff>165100</xdr:colOff>
      <xdr:row>56</xdr:row>
      <xdr:rowOff>167259</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966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12336</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325111" y="9442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22206</xdr:rowOff>
    </xdr:from>
    <xdr:to>
      <xdr:col>72</xdr:col>
      <xdr:colOff>38100</xdr:colOff>
      <xdr:row>53</xdr:row>
      <xdr:rowOff>123806</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9109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51</xdr:row>
      <xdr:rowOff>140333</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36111" y="8884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161004</xdr:rowOff>
    </xdr:from>
    <xdr:to>
      <xdr:col>67</xdr:col>
      <xdr:colOff>101600</xdr:colOff>
      <xdr:row>57</xdr:row>
      <xdr:rowOff>91154</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976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82281</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47111" y="9854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130137</xdr:rowOff>
    </xdr:from>
    <xdr:to>
      <xdr:col>85</xdr:col>
      <xdr:colOff>126364</xdr:colOff>
      <xdr:row>79</xdr:row>
      <xdr:rowOff>44450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131637"/>
          <a:ext cx="1269" cy="1457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76814</xdr:rowOff>
    </xdr:from>
    <xdr:ext cx="534377"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1906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38,251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130137</xdr:rowOff>
    </xdr:from>
    <xdr:to>
      <xdr:col>86</xdr:col>
      <xdr:colOff>25400</xdr:colOff>
      <xdr:row>70</xdr:row>
      <xdr:rowOff>130137</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131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155017</xdr:rowOff>
    </xdr:from>
    <xdr:to>
      <xdr:col>85</xdr:col>
      <xdr:colOff>127000</xdr:colOff>
      <xdr:row>79</xdr:row>
      <xdr:rowOff>33058</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5481300" y="13528117"/>
          <a:ext cx="838200" cy="49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124579</xdr:rowOff>
    </xdr:from>
    <xdr:ext cx="469744"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3262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101702</xdr:rowOff>
    </xdr:from>
    <xdr:to>
      <xdr:col>85</xdr:col>
      <xdr:colOff>177800</xdr:colOff>
      <xdr:row>79</xdr:row>
      <xdr:rowOff>31852</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47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33058</xdr:rowOff>
    </xdr:from>
    <xdr:to>
      <xdr:col>81</xdr:col>
      <xdr:colOff>50800</xdr:colOff>
      <xdr:row>79</xdr:row>
      <xdr:rowOff>35497</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4592300" y="13577608"/>
          <a:ext cx="889000" cy="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141860</xdr:rowOff>
    </xdr:from>
    <xdr:to>
      <xdr:col>81</xdr:col>
      <xdr:colOff>101600</xdr:colOff>
      <xdr:row>79</xdr:row>
      <xdr:rowOff>72010</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51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88537</xdr:rowOff>
    </xdr:from>
    <xdr:ext cx="378565"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92017" y="13290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24524</xdr:rowOff>
    </xdr:from>
    <xdr:to>
      <xdr:col>76</xdr:col>
      <xdr:colOff>114300</xdr:colOff>
      <xdr:row>79</xdr:row>
      <xdr:rowOff>35497</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3703300" y="13569074"/>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148907</xdr:rowOff>
    </xdr:from>
    <xdr:to>
      <xdr:col>76</xdr:col>
      <xdr:colOff>165100</xdr:colOff>
      <xdr:row>79</xdr:row>
      <xdr:rowOff>79057</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52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95584</xdr:rowOff>
    </xdr:from>
    <xdr:ext cx="378565"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403017" y="13297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145529</xdr:rowOff>
    </xdr:from>
    <xdr:to>
      <xdr:col>71</xdr:col>
      <xdr:colOff>177800</xdr:colOff>
      <xdr:row>79</xdr:row>
      <xdr:rowOff>24524</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2814300" y="13518629"/>
          <a:ext cx="889000" cy="50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102006</xdr:rowOff>
    </xdr:from>
    <xdr:to>
      <xdr:col>72</xdr:col>
      <xdr:colOff>38100</xdr:colOff>
      <xdr:row>78</xdr:row>
      <xdr:rowOff>32156</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303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48683</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68428" y="13078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16700</xdr:rowOff>
    </xdr:from>
    <xdr:to>
      <xdr:col>67</xdr:col>
      <xdr:colOff>101600</xdr:colOff>
      <xdr:row>78</xdr:row>
      <xdr:rowOff>118300</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38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134827</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79428" y="1316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104217</xdr:rowOff>
    </xdr:from>
    <xdr:to>
      <xdr:col>85</xdr:col>
      <xdr:colOff>177800</xdr:colOff>
      <xdr:row>79</xdr:row>
      <xdr:rowOff>34367</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477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80129</xdr:rowOff>
    </xdr:from>
    <xdr:ext cx="469744"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453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153708</xdr:rowOff>
    </xdr:from>
    <xdr:to>
      <xdr:col>81</xdr:col>
      <xdr:colOff>101600</xdr:colOff>
      <xdr:row>79</xdr:row>
      <xdr:rowOff>83858</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52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74985</xdr:rowOff>
    </xdr:from>
    <xdr:ext cx="378565"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292017" y="136195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156147</xdr:rowOff>
    </xdr:from>
    <xdr:to>
      <xdr:col>76</xdr:col>
      <xdr:colOff>165100</xdr:colOff>
      <xdr:row>79</xdr:row>
      <xdr:rowOff>86297</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529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77424</xdr:rowOff>
    </xdr:from>
    <xdr:ext cx="378565"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03017" y="136219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145174</xdr:rowOff>
    </xdr:from>
    <xdr:to>
      <xdr:col>72</xdr:col>
      <xdr:colOff>38100</xdr:colOff>
      <xdr:row>79</xdr:row>
      <xdr:rowOff>75324</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51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66451</xdr:rowOff>
    </xdr:from>
    <xdr:ext cx="378565"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14017" y="136110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94729</xdr:rowOff>
    </xdr:from>
    <xdr:to>
      <xdr:col>67</xdr:col>
      <xdr:colOff>101600</xdr:colOff>
      <xdr:row>79</xdr:row>
      <xdr:rowOff>24879</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467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16006</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579428" y="13560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139700</xdr:rowOff>
    </xdr:from>
    <xdr:to>
      <xdr:col>89</xdr:col>
      <xdr:colOff>177800</xdr:colOff>
      <xdr:row>99</xdr:row>
      <xdr:rowOff>139700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168927</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54627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88</xdr:row>
      <xdr:rowOff>168927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a:extLst>
            <a:ext uri="{FF2B5EF4-FFF2-40B4-BE49-F238E27FC236}">
              <a16:creationId xmlns:a16="http://schemas.microsoft.com/office/drawing/2014/main" id="{00000000-0008-0000-0700-0000B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153960</xdr:rowOff>
    </xdr:from>
    <xdr:to>
      <xdr:col>85</xdr:col>
      <xdr:colOff>126364</xdr:colOff>
      <xdr:row>99</xdr:row>
      <xdr:rowOff>9970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6317595" y="15584460"/>
          <a:ext cx="1269" cy="1399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13797</xdr:rowOff>
    </xdr:from>
    <xdr:ext cx="469744" cy="259045"/>
    <xdr:sp macro="" textlink="">
      <xdr:nvSpPr>
        <xdr:cNvPr id="691" name="公債費最小値テキスト">
          <a:extLst>
            <a:ext uri="{FF2B5EF4-FFF2-40B4-BE49-F238E27FC236}">
              <a16:creationId xmlns:a16="http://schemas.microsoft.com/office/drawing/2014/main" id="{00000000-0008-0000-0700-0000B3020000}"/>
            </a:ext>
          </a:extLst>
        </xdr:cNvPr>
        <xdr:cNvSpPr txBox="1"/>
      </xdr:nvSpPr>
      <xdr:spPr>
        <a:xfrm>
          <a:off x="16370300" y="16987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9970</xdr:rowOff>
    </xdr:from>
    <xdr:to>
      <xdr:col>86</xdr:col>
      <xdr:colOff>25400</xdr:colOff>
      <xdr:row>99</xdr:row>
      <xdr:rowOff>9970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6983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100637</xdr:rowOff>
    </xdr:from>
    <xdr:ext cx="599010" cy="259045"/>
    <xdr:sp macro="" textlink="">
      <xdr:nvSpPr>
        <xdr:cNvPr id="693" name="公債費最大値テキスト">
          <a:extLst>
            <a:ext uri="{FF2B5EF4-FFF2-40B4-BE49-F238E27FC236}">
              <a16:creationId xmlns:a16="http://schemas.microsoft.com/office/drawing/2014/main" id="{00000000-0008-0000-0700-0000B5020000}"/>
            </a:ext>
          </a:extLst>
        </xdr:cNvPr>
        <xdr:cNvSpPr txBox="1"/>
      </xdr:nvSpPr>
      <xdr:spPr>
        <a:xfrm>
          <a:off x="16370300" y="1535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107,002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153960</xdr:rowOff>
    </xdr:from>
    <xdr:to>
      <xdr:col>86</xdr:col>
      <xdr:colOff>25400</xdr:colOff>
      <xdr:row>90</xdr:row>
      <xdr:rowOff>153960</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558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49560</xdr:rowOff>
    </xdr:from>
    <xdr:to>
      <xdr:col>85</xdr:col>
      <xdr:colOff>127000</xdr:colOff>
      <xdr:row>96</xdr:row>
      <xdr:rowOff>145472</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5481300" y="16508760"/>
          <a:ext cx="838200" cy="95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82658</xdr:rowOff>
    </xdr:from>
    <xdr:ext cx="534377" cy="259045"/>
    <xdr:sp macro="" textlink="">
      <xdr:nvSpPr>
        <xdr:cNvPr id="696" name="公債費平均値テキスト">
          <a:extLst>
            <a:ext uri="{FF2B5EF4-FFF2-40B4-BE49-F238E27FC236}">
              <a16:creationId xmlns:a16="http://schemas.microsoft.com/office/drawing/2014/main" id="{00000000-0008-0000-0700-0000B8020000}"/>
            </a:ext>
          </a:extLst>
        </xdr:cNvPr>
        <xdr:cNvSpPr txBox="1"/>
      </xdr:nvSpPr>
      <xdr:spPr>
        <a:xfrm>
          <a:off x="16370300" y="16541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104231</xdr:rowOff>
    </xdr:from>
    <xdr:to>
      <xdr:col>85</xdr:col>
      <xdr:colOff>177800</xdr:colOff>
      <xdr:row>97</xdr:row>
      <xdr:rowOff>34381</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6268700" y="16563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85936</xdr:rowOff>
    </xdr:from>
    <xdr:to>
      <xdr:col>81</xdr:col>
      <xdr:colOff>50800</xdr:colOff>
      <xdr:row>96</xdr:row>
      <xdr:rowOff>145472</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4592300" y="16545136"/>
          <a:ext cx="889000" cy="59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85271</xdr:rowOff>
    </xdr:from>
    <xdr:to>
      <xdr:col>81</xdr:col>
      <xdr:colOff>101600</xdr:colOff>
      <xdr:row>97</xdr:row>
      <xdr:rowOff>15421</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5430500" y="1654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31948</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14111" y="16319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85936</xdr:rowOff>
    </xdr:from>
    <xdr:to>
      <xdr:col>76</xdr:col>
      <xdr:colOff>114300</xdr:colOff>
      <xdr:row>96</xdr:row>
      <xdr:rowOff>111282</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3703300" y="16545136"/>
          <a:ext cx="889000" cy="25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73927</xdr:rowOff>
    </xdr:from>
    <xdr:to>
      <xdr:col>76</xdr:col>
      <xdr:colOff>165100</xdr:colOff>
      <xdr:row>97</xdr:row>
      <xdr:rowOff>4077</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4541500" y="165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166654</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62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84993</xdr:rowOff>
    </xdr:from>
    <xdr:to>
      <xdr:col>71</xdr:col>
      <xdr:colOff>177800</xdr:colOff>
      <xdr:row>96</xdr:row>
      <xdr:rowOff>111282</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2814300" y="16544193"/>
          <a:ext cx="889000" cy="26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26464</xdr:rowOff>
    </xdr:from>
    <xdr:to>
      <xdr:col>72</xdr:col>
      <xdr:colOff>38100</xdr:colOff>
      <xdr:row>95</xdr:row>
      <xdr:rowOff>128064</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3652500" y="1631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144591</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6111" y="16089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131606</xdr:rowOff>
    </xdr:from>
    <xdr:to>
      <xdr:col>67</xdr:col>
      <xdr:colOff>101600</xdr:colOff>
      <xdr:row>96</xdr:row>
      <xdr:rowOff>61756</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2763500" y="1641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78283</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7111" y="16194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170210</xdr:rowOff>
    </xdr:from>
    <xdr:to>
      <xdr:col>85</xdr:col>
      <xdr:colOff>177800</xdr:colOff>
      <xdr:row>96</xdr:row>
      <xdr:rowOff>100360</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6268700" y="1645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21637</xdr:rowOff>
    </xdr:from>
    <xdr:ext cx="534377" cy="259045"/>
    <xdr:sp macro="" textlink="">
      <xdr:nvSpPr>
        <xdr:cNvPr id="715" name="公債費該当値テキスト">
          <a:extLst>
            <a:ext uri="{FF2B5EF4-FFF2-40B4-BE49-F238E27FC236}">
              <a16:creationId xmlns:a16="http://schemas.microsoft.com/office/drawing/2014/main" id="{00000000-0008-0000-0700-0000CB020000}"/>
            </a:ext>
          </a:extLst>
        </xdr:cNvPr>
        <xdr:cNvSpPr txBox="1"/>
      </xdr:nvSpPr>
      <xdr:spPr>
        <a:xfrm>
          <a:off x="16370300" y="16309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94672</xdr:rowOff>
    </xdr:from>
    <xdr:to>
      <xdr:col>81</xdr:col>
      <xdr:colOff>101600</xdr:colOff>
      <xdr:row>97</xdr:row>
      <xdr:rowOff>24822</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5430500" y="1655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15949</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14111" y="16646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35136</xdr:rowOff>
    </xdr:from>
    <xdr:to>
      <xdr:col>76</xdr:col>
      <xdr:colOff>165100</xdr:colOff>
      <xdr:row>96</xdr:row>
      <xdr:rowOff>136736</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4541500" y="1649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153263</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325111" y="16269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60482</xdr:rowOff>
    </xdr:from>
    <xdr:to>
      <xdr:col>72</xdr:col>
      <xdr:colOff>38100</xdr:colOff>
      <xdr:row>96</xdr:row>
      <xdr:rowOff>162082</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3652500" y="16519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153209</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3436111" y="16612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34193</xdr:rowOff>
    </xdr:from>
    <xdr:to>
      <xdr:col>67</xdr:col>
      <xdr:colOff>101600</xdr:colOff>
      <xdr:row>96</xdr:row>
      <xdr:rowOff>135793</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2763500" y="16493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126920</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547111" y="16586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59233</xdr:rowOff>
    </xdr:from>
    <xdr:to>
      <xdr:col>116</xdr:col>
      <xdr:colOff>62864</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202733"/>
          <a:ext cx="1269" cy="1452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14922</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7014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5910</xdr:rowOff>
    </xdr:from>
    <xdr:ext cx="534377"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4977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31,760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59233</xdr:rowOff>
    </xdr:from>
    <xdr:to>
      <xdr:col>116</xdr:col>
      <xdr:colOff>152400</xdr:colOff>
      <xdr:row>30</xdr:row>
      <xdr:rowOff>59233</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202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103822</xdr:rowOff>
    </xdr:from>
    <xdr:ext cx="378565"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44747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80945</xdr:rowOff>
    </xdr:from>
    <xdr:to>
      <xdr:col>116</xdr:col>
      <xdr:colOff>114300</xdr:colOff>
      <xdr:row>39</xdr:row>
      <xdr:rowOff>11095</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59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138192</xdr:rowOff>
    </xdr:from>
    <xdr:to>
      <xdr:col>111</xdr:col>
      <xdr:colOff>177800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653292"/>
          <a:ext cx="889000" cy="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85196</xdr:rowOff>
    </xdr:from>
    <xdr:to>
      <xdr:col>112</xdr:col>
      <xdr:colOff>38100</xdr:colOff>
      <xdr:row>39</xdr:row>
      <xdr:rowOff>15346</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600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31874</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66333" y="63755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137688</xdr:rowOff>
    </xdr:from>
    <xdr:to>
      <xdr:col>107</xdr:col>
      <xdr:colOff>50800</xdr:colOff>
      <xdr:row>38</xdr:row>
      <xdr:rowOff>138192</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652788"/>
          <a:ext cx="889000" cy="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82636</xdr:rowOff>
    </xdr:from>
    <xdr:to>
      <xdr:col>107</xdr:col>
      <xdr:colOff>101600</xdr:colOff>
      <xdr:row>39</xdr:row>
      <xdr:rowOff>12786</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597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29313</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5017" y="6372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137688</xdr:rowOff>
    </xdr:from>
    <xdr:to>
      <xdr:col>102</xdr:col>
      <xdr:colOff>114300</xdr:colOff>
      <xdr:row>38</xdr:row>
      <xdr:rowOff>137963</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flipV="1">
          <a:off x="18656300" y="6652788"/>
          <a:ext cx="889000" cy="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84054</xdr:rowOff>
    </xdr:from>
    <xdr:to>
      <xdr:col>102</xdr:col>
      <xdr:colOff>165100</xdr:colOff>
      <xdr:row>39</xdr:row>
      <xdr:rowOff>14204</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599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30731</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6017" y="63743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82317</xdr:rowOff>
    </xdr:from>
    <xdr:to>
      <xdr:col>98</xdr:col>
      <xdr:colOff>38100</xdr:colOff>
      <xdr:row>39</xdr:row>
      <xdr:rowOff>12467</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59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28993</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7017" y="63726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59372</xdr:rowOff>
    </xdr:from>
    <xdr:ext cx="249299"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5744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87392</xdr:rowOff>
    </xdr:from>
    <xdr:to>
      <xdr:col>107</xdr:col>
      <xdr:colOff>101600</xdr:colOff>
      <xdr:row>39</xdr:row>
      <xdr:rowOff>17542</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602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8669</xdr:rowOff>
    </xdr:from>
    <xdr:ext cx="313932"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277333" y="66952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86888</xdr:rowOff>
    </xdr:from>
    <xdr:to>
      <xdr:col>102</xdr:col>
      <xdr:colOff>165100</xdr:colOff>
      <xdr:row>39</xdr:row>
      <xdr:rowOff>17038</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60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8165</xdr:rowOff>
    </xdr:from>
    <xdr:ext cx="313932"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388333" y="66947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87163</xdr:rowOff>
    </xdr:from>
    <xdr:to>
      <xdr:col>98</xdr:col>
      <xdr:colOff>38100</xdr:colOff>
      <xdr:row>39</xdr:row>
      <xdr:rowOff>17313</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60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8440</xdr:rowOff>
    </xdr:from>
    <xdr:ext cx="313932"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499333" y="66949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600">
              <a:latin typeface="ＭＳ Ｐゴシック" panose="020B0600070205080204" pitchFamily="50" charset="-128"/>
              <a:ea typeface="ＭＳ Ｐゴシック" panose="020B0600070205080204" pitchFamily="50" charset="-128"/>
            </a:rPr>
            <a:t>　平成３０年度の衛生費は、新クリーンセンターの建設工事が平成３０年８月末に竣工し、前年度と比べ事業費が大幅減になったほか、９月からの供用開始によりごみ処分委託料も減額となったことにより、前年度（９９，４６５円）から△６５，２３０円減となる３４，２３５円となった。</a:t>
          </a:r>
          <a:endParaRPr kumimoji="1" lang="en-US" altLang="ja-JP" sz="1600">
            <a:latin typeface="ＭＳ Ｐゴシック" panose="020B0600070205080204" pitchFamily="50" charset="-128"/>
            <a:ea typeface="ＭＳ Ｐゴシック" panose="020B0600070205080204" pitchFamily="50" charset="-128"/>
          </a:endParaRPr>
        </a:p>
        <a:p>
          <a:r>
            <a:rPr kumimoji="1" lang="ja-JP" altLang="en-US" sz="1600">
              <a:latin typeface="ＭＳ Ｐゴシック" panose="020B0600070205080204" pitchFamily="50" charset="-128"/>
              <a:ea typeface="ＭＳ Ｐゴシック" panose="020B0600070205080204" pitchFamily="50" charset="-128"/>
            </a:rPr>
            <a:t>　一方教育費は、閉館に伴いプラネタリウム館や山の家の運営費が皆減となったものの、新学校給食センターの建設工事費が増となったことなどにより、前年度（３８，９５８円）から１５，７１３円増となる５４，６７１円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京都府木津川市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平成３０年度は、京都府住宅新築資金等貸付事業管理組合返還金や利子など約１５，１６４千円を財政調整基金に積み立てたが、財源不足を補うために２２，８２５千円を取り崩したことにより、基金残高は減となっ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一方、実質収支額は前年度（２５４，７７１千円）から５７，７６６千円増となる３１２，５３７千円となったことから、標準財政規模比は０．３２ｐｔ増加し１．８３％となった。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京都府木津川市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本市は平成２８年度から赤字となる会計はなく、特に水道事業会計において、人口増加に伴う有収水量の増加等により収益性が向上しており、本市の連結実質黒字額は増加傾向にある。</a:t>
          </a:r>
        </a:p>
        <a:p>
          <a:r>
            <a:rPr kumimoji="1" lang="ja-JP" altLang="en-US" sz="1200">
              <a:latin typeface="ＭＳ ゴシック" pitchFamily="49" charset="-128"/>
              <a:ea typeface="ＭＳ ゴシック" pitchFamily="49" charset="-128"/>
            </a:rPr>
            <a:t>　なお、公共下水道事業会計については、平成２９年度に法適化されたため平成２８年度以前の数値は記載していない。</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また、その他会計（黒字）に計上されている簡易水道事業特別会計については、平成２９年度に水道事業会計へ統合されたため、皆減となっている。</a:t>
          </a:r>
          <a:endParaRPr kumimoji="1" lang="en-US" altLang="ja-JP" sz="12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京都府木津川市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償還の進行により元利償還金及び公営企業債の元利償還金に対する繰入金は減少傾向にあるが、平成３０年度は償還終了となった市債の償還額より、新たに元金償還が開始となった市債の償還額が上回った。</a:t>
          </a:r>
        </a:p>
        <a:p>
          <a:r>
            <a:rPr kumimoji="1" lang="ja-JP" altLang="en-US" sz="1200">
              <a:latin typeface="ＭＳ ゴシック" pitchFamily="49" charset="-128"/>
              <a:ea typeface="ＭＳ ゴシック" pitchFamily="49" charset="-128"/>
            </a:rPr>
            <a:t>　また、市内小中学校及び幼稚園空調設備整備ＰＦＩ事業に係る一括支払い分を支出したことにより債務負担行為に基づく支出額が大幅に増加したが、これに対する算入公債費も大きく増加した。</a:t>
          </a:r>
        </a:p>
        <a:p>
          <a:r>
            <a:rPr kumimoji="1" lang="ja-JP" altLang="en-US" sz="1200">
              <a:latin typeface="ＭＳ ゴシック" pitchFamily="49" charset="-128"/>
              <a:ea typeface="ＭＳ ゴシック" pitchFamily="49" charset="-128"/>
            </a:rPr>
            <a:t>　本市は、今後も新学校給食センターなどの公共施設等の整備・改修を予定していることから、事業内容及び起債計画の精査や計画的な市債の繰上償還等により、更なる公債費負担の抑制に努める必要がある。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本市は、満期一括償還地方債の償還の財源として積み立てた減債基金はない。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京都府木津川市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債務負担行為に基づく支出予定額は、市内小中学校及び幼稚園空調設備整備ＰＦＩ事業の計上などにより、前年度（２，３２７百万円）から３８９百万円増加し、２，７１６百万円となった。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さらに、市債の繰上償還のために減債基金を取り崩したことや、公共事業の推進を図るための財源として公共施設等整備基金を取り崩したことなどにより充当可能財源等が減少している。その結果、将来負担比率の分子は前年度（４，８３２百万円）から３３８百万円増加し、５，１７０百万円となっ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今後も、更なる財源の確保及び将来負担の抑制と平準化に努める。</a:t>
          </a:r>
        </a:p>
        <a:p>
          <a:endParaRPr kumimoji="1" lang="en-US" altLang="ja-JP" sz="12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京都府木津川市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３０年度は、城山台地内の準財産区財産である土地の売却収入など、今年度特有の臨時的要素によって約５５９百万円の元金積立を行ったが、財政調整基金や減債基金、公共施設等整備基金などから計約１，０８５百万円を取り崩した結果、平成３０年度末の残高は前年度末（約１１，３９１百万円）から約△５２６百万円の減となり、約１０，８６５百万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0">
              <a:solidFill>
                <a:schemeClr val="dk1"/>
              </a:solidFill>
              <a:effectLst/>
              <a:latin typeface="ＭＳ ゴシック" panose="020B0609070205080204" pitchFamily="49" charset="-128"/>
              <a:ea typeface="ＭＳ ゴシック" panose="020B0609070205080204" pitchFamily="49" charset="-128"/>
              <a:cs typeface="+mn-cs"/>
            </a:rPr>
            <a:t>清掃センター建設整備基金について、従来は施設整備費の財源として取り崩していたが、平成３０年１０月からのクリーンセンター本格稼働を受け、今後は整備に係る市債の償還金の財源として活用する。</a:t>
          </a:r>
        </a:p>
        <a:p>
          <a:r>
            <a:rPr kumimoji="1" lang="ja-JP" altLang="en-US" sz="1300" b="0">
              <a:solidFill>
                <a:schemeClr val="dk1"/>
              </a:solidFill>
              <a:effectLst/>
              <a:latin typeface="ＭＳ ゴシック" panose="020B0609070205080204" pitchFamily="49" charset="-128"/>
              <a:ea typeface="ＭＳ ゴシック" panose="020B0609070205080204" pitchFamily="49" charset="-128"/>
              <a:cs typeface="+mn-cs"/>
            </a:rPr>
            <a:t>また、本市においては、令和元年度以降も新学校給食センターなど公共施設の新設・改修事業を予定しており、その財源として公共施設等整備基金を活用するほか、合併算定替特例措置の逓減による市民サービスへの影響緩和のための財源として、平成３０年度から令和７年度にかけて合併算定替低減対策基金から計画的な基金繰入れを行うなど、基金の効果的な活用・運用を行う一方、さらなる行財政改革及び他の財源確保により、財源不足に対する基金繰入額の抑制に努める。</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endParaRPr kumimoji="1" lang="ja-JP" altLang="en-US" sz="1300" b="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0">
              <a:solidFill>
                <a:schemeClr val="dk1"/>
              </a:solidFill>
              <a:effectLst/>
              <a:latin typeface="ＭＳ ゴシック" panose="020B0609070205080204" pitchFamily="49" charset="-128"/>
              <a:ea typeface="ＭＳ ゴシック" panose="020B0609070205080204" pitchFamily="49" charset="-128"/>
              <a:cs typeface="+mn-cs"/>
            </a:rPr>
            <a:t>合併算定替逓減対策基金：合併に伴う地方交付税算定の特例措置の逓減に対し、計画的な繰入れを行うことにより、財政への影響を緩和する</a:t>
          </a:r>
        </a:p>
        <a:p>
          <a:r>
            <a:rPr kumimoji="1" lang="ja-JP" altLang="en-US" sz="1300" b="0">
              <a:solidFill>
                <a:schemeClr val="dk1"/>
              </a:solidFill>
              <a:effectLst/>
              <a:latin typeface="ＭＳ ゴシック" panose="020B0609070205080204" pitchFamily="49" charset="-128"/>
              <a:ea typeface="ＭＳ ゴシック" panose="020B0609070205080204" pitchFamily="49" charset="-128"/>
              <a:cs typeface="+mn-cs"/>
            </a:rPr>
            <a:t>清掃センター建設整備基金：クリーンセンターの建設整備に係る資金を確保し、事業の円滑化と促進を図る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0">
              <a:solidFill>
                <a:schemeClr val="dk1"/>
              </a:solidFill>
              <a:effectLst/>
              <a:latin typeface="ＭＳ ゴシック" panose="020B0609070205080204" pitchFamily="49" charset="-128"/>
              <a:ea typeface="ＭＳ ゴシック" panose="020B0609070205080204" pitchFamily="49" charset="-128"/>
              <a:cs typeface="+mn-cs"/>
            </a:rPr>
            <a:t>公共施設等整備基金：市有財産の売払収入、市営墓地使用料に加え、城山台地内の準財産区財産である土地の売払収入、基金利子など計約１７３百万円を積み立てたが、公共事業の推進を図るための財源として約５４１百万円を取り崩した。</a:t>
          </a:r>
          <a:endParaRPr kumimoji="1" lang="ja-JP" altLang="en-US" sz="1300" b="1">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0">
              <a:solidFill>
                <a:schemeClr val="dk1"/>
              </a:solidFill>
              <a:effectLst/>
              <a:latin typeface="ＭＳ ゴシック" panose="020B0609070205080204" pitchFamily="49" charset="-128"/>
              <a:ea typeface="ＭＳ ゴシック" panose="020B0609070205080204" pitchFamily="49" charset="-128"/>
              <a:cs typeface="+mn-cs"/>
            </a:rPr>
            <a:t>合併算定替逓減対策基金：平成２８年度から逓減が始まった普通交付税合併算定替特例措置の終了に備え、基金利子約５８万円を積み立てたが、繰入計画額５５百万円を取り崩した。</a:t>
          </a:r>
          <a:endParaRPr kumimoji="1" lang="en-US" altLang="ja-JP" sz="1300" b="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0">
              <a:solidFill>
                <a:schemeClr val="dk1"/>
              </a:solidFill>
              <a:effectLst/>
              <a:latin typeface="ＭＳ ゴシック" panose="020B0609070205080204" pitchFamily="49" charset="-128"/>
              <a:ea typeface="ＭＳ ゴシック" panose="020B0609070205080204" pitchFamily="49" charset="-128"/>
              <a:cs typeface="+mn-cs"/>
            </a:rPr>
            <a:t>清掃センター建設整備基金：基金利子約８５万円を積み立てたが、事業実施に伴い７百万円の取崩しを行った。</a:t>
          </a:r>
          <a:endParaRPr kumimoji="1" lang="ja-JP" altLang="en-US" sz="1300" b="1">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0">
              <a:solidFill>
                <a:schemeClr val="dk1"/>
              </a:solidFill>
              <a:effectLst/>
              <a:latin typeface="ＭＳ ゴシック" panose="020B0609070205080204" pitchFamily="49" charset="-128"/>
              <a:ea typeface="ＭＳ ゴシック" panose="020B0609070205080204" pitchFamily="49" charset="-128"/>
              <a:cs typeface="+mn-cs"/>
            </a:rPr>
            <a:t>公共施設等整備基金：新学校給食センター建設や公共施設の改築・改修などの大規模事業実施の財源としての活用を予定。</a:t>
          </a:r>
          <a:endParaRPr kumimoji="1" lang="ja-JP" altLang="en-US" sz="1300" b="1">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0">
              <a:solidFill>
                <a:schemeClr val="dk1"/>
              </a:solidFill>
              <a:effectLst/>
              <a:latin typeface="ＭＳ ゴシック" panose="020B0609070205080204" pitchFamily="49" charset="-128"/>
              <a:ea typeface="ＭＳ ゴシック" panose="020B0609070205080204" pitchFamily="49" charset="-128"/>
              <a:cs typeface="+mn-cs"/>
            </a:rPr>
            <a:t>合併算定替逓減対策基金：平成３０年度から令和７年度にかけて計画的に繰り入れ、合併算定替特例措置終了による市民サービスへの影響を緩和する。</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３０年度は、京都府住宅新築資金等貸付事業管理組合返還金など元金積立金約１１百万円及び基金利子約４百万円を積み立てたが、財源不足を補うために約２３百万円を取り崩したことから、前年度（約４，０００百万円）から約△７百万円減となる約３，９９３百万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財政調整基金残高の推移を見ると、平成２５年度の約４，８２１百万円をピークに基金残高が減少傾向にあることから、財源不足の早期解消を目指す。</a:t>
          </a: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0">
              <a:solidFill>
                <a:schemeClr val="dk1"/>
              </a:solidFill>
              <a:effectLst/>
              <a:latin typeface="ＭＳ ゴシック" panose="020B0609070205080204" pitchFamily="49" charset="-128"/>
              <a:ea typeface="ＭＳ ゴシック" panose="020B0609070205080204" pitchFamily="49" charset="-128"/>
              <a:cs typeface="+mn-cs"/>
            </a:rPr>
            <a:t>平成２９年度の決算剰余金２８百万円を積み立てたが、本庁舎建設事業に係る市債の繰上償還のために約４２２百万円を取り崩したことにより、年度末現在高は前年度から減となった。</a:t>
          </a:r>
          <a:endParaRPr kumimoji="1" lang="ja-JP" altLang="en-US" sz="1300" b="1">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0">
              <a:solidFill>
                <a:schemeClr val="dk1"/>
              </a:solidFill>
              <a:effectLst/>
              <a:latin typeface="ＭＳ ゴシック" panose="020B0609070205080204" pitchFamily="49" charset="-128"/>
              <a:ea typeface="ＭＳ ゴシック" panose="020B0609070205080204" pitchFamily="49" charset="-128"/>
              <a:cs typeface="+mn-cs"/>
            </a:rPr>
            <a:t>市債償還の財源として計画的な活用を図る。</a:t>
          </a: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8E0B4A7C-2B8D-4F52-8651-2F301FB849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81929BE4-1241-4001-A688-F0ACC3698E3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1B234AE2-4085-4483-B6D1-303297674926}"/>
            </a:ext>
          </a:extLst>
        </xdr:cNvPr>
        <xdr:cNvSpPr/>
      </xdr:nvSpPr>
      <xdr:spPr>
        <a:xfrm>
          <a:off x="355600" y="63500"/>
          <a:ext cx="11401425" cy="631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C30789B1-8EB9-4B12-A5EC-36D71B661501}"/>
            </a:ext>
          </a:extLst>
        </xdr:cNvPr>
        <xdr:cNvSpPr/>
      </xdr:nvSpPr>
      <xdr:spPr>
        <a:xfrm>
          <a:off x="15351125" y="190500"/>
          <a:ext cx="35496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E4F65523-23B1-4D22-9CCB-4B788A33B20F}"/>
            </a:ext>
          </a:extLst>
        </xdr:cNvPr>
        <xdr:cNvSpPr/>
      </xdr:nvSpPr>
      <xdr:spPr>
        <a:xfrm>
          <a:off x="15357475" y="215900"/>
          <a:ext cx="352425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401F2013-8D77-4503-A872-424B76468DAC}"/>
            </a:ext>
          </a:extLst>
        </xdr:cNvPr>
        <xdr:cNvSpPr/>
      </xdr:nvSpPr>
      <xdr:spPr>
        <a:xfrm>
          <a:off x="15382875" y="241300"/>
          <a:ext cx="3467100" cy="4413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京都府木津川市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A7FD1071-8D29-40CF-95AF-B221767629F6}"/>
            </a:ext>
          </a:extLst>
        </xdr:cNvPr>
        <xdr:cNvSpPr/>
      </xdr:nvSpPr>
      <xdr:spPr>
        <a:xfrm>
          <a:off x="12823825" y="190500"/>
          <a:ext cx="23939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4395AC48-97E2-400E-8875-CC2D081F4E8F}"/>
            </a:ext>
          </a:extLst>
        </xdr:cNvPr>
        <xdr:cNvSpPr/>
      </xdr:nvSpPr>
      <xdr:spPr>
        <a:xfrm>
          <a:off x="12849225" y="215900"/>
          <a:ext cx="234950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3ACE8A49-F768-4CE9-88D6-69098B0122FE}"/>
            </a:ext>
          </a:extLst>
        </xdr:cNvPr>
        <xdr:cNvSpPr/>
      </xdr:nvSpPr>
      <xdr:spPr>
        <a:xfrm>
          <a:off x="12874625" y="241300"/>
          <a:ext cx="2311400" cy="4540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8F71D103-5219-44B1-90D1-D39166AD6B11}"/>
            </a:ext>
          </a:extLst>
        </xdr:cNvPr>
        <xdr:cNvSpPr/>
      </xdr:nvSpPr>
      <xdr:spPr>
        <a:xfrm>
          <a:off x="444500" y="885825"/>
          <a:ext cx="9083675" cy="17272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E251E7B4-96DE-480C-AD2F-DE31E4C8146E}"/>
            </a:ext>
          </a:extLst>
        </xdr:cNvPr>
        <xdr:cNvSpPr/>
      </xdr:nvSpPr>
      <xdr:spPr>
        <a:xfrm>
          <a:off x="568325" y="917575"/>
          <a:ext cx="1244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8CDBC1AE-76BA-4E9D-B39A-D45038204D78}"/>
            </a:ext>
          </a:extLst>
        </xdr:cNvPr>
        <xdr:cNvSpPr/>
      </xdr:nvSpPr>
      <xdr:spPr>
        <a:xfrm>
          <a:off x="1768475" y="917575"/>
          <a:ext cx="120015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77,188
76,628
85.13
28,986,575
28,522,748
312,537
17,117,064
32,824,212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8E58E4-EF28-4FD1-972C-7B94063B5B5F}"/>
            </a:ext>
          </a:extLst>
        </xdr:cNvPr>
        <xdr:cNvSpPr/>
      </xdr:nvSpPr>
      <xdr:spPr>
        <a:xfrm>
          <a:off x="2968625" y="917575"/>
          <a:ext cx="1371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492E721C-0621-4F1F-B1C4-CB4EFFB1ABB4}"/>
            </a:ext>
          </a:extLst>
        </xdr:cNvPr>
        <xdr:cNvSpPr/>
      </xdr:nvSpPr>
      <xdr:spPr>
        <a:xfrm>
          <a:off x="4340225" y="936625"/>
          <a:ext cx="18224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85DD84BC-F202-4BED-AEE0-08200AF8B8A5}"/>
            </a:ext>
          </a:extLst>
        </xdr:cNvPr>
        <xdr:cNvSpPr/>
      </xdr:nvSpPr>
      <xdr:spPr>
        <a:xfrm>
          <a:off x="6162675" y="936625"/>
          <a:ext cx="11366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35.1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63644093-C54C-4ED6-A8C2-0E5D4DECE05D}"/>
            </a:ext>
          </a:extLst>
        </xdr:cNvPr>
        <xdr:cNvSpPr/>
      </xdr:nvSpPr>
      <xdr:spPr>
        <a:xfrm>
          <a:off x="7362825" y="949325"/>
          <a:ext cx="5778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DF386FFC-EDE7-46AA-A0FA-E33A2BB6EC27}"/>
            </a:ext>
          </a:extLst>
        </xdr:cNvPr>
        <xdr:cNvSpPr/>
      </xdr:nvSpPr>
      <xdr:spPr>
        <a:xfrm>
          <a:off x="4340225" y="1692275"/>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B4EB0B5B-C1CC-4330-910B-BB7DE3EB188D}"/>
            </a:ext>
          </a:extLst>
        </xdr:cNvPr>
        <xdr:cNvSpPr/>
      </xdr:nvSpPr>
      <xdr:spPr>
        <a:xfrm>
          <a:off x="6226175" y="1692275"/>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F6F549A1-52DD-4302-BCEF-3C15A63EEB91}"/>
            </a:ext>
          </a:extLst>
        </xdr:cNvPr>
        <xdr:cNvSpPr/>
      </xdr:nvSpPr>
      <xdr:spPr>
        <a:xfrm>
          <a:off x="9985375" y="885825"/>
          <a:ext cx="1371600" cy="12382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F167B6F3-AC15-4C78-AE93-EBD17B9C51E3}"/>
            </a:ext>
          </a:extLst>
        </xdr:cNvPr>
        <xdr:cNvSpPr/>
      </xdr:nvSpPr>
      <xdr:spPr>
        <a:xfrm>
          <a:off x="10213975" y="949325"/>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9B211044-A77C-46C1-BEB5-E3B34B5777D7}"/>
            </a:ext>
          </a:extLst>
        </xdr:cNvPr>
        <xdr:cNvSpPr/>
      </xdr:nvSpPr>
      <xdr:spPr>
        <a:xfrm>
          <a:off x="10213975" y="1216025"/>
          <a:ext cx="1200150" cy="501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677893B2-559F-4E98-AA18-119AC30CD699}"/>
            </a:ext>
          </a:extLst>
        </xdr:cNvPr>
        <xdr:cNvSpPr/>
      </xdr:nvSpPr>
      <xdr:spPr>
        <a:xfrm>
          <a:off x="10213975" y="1546225"/>
          <a:ext cx="1320800" cy="628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3223D5E6-A907-45A5-8EF8-14A90DAD3A00}"/>
            </a:ext>
          </a:extLst>
        </xdr:cNvPr>
        <xdr:cNvCxnSpPr/>
      </xdr:nvCxnSpPr>
      <xdr:spPr>
        <a:xfrm flipH="1">
          <a:off x="10048875" y="103822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335C944C-BA65-4EEC-AFBD-10DCEA637F19}"/>
            </a:ext>
          </a:extLst>
        </xdr:cNvPr>
        <xdr:cNvSpPr/>
      </xdr:nvSpPr>
      <xdr:spPr>
        <a:xfrm>
          <a:off x="10102850" y="100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AD4A3513-E617-4FAE-9EE4-9620ED82BBE3}"/>
            </a:ext>
          </a:extLst>
        </xdr:cNvPr>
        <xdr:cNvSpPr/>
      </xdr:nvSpPr>
      <xdr:spPr>
        <a:xfrm>
          <a:off x="10102850" y="13049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837014EA-9B00-48DE-A571-EB3B10D810CA}"/>
            </a:ext>
          </a:extLst>
        </xdr:cNvPr>
        <xdr:cNvCxnSpPr/>
      </xdr:nvCxnSpPr>
      <xdr:spPr>
        <a:xfrm>
          <a:off x="10147300" y="1546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626C29C0-8AA5-45AE-9C68-1FEE91B46C95}"/>
            </a:ext>
          </a:extLst>
        </xdr:cNvPr>
        <xdr:cNvCxnSpPr/>
      </xdr:nvCxnSpPr>
      <xdr:spPr>
        <a:xfrm>
          <a:off x="10067925" y="1546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B6D21CB6-B37E-46A9-A580-8F410BC780E0}"/>
            </a:ext>
          </a:extLst>
        </xdr:cNvPr>
        <xdr:cNvCxnSpPr/>
      </xdr:nvCxnSpPr>
      <xdr:spPr>
        <a:xfrm flipV="1">
          <a:off x="101473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99C86FA3-2FF8-43D5-ACD1-EB99952761F5}"/>
            </a:ext>
          </a:extLst>
        </xdr:cNvPr>
        <xdr:cNvCxnSpPr/>
      </xdr:nvCxnSpPr>
      <xdr:spPr>
        <a:xfrm>
          <a:off x="10067925" y="19145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id="{526CD8D9-0314-4572-97B0-228C12CF714B}"/>
            </a:ext>
          </a:extLst>
        </xdr:cNvPr>
        <xdr:cNvSpPr txBox="1"/>
      </xdr:nvSpPr>
      <xdr:spPr>
        <a:xfrm>
          <a:off x="419100" y="272097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a:extLst>
            <a:ext uri="{FF2B5EF4-FFF2-40B4-BE49-F238E27FC236}">
              <a16:creationId xmlns:a16="http://schemas.microsoft.com/office/drawing/2014/main" id="{78EF30D2-4D13-498E-9BF6-FAD4C60881E2}"/>
            </a:ext>
          </a:extLst>
        </xdr:cNvPr>
        <xdr:cNvSpPr txBox="1"/>
      </xdr:nvSpPr>
      <xdr:spPr>
        <a:xfrm>
          <a:off x="419100" y="30003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id="{80FA9ABA-CE9D-419C-B42C-89B4E89167E4}"/>
            </a:ext>
          </a:extLst>
        </xdr:cNvPr>
        <xdr:cNvSpPr txBox="1"/>
      </xdr:nvSpPr>
      <xdr:spPr>
        <a:xfrm>
          <a:off x="419100" y="32861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a:extLst>
            <a:ext uri="{FF2B5EF4-FFF2-40B4-BE49-F238E27FC236}">
              <a16:creationId xmlns:a16="http://schemas.microsoft.com/office/drawing/2014/main" id="{C81E6180-3D06-45D0-9524-0F46DB6BDBAA}"/>
            </a:ext>
          </a:extLst>
        </xdr:cNvPr>
        <xdr:cNvSpPr txBox="1"/>
      </xdr:nvSpPr>
      <xdr:spPr>
        <a:xfrm>
          <a:off x="419100" y="3565525"/>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id="{F5AE533B-ADFD-4BEF-A5B2-8C78B1291E7F}"/>
            </a:ext>
          </a:extLst>
        </xdr:cNvPr>
        <xdr:cNvSpPr/>
      </xdr:nvSpPr>
      <xdr:spPr>
        <a:xfrm>
          <a:off x="1152525" y="4143375"/>
          <a:ext cx="382270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id="{E36EF1D4-4D29-47F5-AA4B-AFEAF64345A2}"/>
            </a:ext>
          </a:extLst>
        </xdr:cNvPr>
        <xdr:cNvSpPr/>
      </xdr:nvSpPr>
      <xdr:spPr>
        <a:xfrm>
          <a:off x="1811514" y="4494467"/>
          <a:ext cx="1552221"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a:extLst>
            <a:ext uri="{FF2B5EF4-FFF2-40B4-BE49-F238E27FC236}">
              <a16:creationId xmlns:a16="http://schemas.microsoft.com/office/drawing/2014/main" id="{EB263C09-A597-4542-9C83-651B40E65B19}"/>
            </a:ext>
          </a:extLst>
        </xdr:cNvPr>
        <xdr:cNvSpPr/>
      </xdr:nvSpPr>
      <xdr:spPr>
        <a:xfrm>
          <a:off x="3462014" y="4477796"/>
          <a:ext cx="759471"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id="{4166F541-B5D0-4FAE-B7E5-3CBF6EFD061A}"/>
            </a:ext>
          </a:extLst>
        </xdr:cNvPr>
        <xdr:cNvSpPr/>
      </xdr:nvSpPr>
      <xdr:spPr>
        <a:xfrm>
          <a:off x="49244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id="{2B0850C4-44DE-419C-9124-746C4D3B2A58}"/>
            </a:ext>
          </a:extLst>
        </xdr:cNvPr>
        <xdr:cNvSpPr/>
      </xdr:nvSpPr>
      <xdr:spPr>
        <a:xfrm>
          <a:off x="49244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id="{4E2FD647-D4D3-4684-A67D-7210A35E77BF}"/>
            </a:ext>
          </a:extLst>
        </xdr:cNvPr>
        <xdr:cNvSpPr/>
      </xdr:nvSpPr>
      <xdr:spPr>
        <a:xfrm>
          <a:off x="62960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id="{9D2A7F2D-B078-4B46-92B0-CD48157F8BA8}"/>
            </a:ext>
          </a:extLst>
        </xdr:cNvPr>
        <xdr:cNvSpPr/>
      </xdr:nvSpPr>
      <xdr:spPr>
        <a:xfrm>
          <a:off x="62960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id="{5F48E0EB-7B86-4F0F-A87E-9BE9A36060C1}"/>
            </a:ext>
          </a:extLst>
        </xdr:cNvPr>
        <xdr:cNvSpPr/>
      </xdr:nvSpPr>
      <xdr:spPr>
        <a:xfrm>
          <a:off x="77946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id="{535F7A70-F3AD-4C95-8B27-D07D1124DF9A}"/>
            </a:ext>
          </a:extLst>
        </xdr:cNvPr>
        <xdr:cNvSpPr/>
      </xdr:nvSpPr>
      <xdr:spPr>
        <a:xfrm>
          <a:off x="77946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AA7DE3B5-AB47-4E2C-A4BF-F826FD336869}"/>
            </a:ext>
          </a:extLst>
        </xdr:cNvPr>
        <xdr:cNvSpPr/>
      </xdr:nvSpPr>
      <xdr:spPr>
        <a:xfrm>
          <a:off x="1152525" y="4810125"/>
          <a:ext cx="382270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635FC817-FE12-4611-9483-F60BE57064A6}"/>
            </a:ext>
          </a:extLst>
        </xdr:cNvPr>
        <xdr:cNvSpPr/>
      </xdr:nvSpPr>
      <xdr:spPr>
        <a:xfrm>
          <a:off x="5222875" y="48101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ECF1E61D-5E36-46D0-BBA3-A590070D7FB6}"/>
            </a:ext>
          </a:extLst>
        </xdr:cNvPr>
        <xdr:cNvSpPr/>
      </xdr:nvSpPr>
      <xdr:spPr>
        <a:xfrm>
          <a:off x="5222875" y="48736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id="{7425CE45-DC5D-4E00-9C8A-585F3FF9D598}"/>
            </a:ext>
          </a:extLst>
        </xdr:cNvPr>
        <xdr:cNvSpPr txBox="1"/>
      </xdr:nvSpPr>
      <xdr:spPr>
        <a:xfrm>
          <a:off x="5280025" y="50895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類似団体内平均値と同水準で推移している。平成３０年度は、新たなごみ焼却施設となる環境の森センター・きづがわが完成したことにより、事業用資産の建物及び工作物が増加した結果、前年度から２．７ｐｔ低下することとなった。</a:t>
          </a:r>
        </a:p>
        <a:p>
          <a:r>
            <a:rPr kumimoji="1" lang="ja-JP" altLang="en-US" sz="1100">
              <a:latin typeface="ＭＳ Ｐゴシック" panose="020B0600070205080204" pitchFamily="50" charset="-128"/>
              <a:ea typeface="ＭＳ Ｐゴシック" panose="020B0600070205080204" pitchFamily="50" charset="-128"/>
            </a:rPr>
            <a:t>　本市では、平成２９年３月に策定した木津川市公共施設等総合管理計画において、策定後３０年間で公共施設等の延床面積を２８％削減するという目標を掲げており、人口増加に伴う公共施設等の新規整備も実施しつつ、公共施設等の適正な管理を推進していく。</a:t>
          </a: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8DC9DBB7-4774-48A6-A37E-1E426CD70AF6}"/>
            </a:ext>
          </a:extLst>
        </xdr:cNvPr>
        <xdr:cNvSpPr txBox="1"/>
      </xdr:nvSpPr>
      <xdr:spPr>
        <a:xfrm>
          <a:off x="1127125" y="4625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646BC25D-920A-4392-AF6A-8C76100141E3}"/>
            </a:ext>
          </a:extLst>
        </xdr:cNvPr>
        <xdr:cNvCxnSpPr/>
      </xdr:nvCxnSpPr>
      <xdr:spPr>
        <a:xfrm>
          <a:off x="1152525" y="68865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4361AB7A-09A3-498E-84C7-71907DF9E8F7}"/>
            </a:ext>
          </a:extLst>
        </xdr:cNvPr>
        <xdr:cNvSpPr txBox="1"/>
      </xdr:nvSpPr>
      <xdr:spPr>
        <a:xfrm>
          <a:off x="786781" y="67991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a:extLst>
            <a:ext uri="{FF2B5EF4-FFF2-40B4-BE49-F238E27FC236}">
              <a16:creationId xmlns:a16="http://schemas.microsoft.com/office/drawing/2014/main" id="{8F7CC023-2E1A-4C57-9D9F-A9FD1D83AE67}"/>
            </a:ext>
          </a:extLst>
        </xdr:cNvPr>
        <xdr:cNvCxnSpPr/>
      </xdr:nvCxnSpPr>
      <xdr:spPr>
        <a:xfrm>
          <a:off x="1152525" y="6590847"/>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a:extLst>
            <a:ext uri="{FF2B5EF4-FFF2-40B4-BE49-F238E27FC236}">
              <a16:creationId xmlns:a16="http://schemas.microsoft.com/office/drawing/2014/main" id="{64F808A4-415D-46BE-9A81-663B1ACA4E1E}"/>
            </a:ext>
          </a:extLst>
        </xdr:cNvPr>
        <xdr:cNvSpPr txBox="1"/>
      </xdr:nvSpPr>
      <xdr:spPr>
        <a:xfrm>
          <a:off x="786781" y="650339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a:extLst>
            <a:ext uri="{FF2B5EF4-FFF2-40B4-BE49-F238E27FC236}">
              <a16:creationId xmlns:a16="http://schemas.microsoft.com/office/drawing/2014/main" id="{8F093709-4056-42A2-A0D2-476E289F86CB}"/>
            </a:ext>
          </a:extLst>
        </xdr:cNvPr>
        <xdr:cNvCxnSpPr/>
      </xdr:nvCxnSpPr>
      <xdr:spPr>
        <a:xfrm>
          <a:off x="1152525" y="6295118"/>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a:extLst>
            <a:ext uri="{FF2B5EF4-FFF2-40B4-BE49-F238E27FC236}">
              <a16:creationId xmlns:a16="http://schemas.microsoft.com/office/drawing/2014/main" id="{BE79B7E9-C3D9-4FC2-80C1-2B95D84B1843}"/>
            </a:ext>
          </a:extLst>
        </xdr:cNvPr>
        <xdr:cNvSpPr txBox="1"/>
      </xdr:nvSpPr>
      <xdr:spPr>
        <a:xfrm>
          <a:off x="786781" y="620766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a:extLst>
            <a:ext uri="{FF2B5EF4-FFF2-40B4-BE49-F238E27FC236}">
              <a16:creationId xmlns:a16="http://schemas.microsoft.com/office/drawing/2014/main" id="{3443669C-53CD-4A15-9D68-AA92A59C75B3}"/>
            </a:ext>
          </a:extLst>
        </xdr:cNvPr>
        <xdr:cNvCxnSpPr/>
      </xdr:nvCxnSpPr>
      <xdr:spPr>
        <a:xfrm>
          <a:off x="1152525" y="5999389"/>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a:extLst>
            <a:ext uri="{FF2B5EF4-FFF2-40B4-BE49-F238E27FC236}">
              <a16:creationId xmlns:a16="http://schemas.microsoft.com/office/drawing/2014/main" id="{76443EBA-B8E0-497B-AA4A-C12E28A61F13}"/>
            </a:ext>
          </a:extLst>
        </xdr:cNvPr>
        <xdr:cNvSpPr txBox="1"/>
      </xdr:nvSpPr>
      <xdr:spPr>
        <a:xfrm>
          <a:off x="786781" y="59055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a:extLst>
            <a:ext uri="{FF2B5EF4-FFF2-40B4-BE49-F238E27FC236}">
              <a16:creationId xmlns:a16="http://schemas.microsoft.com/office/drawing/2014/main" id="{6DC9F9B1-1014-407C-BA9E-D94C0427498D}"/>
            </a:ext>
          </a:extLst>
        </xdr:cNvPr>
        <xdr:cNvCxnSpPr/>
      </xdr:nvCxnSpPr>
      <xdr:spPr>
        <a:xfrm>
          <a:off x="1152525" y="5703661"/>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a:extLst>
            <a:ext uri="{FF2B5EF4-FFF2-40B4-BE49-F238E27FC236}">
              <a16:creationId xmlns:a16="http://schemas.microsoft.com/office/drawing/2014/main" id="{FF9C24FC-6525-4A39-A066-3C63F86674F6}"/>
            </a:ext>
          </a:extLst>
        </xdr:cNvPr>
        <xdr:cNvSpPr txBox="1"/>
      </xdr:nvSpPr>
      <xdr:spPr>
        <a:xfrm>
          <a:off x="786781" y="56098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a:extLst>
            <a:ext uri="{FF2B5EF4-FFF2-40B4-BE49-F238E27FC236}">
              <a16:creationId xmlns:a16="http://schemas.microsoft.com/office/drawing/2014/main" id="{EFE91C51-B21C-49C2-BBB6-1771F9C06B8C}"/>
            </a:ext>
          </a:extLst>
        </xdr:cNvPr>
        <xdr:cNvCxnSpPr/>
      </xdr:nvCxnSpPr>
      <xdr:spPr>
        <a:xfrm>
          <a:off x="1152525" y="5401582"/>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a:extLst>
            <a:ext uri="{FF2B5EF4-FFF2-40B4-BE49-F238E27FC236}">
              <a16:creationId xmlns:a16="http://schemas.microsoft.com/office/drawing/2014/main" id="{59A9861B-6C33-440C-AB0D-38A25313AF37}"/>
            </a:ext>
          </a:extLst>
        </xdr:cNvPr>
        <xdr:cNvSpPr txBox="1"/>
      </xdr:nvSpPr>
      <xdr:spPr>
        <a:xfrm>
          <a:off x="786781" y="53141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a:extLst>
            <a:ext uri="{FF2B5EF4-FFF2-40B4-BE49-F238E27FC236}">
              <a16:creationId xmlns:a16="http://schemas.microsoft.com/office/drawing/2014/main" id="{88262CBB-C61B-4475-9012-F6DBC9A6F5F2}"/>
            </a:ext>
          </a:extLst>
        </xdr:cNvPr>
        <xdr:cNvCxnSpPr/>
      </xdr:nvCxnSpPr>
      <xdr:spPr>
        <a:xfrm>
          <a:off x="1152525" y="5105853"/>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a:extLst>
            <a:ext uri="{FF2B5EF4-FFF2-40B4-BE49-F238E27FC236}">
              <a16:creationId xmlns:a16="http://schemas.microsoft.com/office/drawing/2014/main" id="{46EAE846-3B08-4238-B1AF-EE82E2F6979E}"/>
            </a:ext>
          </a:extLst>
        </xdr:cNvPr>
        <xdr:cNvSpPr txBox="1"/>
      </xdr:nvSpPr>
      <xdr:spPr>
        <a:xfrm>
          <a:off x="786781" y="50184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a:extLst>
            <a:ext uri="{FF2B5EF4-FFF2-40B4-BE49-F238E27FC236}">
              <a16:creationId xmlns:a16="http://schemas.microsoft.com/office/drawing/2014/main" id="{95D1C91E-9970-4FAE-AB55-B518AA828A19}"/>
            </a:ext>
          </a:extLst>
        </xdr:cNvPr>
        <xdr:cNvCxnSpPr/>
      </xdr:nvCxnSpPr>
      <xdr:spPr>
        <a:xfrm>
          <a:off x="1152525" y="48101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a:extLst>
            <a:ext uri="{FF2B5EF4-FFF2-40B4-BE49-F238E27FC236}">
              <a16:creationId xmlns:a16="http://schemas.microsoft.com/office/drawing/2014/main" id="{150C3AFD-3381-438A-8436-166816E7A844}"/>
            </a:ext>
          </a:extLst>
        </xdr:cNvPr>
        <xdr:cNvSpPr txBox="1"/>
      </xdr:nvSpPr>
      <xdr:spPr>
        <a:xfrm>
          <a:off x="786781" y="4722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a:extLst>
            <a:ext uri="{FF2B5EF4-FFF2-40B4-BE49-F238E27FC236}">
              <a16:creationId xmlns:a16="http://schemas.microsoft.com/office/drawing/2014/main" id="{7387B68C-D621-4302-8D49-32C1FFC412D4}"/>
            </a:ext>
          </a:extLst>
        </xdr:cNvPr>
        <xdr:cNvSpPr/>
      </xdr:nvSpPr>
      <xdr:spPr>
        <a:xfrm>
          <a:off x="1152525" y="4810125"/>
          <a:ext cx="382270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84636</xdr:rowOff>
    </xdr:from>
    <xdr:to>
      <xdr:col>23</xdr:col>
      <xdr:colOff>85090</xdr:colOff>
      <xdr:row>34</xdr:row>
      <xdr:rowOff>36195</xdr:rowOff>
    </xdr:to>
    <xdr:cxnSp macro="">
      <xdr:nvCxnSpPr>
        <xdr:cNvPr id="66" name="直線コネクタ 65">
          <a:extLst>
            <a:ext uri="{FF2B5EF4-FFF2-40B4-BE49-F238E27FC236}">
              <a16:creationId xmlns:a16="http://schemas.microsoft.com/office/drawing/2014/main" id="{CDED2062-383F-44F2-BB3F-F9200A5021CC}"/>
            </a:ext>
          </a:extLst>
        </xdr:cNvPr>
        <xdr:cNvCxnSpPr/>
      </xdr:nvCxnSpPr>
      <xdr:spPr>
        <a:xfrm flipV="1">
          <a:off x="4300220" y="5158286"/>
          <a:ext cx="1270" cy="1272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40022</xdr:rowOff>
    </xdr:from>
    <xdr:ext cx="405111" cy="259045"/>
    <xdr:sp macro="" textlink="">
      <xdr:nvSpPr>
        <xdr:cNvPr id="67" name="有形固定資産減価償却率最小値テキスト">
          <a:extLst>
            <a:ext uri="{FF2B5EF4-FFF2-40B4-BE49-F238E27FC236}">
              <a16:creationId xmlns:a16="http://schemas.microsoft.com/office/drawing/2014/main" id="{7B42921C-0D10-4AAB-9543-53BBF625E298}"/>
            </a:ext>
          </a:extLst>
        </xdr:cNvPr>
        <xdr:cNvSpPr txBox="1"/>
      </xdr:nvSpPr>
      <xdr:spPr>
        <a:xfrm>
          <a:off x="4352925" y="6434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36195</xdr:rowOff>
    </xdr:from>
    <xdr:to>
      <xdr:col>23</xdr:col>
      <xdr:colOff>174625</xdr:colOff>
      <xdr:row>34</xdr:row>
      <xdr:rowOff>36195</xdr:rowOff>
    </xdr:to>
    <xdr:cxnSp macro="">
      <xdr:nvCxnSpPr>
        <xdr:cNvPr id="68" name="直線コネクタ 67">
          <a:extLst>
            <a:ext uri="{FF2B5EF4-FFF2-40B4-BE49-F238E27FC236}">
              <a16:creationId xmlns:a16="http://schemas.microsoft.com/office/drawing/2014/main" id="{8C86BECB-0EA1-47ED-859F-9E58895F93A2}"/>
            </a:ext>
          </a:extLst>
        </xdr:cNvPr>
        <xdr:cNvCxnSpPr/>
      </xdr:nvCxnSpPr>
      <xdr:spPr>
        <a:xfrm>
          <a:off x="4213225" y="6430645"/>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31313</xdr:rowOff>
    </xdr:from>
    <xdr:ext cx="405111" cy="259045"/>
    <xdr:sp macro="" textlink="">
      <xdr:nvSpPr>
        <xdr:cNvPr id="69" name="有形固定資産減価償却率最大値テキスト">
          <a:extLst>
            <a:ext uri="{FF2B5EF4-FFF2-40B4-BE49-F238E27FC236}">
              <a16:creationId xmlns:a16="http://schemas.microsoft.com/office/drawing/2014/main" id="{0C154B01-2168-44CD-80B4-74F01D92098A}"/>
            </a:ext>
          </a:extLst>
        </xdr:cNvPr>
        <xdr:cNvSpPr txBox="1"/>
      </xdr:nvSpPr>
      <xdr:spPr>
        <a:xfrm>
          <a:off x="4352925" y="4939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84636</xdr:rowOff>
    </xdr:from>
    <xdr:to>
      <xdr:col>23</xdr:col>
      <xdr:colOff>174625</xdr:colOff>
      <xdr:row>26</xdr:row>
      <xdr:rowOff>84636</xdr:rowOff>
    </xdr:to>
    <xdr:cxnSp macro="">
      <xdr:nvCxnSpPr>
        <xdr:cNvPr id="70" name="直線コネクタ 69">
          <a:extLst>
            <a:ext uri="{FF2B5EF4-FFF2-40B4-BE49-F238E27FC236}">
              <a16:creationId xmlns:a16="http://schemas.microsoft.com/office/drawing/2014/main" id="{1841D47C-728E-46EE-BDEB-836D08C7B9D9}"/>
            </a:ext>
          </a:extLst>
        </xdr:cNvPr>
        <xdr:cNvCxnSpPr/>
      </xdr:nvCxnSpPr>
      <xdr:spPr>
        <a:xfrm>
          <a:off x="4213225" y="5158286"/>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68506</xdr:rowOff>
    </xdr:from>
    <xdr:ext cx="405111" cy="259045"/>
    <xdr:sp macro="" textlink="">
      <xdr:nvSpPr>
        <xdr:cNvPr id="71" name="有形固定資産減価償却率平均値テキスト">
          <a:extLst>
            <a:ext uri="{FF2B5EF4-FFF2-40B4-BE49-F238E27FC236}">
              <a16:creationId xmlns:a16="http://schemas.microsoft.com/office/drawing/2014/main" id="{903702D3-B550-4A83-9997-03BC6AA0984B}"/>
            </a:ext>
          </a:extLst>
        </xdr:cNvPr>
        <xdr:cNvSpPr txBox="1"/>
      </xdr:nvSpPr>
      <xdr:spPr>
        <a:xfrm>
          <a:off x="4352925" y="56374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90079</xdr:rowOff>
    </xdr:from>
    <xdr:to>
      <xdr:col>23</xdr:col>
      <xdr:colOff>136525</xdr:colOff>
      <xdr:row>30</xdr:row>
      <xdr:rowOff>20229</xdr:rowOff>
    </xdr:to>
    <xdr:sp macro="" textlink="">
      <xdr:nvSpPr>
        <xdr:cNvPr id="72" name="フローチャート: 判断 71">
          <a:extLst>
            <a:ext uri="{FF2B5EF4-FFF2-40B4-BE49-F238E27FC236}">
              <a16:creationId xmlns:a16="http://schemas.microsoft.com/office/drawing/2014/main" id="{6AFB1A4B-532E-46BD-A2B4-DA3DB5A8A4FA}"/>
            </a:ext>
          </a:extLst>
        </xdr:cNvPr>
        <xdr:cNvSpPr/>
      </xdr:nvSpPr>
      <xdr:spPr>
        <a:xfrm>
          <a:off x="4251325" y="565902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105501</xdr:rowOff>
    </xdr:from>
    <xdr:to>
      <xdr:col>19</xdr:col>
      <xdr:colOff>187325</xdr:colOff>
      <xdr:row>30</xdr:row>
      <xdr:rowOff>35651</xdr:rowOff>
    </xdr:to>
    <xdr:sp macro="" textlink="">
      <xdr:nvSpPr>
        <xdr:cNvPr id="73" name="フローチャート: 判断 72">
          <a:extLst>
            <a:ext uri="{FF2B5EF4-FFF2-40B4-BE49-F238E27FC236}">
              <a16:creationId xmlns:a16="http://schemas.microsoft.com/office/drawing/2014/main" id="{4DA88D54-AFC8-4FF5-9DDB-4D73BDB400F7}"/>
            </a:ext>
          </a:extLst>
        </xdr:cNvPr>
        <xdr:cNvSpPr/>
      </xdr:nvSpPr>
      <xdr:spPr>
        <a:xfrm>
          <a:off x="3616325" y="567445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71574</xdr:rowOff>
    </xdr:from>
    <xdr:to>
      <xdr:col>15</xdr:col>
      <xdr:colOff>187325</xdr:colOff>
      <xdr:row>30</xdr:row>
      <xdr:rowOff>1724</xdr:rowOff>
    </xdr:to>
    <xdr:sp macro="" textlink="">
      <xdr:nvSpPr>
        <xdr:cNvPr id="74" name="フローチャート: 判断 73">
          <a:extLst>
            <a:ext uri="{FF2B5EF4-FFF2-40B4-BE49-F238E27FC236}">
              <a16:creationId xmlns:a16="http://schemas.microsoft.com/office/drawing/2014/main" id="{90A3DAEA-64C6-4CE9-A768-3FFC8FDD883D}"/>
            </a:ext>
          </a:extLst>
        </xdr:cNvPr>
        <xdr:cNvSpPr/>
      </xdr:nvSpPr>
      <xdr:spPr>
        <a:xfrm>
          <a:off x="2930525" y="564052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54338</xdr:rowOff>
    </xdr:from>
    <xdr:to>
      <xdr:col>11</xdr:col>
      <xdr:colOff>187325</xdr:colOff>
      <xdr:row>30</xdr:row>
      <xdr:rowOff>155938</xdr:rowOff>
    </xdr:to>
    <xdr:sp macro="" textlink="">
      <xdr:nvSpPr>
        <xdr:cNvPr id="75" name="フローチャート: 判断 74">
          <a:extLst>
            <a:ext uri="{FF2B5EF4-FFF2-40B4-BE49-F238E27FC236}">
              <a16:creationId xmlns:a16="http://schemas.microsoft.com/office/drawing/2014/main" id="{6097C39A-CCDC-4C6B-9E47-6ED4E4B3069F}"/>
            </a:ext>
          </a:extLst>
        </xdr:cNvPr>
        <xdr:cNvSpPr/>
      </xdr:nvSpPr>
      <xdr:spPr>
        <a:xfrm>
          <a:off x="2244725" y="578838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C0F6673F-C456-4098-90E1-9B1FEEB8E607}"/>
            </a:ext>
          </a:extLst>
        </xdr:cNvPr>
        <xdr:cNvSpPr txBox="1"/>
      </xdr:nvSpPr>
      <xdr:spPr>
        <a:xfrm>
          <a:off x="41433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87FCC77B-3216-4FE2-A248-FB44947978DD}"/>
            </a:ext>
          </a:extLst>
        </xdr:cNvPr>
        <xdr:cNvSpPr txBox="1"/>
      </xdr:nvSpPr>
      <xdr:spPr>
        <a:xfrm>
          <a:off x="35083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5D078E78-BD90-4EA8-916B-03232F2CA609}"/>
            </a:ext>
          </a:extLst>
        </xdr:cNvPr>
        <xdr:cNvSpPr txBox="1"/>
      </xdr:nvSpPr>
      <xdr:spPr>
        <a:xfrm>
          <a:off x="28225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18B3EB63-C97A-429A-8A58-99C67A0DC97F}"/>
            </a:ext>
          </a:extLst>
        </xdr:cNvPr>
        <xdr:cNvSpPr txBox="1"/>
      </xdr:nvSpPr>
      <xdr:spPr>
        <a:xfrm>
          <a:off x="21367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213077BD-BBDD-4FCD-A88E-F0F48A729022}"/>
            </a:ext>
          </a:extLst>
        </xdr:cNvPr>
        <xdr:cNvSpPr txBox="1"/>
      </xdr:nvSpPr>
      <xdr:spPr>
        <a:xfrm>
          <a:off x="14509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80826</xdr:rowOff>
    </xdr:from>
    <xdr:to>
      <xdr:col>23</xdr:col>
      <xdr:colOff>136525</xdr:colOff>
      <xdr:row>30</xdr:row>
      <xdr:rowOff>10976</xdr:rowOff>
    </xdr:to>
    <xdr:sp macro="" textlink="">
      <xdr:nvSpPr>
        <xdr:cNvPr id="81" name="楕円 80">
          <a:extLst>
            <a:ext uri="{FF2B5EF4-FFF2-40B4-BE49-F238E27FC236}">
              <a16:creationId xmlns:a16="http://schemas.microsoft.com/office/drawing/2014/main" id="{3844FD63-1887-4648-90AF-4B3E87C0E33C}"/>
            </a:ext>
          </a:extLst>
        </xdr:cNvPr>
        <xdr:cNvSpPr/>
      </xdr:nvSpPr>
      <xdr:spPr>
        <a:xfrm>
          <a:off x="4251325" y="564977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103703</xdr:rowOff>
    </xdr:from>
    <xdr:ext cx="405111" cy="259045"/>
    <xdr:sp macro="" textlink="">
      <xdr:nvSpPr>
        <xdr:cNvPr id="82" name="有形固定資産減価償却率該当値テキスト">
          <a:extLst>
            <a:ext uri="{FF2B5EF4-FFF2-40B4-BE49-F238E27FC236}">
              <a16:creationId xmlns:a16="http://schemas.microsoft.com/office/drawing/2014/main" id="{4556A14B-1FBD-474C-801A-3D282190A9BA}"/>
            </a:ext>
          </a:extLst>
        </xdr:cNvPr>
        <xdr:cNvSpPr txBox="1"/>
      </xdr:nvSpPr>
      <xdr:spPr>
        <a:xfrm>
          <a:off x="4352925" y="550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169001</xdr:rowOff>
    </xdr:from>
    <xdr:to>
      <xdr:col>19</xdr:col>
      <xdr:colOff>187325</xdr:colOff>
      <xdr:row>29</xdr:row>
      <xdr:rowOff>99151</xdr:rowOff>
    </xdr:to>
    <xdr:sp macro="" textlink="">
      <xdr:nvSpPr>
        <xdr:cNvPr id="83" name="楕円 82">
          <a:extLst>
            <a:ext uri="{FF2B5EF4-FFF2-40B4-BE49-F238E27FC236}">
              <a16:creationId xmlns:a16="http://schemas.microsoft.com/office/drawing/2014/main" id="{1D195FAF-3FB0-4DFD-938B-3F9E0E1C250B}"/>
            </a:ext>
          </a:extLst>
        </xdr:cNvPr>
        <xdr:cNvSpPr/>
      </xdr:nvSpPr>
      <xdr:spPr>
        <a:xfrm>
          <a:off x="3616325" y="556650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48351</xdr:rowOff>
    </xdr:from>
    <xdr:to>
      <xdr:col>23</xdr:col>
      <xdr:colOff>85725</xdr:colOff>
      <xdr:row>29</xdr:row>
      <xdr:rowOff>131626</xdr:rowOff>
    </xdr:to>
    <xdr:cxnSp macro="">
      <xdr:nvCxnSpPr>
        <xdr:cNvPr id="84" name="直線コネクタ 83">
          <a:extLst>
            <a:ext uri="{FF2B5EF4-FFF2-40B4-BE49-F238E27FC236}">
              <a16:creationId xmlns:a16="http://schemas.microsoft.com/office/drawing/2014/main" id="{A8DBFD1A-44AC-4F38-BFEA-3CEF12F797F2}"/>
            </a:ext>
          </a:extLst>
        </xdr:cNvPr>
        <xdr:cNvCxnSpPr/>
      </xdr:nvCxnSpPr>
      <xdr:spPr>
        <a:xfrm>
          <a:off x="3667125" y="5617301"/>
          <a:ext cx="635000" cy="83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65405</xdr:rowOff>
    </xdr:from>
    <xdr:to>
      <xdr:col>15</xdr:col>
      <xdr:colOff>187325</xdr:colOff>
      <xdr:row>29</xdr:row>
      <xdr:rowOff>167005</xdr:rowOff>
    </xdr:to>
    <xdr:sp macro="" textlink="">
      <xdr:nvSpPr>
        <xdr:cNvPr id="85" name="楕円 84">
          <a:extLst>
            <a:ext uri="{FF2B5EF4-FFF2-40B4-BE49-F238E27FC236}">
              <a16:creationId xmlns:a16="http://schemas.microsoft.com/office/drawing/2014/main" id="{38CB713D-D3F4-4937-9597-22D73DDBEF0E}"/>
            </a:ext>
          </a:extLst>
        </xdr:cNvPr>
        <xdr:cNvSpPr/>
      </xdr:nvSpPr>
      <xdr:spPr>
        <a:xfrm>
          <a:off x="2930525" y="563435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48351</xdr:rowOff>
    </xdr:from>
    <xdr:to>
      <xdr:col>19</xdr:col>
      <xdr:colOff>136525</xdr:colOff>
      <xdr:row>29</xdr:row>
      <xdr:rowOff>116205</xdr:rowOff>
    </xdr:to>
    <xdr:cxnSp macro="">
      <xdr:nvCxnSpPr>
        <xdr:cNvPr id="86" name="直線コネクタ 85">
          <a:extLst>
            <a:ext uri="{FF2B5EF4-FFF2-40B4-BE49-F238E27FC236}">
              <a16:creationId xmlns:a16="http://schemas.microsoft.com/office/drawing/2014/main" id="{B047ED97-99DF-4DA2-8D61-1DD30E7D0E1D}"/>
            </a:ext>
          </a:extLst>
        </xdr:cNvPr>
        <xdr:cNvCxnSpPr/>
      </xdr:nvCxnSpPr>
      <xdr:spPr>
        <a:xfrm flipV="1">
          <a:off x="2981325" y="5617301"/>
          <a:ext cx="685800" cy="67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26778</xdr:rowOff>
    </xdr:from>
    <xdr:ext cx="405111" cy="259045"/>
    <xdr:sp macro="" textlink="">
      <xdr:nvSpPr>
        <xdr:cNvPr id="87" name="n_1aveValue有形固定資産減価償却率">
          <a:extLst>
            <a:ext uri="{FF2B5EF4-FFF2-40B4-BE49-F238E27FC236}">
              <a16:creationId xmlns:a16="http://schemas.microsoft.com/office/drawing/2014/main" id="{7DC8B3C3-0EBF-4C7C-8288-3EEF0CDE4A66}"/>
            </a:ext>
          </a:extLst>
        </xdr:cNvPr>
        <xdr:cNvSpPr txBox="1"/>
      </xdr:nvSpPr>
      <xdr:spPr>
        <a:xfrm>
          <a:off x="3470919" y="576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164301</xdr:rowOff>
    </xdr:from>
    <xdr:ext cx="405111" cy="259045"/>
    <xdr:sp macro="" textlink="">
      <xdr:nvSpPr>
        <xdr:cNvPr id="88" name="n_2aveValue有形固定資産減価償却率">
          <a:extLst>
            <a:ext uri="{FF2B5EF4-FFF2-40B4-BE49-F238E27FC236}">
              <a16:creationId xmlns:a16="http://schemas.microsoft.com/office/drawing/2014/main" id="{E248D777-8C3A-4FFF-BF7F-54079C02090C}"/>
            </a:ext>
          </a:extLst>
        </xdr:cNvPr>
        <xdr:cNvSpPr txBox="1"/>
      </xdr:nvSpPr>
      <xdr:spPr>
        <a:xfrm>
          <a:off x="2797819" y="5733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1015</xdr:rowOff>
    </xdr:from>
    <xdr:ext cx="405111" cy="259045"/>
    <xdr:sp macro="" textlink="">
      <xdr:nvSpPr>
        <xdr:cNvPr id="89" name="n_3aveValue有形固定資産減価償却率">
          <a:extLst>
            <a:ext uri="{FF2B5EF4-FFF2-40B4-BE49-F238E27FC236}">
              <a16:creationId xmlns:a16="http://schemas.microsoft.com/office/drawing/2014/main" id="{19749A73-8D48-4809-915D-B5662536B7F0}"/>
            </a:ext>
          </a:extLst>
        </xdr:cNvPr>
        <xdr:cNvSpPr txBox="1"/>
      </xdr:nvSpPr>
      <xdr:spPr>
        <a:xfrm>
          <a:off x="2112019" y="5569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115678</xdr:rowOff>
    </xdr:from>
    <xdr:ext cx="405111" cy="259045"/>
    <xdr:sp macro="" textlink="">
      <xdr:nvSpPr>
        <xdr:cNvPr id="90" name="n_1mainValue有形固定資産減価償却率">
          <a:extLst>
            <a:ext uri="{FF2B5EF4-FFF2-40B4-BE49-F238E27FC236}">
              <a16:creationId xmlns:a16="http://schemas.microsoft.com/office/drawing/2014/main" id="{B9B729BE-A7CC-4029-896B-2FBD7A96A52C}"/>
            </a:ext>
          </a:extLst>
        </xdr:cNvPr>
        <xdr:cNvSpPr txBox="1"/>
      </xdr:nvSpPr>
      <xdr:spPr>
        <a:xfrm>
          <a:off x="3470919" y="53544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12082</xdr:rowOff>
    </xdr:from>
    <xdr:ext cx="405111" cy="259045"/>
    <xdr:sp macro="" textlink="">
      <xdr:nvSpPr>
        <xdr:cNvPr id="91" name="n_2mainValue有形固定資産減価償却率">
          <a:extLst>
            <a:ext uri="{FF2B5EF4-FFF2-40B4-BE49-F238E27FC236}">
              <a16:creationId xmlns:a16="http://schemas.microsoft.com/office/drawing/2014/main" id="{18C2AD7E-2080-4D05-8B58-0FD46326C44C}"/>
            </a:ext>
          </a:extLst>
        </xdr:cNvPr>
        <xdr:cNvSpPr txBox="1"/>
      </xdr:nvSpPr>
      <xdr:spPr>
        <a:xfrm>
          <a:off x="2797819" y="5415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2" name="正方形/長方形 91">
          <a:extLst>
            <a:ext uri="{FF2B5EF4-FFF2-40B4-BE49-F238E27FC236}">
              <a16:creationId xmlns:a16="http://schemas.microsoft.com/office/drawing/2014/main" id="{8B3DD86D-3EE2-418E-BBF3-09643ED95D3B}"/>
            </a:ext>
          </a:extLst>
        </xdr:cNvPr>
        <xdr:cNvSpPr/>
      </xdr:nvSpPr>
      <xdr:spPr>
        <a:xfrm>
          <a:off x="10194925" y="4143375"/>
          <a:ext cx="380365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3" name="正方形/長方形 92">
          <a:extLst>
            <a:ext uri="{FF2B5EF4-FFF2-40B4-BE49-F238E27FC236}">
              <a16:creationId xmlns:a16="http://schemas.microsoft.com/office/drawing/2014/main" id="{A35ED6A5-28D0-4250-8D75-6AC36D088D36}"/>
            </a:ext>
          </a:extLst>
        </xdr:cNvPr>
        <xdr:cNvSpPr/>
      </xdr:nvSpPr>
      <xdr:spPr>
        <a:xfrm>
          <a:off x="11150868" y="4494467"/>
          <a:ext cx="939264"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4" name="正方形/長方形 93">
          <a:extLst>
            <a:ext uri="{FF2B5EF4-FFF2-40B4-BE49-F238E27FC236}">
              <a16:creationId xmlns:a16="http://schemas.microsoft.com/office/drawing/2014/main" id="{1C9BDBF4-856B-4872-9D71-4EC53FB7E27B}"/>
            </a:ext>
          </a:extLst>
        </xdr:cNvPr>
        <xdr:cNvSpPr/>
      </xdr:nvSpPr>
      <xdr:spPr>
        <a:xfrm>
          <a:off x="12443365" y="4477796"/>
          <a:ext cx="862519"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[ 559.3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5" name="正方形/長方形 94">
          <a:extLst>
            <a:ext uri="{FF2B5EF4-FFF2-40B4-BE49-F238E27FC236}">
              <a16:creationId xmlns:a16="http://schemas.microsoft.com/office/drawing/2014/main" id="{2148F9EC-F53B-4D7C-817F-14B560FEB01A}"/>
            </a:ext>
          </a:extLst>
        </xdr:cNvPr>
        <xdr:cNvSpPr/>
      </xdr:nvSpPr>
      <xdr:spPr>
        <a:xfrm>
          <a:off x="139668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6" name="正方形/長方形 95">
          <a:extLst>
            <a:ext uri="{FF2B5EF4-FFF2-40B4-BE49-F238E27FC236}">
              <a16:creationId xmlns:a16="http://schemas.microsoft.com/office/drawing/2014/main" id="{F3D1D0BF-7503-45E8-AACA-5A01D88737EA}"/>
            </a:ext>
          </a:extLst>
        </xdr:cNvPr>
        <xdr:cNvSpPr/>
      </xdr:nvSpPr>
      <xdr:spPr>
        <a:xfrm>
          <a:off x="139668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7" name="正方形/長方形 96">
          <a:extLst>
            <a:ext uri="{FF2B5EF4-FFF2-40B4-BE49-F238E27FC236}">
              <a16:creationId xmlns:a16="http://schemas.microsoft.com/office/drawing/2014/main" id="{A16685F3-DBA8-4218-99C4-F209BE97FD18}"/>
            </a:ext>
          </a:extLst>
        </xdr:cNvPr>
        <xdr:cNvSpPr/>
      </xdr:nvSpPr>
      <xdr:spPr>
        <a:xfrm>
          <a:off x="153384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8" name="正方形/長方形 97">
          <a:extLst>
            <a:ext uri="{FF2B5EF4-FFF2-40B4-BE49-F238E27FC236}">
              <a16:creationId xmlns:a16="http://schemas.microsoft.com/office/drawing/2014/main" id="{E4B4679C-F2BF-4CDF-AAD6-05A873366195}"/>
            </a:ext>
          </a:extLst>
        </xdr:cNvPr>
        <xdr:cNvSpPr/>
      </xdr:nvSpPr>
      <xdr:spPr>
        <a:xfrm>
          <a:off x="153384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9" name="正方形/長方形 98">
          <a:extLst>
            <a:ext uri="{FF2B5EF4-FFF2-40B4-BE49-F238E27FC236}">
              <a16:creationId xmlns:a16="http://schemas.microsoft.com/office/drawing/2014/main" id="{013915BA-47BE-4341-A842-FDE8E20F9F4A}"/>
            </a:ext>
          </a:extLst>
        </xdr:cNvPr>
        <xdr:cNvSpPr/>
      </xdr:nvSpPr>
      <xdr:spPr>
        <a:xfrm>
          <a:off x="1681797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0" name="正方形/長方形 99">
          <a:extLst>
            <a:ext uri="{FF2B5EF4-FFF2-40B4-BE49-F238E27FC236}">
              <a16:creationId xmlns:a16="http://schemas.microsoft.com/office/drawing/2014/main" id="{81A60EA6-7941-4682-AF82-6F59CA2DAC23}"/>
            </a:ext>
          </a:extLst>
        </xdr:cNvPr>
        <xdr:cNvSpPr/>
      </xdr:nvSpPr>
      <xdr:spPr>
        <a:xfrm>
          <a:off x="1681797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1" name="正方形/長方形 100">
          <a:extLst>
            <a:ext uri="{FF2B5EF4-FFF2-40B4-BE49-F238E27FC236}">
              <a16:creationId xmlns:a16="http://schemas.microsoft.com/office/drawing/2014/main" id="{3776745D-8F16-4C59-94DD-5CEFBE9F2AA6}"/>
            </a:ext>
          </a:extLst>
        </xdr:cNvPr>
        <xdr:cNvSpPr/>
      </xdr:nvSpPr>
      <xdr:spPr>
        <a:xfrm>
          <a:off x="10194925" y="4810125"/>
          <a:ext cx="380365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2" name="正方形/長方形 101">
          <a:extLst>
            <a:ext uri="{FF2B5EF4-FFF2-40B4-BE49-F238E27FC236}">
              <a16:creationId xmlns:a16="http://schemas.microsoft.com/office/drawing/2014/main" id="{3B5E014C-DA6F-4D8D-BFD0-1BF91C55DEA6}"/>
            </a:ext>
          </a:extLst>
        </xdr:cNvPr>
        <xdr:cNvSpPr/>
      </xdr:nvSpPr>
      <xdr:spPr>
        <a:xfrm>
          <a:off x="14246225" y="48101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3" name="正方形/長方形 102">
          <a:extLst>
            <a:ext uri="{FF2B5EF4-FFF2-40B4-BE49-F238E27FC236}">
              <a16:creationId xmlns:a16="http://schemas.microsoft.com/office/drawing/2014/main" id="{919966D4-D9D1-425D-B863-664264FE300B}"/>
            </a:ext>
          </a:extLst>
        </xdr:cNvPr>
        <xdr:cNvSpPr/>
      </xdr:nvSpPr>
      <xdr:spPr>
        <a:xfrm>
          <a:off x="14246225" y="48736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4" name="テキスト ボックス 103">
          <a:extLst>
            <a:ext uri="{FF2B5EF4-FFF2-40B4-BE49-F238E27FC236}">
              <a16:creationId xmlns:a16="http://schemas.microsoft.com/office/drawing/2014/main" id="{07AB8409-C226-4414-9C32-B3A55BDD9796}"/>
            </a:ext>
          </a:extLst>
        </xdr:cNvPr>
        <xdr:cNvSpPr txBox="1"/>
      </xdr:nvSpPr>
      <xdr:spPr>
        <a:xfrm>
          <a:off x="14322425" y="50895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平成３０年度は、算定式の分子が約３億円増加したが、分母が約１１．５億円増加したことにより、改善する結果となった。</a:t>
          </a:r>
        </a:p>
        <a:p>
          <a:r>
            <a:rPr kumimoji="1" lang="ja-JP" altLang="en-US" sz="1100">
              <a:latin typeface="ＭＳ Ｐゴシック" panose="020B0600070205080204" pitchFamily="50" charset="-128"/>
              <a:ea typeface="ＭＳ Ｐゴシック" panose="020B0600070205080204" pitchFamily="50" charset="-128"/>
            </a:rPr>
            <a:t>分母の増加要因としては、経常一般財源等の増加や経常経費充当一般財源等の減少のほか、市内小中学校及び幼稚園空調設備整備ＰＦＩ事業により、債務負担行為に基づく支出のうち公債費に準ずるものが増加したことが挙げられる。</a:t>
          </a:r>
        </a:p>
        <a:p>
          <a:r>
            <a:rPr kumimoji="1" lang="ja-JP" altLang="en-US" sz="1100">
              <a:latin typeface="ＭＳ Ｐゴシック" panose="020B0600070205080204" pitchFamily="50" charset="-128"/>
              <a:ea typeface="ＭＳ Ｐゴシック" panose="020B0600070205080204" pitchFamily="50" charset="-128"/>
            </a:rPr>
            <a:t>　改正が続けられている本件指標であるが、その動向を注視しつつ、今後も後年度の財政負担の軽減に努める。</a:t>
          </a:r>
        </a:p>
      </xdr:txBody>
    </xdr:sp>
    <xdr:clientData/>
  </xdr:twoCellAnchor>
  <xdr:oneCellAnchor>
    <xdr:from>
      <xdr:col>57</xdr:col>
      <xdr:colOff>111125</xdr:colOff>
      <xdr:row>23</xdr:row>
      <xdr:rowOff>47625</xdr:rowOff>
    </xdr:from>
    <xdr:ext cx="349839" cy="225703"/>
    <xdr:sp macro="" textlink="">
      <xdr:nvSpPr>
        <xdr:cNvPr id="105" name="テキスト ボックス 104">
          <a:extLst>
            <a:ext uri="{FF2B5EF4-FFF2-40B4-BE49-F238E27FC236}">
              <a16:creationId xmlns:a16="http://schemas.microsoft.com/office/drawing/2014/main" id="{380832D1-C8FE-470C-B253-541E45517997}"/>
            </a:ext>
          </a:extLst>
        </xdr:cNvPr>
        <xdr:cNvSpPr txBox="1"/>
      </xdr:nvSpPr>
      <xdr:spPr>
        <a:xfrm>
          <a:off x="10156825" y="4625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6" name="直線コネクタ 105">
          <a:extLst>
            <a:ext uri="{FF2B5EF4-FFF2-40B4-BE49-F238E27FC236}">
              <a16:creationId xmlns:a16="http://schemas.microsoft.com/office/drawing/2014/main" id="{222F1A14-E154-46DE-A4AD-95F5D5BF0101}"/>
            </a:ext>
          </a:extLst>
        </xdr:cNvPr>
        <xdr:cNvCxnSpPr/>
      </xdr:nvCxnSpPr>
      <xdr:spPr>
        <a:xfrm>
          <a:off x="10194925" y="68865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7" name="直線コネクタ 106">
          <a:extLst>
            <a:ext uri="{FF2B5EF4-FFF2-40B4-BE49-F238E27FC236}">
              <a16:creationId xmlns:a16="http://schemas.microsoft.com/office/drawing/2014/main" id="{611DDF01-B7CA-4258-9768-5AE6510BA1D3}"/>
            </a:ext>
          </a:extLst>
        </xdr:cNvPr>
        <xdr:cNvCxnSpPr/>
      </xdr:nvCxnSpPr>
      <xdr:spPr>
        <a:xfrm>
          <a:off x="10194925" y="654579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8" name="テキスト ボックス 107">
          <a:extLst>
            <a:ext uri="{FF2B5EF4-FFF2-40B4-BE49-F238E27FC236}">
              <a16:creationId xmlns:a16="http://schemas.microsoft.com/office/drawing/2014/main" id="{9F01C415-FF8C-4D49-958C-7BE81BD7CF3F}"/>
            </a:ext>
          </a:extLst>
        </xdr:cNvPr>
        <xdr:cNvSpPr txBox="1"/>
      </xdr:nvSpPr>
      <xdr:spPr>
        <a:xfrm>
          <a:off x="9861428" y="645199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9" name="直線コネクタ 108">
          <a:extLst>
            <a:ext uri="{FF2B5EF4-FFF2-40B4-BE49-F238E27FC236}">
              <a16:creationId xmlns:a16="http://schemas.microsoft.com/office/drawing/2014/main" id="{D4AD83E2-93AB-479D-859D-28C5B7775B0B}"/>
            </a:ext>
          </a:extLst>
        </xdr:cNvPr>
        <xdr:cNvCxnSpPr/>
      </xdr:nvCxnSpPr>
      <xdr:spPr>
        <a:xfrm>
          <a:off x="10194925" y="619865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0" name="テキスト ボックス 109">
          <a:extLst>
            <a:ext uri="{FF2B5EF4-FFF2-40B4-BE49-F238E27FC236}">
              <a16:creationId xmlns:a16="http://schemas.microsoft.com/office/drawing/2014/main" id="{FFB6F65B-AF54-4613-B63B-090D0DF5B0E7}"/>
            </a:ext>
          </a:extLst>
        </xdr:cNvPr>
        <xdr:cNvSpPr txBox="1"/>
      </xdr:nvSpPr>
      <xdr:spPr>
        <a:xfrm>
          <a:off x="9758836" y="610485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1" name="直線コネクタ 110">
          <a:extLst>
            <a:ext uri="{FF2B5EF4-FFF2-40B4-BE49-F238E27FC236}">
              <a16:creationId xmlns:a16="http://schemas.microsoft.com/office/drawing/2014/main" id="{7E148617-8671-4D9A-B149-AFBACF0FC01A}"/>
            </a:ext>
          </a:extLst>
        </xdr:cNvPr>
        <xdr:cNvCxnSpPr/>
      </xdr:nvCxnSpPr>
      <xdr:spPr>
        <a:xfrm>
          <a:off x="10194925" y="58515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2" name="テキスト ボックス 111">
          <a:extLst>
            <a:ext uri="{FF2B5EF4-FFF2-40B4-BE49-F238E27FC236}">
              <a16:creationId xmlns:a16="http://schemas.microsoft.com/office/drawing/2014/main" id="{C5DDE99B-9827-4440-B38A-ED0E724EAC5F}"/>
            </a:ext>
          </a:extLst>
        </xdr:cNvPr>
        <xdr:cNvSpPr txBox="1"/>
      </xdr:nvSpPr>
      <xdr:spPr>
        <a:xfrm>
          <a:off x="9758836" y="57577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3" name="直線コネクタ 112">
          <a:extLst>
            <a:ext uri="{FF2B5EF4-FFF2-40B4-BE49-F238E27FC236}">
              <a16:creationId xmlns:a16="http://schemas.microsoft.com/office/drawing/2014/main" id="{F00A09D2-9413-4E45-BA02-24CB04DFFB92}"/>
            </a:ext>
          </a:extLst>
        </xdr:cNvPr>
        <xdr:cNvCxnSpPr/>
      </xdr:nvCxnSpPr>
      <xdr:spPr>
        <a:xfrm>
          <a:off x="10194925" y="550439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4" name="テキスト ボックス 113">
          <a:extLst>
            <a:ext uri="{FF2B5EF4-FFF2-40B4-BE49-F238E27FC236}">
              <a16:creationId xmlns:a16="http://schemas.microsoft.com/office/drawing/2014/main" id="{3F98AA15-57BB-48F9-99A5-8246CE6371F9}"/>
            </a:ext>
          </a:extLst>
        </xdr:cNvPr>
        <xdr:cNvSpPr txBox="1"/>
      </xdr:nvSpPr>
      <xdr:spPr>
        <a:xfrm>
          <a:off x="9758836" y="541059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5" name="直線コネクタ 114">
          <a:extLst>
            <a:ext uri="{FF2B5EF4-FFF2-40B4-BE49-F238E27FC236}">
              <a16:creationId xmlns:a16="http://schemas.microsoft.com/office/drawing/2014/main" id="{E39D0ACF-AB30-4943-B056-9F7A174F223F}"/>
            </a:ext>
          </a:extLst>
        </xdr:cNvPr>
        <xdr:cNvCxnSpPr/>
      </xdr:nvCxnSpPr>
      <xdr:spPr>
        <a:xfrm>
          <a:off x="10194925" y="515725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6" name="テキスト ボックス 115">
          <a:extLst>
            <a:ext uri="{FF2B5EF4-FFF2-40B4-BE49-F238E27FC236}">
              <a16:creationId xmlns:a16="http://schemas.microsoft.com/office/drawing/2014/main" id="{25C57343-E231-4644-95D7-DB7E4779EE6F}"/>
            </a:ext>
          </a:extLst>
        </xdr:cNvPr>
        <xdr:cNvSpPr txBox="1"/>
      </xdr:nvSpPr>
      <xdr:spPr>
        <a:xfrm>
          <a:off x="9705751" y="506980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7" name="直線コネクタ 116">
          <a:extLst>
            <a:ext uri="{FF2B5EF4-FFF2-40B4-BE49-F238E27FC236}">
              <a16:creationId xmlns:a16="http://schemas.microsoft.com/office/drawing/2014/main" id="{05361AE0-8419-40CD-BF8D-1776993E7E5E}"/>
            </a:ext>
          </a:extLst>
        </xdr:cNvPr>
        <xdr:cNvCxnSpPr/>
      </xdr:nvCxnSpPr>
      <xdr:spPr>
        <a:xfrm>
          <a:off x="10194925" y="48101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8" name="テキスト ボックス 117">
          <a:extLst>
            <a:ext uri="{FF2B5EF4-FFF2-40B4-BE49-F238E27FC236}">
              <a16:creationId xmlns:a16="http://schemas.microsoft.com/office/drawing/2014/main" id="{45F0B3C5-2EFD-4CA9-8481-0B8572B4D303}"/>
            </a:ext>
          </a:extLst>
        </xdr:cNvPr>
        <xdr:cNvSpPr txBox="1"/>
      </xdr:nvSpPr>
      <xdr:spPr>
        <a:xfrm>
          <a:off x="9705751" y="4722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9" name="債務償還比率グラフ枠">
          <a:extLst>
            <a:ext uri="{FF2B5EF4-FFF2-40B4-BE49-F238E27FC236}">
              <a16:creationId xmlns:a16="http://schemas.microsoft.com/office/drawing/2014/main" id="{94ABAF8F-F78D-4574-B7C7-1741BEAA92E8}"/>
            </a:ext>
          </a:extLst>
        </xdr:cNvPr>
        <xdr:cNvSpPr/>
      </xdr:nvSpPr>
      <xdr:spPr>
        <a:xfrm>
          <a:off x="10194925" y="4810125"/>
          <a:ext cx="380365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96083</xdr:rowOff>
    </xdr:from>
    <xdr:to>
      <xdr:col>76</xdr:col>
      <xdr:colOff>21589</xdr:colOff>
      <xdr:row>34</xdr:row>
      <xdr:rowOff>151342</xdr:rowOff>
    </xdr:to>
    <xdr:cxnSp macro="">
      <xdr:nvCxnSpPr>
        <xdr:cNvPr id="120" name="直線コネクタ 119">
          <a:extLst>
            <a:ext uri="{FF2B5EF4-FFF2-40B4-BE49-F238E27FC236}">
              <a16:creationId xmlns:a16="http://schemas.microsoft.com/office/drawing/2014/main" id="{3F618639-0686-4509-B1AE-FFF05F221A05}"/>
            </a:ext>
          </a:extLst>
        </xdr:cNvPr>
        <xdr:cNvCxnSpPr/>
      </xdr:nvCxnSpPr>
      <xdr:spPr>
        <a:xfrm flipV="1">
          <a:off x="13323570" y="5169733"/>
          <a:ext cx="1269" cy="1376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1" name="債務償還比率最小値テキスト">
          <a:extLst>
            <a:ext uri="{FF2B5EF4-FFF2-40B4-BE49-F238E27FC236}">
              <a16:creationId xmlns:a16="http://schemas.microsoft.com/office/drawing/2014/main" id="{94A8FF48-6222-46AD-878D-F05CA0BE02A3}"/>
            </a:ext>
          </a:extLst>
        </xdr:cNvPr>
        <xdr:cNvSpPr txBox="1"/>
      </xdr:nvSpPr>
      <xdr:spPr>
        <a:xfrm>
          <a:off x="13376275" y="654961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2" name="直線コネクタ 121">
          <a:extLst>
            <a:ext uri="{FF2B5EF4-FFF2-40B4-BE49-F238E27FC236}">
              <a16:creationId xmlns:a16="http://schemas.microsoft.com/office/drawing/2014/main" id="{EF35D826-5EB0-443E-B867-5D4B1EC05651}"/>
            </a:ext>
          </a:extLst>
        </xdr:cNvPr>
        <xdr:cNvCxnSpPr/>
      </xdr:nvCxnSpPr>
      <xdr:spPr>
        <a:xfrm>
          <a:off x="13255625" y="654579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42760</xdr:rowOff>
    </xdr:from>
    <xdr:ext cx="560923" cy="259045"/>
    <xdr:sp macro="" textlink="">
      <xdr:nvSpPr>
        <xdr:cNvPr id="123" name="債務償還比率最大値テキスト">
          <a:extLst>
            <a:ext uri="{FF2B5EF4-FFF2-40B4-BE49-F238E27FC236}">
              <a16:creationId xmlns:a16="http://schemas.microsoft.com/office/drawing/2014/main" id="{A12C78E7-CB4D-430F-9B8F-D1CC126949E8}"/>
            </a:ext>
          </a:extLst>
        </xdr:cNvPr>
        <xdr:cNvSpPr txBox="1"/>
      </xdr:nvSpPr>
      <xdr:spPr>
        <a:xfrm>
          <a:off x="13376275" y="495131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96083</xdr:rowOff>
    </xdr:from>
    <xdr:to>
      <xdr:col>76</xdr:col>
      <xdr:colOff>111125</xdr:colOff>
      <xdr:row>26</xdr:row>
      <xdr:rowOff>96083</xdr:rowOff>
    </xdr:to>
    <xdr:cxnSp macro="">
      <xdr:nvCxnSpPr>
        <xdr:cNvPr id="124" name="直線コネクタ 123">
          <a:extLst>
            <a:ext uri="{FF2B5EF4-FFF2-40B4-BE49-F238E27FC236}">
              <a16:creationId xmlns:a16="http://schemas.microsoft.com/office/drawing/2014/main" id="{71779C9B-0D73-4F96-85BB-6913103E7858}"/>
            </a:ext>
          </a:extLst>
        </xdr:cNvPr>
        <xdr:cNvCxnSpPr/>
      </xdr:nvCxnSpPr>
      <xdr:spPr>
        <a:xfrm>
          <a:off x="13255625" y="516973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37256</xdr:rowOff>
    </xdr:from>
    <xdr:ext cx="469744" cy="259045"/>
    <xdr:sp macro="" textlink="">
      <xdr:nvSpPr>
        <xdr:cNvPr id="125" name="債務償還比率平均値テキスト">
          <a:extLst>
            <a:ext uri="{FF2B5EF4-FFF2-40B4-BE49-F238E27FC236}">
              <a16:creationId xmlns:a16="http://schemas.microsoft.com/office/drawing/2014/main" id="{3229B769-F422-47C0-80E6-C32AF37D37D3}"/>
            </a:ext>
          </a:extLst>
        </xdr:cNvPr>
        <xdr:cNvSpPr txBox="1"/>
      </xdr:nvSpPr>
      <xdr:spPr>
        <a:xfrm>
          <a:off x="13376275" y="56062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14379</xdr:rowOff>
    </xdr:from>
    <xdr:to>
      <xdr:col>76</xdr:col>
      <xdr:colOff>73025</xdr:colOff>
      <xdr:row>30</xdr:row>
      <xdr:rowOff>115979</xdr:rowOff>
    </xdr:to>
    <xdr:sp macro="" textlink="">
      <xdr:nvSpPr>
        <xdr:cNvPr id="126" name="フローチャート: 判断 125">
          <a:extLst>
            <a:ext uri="{FF2B5EF4-FFF2-40B4-BE49-F238E27FC236}">
              <a16:creationId xmlns:a16="http://schemas.microsoft.com/office/drawing/2014/main" id="{EF4DE339-00FF-4230-ACD6-8CA8E49C40A0}"/>
            </a:ext>
          </a:extLst>
        </xdr:cNvPr>
        <xdr:cNvSpPr/>
      </xdr:nvSpPr>
      <xdr:spPr>
        <a:xfrm>
          <a:off x="13293725" y="574842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142529</xdr:rowOff>
    </xdr:from>
    <xdr:to>
      <xdr:col>72</xdr:col>
      <xdr:colOff>123825</xdr:colOff>
      <xdr:row>30</xdr:row>
      <xdr:rowOff>72679</xdr:rowOff>
    </xdr:to>
    <xdr:sp macro="" textlink="">
      <xdr:nvSpPr>
        <xdr:cNvPr id="127" name="フローチャート: 判断 126">
          <a:extLst>
            <a:ext uri="{FF2B5EF4-FFF2-40B4-BE49-F238E27FC236}">
              <a16:creationId xmlns:a16="http://schemas.microsoft.com/office/drawing/2014/main" id="{A1B0CC0A-02FD-44DD-83E5-9DE28C4F9198}"/>
            </a:ext>
          </a:extLst>
        </xdr:cNvPr>
        <xdr:cNvSpPr/>
      </xdr:nvSpPr>
      <xdr:spPr>
        <a:xfrm>
          <a:off x="12639675" y="571147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8" name="テキスト ボックス 127">
          <a:extLst>
            <a:ext uri="{FF2B5EF4-FFF2-40B4-BE49-F238E27FC236}">
              <a16:creationId xmlns:a16="http://schemas.microsoft.com/office/drawing/2014/main" id="{D9BAB123-487F-40BB-A25A-BB5E95661551}"/>
            </a:ext>
          </a:extLst>
        </xdr:cNvPr>
        <xdr:cNvSpPr txBox="1"/>
      </xdr:nvSpPr>
      <xdr:spPr>
        <a:xfrm>
          <a:off x="131667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9" name="テキスト ボックス 128">
          <a:extLst>
            <a:ext uri="{FF2B5EF4-FFF2-40B4-BE49-F238E27FC236}">
              <a16:creationId xmlns:a16="http://schemas.microsoft.com/office/drawing/2014/main" id="{8132409F-00B4-4B18-B69E-50C635499C20}"/>
            </a:ext>
          </a:extLst>
        </xdr:cNvPr>
        <xdr:cNvSpPr txBox="1"/>
      </xdr:nvSpPr>
      <xdr:spPr>
        <a:xfrm>
          <a:off x="125317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0" name="テキスト ボックス 129">
          <a:extLst>
            <a:ext uri="{FF2B5EF4-FFF2-40B4-BE49-F238E27FC236}">
              <a16:creationId xmlns:a16="http://schemas.microsoft.com/office/drawing/2014/main" id="{3F23EBED-0480-4DCD-A6FB-0634FF8C59A0}"/>
            </a:ext>
          </a:extLst>
        </xdr:cNvPr>
        <xdr:cNvSpPr txBox="1"/>
      </xdr:nvSpPr>
      <xdr:spPr>
        <a:xfrm>
          <a:off x="118459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1" name="テキスト ボックス 130">
          <a:extLst>
            <a:ext uri="{FF2B5EF4-FFF2-40B4-BE49-F238E27FC236}">
              <a16:creationId xmlns:a16="http://schemas.microsoft.com/office/drawing/2014/main" id="{532CFFA7-BD7F-4D64-9782-FD6027DD46DA}"/>
            </a:ext>
          </a:extLst>
        </xdr:cNvPr>
        <xdr:cNvSpPr txBox="1"/>
      </xdr:nvSpPr>
      <xdr:spPr>
        <a:xfrm>
          <a:off x="111601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2" name="テキスト ボックス 131">
          <a:extLst>
            <a:ext uri="{FF2B5EF4-FFF2-40B4-BE49-F238E27FC236}">
              <a16:creationId xmlns:a16="http://schemas.microsoft.com/office/drawing/2014/main" id="{03AF26B0-83DB-493A-985A-9FF13E60D47E}"/>
            </a:ext>
          </a:extLst>
        </xdr:cNvPr>
        <xdr:cNvSpPr txBox="1"/>
      </xdr:nvSpPr>
      <xdr:spPr>
        <a:xfrm>
          <a:off x="104743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115493</xdr:rowOff>
    </xdr:from>
    <xdr:to>
      <xdr:col>76</xdr:col>
      <xdr:colOff>73025</xdr:colOff>
      <xdr:row>31</xdr:row>
      <xdr:rowOff>45643</xdr:rowOff>
    </xdr:to>
    <xdr:sp macro="" textlink="">
      <xdr:nvSpPr>
        <xdr:cNvPr id="133" name="楕円 132">
          <a:extLst>
            <a:ext uri="{FF2B5EF4-FFF2-40B4-BE49-F238E27FC236}">
              <a16:creationId xmlns:a16="http://schemas.microsoft.com/office/drawing/2014/main" id="{DDD66C66-D0AB-48CC-ADD4-96CA9B8CD20E}"/>
            </a:ext>
          </a:extLst>
        </xdr:cNvPr>
        <xdr:cNvSpPr/>
      </xdr:nvSpPr>
      <xdr:spPr>
        <a:xfrm>
          <a:off x="13293725" y="584954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93920</xdr:rowOff>
    </xdr:from>
    <xdr:ext cx="469744" cy="259045"/>
    <xdr:sp macro="" textlink="">
      <xdr:nvSpPr>
        <xdr:cNvPr id="134" name="債務償還比率該当値テキスト">
          <a:extLst>
            <a:ext uri="{FF2B5EF4-FFF2-40B4-BE49-F238E27FC236}">
              <a16:creationId xmlns:a16="http://schemas.microsoft.com/office/drawing/2014/main" id="{9412C52A-1301-4C46-9025-FE31FA3DE041}"/>
            </a:ext>
          </a:extLst>
        </xdr:cNvPr>
        <xdr:cNvSpPr txBox="1"/>
      </xdr:nvSpPr>
      <xdr:spPr>
        <a:xfrm>
          <a:off x="13376275" y="5827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133174</xdr:rowOff>
    </xdr:from>
    <xdr:to>
      <xdr:col>72</xdr:col>
      <xdr:colOff>123825</xdr:colOff>
      <xdr:row>30</xdr:row>
      <xdr:rowOff>63324</xdr:rowOff>
    </xdr:to>
    <xdr:sp macro="" textlink="">
      <xdr:nvSpPr>
        <xdr:cNvPr id="135" name="楕円 134">
          <a:extLst>
            <a:ext uri="{FF2B5EF4-FFF2-40B4-BE49-F238E27FC236}">
              <a16:creationId xmlns:a16="http://schemas.microsoft.com/office/drawing/2014/main" id="{C19E62A5-9726-4396-A93F-05F03297C42F}"/>
            </a:ext>
          </a:extLst>
        </xdr:cNvPr>
        <xdr:cNvSpPr/>
      </xdr:nvSpPr>
      <xdr:spPr>
        <a:xfrm>
          <a:off x="12639675" y="570212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12524</xdr:rowOff>
    </xdr:from>
    <xdr:to>
      <xdr:col>76</xdr:col>
      <xdr:colOff>22225</xdr:colOff>
      <xdr:row>30</xdr:row>
      <xdr:rowOff>166293</xdr:rowOff>
    </xdr:to>
    <xdr:cxnSp macro="">
      <xdr:nvCxnSpPr>
        <xdr:cNvPr id="136" name="直線コネクタ 135">
          <a:extLst>
            <a:ext uri="{FF2B5EF4-FFF2-40B4-BE49-F238E27FC236}">
              <a16:creationId xmlns:a16="http://schemas.microsoft.com/office/drawing/2014/main" id="{181AD46B-7038-4C2B-8B18-13B1D4C8E9FF}"/>
            </a:ext>
          </a:extLst>
        </xdr:cNvPr>
        <xdr:cNvCxnSpPr/>
      </xdr:nvCxnSpPr>
      <xdr:spPr>
        <a:xfrm>
          <a:off x="12690475" y="5746574"/>
          <a:ext cx="635000" cy="153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63806</xdr:rowOff>
    </xdr:from>
    <xdr:ext cx="469744" cy="259045"/>
    <xdr:sp macro="" textlink="">
      <xdr:nvSpPr>
        <xdr:cNvPr id="137" name="n_1aveValue債務償還比率">
          <a:extLst>
            <a:ext uri="{FF2B5EF4-FFF2-40B4-BE49-F238E27FC236}">
              <a16:creationId xmlns:a16="http://schemas.microsoft.com/office/drawing/2014/main" id="{BFF05F4C-1781-4B86-B5E2-6975AED737C8}"/>
            </a:ext>
          </a:extLst>
        </xdr:cNvPr>
        <xdr:cNvSpPr txBox="1"/>
      </xdr:nvSpPr>
      <xdr:spPr>
        <a:xfrm>
          <a:off x="12461952" y="5797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79851</xdr:rowOff>
    </xdr:from>
    <xdr:ext cx="469744" cy="259045"/>
    <xdr:sp macro="" textlink="">
      <xdr:nvSpPr>
        <xdr:cNvPr id="138" name="n_1mainValue債務償還比率">
          <a:extLst>
            <a:ext uri="{FF2B5EF4-FFF2-40B4-BE49-F238E27FC236}">
              <a16:creationId xmlns:a16="http://schemas.microsoft.com/office/drawing/2014/main" id="{43EA1BFD-10B2-4E67-9B16-80A5A6C06E3F}"/>
            </a:ext>
          </a:extLst>
        </xdr:cNvPr>
        <xdr:cNvSpPr txBox="1"/>
      </xdr:nvSpPr>
      <xdr:spPr>
        <a:xfrm>
          <a:off x="12461952" y="5483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9" name="正方形/長方形 138">
          <a:extLst>
            <a:ext uri="{FF2B5EF4-FFF2-40B4-BE49-F238E27FC236}">
              <a16:creationId xmlns:a16="http://schemas.microsoft.com/office/drawing/2014/main" id="{9573D721-D1E8-42B5-9E60-3A8DDED4B471}"/>
            </a:ext>
          </a:extLst>
        </xdr:cNvPr>
        <xdr:cNvSpPr/>
      </xdr:nvSpPr>
      <xdr:spPr>
        <a:xfrm>
          <a:off x="1152525" y="7747000"/>
          <a:ext cx="5314950" cy="336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0" name="正方形/長方形 139">
          <a:extLst>
            <a:ext uri="{FF2B5EF4-FFF2-40B4-BE49-F238E27FC236}">
              <a16:creationId xmlns:a16="http://schemas.microsoft.com/office/drawing/2014/main" id="{89236DF6-8DAB-44BF-857E-AEC5D72EAE80}"/>
            </a:ext>
          </a:extLst>
        </xdr:cNvPr>
        <xdr:cNvSpPr/>
      </xdr:nvSpPr>
      <xdr:spPr>
        <a:xfrm>
          <a:off x="1152525" y="11426825"/>
          <a:ext cx="531495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1" name="テキスト ボックス 140">
          <a:extLst>
            <a:ext uri="{FF2B5EF4-FFF2-40B4-BE49-F238E27FC236}">
              <a16:creationId xmlns:a16="http://schemas.microsoft.com/office/drawing/2014/main" id="{4F687796-7F7C-402D-8B94-ACDBE1997125}"/>
            </a:ext>
          </a:extLst>
        </xdr:cNvPr>
        <xdr:cNvSpPr txBox="1"/>
      </xdr:nvSpPr>
      <xdr:spPr>
        <a:xfrm>
          <a:off x="835025" y="79946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2" name="テキスト ボックス 141">
          <a:extLst>
            <a:ext uri="{FF2B5EF4-FFF2-40B4-BE49-F238E27FC236}">
              <a16:creationId xmlns:a16="http://schemas.microsoft.com/office/drawing/2014/main" id="{3C0A22A6-B1F2-49FD-B316-E8F653F8960A}"/>
            </a:ext>
          </a:extLst>
        </xdr:cNvPr>
        <xdr:cNvSpPr txBox="1"/>
      </xdr:nvSpPr>
      <xdr:spPr>
        <a:xfrm>
          <a:off x="6296025" y="105727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3" name="テキスト ボックス 142">
          <a:extLst>
            <a:ext uri="{FF2B5EF4-FFF2-40B4-BE49-F238E27FC236}">
              <a16:creationId xmlns:a16="http://schemas.microsoft.com/office/drawing/2014/main" id="{B6B7F418-F4E2-45AB-B483-59C08CC1B5E6}"/>
            </a:ext>
          </a:extLst>
        </xdr:cNvPr>
        <xdr:cNvSpPr txBox="1"/>
      </xdr:nvSpPr>
      <xdr:spPr>
        <a:xfrm>
          <a:off x="835025" y="11642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4" name="テキスト ボックス 143">
          <a:extLst>
            <a:ext uri="{FF2B5EF4-FFF2-40B4-BE49-F238E27FC236}">
              <a16:creationId xmlns:a16="http://schemas.microsoft.com/office/drawing/2014/main" id="{3734F978-FB9A-41A4-89CF-029794AC584C}"/>
            </a:ext>
          </a:extLst>
        </xdr:cNvPr>
        <xdr:cNvSpPr txBox="1"/>
      </xdr:nvSpPr>
      <xdr:spPr>
        <a:xfrm>
          <a:off x="6296025" y="142970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B6F6601-790F-401A-8D9C-E0A90335AAAB}"/>
            </a:ext>
          </a:extLst>
        </xdr:cNvPr>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381D7538-B1C2-4292-A118-25BBAB1E5A02}"/>
            </a:ext>
          </a:extLst>
        </xdr:cNvPr>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74E4CB18-C410-4807-8363-267D789E206F}"/>
            </a:ext>
          </a:extLst>
        </xdr:cNvPr>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145E120E-1D98-4424-9B54-D8C145F7AFDF}"/>
            </a:ext>
          </a:extLst>
        </xdr:cNvPr>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京都府木津川市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88C2125-0D7C-45A4-9021-90BFE388985C}"/>
            </a:ext>
          </a:extLst>
        </xdr:cNvPr>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EE7DEA0-41B3-4BE9-9CD9-A9B035700336}"/>
            </a:ext>
          </a:extLst>
        </xdr:cNvPr>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750A398B-A0F0-40F0-AF19-FC2354B1E4B7}"/>
            </a:ext>
          </a:extLst>
        </xdr:cNvPr>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F03116D9-F7D1-451B-B78E-FABFEB440A74}"/>
            </a:ext>
          </a:extLst>
        </xdr:cNvPr>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C19E591F-AC87-4674-90B6-A9B6680E3A71}"/>
            </a:ext>
          </a:extLst>
        </xdr:cNvPr>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323E3215-0C46-4EA4-B80D-5B6A59839D77}"/>
            </a:ext>
          </a:extLst>
        </xdr:cNvPr>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77,188
76,628
85.13
28,986,575
28,522,748
312,537
17,117,064
32,824,212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4CF3A50-312A-4C90-9B6E-97C8DB843936}"/>
            </a:ext>
          </a:extLst>
        </xdr:cNvPr>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C26BDA57-94D8-429E-88B0-50CE6F97C947}"/>
            </a:ext>
          </a:extLst>
        </xdr:cNvPr>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DD4BDF2A-45BD-43D9-8B42-B98A36F71C21}"/>
            </a:ext>
          </a:extLst>
        </xdr:cNvPr>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35.1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15A3553-9136-42BA-8E60-5273CF986884}"/>
            </a:ext>
          </a:extLst>
        </xdr:cNvPr>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801281E-6C8A-415E-AA06-CA42EFFF5C17}"/>
            </a:ext>
          </a:extLst>
        </xdr:cNvPr>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5C78FC70-047D-4B5B-BE72-1CEE02A2EECF}"/>
            </a:ext>
          </a:extLst>
        </xdr:cNvPr>
        <xdr:cNvSpPr/>
      </xdr:nvSpPr>
      <xdr:spPr>
        <a:xfrm>
          <a:off x="6470650" y="1657350"/>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8E32442-7FC3-4351-B22F-311794270257}"/>
            </a:ext>
          </a:extLst>
        </xdr:cNvPr>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950EFDC4-88A9-4C5E-A4F9-85EB197B8BB1}"/>
            </a:ext>
          </a:extLst>
        </xdr:cNvPr>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C28C6A20-4C71-460E-9457-51FC87EB7773}"/>
            </a:ext>
          </a:extLst>
        </xdr:cNvPr>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AB495DE9-1948-4869-A4B7-1494D991EDA8}"/>
            </a:ext>
          </a:extLst>
        </xdr:cNvPr>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9D27D1D-15E1-4CA2-A566-C3A46C2BBA9C}"/>
            </a:ext>
          </a:extLst>
        </xdr:cNvPr>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813DCE4E-53EF-42D9-B300-3B9275062774}"/>
            </a:ext>
          </a:extLst>
        </xdr:cNvPr>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B9326B54-9AE4-4668-99D7-2EAB4968FACA}"/>
            </a:ext>
          </a:extLst>
        </xdr:cNvPr>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B64CA78A-F419-4DAD-9D30-17952120994E}"/>
            </a:ext>
          </a:extLst>
        </xdr:cNvPr>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33B466EE-0892-40F6-8DBD-EF384BEF9673}"/>
            </a:ext>
          </a:extLst>
        </xdr:cNvPr>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BCB0847A-4608-4AAD-9EE1-FB62B09E4A78}"/>
            </a:ext>
          </a:extLst>
        </xdr:cNvPr>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84C65BA-45E3-4E15-BCA6-C6FD8F0EC6CE}"/>
            </a:ext>
          </a:extLst>
        </xdr:cNvPr>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A94150EC-2619-4DAF-9074-61F7C3F4F30A}"/>
            </a:ext>
          </a:extLst>
        </xdr:cNvPr>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B9998CB4-29AD-43F5-AAEC-25B5BBB3C6BE}"/>
            </a:ext>
          </a:extLst>
        </xdr:cNvPr>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937EB779-3A8F-4F0E-884F-8362470B6B82}"/>
            </a:ext>
          </a:extLst>
        </xdr:cNvPr>
        <xdr:cNvSpPr txBox="1"/>
      </xdr:nvSpPr>
      <xdr:spPr>
        <a:xfrm>
          <a:off x="641350" y="330835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F4199FC2-BDD3-47B9-B9F0-C6EA72357870}"/>
            </a:ext>
          </a:extLst>
        </xdr:cNvPr>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22B76E51-2CBC-437A-8117-F0C16A32D97D}"/>
            </a:ext>
          </a:extLst>
        </xdr:cNvPr>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23264D6B-7D79-4A70-A271-252C9AE5BBF4}"/>
            </a:ext>
          </a:extLst>
        </xdr:cNvPr>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B2856502-F115-49A9-B251-6FA41089ED60}"/>
            </a:ext>
          </a:extLst>
        </xdr:cNvPr>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F0A4DD9F-A433-47A6-A527-F41B506BD63E}"/>
            </a:ext>
          </a:extLst>
        </xdr:cNvPr>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A195D2A3-E25E-4919-8E35-974A6FFE4F11}"/>
            </a:ext>
          </a:extLst>
        </xdr:cNvPr>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AA7316DC-214C-44AB-8884-A6DD6D26759B}"/>
            </a:ext>
          </a:extLst>
        </xdr:cNvPr>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8BE5747F-DB15-4BB1-A2BA-5410ADB06814}"/>
            </a:ext>
          </a:extLst>
        </xdr:cNvPr>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DA18AB5E-62A6-48F9-8C4A-2AE1D0558856}"/>
            </a:ext>
          </a:extLst>
        </xdr:cNvPr>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A8D7C931-3599-46B8-BDFA-EFA210B69F33}"/>
            </a:ext>
          </a:extLst>
        </xdr:cNvPr>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640A0169-62C3-4AE1-89AA-B3D5CEEAD072}"/>
            </a:ext>
          </a:extLst>
        </xdr:cNvPr>
        <xdr:cNvCxnSpPr/>
      </xdr:nvCxnSpPr>
      <xdr:spPr>
        <a:xfrm>
          <a:off x="685800" y="70330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563C5CED-B1AB-478A-A8A6-07DE16469E69}"/>
            </a:ext>
          </a:extLst>
        </xdr:cNvPr>
        <xdr:cNvSpPr txBox="1"/>
      </xdr:nvSpPr>
      <xdr:spPr>
        <a:xfrm>
          <a:off x="384961" y="6897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D4B4B0AC-CEC8-416D-ADDF-F9ED1D6067AA}"/>
            </a:ext>
          </a:extLst>
        </xdr:cNvPr>
        <xdr:cNvCxnSpPr/>
      </xdr:nvCxnSpPr>
      <xdr:spPr>
        <a:xfrm>
          <a:off x="685800" y="67192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7AAA2909-C89E-4240-8C32-8FE27C40B1D1}"/>
            </a:ext>
          </a:extLst>
        </xdr:cNvPr>
        <xdr:cNvSpPr txBox="1"/>
      </xdr:nvSpPr>
      <xdr:spPr>
        <a:xfrm>
          <a:off x="339891" y="6583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2CF91DFC-91AC-4FEE-BE7E-7631CD0CF9A8}"/>
            </a:ext>
          </a:extLst>
        </xdr:cNvPr>
        <xdr:cNvCxnSpPr/>
      </xdr:nvCxnSpPr>
      <xdr:spPr>
        <a:xfrm>
          <a:off x="685800" y="64053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F77E9213-B4D8-419C-AD62-34B672BC19DA}"/>
            </a:ext>
          </a:extLst>
        </xdr:cNvPr>
        <xdr:cNvSpPr txBox="1"/>
      </xdr:nvSpPr>
      <xdr:spPr>
        <a:xfrm>
          <a:off x="339891" y="626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CBD3052D-24CA-4631-BB06-E50D8FC0D4F4}"/>
            </a:ext>
          </a:extLst>
        </xdr:cNvPr>
        <xdr:cNvCxnSpPr/>
      </xdr:nvCxnSpPr>
      <xdr:spPr>
        <a:xfrm>
          <a:off x="685800" y="60914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72C82324-E0CD-4CE6-B209-36196368BE37}"/>
            </a:ext>
          </a:extLst>
        </xdr:cNvPr>
        <xdr:cNvSpPr txBox="1"/>
      </xdr:nvSpPr>
      <xdr:spPr>
        <a:xfrm>
          <a:off x="339891" y="5949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FDC7069E-5C3A-4443-92BD-103FC11B8C12}"/>
            </a:ext>
          </a:extLst>
        </xdr:cNvPr>
        <xdr:cNvCxnSpPr/>
      </xdr:nvCxnSpPr>
      <xdr:spPr>
        <a:xfrm>
          <a:off x="685800" y="57775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F2F05FC1-8224-4838-AEEE-9A1A80060168}"/>
            </a:ext>
          </a:extLst>
        </xdr:cNvPr>
        <xdr:cNvSpPr txBox="1"/>
      </xdr:nvSpPr>
      <xdr:spPr>
        <a:xfrm>
          <a:off x="339891" y="56353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70605A24-5AFE-4584-BAAD-F0E22AFC1A3E}"/>
            </a:ext>
          </a:extLst>
        </xdr:cNvPr>
        <xdr:cNvCxnSpPr/>
      </xdr:nvCxnSpPr>
      <xdr:spPr>
        <a:xfrm>
          <a:off x="685800" y="54573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DE3D5219-AFBE-4340-8E72-A00E071F0289}"/>
            </a:ext>
          </a:extLst>
        </xdr:cNvPr>
        <xdr:cNvSpPr txBox="1"/>
      </xdr:nvSpPr>
      <xdr:spPr>
        <a:xfrm>
          <a:off x="275771" y="53214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DF2297B2-E618-4283-8651-AE9FDA34367C}"/>
            </a:ext>
          </a:extLst>
        </xdr:cNvPr>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1CC265C1-68FF-4156-9FED-B4AD47AAF2EA}"/>
            </a:ext>
          </a:extLst>
        </xdr:cNvPr>
        <xdr:cNvSpPr txBox="1"/>
      </xdr:nvSpPr>
      <xdr:spPr>
        <a:xfrm>
          <a:off x="27577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5CC72DC7-B1FB-4626-BE60-6636F2388924}"/>
            </a:ext>
          </a:extLst>
        </xdr:cNvPr>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30480</xdr:rowOff>
    </xdr:from>
    <xdr:to>
      <xdr:col>24</xdr:col>
      <xdr:colOff>62865</xdr:colOff>
      <xdr:row>42</xdr:row>
      <xdr:rowOff>92528</xdr:rowOff>
    </xdr:to>
    <xdr:cxnSp macro="">
      <xdr:nvCxnSpPr>
        <xdr:cNvPr id="57" name="直線コネクタ 56">
          <a:extLst>
            <a:ext uri="{FF2B5EF4-FFF2-40B4-BE49-F238E27FC236}">
              <a16:creationId xmlns:a16="http://schemas.microsoft.com/office/drawing/2014/main" id="{0FAE38B1-DCB0-4D85-9520-1D1D816DC424}"/>
            </a:ext>
          </a:extLst>
        </xdr:cNvPr>
        <xdr:cNvCxnSpPr/>
      </xdr:nvCxnSpPr>
      <xdr:spPr>
        <a:xfrm flipV="1">
          <a:off x="4177665" y="5485130"/>
          <a:ext cx="0" cy="154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340478" cy="259045"/>
    <xdr:sp macro="" textlink="">
      <xdr:nvSpPr>
        <xdr:cNvPr id="58" name="【道路】&#10;有形固定資産減価償却率最小値テキスト">
          <a:extLst>
            <a:ext uri="{FF2B5EF4-FFF2-40B4-BE49-F238E27FC236}">
              <a16:creationId xmlns:a16="http://schemas.microsoft.com/office/drawing/2014/main" id="{D7058454-9771-44CA-80CE-2016986268B0}"/>
            </a:ext>
          </a:extLst>
        </xdr:cNvPr>
        <xdr:cNvSpPr txBox="1"/>
      </xdr:nvSpPr>
      <xdr:spPr>
        <a:xfrm>
          <a:off x="4216400" y="70369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59" name="直線コネクタ 58">
          <a:extLst>
            <a:ext uri="{FF2B5EF4-FFF2-40B4-BE49-F238E27FC236}">
              <a16:creationId xmlns:a16="http://schemas.microsoft.com/office/drawing/2014/main" id="{093AD438-1910-4A4C-A90E-1F4D7386E21B}"/>
            </a:ext>
          </a:extLst>
        </xdr:cNvPr>
        <xdr:cNvCxnSpPr/>
      </xdr:nvCxnSpPr>
      <xdr:spPr>
        <a:xfrm>
          <a:off x="4108450" y="70330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148607</xdr:rowOff>
    </xdr:from>
    <xdr:ext cx="405111" cy="259045"/>
    <xdr:sp macro="" textlink="">
      <xdr:nvSpPr>
        <xdr:cNvPr id="60" name="【道路】&#10;有形固定資産減価償却率最大値テキスト">
          <a:extLst>
            <a:ext uri="{FF2B5EF4-FFF2-40B4-BE49-F238E27FC236}">
              <a16:creationId xmlns:a16="http://schemas.microsoft.com/office/drawing/2014/main" id="{20769D70-830C-4C08-B900-86A90856CB6D}"/>
            </a:ext>
          </a:extLst>
        </xdr:cNvPr>
        <xdr:cNvSpPr txBox="1"/>
      </xdr:nvSpPr>
      <xdr:spPr>
        <a:xfrm>
          <a:off x="4216400" y="5273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30480</xdr:rowOff>
    </xdr:from>
    <xdr:to>
      <xdr:col>24</xdr:col>
      <xdr:colOff>152400</xdr:colOff>
      <xdr:row>33</xdr:row>
      <xdr:rowOff>30480</xdr:rowOff>
    </xdr:to>
    <xdr:cxnSp macro="">
      <xdr:nvCxnSpPr>
        <xdr:cNvPr id="61" name="直線コネクタ 60">
          <a:extLst>
            <a:ext uri="{FF2B5EF4-FFF2-40B4-BE49-F238E27FC236}">
              <a16:creationId xmlns:a16="http://schemas.microsoft.com/office/drawing/2014/main" id="{13BC334A-81A6-4793-A652-CA2E67E75657}"/>
            </a:ext>
          </a:extLst>
        </xdr:cNvPr>
        <xdr:cNvCxnSpPr/>
      </xdr:nvCxnSpPr>
      <xdr:spPr>
        <a:xfrm>
          <a:off x="4108450" y="548513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47914</xdr:rowOff>
    </xdr:from>
    <xdr:ext cx="405111" cy="259045"/>
    <xdr:sp macro="" textlink="">
      <xdr:nvSpPr>
        <xdr:cNvPr id="62" name="【道路】&#10;有形固定資産減価償却率平均値テキスト">
          <a:extLst>
            <a:ext uri="{FF2B5EF4-FFF2-40B4-BE49-F238E27FC236}">
              <a16:creationId xmlns:a16="http://schemas.microsoft.com/office/drawing/2014/main" id="{3D760115-04D6-4F5C-8330-5224503062DE}"/>
            </a:ext>
          </a:extLst>
        </xdr:cNvPr>
        <xdr:cNvSpPr txBox="1"/>
      </xdr:nvSpPr>
      <xdr:spPr>
        <a:xfrm>
          <a:off x="4216400" y="59978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69487</xdr:rowOff>
    </xdr:from>
    <xdr:to>
      <xdr:col>24</xdr:col>
      <xdr:colOff>114300</xdr:colOff>
      <xdr:row>36</xdr:row>
      <xdr:rowOff>171087</xdr:rowOff>
    </xdr:to>
    <xdr:sp macro="" textlink="">
      <xdr:nvSpPr>
        <xdr:cNvPr id="63" name="フローチャート: 判断 62">
          <a:extLst>
            <a:ext uri="{FF2B5EF4-FFF2-40B4-BE49-F238E27FC236}">
              <a16:creationId xmlns:a16="http://schemas.microsoft.com/office/drawing/2014/main" id="{7742109B-E7DB-4FC6-AB5A-65ED5F11131F}"/>
            </a:ext>
          </a:extLst>
        </xdr:cNvPr>
        <xdr:cNvSpPr/>
      </xdr:nvSpPr>
      <xdr:spPr>
        <a:xfrm>
          <a:off x="4127500" y="601943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92347</xdr:rowOff>
    </xdr:from>
    <xdr:to>
      <xdr:col>20</xdr:col>
      <xdr:colOff>38100</xdr:colOff>
      <xdr:row>37</xdr:row>
      <xdr:rowOff>22497</xdr:rowOff>
    </xdr:to>
    <xdr:sp macro="" textlink="">
      <xdr:nvSpPr>
        <xdr:cNvPr id="64" name="フローチャート: 判断 63">
          <a:extLst>
            <a:ext uri="{FF2B5EF4-FFF2-40B4-BE49-F238E27FC236}">
              <a16:creationId xmlns:a16="http://schemas.microsoft.com/office/drawing/2014/main" id="{7B943B8B-A375-496E-AC04-33395CE53335}"/>
            </a:ext>
          </a:extLst>
        </xdr:cNvPr>
        <xdr:cNvSpPr/>
      </xdr:nvSpPr>
      <xdr:spPr>
        <a:xfrm>
          <a:off x="3384550" y="604229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116840</xdr:rowOff>
    </xdr:from>
    <xdr:to>
      <xdr:col>15</xdr:col>
      <xdr:colOff>101600</xdr:colOff>
      <xdr:row>37</xdr:row>
      <xdr:rowOff>46990</xdr:rowOff>
    </xdr:to>
    <xdr:sp macro="" textlink="">
      <xdr:nvSpPr>
        <xdr:cNvPr id="65" name="フローチャート: 判断 64">
          <a:extLst>
            <a:ext uri="{FF2B5EF4-FFF2-40B4-BE49-F238E27FC236}">
              <a16:creationId xmlns:a16="http://schemas.microsoft.com/office/drawing/2014/main" id="{5D34BA23-A430-4242-801D-5BC3C9CB08EC}"/>
            </a:ext>
          </a:extLst>
        </xdr:cNvPr>
        <xdr:cNvSpPr/>
      </xdr:nvSpPr>
      <xdr:spPr>
        <a:xfrm>
          <a:off x="2571750" y="60667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18869</xdr:rowOff>
    </xdr:from>
    <xdr:to>
      <xdr:col>10</xdr:col>
      <xdr:colOff>165100</xdr:colOff>
      <xdr:row>37</xdr:row>
      <xdr:rowOff>120469</xdr:rowOff>
    </xdr:to>
    <xdr:sp macro="" textlink="">
      <xdr:nvSpPr>
        <xdr:cNvPr id="66" name="フローチャート: 判断 65">
          <a:extLst>
            <a:ext uri="{FF2B5EF4-FFF2-40B4-BE49-F238E27FC236}">
              <a16:creationId xmlns:a16="http://schemas.microsoft.com/office/drawing/2014/main" id="{F3AD7F50-1A3D-4E8D-96EF-CA68AE23821F}"/>
            </a:ext>
          </a:extLst>
        </xdr:cNvPr>
        <xdr:cNvSpPr/>
      </xdr:nvSpPr>
      <xdr:spPr>
        <a:xfrm>
          <a:off x="1778000" y="613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6D9F4762-1EC9-4FB7-A188-AFE1A67AB828}"/>
            </a:ext>
          </a:extLst>
        </xdr:cNvPr>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3F9F5F22-957B-4D76-A651-DA37308680C8}"/>
            </a:ext>
          </a:extLst>
        </xdr:cNvPr>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46113E2D-0860-484F-A638-6AD0DE80101F}"/>
            </a:ext>
          </a:extLst>
        </xdr:cNvPr>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A44C1B07-50C9-4FC8-A58A-791C7298AFAF}"/>
            </a:ext>
          </a:extLst>
        </xdr:cNvPr>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AA0E4847-1E2E-4176-A669-097B1617619C}"/>
            </a:ext>
          </a:extLst>
        </xdr:cNvPr>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51526</xdr:rowOff>
    </xdr:from>
    <xdr:to>
      <xdr:col>24</xdr:col>
      <xdr:colOff>114300</xdr:colOff>
      <xdr:row>34</xdr:row>
      <xdr:rowOff>153126</xdr:rowOff>
    </xdr:to>
    <xdr:sp macro="" textlink="">
      <xdr:nvSpPr>
        <xdr:cNvPr id="72" name="楕円 71">
          <a:extLst>
            <a:ext uri="{FF2B5EF4-FFF2-40B4-BE49-F238E27FC236}">
              <a16:creationId xmlns:a16="http://schemas.microsoft.com/office/drawing/2014/main" id="{619560BC-6277-495E-B649-E64C35B4719B}"/>
            </a:ext>
          </a:extLst>
        </xdr:cNvPr>
        <xdr:cNvSpPr/>
      </xdr:nvSpPr>
      <xdr:spPr>
        <a:xfrm>
          <a:off x="4127500" y="5671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74403</xdr:rowOff>
    </xdr:from>
    <xdr:ext cx="405111" cy="259045"/>
    <xdr:sp macro="" textlink="">
      <xdr:nvSpPr>
        <xdr:cNvPr id="73" name="【道路】&#10;有形固定資産減価償却率該当値テキスト">
          <a:extLst>
            <a:ext uri="{FF2B5EF4-FFF2-40B4-BE49-F238E27FC236}">
              <a16:creationId xmlns:a16="http://schemas.microsoft.com/office/drawing/2014/main" id="{A24FBE4A-A3A9-429A-BC83-A906E30F6C0D}"/>
            </a:ext>
          </a:extLst>
        </xdr:cNvPr>
        <xdr:cNvSpPr txBox="1"/>
      </xdr:nvSpPr>
      <xdr:spPr>
        <a:xfrm>
          <a:off x="4216400" y="5529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87449</xdr:rowOff>
    </xdr:from>
    <xdr:to>
      <xdr:col>20</xdr:col>
      <xdr:colOff>38100</xdr:colOff>
      <xdr:row>35</xdr:row>
      <xdr:rowOff>17599</xdr:rowOff>
    </xdr:to>
    <xdr:sp macro="" textlink="">
      <xdr:nvSpPr>
        <xdr:cNvPr id="74" name="楕円 73">
          <a:extLst>
            <a:ext uri="{FF2B5EF4-FFF2-40B4-BE49-F238E27FC236}">
              <a16:creationId xmlns:a16="http://schemas.microsoft.com/office/drawing/2014/main" id="{23AD1107-566F-40BA-82F1-13B6CDEE9803}"/>
            </a:ext>
          </a:extLst>
        </xdr:cNvPr>
        <xdr:cNvSpPr/>
      </xdr:nvSpPr>
      <xdr:spPr>
        <a:xfrm>
          <a:off x="3384550" y="570719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102326</xdr:rowOff>
    </xdr:from>
    <xdr:to>
      <xdr:col>24</xdr:col>
      <xdr:colOff>63500</xdr:colOff>
      <xdr:row>34</xdr:row>
      <xdr:rowOff>138249</xdr:rowOff>
    </xdr:to>
    <xdr:cxnSp macro="">
      <xdr:nvCxnSpPr>
        <xdr:cNvPr id="75" name="直線コネクタ 74">
          <a:extLst>
            <a:ext uri="{FF2B5EF4-FFF2-40B4-BE49-F238E27FC236}">
              <a16:creationId xmlns:a16="http://schemas.microsoft.com/office/drawing/2014/main" id="{FE6FABAE-3E5E-420A-9F10-7BF6D80629CB}"/>
            </a:ext>
          </a:extLst>
        </xdr:cNvPr>
        <xdr:cNvCxnSpPr/>
      </xdr:nvCxnSpPr>
      <xdr:spPr>
        <a:xfrm flipV="1">
          <a:off x="3429000" y="5722076"/>
          <a:ext cx="7493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125004</xdr:rowOff>
    </xdr:from>
    <xdr:to>
      <xdr:col>15</xdr:col>
      <xdr:colOff>101600</xdr:colOff>
      <xdr:row>35</xdr:row>
      <xdr:rowOff>55154</xdr:rowOff>
    </xdr:to>
    <xdr:sp macro="" textlink="">
      <xdr:nvSpPr>
        <xdr:cNvPr id="76" name="楕円 75">
          <a:extLst>
            <a:ext uri="{FF2B5EF4-FFF2-40B4-BE49-F238E27FC236}">
              <a16:creationId xmlns:a16="http://schemas.microsoft.com/office/drawing/2014/main" id="{C908B0FB-06A7-434C-B1D8-87B7FCC7D198}"/>
            </a:ext>
          </a:extLst>
        </xdr:cNvPr>
        <xdr:cNvSpPr/>
      </xdr:nvSpPr>
      <xdr:spPr>
        <a:xfrm>
          <a:off x="2571750" y="574475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138249</xdr:rowOff>
    </xdr:from>
    <xdr:to>
      <xdr:col>19</xdr:col>
      <xdr:colOff>177800</xdr:colOff>
      <xdr:row>35</xdr:row>
      <xdr:rowOff>4354</xdr:rowOff>
    </xdr:to>
    <xdr:cxnSp macro="">
      <xdr:nvCxnSpPr>
        <xdr:cNvPr id="77" name="直線コネクタ 76">
          <a:extLst>
            <a:ext uri="{FF2B5EF4-FFF2-40B4-BE49-F238E27FC236}">
              <a16:creationId xmlns:a16="http://schemas.microsoft.com/office/drawing/2014/main" id="{348752E7-1FC3-4811-ACE9-8BFA5D423D92}"/>
            </a:ext>
          </a:extLst>
        </xdr:cNvPr>
        <xdr:cNvCxnSpPr/>
      </xdr:nvCxnSpPr>
      <xdr:spPr>
        <a:xfrm flipV="1">
          <a:off x="2622550" y="5757999"/>
          <a:ext cx="806450" cy="31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13624</xdr:rowOff>
    </xdr:from>
    <xdr:ext cx="405111" cy="259045"/>
    <xdr:sp macro="" textlink="">
      <xdr:nvSpPr>
        <xdr:cNvPr id="78" name="n_1aveValue【道路】&#10;有形固定資産減価償却率">
          <a:extLst>
            <a:ext uri="{FF2B5EF4-FFF2-40B4-BE49-F238E27FC236}">
              <a16:creationId xmlns:a16="http://schemas.microsoft.com/office/drawing/2014/main" id="{D1380B7E-0956-4E3D-BE76-D608541CDE1F}"/>
            </a:ext>
          </a:extLst>
        </xdr:cNvPr>
        <xdr:cNvSpPr txBox="1"/>
      </xdr:nvSpPr>
      <xdr:spPr>
        <a:xfrm>
          <a:off x="3239144" y="6128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38117</xdr:rowOff>
    </xdr:from>
    <xdr:ext cx="405111" cy="259045"/>
    <xdr:sp macro="" textlink="">
      <xdr:nvSpPr>
        <xdr:cNvPr id="79" name="n_2aveValue【道路】&#10;有形固定資産減価償却率">
          <a:extLst>
            <a:ext uri="{FF2B5EF4-FFF2-40B4-BE49-F238E27FC236}">
              <a16:creationId xmlns:a16="http://schemas.microsoft.com/office/drawing/2014/main" id="{5465500D-41D5-4946-8321-5A26FD19E260}"/>
            </a:ext>
          </a:extLst>
        </xdr:cNvPr>
        <xdr:cNvSpPr txBox="1"/>
      </xdr:nvSpPr>
      <xdr:spPr>
        <a:xfrm>
          <a:off x="2439044" y="6153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136996</xdr:rowOff>
    </xdr:from>
    <xdr:ext cx="405111" cy="259045"/>
    <xdr:sp macro="" textlink="">
      <xdr:nvSpPr>
        <xdr:cNvPr id="80" name="n_3aveValue【道路】&#10;有形固定資産減価償却率">
          <a:extLst>
            <a:ext uri="{FF2B5EF4-FFF2-40B4-BE49-F238E27FC236}">
              <a16:creationId xmlns:a16="http://schemas.microsoft.com/office/drawing/2014/main" id="{06C9BF68-7517-4CF5-A77F-9F292CC5E82E}"/>
            </a:ext>
          </a:extLst>
        </xdr:cNvPr>
        <xdr:cNvSpPr txBox="1"/>
      </xdr:nvSpPr>
      <xdr:spPr>
        <a:xfrm>
          <a:off x="1645294" y="5921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34126</xdr:rowOff>
    </xdr:from>
    <xdr:ext cx="405111" cy="259045"/>
    <xdr:sp macro="" textlink="">
      <xdr:nvSpPr>
        <xdr:cNvPr id="81" name="n_1mainValue【道路】&#10;有形固定資産減価償却率">
          <a:extLst>
            <a:ext uri="{FF2B5EF4-FFF2-40B4-BE49-F238E27FC236}">
              <a16:creationId xmlns:a16="http://schemas.microsoft.com/office/drawing/2014/main" id="{59DC7F03-0120-4274-976E-E38CD4F0FE32}"/>
            </a:ext>
          </a:extLst>
        </xdr:cNvPr>
        <xdr:cNvSpPr txBox="1"/>
      </xdr:nvSpPr>
      <xdr:spPr>
        <a:xfrm>
          <a:off x="3239144" y="5488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71681</xdr:rowOff>
    </xdr:from>
    <xdr:ext cx="405111" cy="259045"/>
    <xdr:sp macro="" textlink="">
      <xdr:nvSpPr>
        <xdr:cNvPr id="82" name="n_2mainValue【道路】&#10;有形固定資産減価償却率">
          <a:extLst>
            <a:ext uri="{FF2B5EF4-FFF2-40B4-BE49-F238E27FC236}">
              <a16:creationId xmlns:a16="http://schemas.microsoft.com/office/drawing/2014/main" id="{260FED46-B01C-48D4-8393-CDACBBB5F60E}"/>
            </a:ext>
          </a:extLst>
        </xdr:cNvPr>
        <xdr:cNvSpPr txBox="1"/>
      </xdr:nvSpPr>
      <xdr:spPr>
        <a:xfrm>
          <a:off x="2439044" y="5526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a:extLst>
            <a:ext uri="{FF2B5EF4-FFF2-40B4-BE49-F238E27FC236}">
              <a16:creationId xmlns:a16="http://schemas.microsoft.com/office/drawing/2014/main" id="{0AA22A9F-86DC-4C21-9A71-8CF5628EFB20}"/>
            </a:ext>
          </a:extLst>
        </xdr:cNvPr>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a:extLst>
            <a:ext uri="{FF2B5EF4-FFF2-40B4-BE49-F238E27FC236}">
              <a16:creationId xmlns:a16="http://schemas.microsoft.com/office/drawing/2014/main" id="{F702FF33-3D1E-4F36-BDA5-577C97772D84}"/>
            </a:ext>
          </a:extLst>
        </xdr:cNvPr>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a:extLst>
            <a:ext uri="{FF2B5EF4-FFF2-40B4-BE49-F238E27FC236}">
              <a16:creationId xmlns:a16="http://schemas.microsoft.com/office/drawing/2014/main" id="{886879F2-8BD5-46B8-A4E6-F89908E95F37}"/>
            </a:ext>
          </a:extLst>
        </xdr:cNvPr>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a:extLst>
            <a:ext uri="{FF2B5EF4-FFF2-40B4-BE49-F238E27FC236}">
              <a16:creationId xmlns:a16="http://schemas.microsoft.com/office/drawing/2014/main" id="{90C8B465-6531-4E31-9488-B011DC86D016}"/>
            </a:ext>
          </a:extLst>
        </xdr:cNvPr>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a:extLst>
            <a:ext uri="{FF2B5EF4-FFF2-40B4-BE49-F238E27FC236}">
              <a16:creationId xmlns:a16="http://schemas.microsoft.com/office/drawing/2014/main" id="{626438BC-433A-45D0-BBF9-25B52C9E479A}"/>
            </a:ext>
          </a:extLst>
        </xdr:cNvPr>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a:extLst>
            <a:ext uri="{FF2B5EF4-FFF2-40B4-BE49-F238E27FC236}">
              <a16:creationId xmlns:a16="http://schemas.microsoft.com/office/drawing/2014/main" id="{016187E0-14B5-4A29-A575-E59BDDFF181F}"/>
            </a:ext>
          </a:extLst>
        </xdr:cNvPr>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a:extLst>
            <a:ext uri="{FF2B5EF4-FFF2-40B4-BE49-F238E27FC236}">
              <a16:creationId xmlns:a16="http://schemas.microsoft.com/office/drawing/2014/main" id="{1FAB21B1-CA1F-420E-A6F0-23C83520BEF3}"/>
            </a:ext>
          </a:extLst>
        </xdr:cNvPr>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a:extLst>
            <a:ext uri="{FF2B5EF4-FFF2-40B4-BE49-F238E27FC236}">
              <a16:creationId xmlns:a16="http://schemas.microsoft.com/office/drawing/2014/main" id="{AE5C3EC6-D0E7-42A7-8E9F-F190A16A485F}"/>
            </a:ext>
          </a:extLst>
        </xdr:cNvPr>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1" name="テキスト ボックス 90">
          <a:extLst>
            <a:ext uri="{FF2B5EF4-FFF2-40B4-BE49-F238E27FC236}">
              <a16:creationId xmlns:a16="http://schemas.microsoft.com/office/drawing/2014/main" id="{966E0606-EFF9-40CC-8D4F-DDFF842408B8}"/>
            </a:ext>
          </a:extLst>
        </xdr:cNvPr>
        <xdr:cNvSpPr txBox="1"/>
      </xdr:nvSpPr>
      <xdr:spPr>
        <a:xfrm>
          <a:off x="5918200" y="495935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a:extLst>
            <a:ext uri="{FF2B5EF4-FFF2-40B4-BE49-F238E27FC236}">
              <a16:creationId xmlns:a16="http://schemas.microsoft.com/office/drawing/2014/main" id="{D4C8A592-5DE9-4B0B-9665-9884C82E4DF1}"/>
            </a:ext>
          </a:extLst>
        </xdr:cNvPr>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a:extLst>
            <a:ext uri="{FF2B5EF4-FFF2-40B4-BE49-F238E27FC236}">
              <a16:creationId xmlns:a16="http://schemas.microsoft.com/office/drawing/2014/main" id="{AD0E49CA-15F8-45DB-A736-43AD7999CD5B}"/>
            </a:ext>
          </a:extLst>
        </xdr:cNvPr>
        <xdr:cNvCxnSpPr/>
      </xdr:nvCxnSpPr>
      <xdr:spPr>
        <a:xfrm>
          <a:off x="5956300" y="6978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a:extLst>
            <a:ext uri="{FF2B5EF4-FFF2-40B4-BE49-F238E27FC236}">
              <a16:creationId xmlns:a16="http://schemas.microsoft.com/office/drawing/2014/main" id="{2F608C1F-5766-4671-B459-18A2B51E6FAC}"/>
            </a:ext>
          </a:extLst>
        </xdr:cNvPr>
        <xdr:cNvSpPr txBox="1"/>
      </xdr:nvSpPr>
      <xdr:spPr>
        <a:xfrm>
          <a:off x="552722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a:extLst>
            <a:ext uri="{FF2B5EF4-FFF2-40B4-BE49-F238E27FC236}">
              <a16:creationId xmlns:a16="http://schemas.microsoft.com/office/drawing/2014/main" id="{E975FC6E-D73F-433D-A166-65FA63840005}"/>
            </a:ext>
          </a:extLst>
        </xdr:cNvPr>
        <xdr:cNvCxnSpPr/>
      </xdr:nvCxnSpPr>
      <xdr:spPr>
        <a:xfrm>
          <a:off x="5956300" y="6610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6" name="テキスト ボックス 95">
          <a:extLst>
            <a:ext uri="{FF2B5EF4-FFF2-40B4-BE49-F238E27FC236}">
              <a16:creationId xmlns:a16="http://schemas.microsoft.com/office/drawing/2014/main" id="{CDCB3ED3-BA2E-47AD-9B65-9C800FB0BA3B}"/>
            </a:ext>
          </a:extLst>
        </xdr:cNvPr>
        <xdr:cNvSpPr txBox="1"/>
      </xdr:nvSpPr>
      <xdr:spPr>
        <a:xfrm>
          <a:off x="5482151" y="6474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a:extLst>
            <a:ext uri="{FF2B5EF4-FFF2-40B4-BE49-F238E27FC236}">
              <a16:creationId xmlns:a16="http://schemas.microsoft.com/office/drawing/2014/main" id="{B1E448F3-7D94-4135-A0C0-2E0D31EC214B}"/>
            </a:ext>
          </a:extLst>
        </xdr:cNvPr>
        <xdr:cNvCxnSpPr/>
      </xdr:nvCxnSpPr>
      <xdr:spPr>
        <a:xfrm>
          <a:off x="5956300" y="624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8" name="テキスト ボックス 97">
          <a:extLst>
            <a:ext uri="{FF2B5EF4-FFF2-40B4-BE49-F238E27FC236}">
              <a16:creationId xmlns:a16="http://schemas.microsoft.com/office/drawing/2014/main" id="{B6A9407E-8A20-44C1-84D8-3323E1295394}"/>
            </a:ext>
          </a:extLst>
        </xdr:cNvPr>
        <xdr:cNvSpPr txBox="1"/>
      </xdr:nvSpPr>
      <xdr:spPr>
        <a:xfrm>
          <a:off x="548215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a:extLst>
            <a:ext uri="{FF2B5EF4-FFF2-40B4-BE49-F238E27FC236}">
              <a16:creationId xmlns:a16="http://schemas.microsoft.com/office/drawing/2014/main" id="{1C8FF925-B3BE-4259-B29F-4048BC8A96D0}"/>
            </a:ext>
          </a:extLst>
        </xdr:cNvPr>
        <xdr:cNvCxnSpPr/>
      </xdr:nvCxnSpPr>
      <xdr:spPr>
        <a:xfrm>
          <a:off x="5956300" y="5880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0" name="テキスト ボックス 99">
          <a:extLst>
            <a:ext uri="{FF2B5EF4-FFF2-40B4-BE49-F238E27FC236}">
              <a16:creationId xmlns:a16="http://schemas.microsoft.com/office/drawing/2014/main" id="{5977A3B4-EBFC-4E56-8FC5-7B706E6B3447}"/>
            </a:ext>
          </a:extLst>
        </xdr:cNvPr>
        <xdr:cNvSpPr txBox="1"/>
      </xdr:nvSpPr>
      <xdr:spPr>
        <a:xfrm>
          <a:off x="5482151" y="5744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a:extLst>
            <a:ext uri="{FF2B5EF4-FFF2-40B4-BE49-F238E27FC236}">
              <a16:creationId xmlns:a16="http://schemas.microsoft.com/office/drawing/2014/main" id="{EC5AF167-0B1F-4521-B7C1-791F0557066C}"/>
            </a:ext>
          </a:extLst>
        </xdr:cNvPr>
        <xdr:cNvCxnSpPr/>
      </xdr:nvCxnSpPr>
      <xdr:spPr>
        <a:xfrm>
          <a:off x="5956300" y="551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2" name="テキスト ボックス 101">
          <a:extLst>
            <a:ext uri="{FF2B5EF4-FFF2-40B4-BE49-F238E27FC236}">
              <a16:creationId xmlns:a16="http://schemas.microsoft.com/office/drawing/2014/main" id="{334797C8-0519-4021-9992-FFC7AC2A4F79}"/>
            </a:ext>
          </a:extLst>
        </xdr:cNvPr>
        <xdr:cNvSpPr txBox="1"/>
      </xdr:nvSpPr>
      <xdr:spPr>
        <a:xfrm>
          <a:off x="5418031" y="53759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a:extLst>
            <a:ext uri="{FF2B5EF4-FFF2-40B4-BE49-F238E27FC236}">
              <a16:creationId xmlns:a16="http://schemas.microsoft.com/office/drawing/2014/main" id="{FA869EF1-2D55-46F3-8281-03D24F7D7C9D}"/>
            </a:ext>
          </a:extLst>
        </xdr:cNvPr>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4" name="テキスト ボックス 103">
          <a:extLst>
            <a:ext uri="{FF2B5EF4-FFF2-40B4-BE49-F238E27FC236}">
              <a16:creationId xmlns:a16="http://schemas.microsoft.com/office/drawing/2014/main" id="{1CA3AF78-C0AF-4930-896B-484F8C1C73B8}"/>
            </a:ext>
          </a:extLst>
        </xdr:cNvPr>
        <xdr:cNvSpPr txBox="1"/>
      </xdr:nvSpPr>
      <xdr:spPr>
        <a:xfrm>
          <a:off x="5418031" y="5007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a:extLst>
            <a:ext uri="{FF2B5EF4-FFF2-40B4-BE49-F238E27FC236}">
              <a16:creationId xmlns:a16="http://schemas.microsoft.com/office/drawing/2014/main" id="{B3697348-D29E-4CF9-854D-3E2E5CC04C59}"/>
            </a:ext>
          </a:extLst>
        </xdr:cNvPr>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111760</xdr:rowOff>
    </xdr:from>
    <xdr:to>
      <xdr:col>54</xdr:col>
      <xdr:colOff>189865</xdr:colOff>
      <xdr:row>42</xdr:row>
      <xdr:rowOff>13805</xdr:rowOff>
    </xdr:to>
    <xdr:cxnSp macro="">
      <xdr:nvCxnSpPr>
        <xdr:cNvPr id="106" name="直線コネクタ 105">
          <a:extLst>
            <a:ext uri="{FF2B5EF4-FFF2-40B4-BE49-F238E27FC236}">
              <a16:creationId xmlns:a16="http://schemas.microsoft.com/office/drawing/2014/main" id="{FC762380-767C-44F1-960C-352CA201A42B}"/>
            </a:ext>
          </a:extLst>
        </xdr:cNvPr>
        <xdr:cNvCxnSpPr/>
      </xdr:nvCxnSpPr>
      <xdr:spPr>
        <a:xfrm flipV="1">
          <a:off x="9429115" y="5566410"/>
          <a:ext cx="0" cy="1387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17632</xdr:rowOff>
    </xdr:from>
    <xdr:ext cx="469744" cy="259045"/>
    <xdr:sp macro="" textlink="">
      <xdr:nvSpPr>
        <xdr:cNvPr id="107" name="【道路】&#10;一人当たり延長最小値テキスト">
          <a:extLst>
            <a:ext uri="{FF2B5EF4-FFF2-40B4-BE49-F238E27FC236}">
              <a16:creationId xmlns:a16="http://schemas.microsoft.com/office/drawing/2014/main" id="{8A34AF9A-2EAC-4CC9-A7D5-C1FD7DB87287}"/>
            </a:ext>
          </a:extLst>
        </xdr:cNvPr>
        <xdr:cNvSpPr txBox="1"/>
      </xdr:nvSpPr>
      <xdr:spPr>
        <a:xfrm>
          <a:off x="9467850" y="6958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13805</xdr:rowOff>
    </xdr:from>
    <xdr:to>
      <xdr:col>55</xdr:col>
      <xdr:colOff>88900</xdr:colOff>
      <xdr:row>42</xdr:row>
      <xdr:rowOff>13805</xdr:rowOff>
    </xdr:to>
    <xdr:cxnSp macro="">
      <xdr:nvCxnSpPr>
        <xdr:cNvPr id="108" name="直線コネクタ 107">
          <a:extLst>
            <a:ext uri="{FF2B5EF4-FFF2-40B4-BE49-F238E27FC236}">
              <a16:creationId xmlns:a16="http://schemas.microsoft.com/office/drawing/2014/main" id="{62063D9B-E049-40EC-8C9E-7EBB44F83165}"/>
            </a:ext>
          </a:extLst>
        </xdr:cNvPr>
        <xdr:cNvCxnSpPr/>
      </xdr:nvCxnSpPr>
      <xdr:spPr>
        <a:xfrm>
          <a:off x="9359900" y="695435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58437</xdr:rowOff>
    </xdr:from>
    <xdr:ext cx="599010" cy="259045"/>
    <xdr:sp macro="" textlink="">
      <xdr:nvSpPr>
        <xdr:cNvPr id="109" name="【道路】&#10;一人当たり延長最大値テキスト">
          <a:extLst>
            <a:ext uri="{FF2B5EF4-FFF2-40B4-BE49-F238E27FC236}">
              <a16:creationId xmlns:a16="http://schemas.microsoft.com/office/drawing/2014/main" id="{3789453D-B09B-4470-8981-426B4FF57FCD}"/>
            </a:ext>
          </a:extLst>
        </xdr:cNvPr>
        <xdr:cNvSpPr txBox="1"/>
      </xdr:nvSpPr>
      <xdr:spPr>
        <a:xfrm>
          <a:off x="9467850" y="5347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111760</xdr:rowOff>
    </xdr:from>
    <xdr:to>
      <xdr:col>55</xdr:col>
      <xdr:colOff>88900</xdr:colOff>
      <xdr:row>33</xdr:row>
      <xdr:rowOff>111760</xdr:rowOff>
    </xdr:to>
    <xdr:cxnSp macro="">
      <xdr:nvCxnSpPr>
        <xdr:cNvPr id="110" name="直線コネクタ 109">
          <a:extLst>
            <a:ext uri="{FF2B5EF4-FFF2-40B4-BE49-F238E27FC236}">
              <a16:creationId xmlns:a16="http://schemas.microsoft.com/office/drawing/2014/main" id="{C8073581-9A72-4A9F-801C-6D483033A1C0}"/>
            </a:ext>
          </a:extLst>
        </xdr:cNvPr>
        <xdr:cNvCxnSpPr/>
      </xdr:nvCxnSpPr>
      <xdr:spPr>
        <a:xfrm>
          <a:off x="9359900" y="55664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66184</xdr:rowOff>
    </xdr:from>
    <xdr:ext cx="469744" cy="259045"/>
    <xdr:sp macro="" textlink="">
      <xdr:nvSpPr>
        <xdr:cNvPr id="111" name="【道路】&#10;一人当たり延長平均値テキスト">
          <a:extLst>
            <a:ext uri="{FF2B5EF4-FFF2-40B4-BE49-F238E27FC236}">
              <a16:creationId xmlns:a16="http://schemas.microsoft.com/office/drawing/2014/main" id="{795E9736-2AFD-4509-A950-D4756FD38EDF}"/>
            </a:ext>
          </a:extLst>
        </xdr:cNvPr>
        <xdr:cNvSpPr txBox="1"/>
      </xdr:nvSpPr>
      <xdr:spPr>
        <a:xfrm>
          <a:off x="9467850" y="66765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43307</xdr:rowOff>
    </xdr:from>
    <xdr:to>
      <xdr:col>55</xdr:col>
      <xdr:colOff>50800</xdr:colOff>
      <xdr:row>41</xdr:row>
      <xdr:rowOff>144907</xdr:rowOff>
    </xdr:to>
    <xdr:sp macro="" textlink="">
      <xdr:nvSpPr>
        <xdr:cNvPr id="112" name="フローチャート: 判断 111">
          <a:extLst>
            <a:ext uri="{FF2B5EF4-FFF2-40B4-BE49-F238E27FC236}">
              <a16:creationId xmlns:a16="http://schemas.microsoft.com/office/drawing/2014/main" id="{57E556AC-88A2-405A-9122-E34213D3F940}"/>
            </a:ext>
          </a:extLst>
        </xdr:cNvPr>
        <xdr:cNvSpPr/>
      </xdr:nvSpPr>
      <xdr:spPr>
        <a:xfrm>
          <a:off x="9398000" y="681875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49936</xdr:rowOff>
    </xdr:from>
    <xdr:to>
      <xdr:col>50</xdr:col>
      <xdr:colOff>165100</xdr:colOff>
      <xdr:row>41</xdr:row>
      <xdr:rowOff>151536</xdr:rowOff>
    </xdr:to>
    <xdr:sp macro="" textlink="">
      <xdr:nvSpPr>
        <xdr:cNvPr id="113" name="フローチャート: 判断 112">
          <a:extLst>
            <a:ext uri="{FF2B5EF4-FFF2-40B4-BE49-F238E27FC236}">
              <a16:creationId xmlns:a16="http://schemas.microsoft.com/office/drawing/2014/main" id="{7E036803-E139-442F-947E-AB6A3B72FF4F}"/>
            </a:ext>
          </a:extLst>
        </xdr:cNvPr>
        <xdr:cNvSpPr/>
      </xdr:nvSpPr>
      <xdr:spPr>
        <a:xfrm>
          <a:off x="8636000" y="682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52095</xdr:rowOff>
    </xdr:from>
    <xdr:to>
      <xdr:col>46</xdr:col>
      <xdr:colOff>38100</xdr:colOff>
      <xdr:row>41</xdr:row>
      <xdr:rowOff>153695</xdr:rowOff>
    </xdr:to>
    <xdr:sp macro="" textlink="">
      <xdr:nvSpPr>
        <xdr:cNvPr id="114" name="フローチャート: 判断 113">
          <a:extLst>
            <a:ext uri="{FF2B5EF4-FFF2-40B4-BE49-F238E27FC236}">
              <a16:creationId xmlns:a16="http://schemas.microsoft.com/office/drawing/2014/main" id="{3E02DAFB-A2D6-4673-A59C-A90F552A553C}"/>
            </a:ext>
          </a:extLst>
        </xdr:cNvPr>
        <xdr:cNvSpPr/>
      </xdr:nvSpPr>
      <xdr:spPr>
        <a:xfrm>
          <a:off x="7842250" y="682754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116421</xdr:rowOff>
    </xdr:from>
    <xdr:to>
      <xdr:col>41</xdr:col>
      <xdr:colOff>101600</xdr:colOff>
      <xdr:row>41</xdr:row>
      <xdr:rowOff>46571</xdr:rowOff>
    </xdr:to>
    <xdr:sp macro="" textlink="">
      <xdr:nvSpPr>
        <xdr:cNvPr id="115" name="フローチャート: 判断 114">
          <a:extLst>
            <a:ext uri="{FF2B5EF4-FFF2-40B4-BE49-F238E27FC236}">
              <a16:creationId xmlns:a16="http://schemas.microsoft.com/office/drawing/2014/main" id="{3FA43683-9EE2-4A8B-BDAF-B4547B038764}"/>
            </a:ext>
          </a:extLst>
        </xdr:cNvPr>
        <xdr:cNvSpPr/>
      </xdr:nvSpPr>
      <xdr:spPr>
        <a:xfrm>
          <a:off x="7029450" y="672677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A7192EA9-9723-42D2-BCB4-06F75A2438BF}"/>
            </a:ext>
          </a:extLst>
        </xdr:cNvPr>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C0D651EF-0DC8-4113-9870-490DA5544417}"/>
            </a:ext>
          </a:extLst>
        </xdr:cNvPr>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16930A5B-F11C-4455-BEDF-2EDA7902E2D9}"/>
            </a:ext>
          </a:extLst>
        </xdr:cNvPr>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53124B1C-E0B2-4EFF-AB58-F415CE22FF25}"/>
            </a:ext>
          </a:extLst>
        </xdr:cNvPr>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A6DC487C-D6F3-4BF4-A2A6-AD380084E96F}"/>
            </a:ext>
          </a:extLst>
        </xdr:cNvPr>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66764</xdr:rowOff>
    </xdr:from>
    <xdr:to>
      <xdr:col>55</xdr:col>
      <xdr:colOff>50800</xdr:colOff>
      <xdr:row>41</xdr:row>
      <xdr:rowOff>168364</xdr:rowOff>
    </xdr:to>
    <xdr:sp macro="" textlink="">
      <xdr:nvSpPr>
        <xdr:cNvPr id="121" name="楕円 120">
          <a:extLst>
            <a:ext uri="{FF2B5EF4-FFF2-40B4-BE49-F238E27FC236}">
              <a16:creationId xmlns:a16="http://schemas.microsoft.com/office/drawing/2014/main" id="{29823370-8734-492D-9AEC-D9B9D5DD8DA7}"/>
            </a:ext>
          </a:extLst>
        </xdr:cNvPr>
        <xdr:cNvSpPr/>
      </xdr:nvSpPr>
      <xdr:spPr>
        <a:xfrm>
          <a:off x="9398000" y="684221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21734</xdr:rowOff>
    </xdr:from>
    <xdr:ext cx="469744" cy="259045"/>
    <xdr:sp macro="" textlink="">
      <xdr:nvSpPr>
        <xdr:cNvPr id="122" name="【道路】&#10;一人当たり延長該当値テキスト">
          <a:extLst>
            <a:ext uri="{FF2B5EF4-FFF2-40B4-BE49-F238E27FC236}">
              <a16:creationId xmlns:a16="http://schemas.microsoft.com/office/drawing/2014/main" id="{F822342F-4FEE-4995-83D4-EA143F2D66CF}"/>
            </a:ext>
          </a:extLst>
        </xdr:cNvPr>
        <xdr:cNvSpPr txBox="1"/>
      </xdr:nvSpPr>
      <xdr:spPr>
        <a:xfrm>
          <a:off x="9467850" y="6797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66611</xdr:rowOff>
    </xdr:from>
    <xdr:to>
      <xdr:col>50</xdr:col>
      <xdr:colOff>165100</xdr:colOff>
      <xdr:row>41</xdr:row>
      <xdr:rowOff>168211</xdr:rowOff>
    </xdr:to>
    <xdr:sp macro="" textlink="">
      <xdr:nvSpPr>
        <xdr:cNvPr id="123" name="楕円 122">
          <a:extLst>
            <a:ext uri="{FF2B5EF4-FFF2-40B4-BE49-F238E27FC236}">
              <a16:creationId xmlns:a16="http://schemas.microsoft.com/office/drawing/2014/main" id="{9A092743-08E1-4022-9117-2D6A2E9628E0}"/>
            </a:ext>
          </a:extLst>
        </xdr:cNvPr>
        <xdr:cNvSpPr/>
      </xdr:nvSpPr>
      <xdr:spPr>
        <a:xfrm>
          <a:off x="8636000" y="6842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117411</xdr:rowOff>
    </xdr:from>
    <xdr:to>
      <xdr:col>55</xdr:col>
      <xdr:colOff>0</xdr:colOff>
      <xdr:row>41</xdr:row>
      <xdr:rowOff>117564</xdr:rowOff>
    </xdr:to>
    <xdr:cxnSp macro="">
      <xdr:nvCxnSpPr>
        <xdr:cNvPr id="124" name="直線コネクタ 123">
          <a:extLst>
            <a:ext uri="{FF2B5EF4-FFF2-40B4-BE49-F238E27FC236}">
              <a16:creationId xmlns:a16="http://schemas.microsoft.com/office/drawing/2014/main" id="{A2F668FA-B9AD-48E4-985D-E9F4984E8861}"/>
            </a:ext>
          </a:extLst>
        </xdr:cNvPr>
        <xdr:cNvCxnSpPr/>
      </xdr:nvCxnSpPr>
      <xdr:spPr>
        <a:xfrm>
          <a:off x="8686800" y="6892861"/>
          <a:ext cx="74295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65634</xdr:rowOff>
    </xdr:from>
    <xdr:to>
      <xdr:col>46</xdr:col>
      <xdr:colOff>38100</xdr:colOff>
      <xdr:row>41</xdr:row>
      <xdr:rowOff>167234</xdr:rowOff>
    </xdr:to>
    <xdr:sp macro="" textlink="">
      <xdr:nvSpPr>
        <xdr:cNvPr id="125" name="楕円 124">
          <a:extLst>
            <a:ext uri="{FF2B5EF4-FFF2-40B4-BE49-F238E27FC236}">
              <a16:creationId xmlns:a16="http://schemas.microsoft.com/office/drawing/2014/main" id="{BE2A619A-DD46-40F8-B43B-37BE09594F1B}"/>
            </a:ext>
          </a:extLst>
        </xdr:cNvPr>
        <xdr:cNvSpPr/>
      </xdr:nvSpPr>
      <xdr:spPr>
        <a:xfrm>
          <a:off x="7842250" y="684108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116434</xdr:rowOff>
    </xdr:from>
    <xdr:to>
      <xdr:col>50</xdr:col>
      <xdr:colOff>114300</xdr:colOff>
      <xdr:row>41</xdr:row>
      <xdr:rowOff>117411</xdr:rowOff>
    </xdr:to>
    <xdr:cxnSp macro="">
      <xdr:nvCxnSpPr>
        <xdr:cNvPr id="126" name="直線コネクタ 125">
          <a:extLst>
            <a:ext uri="{FF2B5EF4-FFF2-40B4-BE49-F238E27FC236}">
              <a16:creationId xmlns:a16="http://schemas.microsoft.com/office/drawing/2014/main" id="{DEA5C0EF-CE7C-4D78-803B-475A5F6F2069}"/>
            </a:ext>
          </a:extLst>
        </xdr:cNvPr>
        <xdr:cNvCxnSpPr/>
      </xdr:nvCxnSpPr>
      <xdr:spPr>
        <a:xfrm>
          <a:off x="7886700" y="6891884"/>
          <a:ext cx="800100" cy="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168063</xdr:rowOff>
    </xdr:from>
    <xdr:ext cx="469744" cy="259045"/>
    <xdr:sp macro="" textlink="">
      <xdr:nvSpPr>
        <xdr:cNvPr id="127" name="n_1aveValue【道路】&#10;一人当たり延長">
          <a:extLst>
            <a:ext uri="{FF2B5EF4-FFF2-40B4-BE49-F238E27FC236}">
              <a16:creationId xmlns:a16="http://schemas.microsoft.com/office/drawing/2014/main" id="{14EFEB32-4673-48A7-95B9-8BEE0BDC6947}"/>
            </a:ext>
          </a:extLst>
        </xdr:cNvPr>
        <xdr:cNvSpPr txBox="1"/>
      </xdr:nvSpPr>
      <xdr:spPr>
        <a:xfrm>
          <a:off x="8458277" y="6613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170222</xdr:rowOff>
    </xdr:from>
    <xdr:ext cx="469744" cy="259045"/>
    <xdr:sp macro="" textlink="">
      <xdr:nvSpPr>
        <xdr:cNvPr id="128" name="n_2aveValue【道路】&#10;一人当たり延長">
          <a:extLst>
            <a:ext uri="{FF2B5EF4-FFF2-40B4-BE49-F238E27FC236}">
              <a16:creationId xmlns:a16="http://schemas.microsoft.com/office/drawing/2014/main" id="{FE6E7391-24C0-4FE2-BEF3-5B004D8C358C}"/>
            </a:ext>
          </a:extLst>
        </xdr:cNvPr>
        <xdr:cNvSpPr txBox="1"/>
      </xdr:nvSpPr>
      <xdr:spPr>
        <a:xfrm>
          <a:off x="7677227" y="6609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63098</xdr:rowOff>
    </xdr:from>
    <xdr:ext cx="534377" cy="259045"/>
    <xdr:sp macro="" textlink="">
      <xdr:nvSpPr>
        <xdr:cNvPr id="129" name="n_3aveValue【道路】&#10;一人当たり延長">
          <a:extLst>
            <a:ext uri="{FF2B5EF4-FFF2-40B4-BE49-F238E27FC236}">
              <a16:creationId xmlns:a16="http://schemas.microsoft.com/office/drawing/2014/main" id="{1C53D308-C717-48AA-9CAC-99CBCD291FF1}"/>
            </a:ext>
          </a:extLst>
        </xdr:cNvPr>
        <xdr:cNvSpPr txBox="1"/>
      </xdr:nvSpPr>
      <xdr:spPr>
        <a:xfrm>
          <a:off x="6851161" y="6508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159338</xdr:rowOff>
    </xdr:from>
    <xdr:ext cx="469744" cy="259045"/>
    <xdr:sp macro="" textlink="">
      <xdr:nvSpPr>
        <xdr:cNvPr id="130" name="n_1mainValue【道路】&#10;一人当たり延長">
          <a:extLst>
            <a:ext uri="{FF2B5EF4-FFF2-40B4-BE49-F238E27FC236}">
              <a16:creationId xmlns:a16="http://schemas.microsoft.com/office/drawing/2014/main" id="{4F1B934A-07B7-45D1-9980-DD44FD974123}"/>
            </a:ext>
          </a:extLst>
        </xdr:cNvPr>
        <xdr:cNvSpPr txBox="1"/>
      </xdr:nvSpPr>
      <xdr:spPr>
        <a:xfrm>
          <a:off x="8458277" y="693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158361</xdr:rowOff>
    </xdr:from>
    <xdr:ext cx="469744" cy="259045"/>
    <xdr:sp macro="" textlink="">
      <xdr:nvSpPr>
        <xdr:cNvPr id="131" name="n_2mainValue【道路】&#10;一人当たり延長">
          <a:extLst>
            <a:ext uri="{FF2B5EF4-FFF2-40B4-BE49-F238E27FC236}">
              <a16:creationId xmlns:a16="http://schemas.microsoft.com/office/drawing/2014/main" id="{2350611E-D506-42E9-AFB0-5362D2929458}"/>
            </a:ext>
          </a:extLst>
        </xdr:cNvPr>
        <xdr:cNvSpPr txBox="1"/>
      </xdr:nvSpPr>
      <xdr:spPr>
        <a:xfrm>
          <a:off x="7677227" y="6933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a:extLst>
            <a:ext uri="{FF2B5EF4-FFF2-40B4-BE49-F238E27FC236}">
              <a16:creationId xmlns:a16="http://schemas.microsoft.com/office/drawing/2014/main" id="{BA8C7F76-0E96-4BF5-A283-C83A5779C2B7}"/>
            </a:ext>
          </a:extLst>
        </xdr:cNvPr>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a:extLst>
            <a:ext uri="{FF2B5EF4-FFF2-40B4-BE49-F238E27FC236}">
              <a16:creationId xmlns:a16="http://schemas.microsoft.com/office/drawing/2014/main" id="{F3658D62-FB95-4240-9B8B-3C6B31CC51E5}"/>
            </a:ext>
          </a:extLst>
        </xdr:cNvPr>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a:extLst>
            <a:ext uri="{FF2B5EF4-FFF2-40B4-BE49-F238E27FC236}">
              <a16:creationId xmlns:a16="http://schemas.microsoft.com/office/drawing/2014/main" id="{CE4D1878-045B-4E8E-86F4-F720FEBDB384}"/>
            </a:ext>
          </a:extLst>
        </xdr:cNvPr>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a:extLst>
            <a:ext uri="{FF2B5EF4-FFF2-40B4-BE49-F238E27FC236}">
              <a16:creationId xmlns:a16="http://schemas.microsoft.com/office/drawing/2014/main" id="{0A93DE4C-2EA3-4AD8-AF0C-B8F525B32253}"/>
            </a:ext>
          </a:extLst>
        </xdr:cNvPr>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a:extLst>
            <a:ext uri="{FF2B5EF4-FFF2-40B4-BE49-F238E27FC236}">
              <a16:creationId xmlns:a16="http://schemas.microsoft.com/office/drawing/2014/main" id="{98779AAB-017E-451C-AA90-78A4F1288F41}"/>
            </a:ext>
          </a:extLst>
        </xdr:cNvPr>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a:extLst>
            <a:ext uri="{FF2B5EF4-FFF2-40B4-BE49-F238E27FC236}">
              <a16:creationId xmlns:a16="http://schemas.microsoft.com/office/drawing/2014/main" id="{8948CB2D-F109-416B-A667-09531227F4AD}"/>
            </a:ext>
          </a:extLst>
        </xdr:cNvPr>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a:extLst>
            <a:ext uri="{FF2B5EF4-FFF2-40B4-BE49-F238E27FC236}">
              <a16:creationId xmlns:a16="http://schemas.microsoft.com/office/drawing/2014/main" id="{F33B59C7-5F57-4BDA-8410-ECD6E3079DFC}"/>
            </a:ext>
          </a:extLst>
        </xdr:cNvPr>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a:extLst>
            <a:ext uri="{FF2B5EF4-FFF2-40B4-BE49-F238E27FC236}">
              <a16:creationId xmlns:a16="http://schemas.microsoft.com/office/drawing/2014/main" id="{7D4AEB20-C4DE-4C52-9E5D-97299CA54B64}"/>
            </a:ext>
          </a:extLst>
        </xdr:cNvPr>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a:extLst>
            <a:ext uri="{FF2B5EF4-FFF2-40B4-BE49-F238E27FC236}">
              <a16:creationId xmlns:a16="http://schemas.microsoft.com/office/drawing/2014/main" id="{2546102A-142B-4F74-B616-119A60E7915C}"/>
            </a:ext>
          </a:extLst>
        </xdr:cNvPr>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a:extLst>
            <a:ext uri="{FF2B5EF4-FFF2-40B4-BE49-F238E27FC236}">
              <a16:creationId xmlns:a16="http://schemas.microsoft.com/office/drawing/2014/main" id="{95B33991-E046-4987-8F3B-4B5B7BBEA0F3}"/>
            </a:ext>
          </a:extLst>
        </xdr:cNvPr>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2" name="直線コネクタ 141">
          <a:extLst>
            <a:ext uri="{FF2B5EF4-FFF2-40B4-BE49-F238E27FC236}">
              <a16:creationId xmlns:a16="http://schemas.microsoft.com/office/drawing/2014/main" id="{82346F76-3E4B-4280-B9D9-F16544244F66}"/>
            </a:ext>
          </a:extLst>
        </xdr:cNvPr>
        <xdr:cNvCxnSpPr/>
      </xdr:nvCxnSpPr>
      <xdr:spPr>
        <a:xfrm>
          <a:off x="685800" y="1070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3" name="テキスト ボックス 142">
          <a:extLst>
            <a:ext uri="{FF2B5EF4-FFF2-40B4-BE49-F238E27FC236}">
              <a16:creationId xmlns:a16="http://schemas.microsoft.com/office/drawing/2014/main" id="{FFC2A221-DDA5-47A2-A25F-213DE16BF0D9}"/>
            </a:ext>
          </a:extLst>
        </xdr:cNvPr>
        <xdr:cNvSpPr txBox="1"/>
      </xdr:nvSpPr>
      <xdr:spPr>
        <a:xfrm>
          <a:off x="384961" y="105675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4" name="直線コネクタ 143">
          <a:extLst>
            <a:ext uri="{FF2B5EF4-FFF2-40B4-BE49-F238E27FC236}">
              <a16:creationId xmlns:a16="http://schemas.microsoft.com/office/drawing/2014/main" id="{DBC1B0AC-45F1-41EB-A62A-FF56B8AAACA8}"/>
            </a:ext>
          </a:extLst>
        </xdr:cNvPr>
        <xdr:cNvCxnSpPr/>
      </xdr:nvCxnSpPr>
      <xdr:spPr>
        <a:xfrm>
          <a:off x="685800" y="10389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5" name="テキスト ボックス 144">
          <a:extLst>
            <a:ext uri="{FF2B5EF4-FFF2-40B4-BE49-F238E27FC236}">
              <a16:creationId xmlns:a16="http://schemas.microsoft.com/office/drawing/2014/main" id="{929644F6-4E22-4A47-86E7-128A558B8C8E}"/>
            </a:ext>
          </a:extLst>
        </xdr:cNvPr>
        <xdr:cNvSpPr txBox="1"/>
      </xdr:nvSpPr>
      <xdr:spPr>
        <a:xfrm>
          <a:off x="339891" y="102472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6" name="直線コネクタ 145">
          <a:extLst>
            <a:ext uri="{FF2B5EF4-FFF2-40B4-BE49-F238E27FC236}">
              <a16:creationId xmlns:a16="http://schemas.microsoft.com/office/drawing/2014/main" id="{39911423-2F9E-40AA-8A36-8E904EE0EDFA}"/>
            </a:ext>
          </a:extLst>
        </xdr:cNvPr>
        <xdr:cNvCxnSpPr/>
      </xdr:nvCxnSpPr>
      <xdr:spPr>
        <a:xfrm>
          <a:off x="685800" y="100756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7" name="テキスト ボックス 146">
          <a:extLst>
            <a:ext uri="{FF2B5EF4-FFF2-40B4-BE49-F238E27FC236}">
              <a16:creationId xmlns:a16="http://schemas.microsoft.com/office/drawing/2014/main" id="{413460B1-26A6-4DD8-9F30-1FC34E61E692}"/>
            </a:ext>
          </a:extLst>
        </xdr:cNvPr>
        <xdr:cNvSpPr txBox="1"/>
      </xdr:nvSpPr>
      <xdr:spPr>
        <a:xfrm>
          <a:off x="339891" y="99334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8" name="直線コネクタ 147">
          <a:extLst>
            <a:ext uri="{FF2B5EF4-FFF2-40B4-BE49-F238E27FC236}">
              <a16:creationId xmlns:a16="http://schemas.microsoft.com/office/drawing/2014/main" id="{04DDA388-5840-40E9-9DE1-9EABAB9DD4BF}"/>
            </a:ext>
          </a:extLst>
        </xdr:cNvPr>
        <xdr:cNvCxnSpPr/>
      </xdr:nvCxnSpPr>
      <xdr:spPr>
        <a:xfrm>
          <a:off x="685800" y="97554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9" name="テキスト ボックス 148">
          <a:extLst>
            <a:ext uri="{FF2B5EF4-FFF2-40B4-BE49-F238E27FC236}">
              <a16:creationId xmlns:a16="http://schemas.microsoft.com/office/drawing/2014/main" id="{036BD851-A511-400D-91C9-8543597C44F8}"/>
            </a:ext>
          </a:extLst>
        </xdr:cNvPr>
        <xdr:cNvSpPr txBox="1"/>
      </xdr:nvSpPr>
      <xdr:spPr>
        <a:xfrm>
          <a:off x="339891" y="96195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0" name="直線コネクタ 149">
          <a:extLst>
            <a:ext uri="{FF2B5EF4-FFF2-40B4-BE49-F238E27FC236}">
              <a16:creationId xmlns:a16="http://schemas.microsoft.com/office/drawing/2014/main" id="{110F6F29-8DC6-49B5-B740-CA1F44E6CB6A}"/>
            </a:ext>
          </a:extLst>
        </xdr:cNvPr>
        <xdr:cNvCxnSpPr/>
      </xdr:nvCxnSpPr>
      <xdr:spPr>
        <a:xfrm>
          <a:off x="685800" y="94415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1" name="テキスト ボックス 150">
          <a:extLst>
            <a:ext uri="{FF2B5EF4-FFF2-40B4-BE49-F238E27FC236}">
              <a16:creationId xmlns:a16="http://schemas.microsoft.com/office/drawing/2014/main" id="{F2937E6F-7AD1-46DE-9A5C-0DB2880C127C}"/>
            </a:ext>
          </a:extLst>
        </xdr:cNvPr>
        <xdr:cNvSpPr txBox="1"/>
      </xdr:nvSpPr>
      <xdr:spPr>
        <a:xfrm>
          <a:off x="339891" y="93056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2" name="直線コネクタ 151">
          <a:extLst>
            <a:ext uri="{FF2B5EF4-FFF2-40B4-BE49-F238E27FC236}">
              <a16:creationId xmlns:a16="http://schemas.microsoft.com/office/drawing/2014/main" id="{8F48F835-8769-4C89-BB2F-FAD8896AB677}"/>
            </a:ext>
          </a:extLst>
        </xdr:cNvPr>
        <xdr:cNvCxnSpPr/>
      </xdr:nvCxnSpPr>
      <xdr:spPr>
        <a:xfrm>
          <a:off x="685800" y="91276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3" name="テキスト ボックス 152">
          <a:extLst>
            <a:ext uri="{FF2B5EF4-FFF2-40B4-BE49-F238E27FC236}">
              <a16:creationId xmlns:a16="http://schemas.microsoft.com/office/drawing/2014/main" id="{699E4CB8-6CFD-4580-B4A9-78219993CAA7}"/>
            </a:ext>
          </a:extLst>
        </xdr:cNvPr>
        <xdr:cNvSpPr txBox="1"/>
      </xdr:nvSpPr>
      <xdr:spPr>
        <a:xfrm>
          <a:off x="275771" y="89917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4" name="直線コネクタ 153">
          <a:extLst>
            <a:ext uri="{FF2B5EF4-FFF2-40B4-BE49-F238E27FC236}">
              <a16:creationId xmlns:a16="http://schemas.microsoft.com/office/drawing/2014/main" id="{B3529B10-DDD0-4FA2-9C56-2579BB29BEE8}"/>
            </a:ext>
          </a:extLst>
        </xdr:cNvPr>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5" name="テキスト ボックス 154">
          <a:extLst>
            <a:ext uri="{FF2B5EF4-FFF2-40B4-BE49-F238E27FC236}">
              <a16:creationId xmlns:a16="http://schemas.microsoft.com/office/drawing/2014/main" id="{CE974BE0-4C0D-422A-BD59-DF54A18D3509}"/>
            </a:ext>
          </a:extLst>
        </xdr:cNvPr>
        <xdr:cNvSpPr txBox="1"/>
      </xdr:nvSpPr>
      <xdr:spPr>
        <a:xfrm>
          <a:off x="2757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6" name="【橋りょう・トンネル】&#10;有形固定資産減価償却率グラフ枠">
          <a:extLst>
            <a:ext uri="{FF2B5EF4-FFF2-40B4-BE49-F238E27FC236}">
              <a16:creationId xmlns:a16="http://schemas.microsoft.com/office/drawing/2014/main" id="{EA42E8A3-D655-4645-AA72-79DAF4848DE7}"/>
            </a:ext>
          </a:extLst>
        </xdr:cNvPr>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86541</xdr:rowOff>
    </xdr:from>
    <xdr:to>
      <xdr:col>24</xdr:col>
      <xdr:colOff>62865</xdr:colOff>
      <xdr:row>63</xdr:row>
      <xdr:rowOff>155122</xdr:rowOff>
    </xdr:to>
    <xdr:cxnSp macro="">
      <xdr:nvCxnSpPr>
        <xdr:cNvPr id="157" name="直線コネクタ 156">
          <a:extLst>
            <a:ext uri="{FF2B5EF4-FFF2-40B4-BE49-F238E27FC236}">
              <a16:creationId xmlns:a16="http://schemas.microsoft.com/office/drawing/2014/main" id="{D5074E23-E064-45B3-8463-A1C8D5EB2E1C}"/>
            </a:ext>
          </a:extLst>
        </xdr:cNvPr>
        <xdr:cNvCxnSpPr/>
      </xdr:nvCxnSpPr>
      <xdr:spPr>
        <a:xfrm flipV="1">
          <a:off x="4177665" y="9338491"/>
          <a:ext cx="0" cy="1224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158949</xdr:rowOff>
    </xdr:from>
    <xdr:ext cx="340478" cy="259045"/>
    <xdr:sp macro="" textlink="">
      <xdr:nvSpPr>
        <xdr:cNvPr id="158" name="【橋りょう・トンネル】&#10;有形固定資産減価償却率最小値テキスト">
          <a:extLst>
            <a:ext uri="{FF2B5EF4-FFF2-40B4-BE49-F238E27FC236}">
              <a16:creationId xmlns:a16="http://schemas.microsoft.com/office/drawing/2014/main" id="{49521E8C-D7A9-4C24-828E-16799162206B}"/>
            </a:ext>
          </a:extLst>
        </xdr:cNvPr>
        <xdr:cNvSpPr txBox="1"/>
      </xdr:nvSpPr>
      <xdr:spPr>
        <a:xfrm>
          <a:off x="4216400" y="105665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155122</xdr:rowOff>
    </xdr:from>
    <xdr:to>
      <xdr:col>24</xdr:col>
      <xdr:colOff>152400</xdr:colOff>
      <xdr:row>63</xdr:row>
      <xdr:rowOff>155122</xdr:rowOff>
    </xdr:to>
    <xdr:cxnSp macro="">
      <xdr:nvCxnSpPr>
        <xdr:cNvPr id="159" name="直線コネクタ 158">
          <a:extLst>
            <a:ext uri="{FF2B5EF4-FFF2-40B4-BE49-F238E27FC236}">
              <a16:creationId xmlns:a16="http://schemas.microsoft.com/office/drawing/2014/main" id="{0C8CD7DC-D3D7-4D0A-865E-7C20E23872A1}"/>
            </a:ext>
          </a:extLst>
        </xdr:cNvPr>
        <xdr:cNvCxnSpPr/>
      </xdr:nvCxnSpPr>
      <xdr:spPr>
        <a:xfrm>
          <a:off x="4108450" y="1056277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33218</xdr:rowOff>
    </xdr:from>
    <xdr:ext cx="405111" cy="259045"/>
    <xdr:sp macro="" textlink="">
      <xdr:nvSpPr>
        <xdr:cNvPr id="160" name="【橋りょう・トンネル】&#10;有形固定資産減価償却率最大値テキスト">
          <a:extLst>
            <a:ext uri="{FF2B5EF4-FFF2-40B4-BE49-F238E27FC236}">
              <a16:creationId xmlns:a16="http://schemas.microsoft.com/office/drawing/2014/main" id="{6F47BB6F-6EF3-4076-9CB5-FE0B3A6EDDEA}"/>
            </a:ext>
          </a:extLst>
        </xdr:cNvPr>
        <xdr:cNvSpPr txBox="1"/>
      </xdr:nvSpPr>
      <xdr:spPr>
        <a:xfrm>
          <a:off x="4216400" y="91200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86541</xdr:rowOff>
    </xdr:from>
    <xdr:to>
      <xdr:col>24</xdr:col>
      <xdr:colOff>152400</xdr:colOff>
      <xdr:row>56</xdr:row>
      <xdr:rowOff>86541</xdr:rowOff>
    </xdr:to>
    <xdr:cxnSp macro="">
      <xdr:nvCxnSpPr>
        <xdr:cNvPr id="161" name="直線コネクタ 160">
          <a:extLst>
            <a:ext uri="{FF2B5EF4-FFF2-40B4-BE49-F238E27FC236}">
              <a16:creationId xmlns:a16="http://schemas.microsoft.com/office/drawing/2014/main" id="{D4ADF8B1-6165-4967-A500-D6762D92D2C8}"/>
            </a:ext>
          </a:extLst>
        </xdr:cNvPr>
        <xdr:cNvCxnSpPr/>
      </xdr:nvCxnSpPr>
      <xdr:spPr>
        <a:xfrm>
          <a:off x="4108450" y="933849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32493</xdr:rowOff>
    </xdr:from>
    <xdr:ext cx="405111" cy="259045"/>
    <xdr:sp macro="" textlink="">
      <xdr:nvSpPr>
        <xdr:cNvPr id="162" name="【橋りょう・トンネル】&#10;有形固定資産減価償却率平均値テキスト">
          <a:extLst>
            <a:ext uri="{FF2B5EF4-FFF2-40B4-BE49-F238E27FC236}">
              <a16:creationId xmlns:a16="http://schemas.microsoft.com/office/drawing/2014/main" id="{C3E06ACD-D31E-4E2A-8D75-F96696A4BC65}"/>
            </a:ext>
          </a:extLst>
        </xdr:cNvPr>
        <xdr:cNvSpPr txBox="1"/>
      </xdr:nvSpPr>
      <xdr:spPr>
        <a:xfrm>
          <a:off x="4216400" y="96146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9616</xdr:rowOff>
    </xdr:from>
    <xdr:to>
      <xdr:col>24</xdr:col>
      <xdr:colOff>114300</xdr:colOff>
      <xdr:row>59</xdr:row>
      <xdr:rowOff>111216</xdr:rowOff>
    </xdr:to>
    <xdr:sp macro="" textlink="">
      <xdr:nvSpPr>
        <xdr:cNvPr id="163" name="フローチャート: 判断 162">
          <a:extLst>
            <a:ext uri="{FF2B5EF4-FFF2-40B4-BE49-F238E27FC236}">
              <a16:creationId xmlns:a16="http://schemas.microsoft.com/office/drawing/2014/main" id="{6AC2A185-B13D-4D53-B164-85094A996E9B}"/>
            </a:ext>
          </a:extLst>
        </xdr:cNvPr>
        <xdr:cNvSpPr/>
      </xdr:nvSpPr>
      <xdr:spPr>
        <a:xfrm>
          <a:off x="4127500" y="9756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34109</xdr:rowOff>
    </xdr:from>
    <xdr:to>
      <xdr:col>20</xdr:col>
      <xdr:colOff>38100</xdr:colOff>
      <xdr:row>59</xdr:row>
      <xdr:rowOff>135709</xdr:rowOff>
    </xdr:to>
    <xdr:sp macro="" textlink="">
      <xdr:nvSpPr>
        <xdr:cNvPr id="164" name="フローチャート: 判断 163">
          <a:extLst>
            <a:ext uri="{FF2B5EF4-FFF2-40B4-BE49-F238E27FC236}">
              <a16:creationId xmlns:a16="http://schemas.microsoft.com/office/drawing/2014/main" id="{D46BC056-A4F8-4A60-82D2-5201D8ED20F0}"/>
            </a:ext>
          </a:extLst>
        </xdr:cNvPr>
        <xdr:cNvSpPr/>
      </xdr:nvSpPr>
      <xdr:spPr>
        <a:xfrm>
          <a:off x="3384550" y="978135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47172</xdr:rowOff>
    </xdr:from>
    <xdr:to>
      <xdr:col>15</xdr:col>
      <xdr:colOff>101600</xdr:colOff>
      <xdr:row>59</xdr:row>
      <xdr:rowOff>148772</xdr:rowOff>
    </xdr:to>
    <xdr:sp macro="" textlink="">
      <xdr:nvSpPr>
        <xdr:cNvPr id="165" name="フローチャート: 判断 164">
          <a:extLst>
            <a:ext uri="{FF2B5EF4-FFF2-40B4-BE49-F238E27FC236}">
              <a16:creationId xmlns:a16="http://schemas.microsoft.com/office/drawing/2014/main" id="{26184772-CA09-4E77-B7DA-A39A8515E453}"/>
            </a:ext>
          </a:extLst>
        </xdr:cNvPr>
        <xdr:cNvSpPr/>
      </xdr:nvSpPr>
      <xdr:spPr>
        <a:xfrm>
          <a:off x="2571750" y="9794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153307</xdr:rowOff>
    </xdr:from>
    <xdr:to>
      <xdr:col>10</xdr:col>
      <xdr:colOff>165100</xdr:colOff>
      <xdr:row>59</xdr:row>
      <xdr:rowOff>83457</xdr:rowOff>
    </xdr:to>
    <xdr:sp macro="" textlink="">
      <xdr:nvSpPr>
        <xdr:cNvPr id="166" name="フローチャート: 判断 165">
          <a:extLst>
            <a:ext uri="{FF2B5EF4-FFF2-40B4-BE49-F238E27FC236}">
              <a16:creationId xmlns:a16="http://schemas.microsoft.com/office/drawing/2014/main" id="{EF8F0BC4-657E-48D6-88AF-2B9BA869D312}"/>
            </a:ext>
          </a:extLst>
        </xdr:cNvPr>
        <xdr:cNvSpPr/>
      </xdr:nvSpPr>
      <xdr:spPr>
        <a:xfrm>
          <a:off x="1778000" y="973545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id="{714D82BC-9DF3-423A-AEFE-A5C1FB351E14}"/>
            </a:ext>
          </a:extLst>
        </xdr:cNvPr>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9A6BA999-F15D-4BCD-88CD-DDA9E9662603}"/>
            </a:ext>
          </a:extLst>
        </xdr:cNvPr>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70E977BD-06EF-478B-A2A5-D86D75AE97C3}"/>
            </a:ext>
          </a:extLst>
        </xdr:cNvPr>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A1406CEF-80C8-4973-A8CB-9C7A09F5E765}"/>
            </a:ext>
          </a:extLst>
        </xdr:cNvPr>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40098761-261C-448F-8444-CD275BB6B713}"/>
            </a:ext>
          </a:extLst>
        </xdr:cNvPr>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61867</xdr:rowOff>
    </xdr:from>
    <xdr:to>
      <xdr:col>24</xdr:col>
      <xdr:colOff>114300</xdr:colOff>
      <xdr:row>59</xdr:row>
      <xdr:rowOff>163467</xdr:rowOff>
    </xdr:to>
    <xdr:sp macro="" textlink="">
      <xdr:nvSpPr>
        <xdr:cNvPr id="172" name="楕円 171">
          <a:extLst>
            <a:ext uri="{FF2B5EF4-FFF2-40B4-BE49-F238E27FC236}">
              <a16:creationId xmlns:a16="http://schemas.microsoft.com/office/drawing/2014/main" id="{D062265A-4949-4D6F-BCFB-A0A4B1968E5F}"/>
            </a:ext>
          </a:extLst>
        </xdr:cNvPr>
        <xdr:cNvSpPr/>
      </xdr:nvSpPr>
      <xdr:spPr>
        <a:xfrm>
          <a:off x="4127500" y="9809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40294</xdr:rowOff>
    </xdr:from>
    <xdr:ext cx="405111" cy="259045"/>
    <xdr:sp macro="" textlink="">
      <xdr:nvSpPr>
        <xdr:cNvPr id="173" name="【橋りょう・トンネル】&#10;有形固定資産減価償却率該当値テキスト">
          <a:extLst>
            <a:ext uri="{FF2B5EF4-FFF2-40B4-BE49-F238E27FC236}">
              <a16:creationId xmlns:a16="http://schemas.microsoft.com/office/drawing/2014/main" id="{125827AF-DDA7-4E1A-AF5A-49FC56DDF36D}"/>
            </a:ext>
          </a:extLst>
        </xdr:cNvPr>
        <xdr:cNvSpPr txBox="1"/>
      </xdr:nvSpPr>
      <xdr:spPr>
        <a:xfrm>
          <a:off x="4216400" y="97875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89626</xdr:rowOff>
    </xdr:from>
    <xdr:to>
      <xdr:col>20</xdr:col>
      <xdr:colOff>38100</xdr:colOff>
      <xdr:row>60</xdr:row>
      <xdr:rowOff>19776</xdr:rowOff>
    </xdr:to>
    <xdr:sp macro="" textlink="">
      <xdr:nvSpPr>
        <xdr:cNvPr id="174" name="楕円 173">
          <a:extLst>
            <a:ext uri="{FF2B5EF4-FFF2-40B4-BE49-F238E27FC236}">
              <a16:creationId xmlns:a16="http://schemas.microsoft.com/office/drawing/2014/main" id="{A8D24F4D-6383-45B6-9CAD-DDF1D523D50A}"/>
            </a:ext>
          </a:extLst>
        </xdr:cNvPr>
        <xdr:cNvSpPr/>
      </xdr:nvSpPr>
      <xdr:spPr>
        <a:xfrm>
          <a:off x="3384550" y="983687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112667</xdr:rowOff>
    </xdr:from>
    <xdr:to>
      <xdr:col>24</xdr:col>
      <xdr:colOff>63500</xdr:colOff>
      <xdr:row>59</xdr:row>
      <xdr:rowOff>140426</xdr:rowOff>
    </xdr:to>
    <xdr:cxnSp macro="">
      <xdr:nvCxnSpPr>
        <xdr:cNvPr id="175" name="直線コネクタ 174">
          <a:extLst>
            <a:ext uri="{FF2B5EF4-FFF2-40B4-BE49-F238E27FC236}">
              <a16:creationId xmlns:a16="http://schemas.microsoft.com/office/drawing/2014/main" id="{676EA005-810E-485F-90BA-F06DBA787B12}"/>
            </a:ext>
          </a:extLst>
        </xdr:cNvPr>
        <xdr:cNvCxnSpPr/>
      </xdr:nvCxnSpPr>
      <xdr:spPr>
        <a:xfrm flipV="1">
          <a:off x="3429000" y="9859917"/>
          <a:ext cx="7493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117384</xdr:rowOff>
    </xdr:from>
    <xdr:to>
      <xdr:col>15</xdr:col>
      <xdr:colOff>101600</xdr:colOff>
      <xdr:row>60</xdr:row>
      <xdr:rowOff>47534</xdr:rowOff>
    </xdr:to>
    <xdr:sp macro="" textlink="">
      <xdr:nvSpPr>
        <xdr:cNvPr id="176" name="楕円 175">
          <a:extLst>
            <a:ext uri="{FF2B5EF4-FFF2-40B4-BE49-F238E27FC236}">
              <a16:creationId xmlns:a16="http://schemas.microsoft.com/office/drawing/2014/main" id="{6D99FAE9-7B3E-465C-81F3-5E3CABE4CD9F}"/>
            </a:ext>
          </a:extLst>
        </xdr:cNvPr>
        <xdr:cNvSpPr/>
      </xdr:nvSpPr>
      <xdr:spPr>
        <a:xfrm>
          <a:off x="2571750" y="986463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140426</xdr:rowOff>
    </xdr:from>
    <xdr:to>
      <xdr:col>19</xdr:col>
      <xdr:colOff>177800</xdr:colOff>
      <xdr:row>59</xdr:row>
      <xdr:rowOff>168184</xdr:rowOff>
    </xdr:to>
    <xdr:cxnSp macro="">
      <xdr:nvCxnSpPr>
        <xdr:cNvPr id="177" name="直線コネクタ 176">
          <a:extLst>
            <a:ext uri="{FF2B5EF4-FFF2-40B4-BE49-F238E27FC236}">
              <a16:creationId xmlns:a16="http://schemas.microsoft.com/office/drawing/2014/main" id="{EB77671B-B0E3-407A-8D8E-931A98AA4635}"/>
            </a:ext>
          </a:extLst>
        </xdr:cNvPr>
        <xdr:cNvCxnSpPr/>
      </xdr:nvCxnSpPr>
      <xdr:spPr>
        <a:xfrm flipV="1">
          <a:off x="2622550" y="9887676"/>
          <a:ext cx="80645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152236</xdr:rowOff>
    </xdr:from>
    <xdr:ext cx="405111" cy="259045"/>
    <xdr:sp macro="" textlink="">
      <xdr:nvSpPr>
        <xdr:cNvPr id="178" name="n_1aveValue【橋りょう・トンネル】&#10;有形固定資産減価償却率">
          <a:extLst>
            <a:ext uri="{FF2B5EF4-FFF2-40B4-BE49-F238E27FC236}">
              <a16:creationId xmlns:a16="http://schemas.microsoft.com/office/drawing/2014/main" id="{70F9420C-0C72-401F-9224-17668B59B4D3}"/>
            </a:ext>
          </a:extLst>
        </xdr:cNvPr>
        <xdr:cNvSpPr txBox="1"/>
      </xdr:nvSpPr>
      <xdr:spPr>
        <a:xfrm>
          <a:off x="3239144" y="9569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165299</xdr:rowOff>
    </xdr:from>
    <xdr:ext cx="405111" cy="259045"/>
    <xdr:sp macro="" textlink="">
      <xdr:nvSpPr>
        <xdr:cNvPr id="179" name="n_2aveValue【橋りょう・トンネル】&#10;有形固定資産減価償却率">
          <a:extLst>
            <a:ext uri="{FF2B5EF4-FFF2-40B4-BE49-F238E27FC236}">
              <a16:creationId xmlns:a16="http://schemas.microsoft.com/office/drawing/2014/main" id="{3EFA6668-F128-4E73-9A51-24DDF92773E3}"/>
            </a:ext>
          </a:extLst>
        </xdr:cNvPr>
        <xdr:cNvSpPr txBox="1"/>
      </xdr:nvSpPr>
      <xdr:spPr>
        <a:xfrm>
          <a:off x="2439044" y="9582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99984</xdr:rowOff>
    </xdr:from>
    <xdr:ext cx="405111" cy="259045"/>
    <xdr:sp macro="" textlink="">
      <xdr:nvSpPr>
        <xdr:cNvPr id="180" name="n_3aveValue【橋りょう・トンネル】&#10;有形固定資産減価償却率">
          <a:extLst>
            <a:ext uri="{FF2B5EF4-FFF2-40B4-BE49-F238E27FC236}">
              <a16:creationId xmlns:a16="http://schemas.microsoft.com/office/drawing/2014/main" id="{7A1F0DB3-1BC8-4581-9B12-0DB19D329EF4}"/>
            </a:ext>
          </a:extLst>
        </xdr:cNvPr>
        <xdr:cNvSpPr txBox="1"/>
      </xdr:nvSpPr>
      <xdr:spPr>
        <a:xfrm>
          <a:off x="1645294" y="9517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10903</xdr:rowOff>
    </xdr:from>
    <xdr:ext cx="405111" cy="259045"/>
    <xdr:sp macro="" textlink="">
      <xdr:nvSpPr>
        <xdr:cNvPr id="181" name="n_1mainValue【橋りょう・トンネル】&#10;有形固定資産減価償却率">
          <a:extLst>
            <a:ext uri="{FF2B5EF4-FFF2-40B4-BE49-F238E27FC236}">
              <a16:creationId xmlns:a16="http://schemas.microsoft.com/office/drawing/2014/main" id="{D8477803-C655-4F68-A10E-F7176284D75D}"/>
            </a:ext>
          </a:extLst>
        </xdr:cNvPr>
        <xdr:cNvSpPr txBox="1"/>
      </xdr:nvSpPr>
      <xdr:spPr>
        <a:xfrm>
          <a:off x="3239144" y="992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38661</xdr:rowOff>
    </xdr:from>
    <xdr:ext cx="405111" cy="259045"/>
    <xdr:sp macro="" textlink="">
      <xdr:nvSpPr>
        <xdr:cNvPr id="182" name="n_2mainValue【橋りょう・トンネル】&#10;有形固定資産減価償却率">
          <a:extLst>
            <a:ext uri="{FF2B5EF4-FFF2-40B4-BE49-F238E27FC236}">
              <a16:creationId xmlns:a16="http://schemas.microsoft.com/office/drawing/2014/main" id="{C90DD39C-B525-4DA0-BD03-3B25A401C3A7}"/>
            </a:ext>
          </a:extLst>
        </xdr:cNvPr>
        <xdr:cNvSpPr txBox="1"/>
      </xdr:nvSpPr>
      <xdr:spPr>
        <a:xfrm>
          <a:off x="2439044" y="995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3" name="正方形/長方形 182">
          <a:extLst>
            <a:ext uri="{FF2B5EF4-FFF2-40B4-BE49-F238E27FC236}">
              <a16:creationId xmlns:a16="http://schemas.microsoft.com/office/drawing/2014/main" id="{5C68C830-F7E9-4B8C-A1AD-744F5AEB18D8}"/>
            </a:ext>
          </a:extLst>
        </xdr:cNvPr>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4" name="正方形/長方形 183">
          <a:extLst>
            <a:ext uri="{FF2B5EF4-FFF2-40B4-BE49-F238E27FC236}">
              <a16:creationId xmlns:a16="http://schemas.microsoft.com/office/drawing/2014/main" id="{A3FF6B2B-4B8E-4558-BAC2-CB7F8A596569}"/>
            </a:ext>
          </a:extLst>
        </xdr:cNvPr>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5" name="正方形/長方形 184">
          <a:extLst>
            <a:ext uri="{FF2B5EF4-FFF2-40B4-BE49-F238E27FC236}">
              <a16:creationId xmlns:a16="http://schemas.microsoft.com/office/drawing/2014/main" id="{AA205586-1CF6-414A-9989-AB20E5109BF8}"/>
            </a:ext>
          </a:extLst>
        </xdr:cNvPr>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6" name="正方形/長方形 185">
          <a:extLst>
            <a:ext uri="{FF2B5EF4-FFF2-40B4-BE49-F238E27FC236}">
              <a16:creationId xmlns:a16="http://schemas.microsoft.com/office/drawing/2014/main" id="{D09CA7DB-6B6F-466C-9B31-137B7B691076}"/>
            </a:ext>
          </a:extLst>
        </xdr:cNvPr>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7" name="正方形/長方形 186">
          <a:extLst>
            <a:ext uri="{FF2B5EF4-FFF2-40B4-BE49-F238E27FC236}">
              <a16:creationId xmlns:a16="http://schemas.microsoft.com/office/drawing/2014/main" id="{411A1F5C-25CD-44C5-8AC6-17AA020AC06C}"/>
            </a:ext>
          </a:extLst>
        </xdr:cNvPr>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8" name="正方形/長方形 187">
          <a:extLst>
            <a:ext uri="{FF2B5EF4-FFF2-40B4-BE49-F238E27FC236}">
              <a16:creationId xmlns:a16="http://schemas.microsoft.com/office/drawing/2014/main" id="{BA197053-40C2-44EB-93EB-C0DF704F8AFF}"/>
            </a:ext>
          </a:extLst>
        </xdr:cNvPr>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9" name="正方形/長方形 188">
          <a:extLst>
            <a:ext uri="{FF2B5EF4-FFF2-40B4-BE49-F238E27FC236}">
              <a16:creationId xmlns:a16="http://schemas.microsoft.com/office/drawing/2014/main" id="{98C1D9FF-59D7-4CE3-B4D6-1717C0D20D09}"/>
            </a:ext>
          </a:extLst>
        </xdr:cNvPr>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0" name="正方形/長方形 189">
          <a:extLst>
            <a:ext uri="{FF2B5EF4-FFF2-40B4-BE49-F238E27FC236}">
              <a16:creationId xmlns:a16="http://schemas.microsoft.com/office/drawing/2014/main" id="{F8076235-33C8-4A18-A8C1-01EC87D6C305}"/>
            </a:ext>
          </a:extLst>
        </xdr:cNvPr>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1" name="テキスト ボックス 190">
          <a:extLst>
            <a:ext uri="{FF2B5EF4-FFF2-40B4-BE49-F238E27FC236}">
              <a16:creationId xmlns:a16="http://schemas.microsoft.com/office/drawing/2014/main" id="{97EF285E-E4A6-491C-A9F8-E7312DC3CE81}"/>
            </a:ext>
          </a:extLst>
        </xdr:cNvPr>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2" name="直線コネクタ 191">
          <a:extLst>
            <a:ext uri="{FF2B5EF4-FFF2-40B4-BE49-F238E27FC236}">
              <a16:creationId xmlns:a16="http://schemas.microsoft.com/office/drawing/2014/main" id="{8E1DD3F7-B8B8-40C3-9202-5AD87AC0E517}"/>
            </a:ext>
          </a:extLst>
        </xdr:cNvPr>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3" name="直線コネクタ 192">
          <a:extLst>
            <a:ext uri="{FF2B5EF4-FFF2-40B4-BE49-F238E27FC236}">
              <a16:creationId xmlns:a16="http://schemas.microsoft.com/office/drawing/2014/main" id="{29287796-C10E-47AD-B42B-953F56451B5C}"/>
            </a:ext>
          </a:extLst>
        </xdr:cNvPr>
        <xdr:cNvCxnSpPr/>
      </xdr:nvCxnSpPr>
      <xdr:spPr>
        <a:xfrm>
          <a:off x="5956300" y="1064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94" name="テキスト ボックス 193">
          <a:extLst>
            <a:ext uri="{FF2B5EF4-FFF2-40B4-BE49-F238E27FC236}">
              <a16:creationId xmlns:a16="http://schemas.microsoft.com/office/drawing/2014/main" id="{C6885461-7187-4B5B-8B83-D28CDB3062F5}"/>
            </a:ext>
          </a:extLst>
        </xdr:cNvPr>
        <xdr:cNvSpPr txBox="1"/>
      </xdr:nvSpPr>
      <xdr:spPr>
        <a:xfrm>
          <a:off x="5726564" y="105130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5" name="直線コネクタ 194">
          <a:extLst>
            <a:ext uri="{FF2B5EF4-FFF2-40B4-BE49-F238E27FC236}">
              <a16:creationId xmlns:a16="http://schemas.microsoft.com/office/drawing/2014/main" id="{0EC1B66A-3F8D-4B3F-9A30-EEEA5CD86A4C}"/>
            </a:ext>
          </a:extLst>
        </xdr:cNvPr>
        <xdr:cNvCxnSpPr/>
      </xdr:nvCxnSpPr>
      <xdr:spPr>
        <a:xfrm>
          <a:off x="5956300" y="10280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96" name="テキスト ボックス 195">
          <a:extLst>
            <a:ext uri="{FF2B5EF4-FFF2-40B4-BE49-F238E27FC236}">
              <a16:creationId xmlns:a16="http://schemas.microsoft.com/office/drawing/2014/main" id="{A999CCCF-98A3-45C1-8E23-FDAE7DF21580}"/>
            </a:ext>
          </a:extLst>
        </xdr:cNvPr>
        <xdr:cNvSpPr txBox="1"/>
      </xdr:nvSpPr>
      <xdr:spPr>
        <a:xfrm>
          <a:off x="541803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7" name="直線コネクタ 196">
          <a:extLst>
            <a:ext uri="{FF2B5EF4-FFF2-40B4-BE49-F238E27FC236}">
              <a16:creationId xmlns:a16="http://schemas.microsoft.com/office/drawing/2014/main" id="{87CE85AA-02D3-421D-88B5-B01C2BA87E0E}"/>
            </a:ext>
          </a:extLst>
        </xdr:cNvPr>
        <xdr:cNvCxnSpPr/>
      </xdr:nvCxnSpPr>
      <xdr:spPr>
        <a:xfrm>
          <a:off x="5956300" y="9912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98" name="テキスト ボックス 197">
          <a:extLst>
            <a:ext uri="{FF2B5EF4-FFF2-40B4-BE49-F238E27FC236}">
              <a16:creationId xmlns:a16="http://schemas.microsoft.com/office/drawing/2014/main" id="{6300D5AD-462A-4818-B932-6BB26C4E4E8D}"/>
            </a:ext>
          </a:extLst>
        </xdr:cNvPr>
        <xdr:cNvSpPr txBox="1"/>
      </xdr:nvSpPr>
      <xdr:spPr>
        <a:xfrm>
          <a:off x="5418031" y="9776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9" name="直線コネクタ 198">
          <a:extLst>
            <a:ext uri="{FF2B5EF4-FFF2-40B4-BE49-F238E27FC236}">
              <a16:creationId xmlns:a16="http://schemas.microsoft.com/office/drawing/2014/main" id="{ADB0C64C-5276-49DC-85F9-E45D70CD4A08}"/>
            </a:ext>
          </a:extLst>
        </xdr:cNvPr>
        <xdr:cNvCxnSpPr/>
      </xdr:nvCxnSpPr>
      <xdr:spPr>
        <a:xfrm>
          <a:off x="5956300" y="9550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00" name="テキスト ボックス 199">
          <a:extLst>
            <a:ext uri="{FF2B5EF4-FFF2-40B4-BE49-F238E27FC236}">
              <a16:creationId xmlns:a16="http://schemas.microsoft.com/office/drawing/2014/main" id="{C9684043-B173-40D2-885B-2782E2295A70}"/>
            </a:ext>
          </a:extLst>
        </xdr:cNvPr>
        <xdr:cNvSpPr txBox="1"/>
      </xdr:nvSpPr>
      <xdr:spPr>
        <a:xfrm>
          <a:off x="5418031" y="9414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1" name="直線コネクタ 200">
          <a:extLst>
            <a:ext uri="{FF2B5EF4-FFF2-40B4-BE49-F238E27FC236}">
              <a16:creationId xmlns:a16="http://schemas.microsoft.com/office/drawing/2014/main" id="{EAADC4EA-1859-4E4B-A48E-9E1576BB4A19}"/>
            </a:ext>
          </a:extLst>
        </xdr:cNvPr>
        <xdr:cNvCxnSpPr/>
      </xdr:nvCxnSpPr>
      <xdr:spPr>
        <a:xfrm>
          <a:off x="5956300" y="9182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02" name="テキスト ボックス 201">
          <a:extLst>
            <a:ext uri="{FF2B5EF4-FFF2-40B4-BE49-F238E27FC236}">
              <a16:creationId xmlns:a16="http://schemas.microsoft.com/office/drawing/2014/main" id="{ECED104E-2FDF-4552-9FFC-1815DF9323AE}"/>
            </a:ext>
          </a:extLst>
        </xdr:cNvPr>
        <xdr:cNvSpPr txBox="1"/>
      </xdr:nvSpPr>
      <xdr:spPr>
        <a:xfrm>
          <a:off x="5327878" y="90462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3" name="直線コネクタ 202">
          <a:extLst>
            <a:ext uri="{FF2B5EF4-FFF2-40B4-BE49-F238E27FC236}">
              <a16:creationId xmlns:a16="http://schemas.microsoft.com/office/drawing/2014/main" id="{3A46E6A0-E209-4DB9-B99F-A666812A4EFD}"/>
            </a:ext>
          </a:extLst>
        </xdr:cNvPr>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4" name="テキスト ボックス 203">
          <a:extLst>
            <a:ext uri="{FF2B5EF4-FFF2-40B4-BE49-F238E27FC236}">
              <a16:creationId xmlns:a16="http://schemas.microsoft.com/office/drawing/2014/main" id="{F5AB6086-F131-4DEC-B2CE-708C7BC40AB6}"/>
            </a:ext>
          </a:extLst>
        </xdr:cNvPr>
        <xdr:cNvSpPr txBox="1"/>
      </xdr:nvSpPr>
      <xdr:spPr>
        <a:xfrm>
          <a:off x="5327878" y="86779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5" name="【橋りょう・トンネル】&#10;一人当たり有形固定資産（償却資産）額グラフ枠">
          <a:extLst>
            <a:ext uri="{FF2B5EF4-FFF2-40B4-BE49-F238E27FC236}">
              <a16:creationId xmlns:a16="http://schemas.microsoft.com/office/drawing/2014/main" id="{CDFEADFE-3E19-4C30-A103-B5565BF4CF34}"/>
            </a:ext>
          </a:extLst>
        </xdr:cNvPr>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109200</xdr:rowOff>
    </xdr:from>
    <xdr:to>
      <xdr:col>54</xdr:col>
      <xdr:colOff>189865</xdr:colOff>
      <xdr:row>64</xdr:row>
      <xdr:rowOff>72792</xdr:rowOff>
    </xdr:to>
    <xdr:cxnSp macro="">
      <xdr:nvCxnSpPr>
        <xdr:cNvPr id="206" name="直線コネクタ 205">
          <a:extLst>
            <a:ext uri="{FF2B5EF4-FFF2-40B4-BE49-F238E27FC236}">
              <a16:creationId xmlns:a16="http://schemas.microsoft.com/office/drawing/2014/main" id="{2416C188-9D5C-4545-B58D-3CBFF74D3431}"/>
            </a:ext>
          </a:extLst>
        </xdr:cNvPr>
        <xdr:cNvCxnSpPr/>
      </xdr:nvCxnSpPr>
      <xdr:spPr>
        <a:xfrm flipV="1">
          <a:off x="9429115" y="9361150"/>
          <a:ext cx="0" cy="1284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76619</xdr:rowOff>
    </xdr:from>
    <xdr:ext cx="469744" cy="259045"/>
    <xdr:sp macro="" textlink="">
      <xdr:nvSpPr>
        <xdr:cNvPr id="207" name="【橋りょう・トンネル】&#10;一人当たり有形固定資産（償却資産）額最小値テキスト">
          <a:extLst>
            <a:ext uri="{FF2B5EF4-FFF2-40B4-BE49-F238E27FC236}">
              <a16:creationId xmlns:a16="http://schemas.microsoft.com/office/drawing/2014/main" id="{D90BFD31-0FB1-4448-A591-AE5354103071}"/>
            </a:ext>
          </a:extLst>
        </xdr:cNvPr>
        <xdr:cNvSpPr txBox="1"/>
      </xdr:nvSpPr>
      <xdr:spPr>
        <a:xfrm>
          <a:off x="9467850" y="10649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72792</xdr:rowOff>
    </xdr:from>
    <xdr:to>
      <xdr:col>55</xdr:col>
      <xdr:colOff>88900</xdr:colOff>
      <xdr:row>64</xdr:row>
      <xdr:rowOff>72792</xdr:rowOff>
    </xdr:to>
    <xdr:cxnSp macro="">
      <xdr:nvCxnSpPr>
        <xdr:cNvPr id="208" name="直線コネクタ 207">
          <a:extLst>
            <a:ext uri="{FF2B5EF4-FFF2-40B4-BE49-F238E27FC236}">
              <a16:creationId xmlns:a16="http://schemas.microsoft.com/office/drawing/2014/main" id="{E76583EC-8F7F-4A76-8E25-8B5071F2E247}"/>
            </a:ext>
          </a:extLst>
        </xdr:cNvPr>
        <xdr:cNvCxnSpPr/>
      </xdr:nvCxnSpPr>
      <xdr:spPr>
        <a:xfrm>
          <a:off x="9359900" y="1064554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55877</xdr:rowOff>
    </xdr:from>
    <xdr:ext cx="690189" cy="259045"/>
    <xdr:sp macro="" textlink="">
      <xdr:nvSpPr>
        <xdr:cNvPr id="209" name="【橋りょう・トンネル】&#10;一人当たり有形固定資産（償却資産）額最大値テキスト">
          <a:extLst>
            <a:ext uri="{FF2B5EF4-FFF2-40B4-BE49-F238E27FC236}">
              <a16:creationId xmlns:a16="http://schemas.microsoft.com/office/drawing/2014/main" id="{CEF787EB-A2D8-4FC5-A7E9-D223DC7EAFE3}"/>
            </a:ext>
          </a:extLst>
        </xdr:cNvPr>
        <xdr:cNvSpPr txBox="1"/>
      </xdr:nvSpPr>
      <xdr:spPr>
        <a:xfrm>
          <a:off x="9467850" y="91427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109200</xdr:rowOff>
    </xdr:from>
    <xdr:to>
      <xdr:col>55</xdr:col>
      <xdr:colOff>88900</xdr:colOff>
      <xdr:row>56</xdr:row>
      <xdr:rowOff>109200</xdr:rowOff>
    </xdr:to>
    <xdr:cxnSp macro="">
      <xdr:nvCxnSpPr>
        <xdr:cNvPr id="210" name="直線コネクタ 209">
          <a:extLst>
            <a:ext uri="{FF2B5EF4-FFF2-40B4-BE49-F238E27FC236}">
              <a16:creationId xmlns:a16="http://schemas.microsoft.com/office/drawing/2014/main" id="{340CB5C5-82F8-4E53-BE11-2FE9C774B166}"/>
            </a:ext>
          </a:extLst>
        </xdr:cNvPr>
        <xdr:cNvCxnSpPr/>
      </xdr:nvCxnSpPr>
      <xdr:spPr>
        <a:xfrm>
          <a:off x="9359900" y="93611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86305</xdr:rowOff>
    </xdr:from>
    <xdr:ext cx="599010" cy="259045"/>
    <xdr:sp macro="" textlink="">
      <xdr:nvSpPr>
        <xdr:cNvPr id="211" name="【橋りょう・トンネル】&#10;一人当たり有形固定資産（償却資産）額平均値テキスト">
          <a:extLst>
            <a:ext uri="{FF2B5EF4-FFF2-40B4-BE49-F238E27FC236}">
              <a16:creationId xmlns:a16="http://schemas.microsoft.com/office/drawing/2014/main" id="{751F1CD1-B788-45CD-8202-03020093565D}"/>
            </a:ext>
          </a:extLst>
        </xdr:cNvPr>
        <xdr:cNvSpPr txBox="1"/>
      </xdr:nvSpPr>
      <xdr:spPr>
        <a:xfrm>
          <a:off x="9467850" y="103288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63428</xdr:rowOff>
    </xdr:from>
    <xdr:to>
      <xdr:col>55</xdr:col>
      <xdr:colOff>50800</xdr:colOff>
      <xdr:row>63</xdr:row>
      <xdr:rowOff>165028</xdr:rowOff>
    </xdr:to>
    <xdr:sp macro="" textlink="">
      <xdr:nvSpPr>
        <xdr:cNvPr id="212" name="フローチャート: 判断 211">
          <a:extLst>
            <a:ext uri="{FF2B5EF4-FFF2-40B4-BE49-F238E27FC236}">
              <a16:creationId xmlns:a16="http://schemas.microsoft.com/office/drawing/2014/main" id="{B1E6E882-7454-4612-A5A9-E688B1CB7322}"/>
            </a:ext>
          </a:extLst>
        </xdr:cNvPr>
        <xdr:cNvSpPr/>
      </xdr:nvSpPr>
      <xdr:spPr>
        <a:xfrm>
          <a:off x="9398000" y="1047107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62231</xdr:rowOff>
    </xdr:from>
    <xdr:to>
      <xdr:col>50</xdr:col>
      <xdr:colOff>165100</xdr:colOff>
      <xdr:row>63</xdr:row>
      <xdr:rowOff>163831</xdr:rowOff>
    </xdr:to>
    <xdr:sp macro="" textlink="">
      <xdr:nvSpPr>
        <xdr:cNvPr id="213" name="フローチャート: 判断 212">
          <a:extLst>
            <a:ext uri="{FF2B5EF4-FFF2-40B4-BE49-F238E27FC236}">
              <a16:creationId xmlns:a16="http://schemas.microsoft.com/office/drawing/2014/main" id="{8FF6B237-C737-432D-93C3-FFC69A0A6B7C}"/>
            </a:ext>
          </a:extLst>
        </xdr:cNvPr>
        <xdr:cNvSpPr/>
      </xdr:nvSpPr>
      <xdr:spPr>
        <a:xfrm>
          <a:off x="8636000" y="1046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62804</xdr:rowOff>
    </xdr:from>
    <xdr:to>
      <xdr:col>46</xdr:col>
      <xdr:colOff>38100</xdr:colOff>
      <xdr:row>63</xdr:row>
      <xdr:rowOff>164404</xdr:rowOff>
    </xdr:to>
    <xdr:sp macro="" textlink="">
      <xdr:nvSpPr>
        <xdr:cNvPr id="214" name="フローチャート: 判断 213">
          <a:extLst>
            <a:ext uri="{FF2B5EF4-FFF2-40B4-BE49-F238E27FC236}">
              <a16:creationId xmlns:a16="http://schemas.microsoft.com/office/drawing/2014/main" id="{70F33127-681C-4F56-9A26-36926B741645}"/>
            </a:ext>
          </a:extLst>
        </xdr:cNvPr>
        <xdr:cNvSpPr/>
      </xdr:nvSpPr>
      <xdr:spPr>
        <a:xfrm>
          <a:off x="7842250" y="1047045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168494</xdr:rowOff>
    </xdr:from>
    <xdr:to>
      <xdr:col>41</xdr:col>
      <xdr:colOff>101600</xdr:colOff>
      <xdr:row>62</xdr:row>
      <xdr:rowOff>98644</xdr:rowOff>
    </xdr:to>
    <xdr:sp macro="" textlink="">
      <xdr:nvSpPr>
        <xdr:cNvPr id="215" name="フローチャート: 判断 214">
          <a:extLst>
            <a:ext uri="{FF2B5EF4-FFF2-40B4-BE49-F238E27FC236}">
              <a16:creationId xmlns:a16="http://schemas.microsoft.com/office/drawing/2014/main" id="{C9BD32A2-FE5C-43CE-95C9-D3F1BEF5AC4C}"/>
            </a:ext>
          </a:extLst>
        </xdr:cNvPr>
        <xdr:cNvSpPr/>
      </xdr:nvSpPr>
      <xdr:spPr>
        <a:xfrm>
          <a:off x="7029450" y="1023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6" name="テキスト ボックス 215">
          <a:extLst>
            <a:ext uri="{FF2B5EF4-FFF2-40B4-BE49-F238E27FC236}">
              <a16:creationId xmlns:a16="http://schemas.microsoft.com/office/drawing/2014/main" id="{AF96BEA9-028E-4726-B6F6-7F46F966D016}"/>
            </a:ext>
          </a:extLst>
        </xdr:cNvPr>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7" name="テキスト ボックス 216">
          <a:extLst>
            <a:ext uri="{FF2B5EF4-FFF2-40B4-BE49-F238E27FC236}">
              <a16:creationId xmlns:a16="http://schemas.microsoft.com/office/drawing/2014/main" id="{0B58483D-7DFC-4C34-8314-EBB69432D29A}"/>
            </a:ext>
          </a:extLst>
        </xdr:cNvPr>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8" name="テキスト ボックス 217">
          <a:extLst>
            <a:ext uri="{FF2B5EF4-FFF2-40B4-BE49-F238E27FC236}">
              <a16:creationId xmlns:a16="http://schemas.microsoft.com/office/drawing/2014/main" id="{820EC301-FD1C-4F99-A676-C55C61A5EF16}"/>
            </a:ext>
          </a:extLst>
        </xdr:cNvPr>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9" name="テキスト ボックス 218">
          <a:extLst>
            <a:ext uri="{FF2B5EF4-FFF2-40B4-BE49-F238E27FC236}">
              <a16:creationId xmlns:a16="http://schemas.microsoft.com/office/drawing/2014/main" id="{15226944-B2B9-40C7-9181-8B33738C138F}"/>
            </a:ext>
          </a:extLst>
        </xdr:cNvPr>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0" name="テキスト ボックス 219">
          <a:extLst>
            <a:ext uri="{FF2B5EF4-FFF2-40B4-BE49-F238E27FC236}">
              <a16:creationId xmlns:a16="http://schemas.microsoft.com/office/drawing/2014/main" id="{A1CF8B0F-911E-4E14-ADFE-D7C2FA806701}"/>
            </a:ext>
          </a:extLst>
        </xdr:cNvPr>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111678</xdr:rowOff>
    </xdr:from>
    <xdr:to>
      <xdr:col>55</xdr:col>
      <xdr:colOff>50800</xdr:colOff>
      <xdr:row>64</xdr:row>
      <xdr:rowOff>41828</xdr:rowOff>
    </xdr:to>
    <xdr:sp macro="" textlink="">
      <xdr:nvSpPr>
        <xdr:cNvPr id="221" name="楕円 220">
          <a:extLst>
            <a:ext uri="{FF2B5EF4-FFF2-40B4-BE49-F238E27FC236}">
              <a16:creationId xmlns:a16="http://schemas.microsoft.com/office/drawing/2014/main" id="{A6884CDD-ADED-41D3-915E-37EECD1C4781}"/>
            </a:ext>
          </a:extLst>
        </xdr:cNvPr>
        <xdr:cNvSpPr/>
      </xdr:nvSpPr>
      <xdr:spPr>
        <a:xfrm>
          <a:off x="9398000" y="1051932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41855</xdr:rowOff>
    </xdr:from>
    <xdr:ext cx="534377" cy="259045"/>
    <xdr:sp macro="" textlink="">
      <xdr:nvSpPr>
        <xdr:cNvPr id="222" name="【橋りょう・トンネル】&#10;一人当たり有形固定資産（償却資産）額該当値テキスト">
          <a:extLst>
            <a:ext uri="{FF2B5EF4-FFF2-40B4-BE49-F238E27FC236}">
              <a16:creationId xmlns:a16="http://schemas.microsoft.com/office/drawing/2014/main" id="{0893116E-02F4-4B77-B950-94D649F65A5F}"/>
            </a:ext>
          </a:extLst>
        </xdr:cNvPr>
        <xdr:cNvSpPr txBox="1"/>
      </xdr:nvSpPr>
      <xdr:spPr>
        <a:xfrm>
          <a:off x="9467850" y="10449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110687</xdr:rowOff>
    </xdr:from>
    <xdr:to>
      <xdr:col>50</xdr:col>
      <xdr:colOff>165100</xdr:colOff>
      <xdr:row>64</xdr:row>
      <xdr:rowOff>40837</xdr:rowOff>
    </xdr:to>
    <xdr:sp macro="" textlink="">
      <xdr:nvSpPr>
        <xdr:cNvPr id="223" name="楕円 222">
          <a:extLst>
            <a:ext uri="{FF2B5EF4-FFF2-40B4-BE49-F238E27FC236}">
              <a16:creationId xmlns:a16="http://schemas.microsoft.com/office/drawing/2014/main" id="{589BD5B5-2BFE-4F84-B550-A67B907BFEAE}"/>
            </a:ext>
          </a:extLst>
        </xdr:cNvPr>
        <xdr:cNvSpPr/>
      </xdr:nvSpPr>
      <xdr:spPr>
        <a:xfrm>
          <a:off x="8636000" y="1051833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161487</xdr:rowOff>
    </xdr:from>
    <xdr:to>
      <xdr:col>55</xdr:col>
      <xdr:colOff>0</xdr:colOff>
      <xdr:row>63</xdr:row>
      <xdr:rowOff>162478</xdr:rowOff>
    </xdr:to>
    <xdr:cxnSp macro="">
      <xdr:nvCxnSpPr>
        <xdr:cNvPr id="224" name="直線コネクタ 223">
          <a:extLst>
            <a:ext uri="{FF2B5EF4-FFF2-40B4-BE49-F238E27FC236}">
              <a16:creationId xmlns:a16="http://schemas.microsoft.com/office/drawing/2014/main" id="{9798BB7C-1832-4C19-9F36-21315C100260}"/>
            </a:ext>
          </a:extLst>
        </xdr:cNvPr>
        <xdr:cNvCxnSpPr/>
      </xdr:nvCxnSpPr>
      <xdr:spPr>
        <a:xfrm>
          <a:off x="8686800" y="10569137"/>
          <a:ext cx="742950" cy="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109380</xdr:rowOff>
    </xdr:from>
    <xdr:to>
      <xdr:col>46</xdr:col>
      <xdr:colOff>38100</xdr:colOff>
      <xdr:row>64</xdr:row>
      <xdr:rowOff>39530</xdr:rowOff>
    </xdr:to>
    <xdr:sp macro="" textlink="">
      <xdr:nvSpPr>
        <xdr:cNvPr id="225" name="楕円 224">
          <a:extLst>
            <a:ext uri="{FF2B5EF4-FFF2-40B4-BE49-F238E27FC236}">
              <a16:creationId xmlns:a16="http://schemas.microsoft.com/office/drawing/2014/main" id="{CB1FD7DC-9DD7-4F56-97C4-03FAD43DB7C4}"/>
            </a:ext>
          </a:extLst>
        </xdr:cNvPr>
        <xdr:cNvSpPr/>
      </xdr:nvSpPr>
      <xdr:spPr>
        <a:xfrm>
          <a:off x="7842250" y="1051703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160180</xdr:rowOff>
    </xdr:from>
    <xdr:to>
      <xdr:col>50</xdr:col>
      <xdr:colOff>114300</xdr:colOff>
      <xdr:row>63</xdr:row>
      <xdr:rowOff>161487</xdr:rowOff>
    </xdr:to>
    <xdr:cxnSp macro="">
      <xdr:nvCxnSpPr>
        <xdr:cNvPr id="226" name="直線コネクタ 225">
          <a:extLst>
            <a:ext uri="{FF2B5EF4-FFF2-40B4-BE49-F238E27FC236}">
              <a16:creationId xmlns:a16="http://schemas.microsoft.com/office/drawing/2014/main" id="{22E375EF-F4F5-403F-A071-DB9E82571B67}"/>
            </a:ext>
          </a:extLst>
        </xdr:cNvPr>
        <xdr:cNvCxnSpPr/>
      </xdr:nvCxnSpPr>
      <xdr:spPr>
        <a:xfrm>
          <a:off x="7886700" y="10567830"/>
          <a:ext cx="800100" cy="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8908</xdr:rowOff>
    </xdr:from>
    <xdr:ext cx="599010" cy="259045"/>
    <xdr:sp macro="" textlink="">
      <xdr:nvSpPr>
        <xdr:cNvPr id="227" name="n_1aveValue【橋りょう・トンネル】&#10;一人当たり有形固定資産（償却資産）額">
          <a:extLst>
            <a:ext uri="{FF2B5EF4-FFF2-40B4-BE49-F238E27FC236}">
              <a16:creationId xmlns:a16="http://schemas.microsoft.com/office/drawing/2014/main" id="{D2990538-5917-4375-B891-1179742C8ECA}"/>
            </a:ext>
          </a:extLst>
        </xdr:cNvPr>
        <xdr:cNvSpPr txBox="1"/>
      </xdr:nvSpPr>
      <xdr:spPr>
        <a:xfrm>
          <a:off x="8399995" y="10251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9481</xdr:rowOff>
    </xdr:from>
    <xdr:ext cx="599010" cy="259045"/>
    <xdr:sp macro="" textlink="">
      <xdr:nvSpPr>
        <xdr:cNvPr id="228" name="n_2aveValue【橋りょう・トンネル】&#10;一人当たり有形固定資産（償却資産）額">
          <a:extLst>
            <a:ext uri="{FF2B5EF4-FFF2-40B4-BE49-F238E27FC236}">
              <a16:creationId xmlns:a16="http://schemas.microsoft.com/office/drawing/2014/main" id="{72B98046-C4EA-41C8-AEAE-0C0F849721AB}"/>
            </a:ext>
          </a:extLst>
        </xdr:cNvPr>
        <xdr:cNvSpPr txBox="1"/>
      </xdr:nvSpPr>
      <xdr:spPr>
        <a:xfrm>
          <a:off x="7612595" y="10252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115171</xdr:rowOff>
    </xdr:from>
    <xdr:ext cx="599010" cy="259045"/>
    <xdr:sp macro="" textlink="">
      <xdr:nvSpPr>
        <xdr:cNvPr id="229" name="n_3aveValue【橋りょう・トンネル】&#10;一人当たり有形固定資産（償却資産）額">
          <a:extLst>
            <a:ext uri="{FF2B5EF4-FFF2-40B4-BE49-F238E27FC236}">
              <a16:creationId xmlns:a16="http://schemas.microsoft.com/office/drawing/2014/main" id="{1707E57E-4E43-471A-A23C-A17623DC77CE}"/>
            </a:ext>
          </a:extLst>
        </xdr:cNvPr>
        <xdr:cNvSpPr txBox="1"/>
      </xdr:nvSpPr>
      <xdr:spPr>
        <a:xfrm>
          <a:off x="6818845" y="10027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31964</xdr:rowOff>
    </xdr:from>
    <xdr:ext cx="534377" cy="259045"/>
    <xdr:sp macro="" textlink="">
      <xdr:nvSpPr>
        <xdr:cNvPr id="230" name="n_1mainValue【橋りょう・トンネル】&#10;一人当たり有形固定資産（償却資産）額">
          <a:extLst>
            <a:ext uri="{FF2B5EF4-FFF2-40B4-BE49-F238E27FC236}">
              <a16:creationId xmlns:a16="http://schemas.microsoft.com/office/drawing/2014/main" id="{DD36DD2D-AE48-4A36-BA45-4E927B477DD7}"/>
            </a:ext>
          </a:extLst>
        </xdr:cNvPr>
        <xdr:cNvSpPr txBox="1"/>
      </xdr:nvSpPr>
      <xdr:spPr>
        <a:xfrm>
          <a:off x="8425961" y="10604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30657</xdr:rowOff>
    </xdr:from>
    <xdr:ext cx="534377" cy="259045"/>
    <xdr:sp macro="" textlink="">
      <xdr:nvSpPr>
        <xdr:cNvPr id="231" name="n_2mainValue【橋りょう・トンネル】&#10;一人当たり有形固定資産（償却資産）額">
          <a:extLst>
            <a:ext uri="{FF2B5EF4-FFF2-40B4-BE49-F238E27FC236}">
              <a16:creationId xmlns:a16="http://schemas.microsoft.com/office/drawing/2014/main" id="{ACCE6011-88A4-489F-8E90-015F0D454A2E}"/>
            </a:ext>
          </a:extLst>
        </xdr:cNvPr>
        <xdr:cNvSpPr txBox="1"/>
      </xdr:nvSpPr>
      <xdr:spPr>
        <a:xfrm>
          <a:off x="7644911" y="10603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2" name="正方形/長方形 231">
          <a:extLst>
            <a:ext uri="{FF2B5EF4-FFF2-40B4-BE49-F238E27FC236}">
              <a16:creationId xmlns:a16="http://schemas.microsoft.com/office/drawing/2014/main" id="{D989E00C-5276-446B-82B0-D70DEFD2CC15}"/>
            </a:ext>
          </a:extLst>
        </xdr:cNvPr>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3" name="正方形/長方形 232">
          <a:extLst>
            <a:ext uri="{FF2B5EF4-FFF2-40B4-BE49-F238E27FC236}">
              <a16:creationId xmlns:a16="http://schemas.microsoft.com/office/drawing/2014/main" id="{2C7E43EE-084F-4FAD-9F1A-AEBB86FD226B}"/>
            </a:ext>
          </a:extLst>
        </xdr:cNvPr>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4" name="正方形/長方形 233">
          <a:extLst>
            <a:ext uri="{FF2B5EF4-FFF2-40B4-BE49-F238E27FC236}">
              <a16:creationId xmlns:a16="http://schemas.microsoft.com/office/drawing/2014/main" id="{1A39E67C-F5C1-4E50-B23F-627250D535E9}"/>
            </a:ext>
          </a:extLst>
        </xdr:cNvPr>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5" name="正方形/長方形 234">
          <a:extLst>
            <a:ext uri="{FF2B5EF4-FFF2-40B4-BE49-F238E27FC236}">
              <a16:creationId xmlns:a16="http://schemas.microsoft.com/office/drawing/2014/main" id="{2E70D842-520D-43DF-9F45-86F8CF9E729D}"/>
            </a:ext>
          </a:extLst>
        </xdr:cNvPr>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6" name="正方形/長方形 235">
          <a:extLst>
            <a:ext uri="{FF2B5EF4-FFF2-40B4-BE49-F238E27FC236}">
              <a16:creationId xmlns:a16="http://schemas.microsoft.com/office/drawing/2014/main" id="{43EC50DB-7024-471E-8D42-A6E2DF685EFB}"/>
            </a:ext>
          </a:extLst>
        </xdr:cNvPr>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7" name="正方形/長方形 236">
          <a:extLst>
            <a:ext uri="{FF2B5EF4-FFF2-40B4-BE49-F238E27FC236}">
              <a16:creationId xmlns:a16="http://schemas.microsoft.com/office/drawing/2014/main" id="{DF4EBD4D-588D-47CF-85E9-C2CA6F8ECB00}"/>
            </a:ext>
          </a:extLst>
        </xdr:cNvPr>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8" name="正方形/長方形 237">
          <a:extLst>
            <a:ext uri="{FF2B5EF4-FFF2-40B4-BE49-F238E27FC236}">
              <a16:creationId xmlns:a16="http://schemas.microsoft.com/office/drawing/2014/main" id="{01460169-B802-494B-A73B-A587189E5667}"/>
            </a:ext>
          </a:extLst>
        </xdr:cNvPr>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9" name="正方形/長方形 238">
          <a:extLst>
            <a:ext uri="{FF2B5EF4-FFF2-40B4-BE49-F238E27FC236}">
              <a16:creationId xmlns:a16="http://schemas.microsoft.com/office/drawing/2014/main" id="{42929763-5A23-40D4-BBF2-42F2D6627940}"/>
            </a:ext>
          </a:extLst>
        </xdr:cNvPr>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0" name="テキスト ボックス 239">
          <a:extLst>
            <a:ext uri="{FF2B5EF4-FFF2-40B4-BE49-F238E27FC236}">
              <a16:creationId xmlns:a16="http://schemas.microsoft.com/office/drawing/2014/main" id="{D65C7DEC-1C41-4008-A4F6-2090271AFDFF}"/>
            </a:ext>
          </a:extLst>
        </xdr:cNvPr>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1" name="直線コネクタ 240">
          <a:extLst>
            <a:ext uri="{FF2B5EF4-FFF2-40B4-BE49-F238E27FC236}">
              <a16:creationId xmlns:a16="http://schemas.microsoft.com/office/drawing/2014/main" id="{6BA5077B-D91B-4F78-BD08-F7E682F3EA63}"/>
            </a:ext>
          </a:extLst>
        </xdr:cNvPr>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2" name="テキスト ボックス 241">
          <a:extLst>
            <a:ext uri="{FF2B5EF4-FFF2-40B4-BE49-F238E27FC236}">
              <a16:creationId xmlns:a16="http://schemas.microsoft.com/office/drawing/2014/main" id="{4CAA0AF3-B852-4F05-BD3A-52A289720517}"/>
            </a:ext>
          </a:extLst>
        </xdr:cNvPr>
        <xdr:cNvSpPr txBox="1"/>
      </xdr:nvSpPr>
      <xdr:spPr>
        <a:xfrm>
          <a:off x="384961" y="145453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3" name="直線コネクタ 242">
          <a:extLst>
            <a:ext uri="{FF2B5EF4-FFF2-40B4-BE49-F238E27FC236}">
              <a16:creationId xmlns:a16="http://schemas.microsoft.com/office/drawing/2014/main" id="{275BDC4C-2C2D-4D19-96D1-4AFF14002EAF}"/>
            </a:ext>
          </a:extLst>
        </xdr:cNvPr>
        <xdr:cNvCxnSpPr/>
      </xdr:nvCxnSpPr>
      <xdr:spPr>
        <a:xfrm>
          <a:off x="6858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4" name="テキスト ボックス 243">
          <a:extLst>
            <a:ext uri="{FF2B5EF4-FFF2-40B4-BE49-F238E27FC236}">
              <a16:creationId xmlns:a16="http://schemas.microsoft.com/office/drawing/2014/main" id="{6C415147-6D05-4E77-BA7A-34FBE84E843D}"/>
            </a:ext>
          </a:extLst>
        </xdr:cNvPr>
        <xdr:cNvSpPr txBox="1"/>
      </xdr:nvSpPr>
      <xdr:spPr>
        <a:xfrm>
          <a:off x="33989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5" name="直線コネクタ 244">
          <a:extLst>
            <a:ext uri="{FF2B5EF4-FFF2-40B4-BE49-F238E27FC236}">
              <a16:creationId xmlns:a16="http://schemas.microsoft.com/office/drawing/2014/main" id="{7E44BE94-3EB6-4E99-B7CD-4A79E4D6CD90}"/>
            </a:ext>
          </a:extLst>
        </xdr:cNvPr>
        <xdr:cNvCxnSpPr/>
      </xdr:nvCxnSpPr>
      <xdr:spPr>
        <a:xfrm>
          <a:off x="6858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6" name="テキスト ボックス 245">
          <a:extLst>
            <a:ext uri="{FF2B5EF4-FFF2-40B4-BE49-F238E27FC236}">
              <a16:creationId xmlns:a16="http://schemas.microsoft.com/office/drawing/2014/main" id="{C1438B45-94F8-40EF-803C-05DE1B2B6DC4}"/>
            </a:ext>
          </a:extLst>
        </xdr:cNvPr>
        <xdr:cNvSpPr txBox="1"/>
      </xdr:nvSpPr>
      <xdr:spPr>
        <a:xfrm>
          <a:off x="3398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7" name="直線コネクタ 246">
          <a:extLst>
            <a:ext uri="{FF2B5EF4-FFF2-40B4-BE49-F238E27FC236}">
              <a16:creationId xmlns:a16="http://schemas.microsoft.com/office/drawing/2014/main" id="{8F58AB71-A036-4571-9D9E-BD69F4DBD7CD}"/>
            </a:ext>
          </a:extLst>
        </xdr:cNvPr>
        <xdr:cNvCxnSpPr/>
      </xdr:nvCxnSpPr>
      <xdr:spPr>
        <a:xfrm>
          <a:off x="6858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8" name="テキスト ボックス 247">
          <a:extLst>
            <a:ext uri="{FF2B5EF4-FFF2-40B4-BE49-F238E27FC236}">
              <a16:creationId xmlns:a16="http://schemas.microsoft.com/office/drawing/2014/main" id="{A73C9DD8-D620-4E92-8B33-AEF419649A9B}"/>
            </a:ext>
          </a:extLst>
        </xdr:cNvPr>
        <xdr:cNvSpPr txBox="1"/>
      </xdr:nvSpPr>
      <xdr:spPr>
        <a:xfrm>
          <a:off x="3398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9" name="直線コネクタ 248">
          <a:extLst>
            <a:ext uri="{FF2B5EF4-FFF2-40B4-BE49-F238E27FC236}">
              <a16:creationId xmlns:a16="http://schemas.microsoft.com/office/drawing/2014/main" id="{BDCE83AD-189F-4F3B-8A36-6DB5D31EEF4D}"/>
            </a:ext>
          </a:extLst>
        </xdr:cNvPr>
        <xdr:cNvCxnSpPr/>
      </xdr:nvCxnSpPr>
      <xdr:spPr>
        <a:xfrm>
          <a:off x="6858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0" name="テキスト ボックス 249">
          <a:extLst>
            <a:ext uri="{FF2B5EF4-FFF2-40B4-BE49-F238E27FC236}">
              <a16:creationId xmlns:a16="http://schemas.microsoft.com/office/drawing/2014/main" id="{C0BDA0B0-E5A7-4A55-B7EF-D363FAB17274}"/>
            </a:ext>
          </a:extLst>
        </xdr:cNvPr>
        <xdr:cNvSpPr txBox="1"/>
      </xdr:nvSpPr>
      <xdr:spPr>
        <a:xfrm>
          <a:off x="3398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1" name="直線コネクタ 250">
          <a:extLst>
            <a:ext uri="{FF2B5EF4-FFF2-40B4-BE49-F238E27FC236}">
              <a16:creationId xmlns:a16="http://schemas.microsoft.com/office/drawing/2014/main" id="{65A677C2-00A8-4764-AD6D-D7DCC1594168}"/>
            </a:ext>
          </a:extLst>
        </xdr:cNvPr>
        <xdr:cNvCxnSpPr/>
      </xdr:nvCxnSpPr>
      <xdr:spPr>
        <a:xfrm>
          <a:off x="6858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2" name="テキスト ボックス 251">
          <a:extLst>
            <a:ext uri="{FF2B5EF4-FFF2-40B4-BE49-F238E27FC236}">
              <a16:creationId xmlns:a16="http://schemas.microsoft.com/office/drawing/2014/main" id="{BD694458-9DF0-44F6-9C7B-635F537E7919}"/>
            </a:ext>
          </a:extLst>
        </xdr:cNvPr>
        <xdr:cNvSpPr txBox="1"/>
      </xdr:nvSpPr>
      <xdr:spPr>
        <a:xfrm>
          <a:off x="27577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3" name="直線コネクタ 252">
          <a:extLst>
            <a:ext uri="{FF2B5EF4-FFF2-40B4-BE49-F238E27FC236}">
              <a16:creationId xmlns:a16="http://schemas.microsoft.com/office/drawing/2014/main" id="{D2C60318-1274-499A-9460-E8529DF58193}"/>
            </a:ext>
          </a:extLst>
        </xdr:cNvPr>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4" name="テキスト ボックス 253">
          <a:extLst>
            <a:ext uri="{FF2B5EF4-FFF2-40B4-BE49-F238E27FC236}">
              <a16:creationId xmlns:a16="http://schemas.microsoft.com/office/drawing/2014/main" id="{E07008F0-8710-4870-90A3-F50E272A7884}"/>
            </a:ext>
          </a:extLst>
        </xdr:cNvPr>
        <xdr:cNvSpPr txBox="1"/>
      </xdr:nvSpPr>
      <xdr:spPr>
        <a:xfrm>
          <a:off x="2757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5" name="【公営住宅】&#10;有形固定資産減価償却率グラフ枠">
          <a:extLst>
            <a:ext uri="{FF2B5EF4-FFF2-40B4-BE49-F238E27FC236}">
              <a16:creationId xmlns:a16="http://schemas.microsoft.com/office/drawing/2014/main" id="{C51EC4AC-F6F8-4FDF-A30B-77E5DA6A1F5D}"/>
            </a:ext>
          </a:extLst>
        </xdr:cNvPr>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154305</xdr:rowOff>
    </xdr:to>
    <xdr:cxnSp macro="">
      <xdr:nvCxnSpPr>
        <xdr:cNvPr id="256" name="直線コネクタ 255">
          <a:extLst>
            <a:ext uri="{FF2B5EF4-FFF2-40B4-BE49-F238E27FC236}">
              <a16:creationId xmlns:a16="http://schemas.microsoft.com/office/drawing/2014/main" id="{2A30EAF3-7C74-4D08-ABA0-689449BAC767}"/>
            </a:ext>
          </a:extLst>
        </xdr:cNvPr>
        <xdr:cNvCxnSpPr/>
      </xdr:nvCxnSpPr>
      <xdr:spPr>
        <a:xfrm flipV="1">
          <a:off x="4177665" y="12852400"/>
          <a:ext cx="0" cy="1506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158132</xdr:rowOff>
    </xdr:from>
    <xdr:ext cx="405111" cy="259045"/>
    <xdr:sp macro="" textlink="">
      <xdr:nvSpPr>
        <xdr:cNvPr id="257" name="【公営住宅】&#10;有形固定資産減価償却率最小値テキスト">
          <a:extLst>
            <a:ext uri="{FF2B5EF4-FFF2-40B4-BE49-F238E27FC236}">
              <a16:creationId xmlns:a16="http://schemas.microsoft.com/office/drawing/2014/main" id="{C3312188-EBFF-43FD-AD25-FC5EBB72E54A}"/>
            </a:ext>
          </a:extLst>
        </xdr:cNvPr>
        <xdr:cNvSpPr txBox="1"/>
      </xdr:nvSpPr>
      <xdr:spPr>
        <a:xfrm>
          <a:off x="4216400" y="14363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154305</xdr:rowOff>
    </xdr:from>
    <xdr:to>
      <xdr:col>24</xdr:col>
      <xdr:colOff>152400</xdr:colOff>
      <xdr:row>86</xdr:row>
      <xdr:rowOff>154305</xdr:rowOff>
    </xdr:to>
    <xdr:cxnSp macro="">
      <xdr:nvCxnSpPr>
        <xdr:cNvPr id="258" name="直線コネクタ 257">
          <a:extLst>
            <a:ext uri="{FF2B5EF4-FFF2-40B4-BE49-F238E27FC236}">
              <a16:creationId xmlns:a16="http://schemas.microsoft.com/office/drawing/2014/main" id="{0351EECE-4370-42C7-9DBE-5CFCF4AA712A}"/>
            </a:ext>
          </a:extLst>
        </xdr:cNvPr>
        <xdr:cNvCxnSpPr/>
      </xdr:nvCxnSpPr>
      <xdr:spPr>
        <a:xfrm>
          <a:off x="4108450" y="1435925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59" name="【公営住宅】&#10;有形固定資産減価償却率最大値テキスト">
          <a:extLst>
            <a:ext uri="{FF2B5EF4-FFF2-40B4-BE49-F238E27FC236}">
              <a16:creationId xmlns:a16="http://schemas.microsoft.com/office/drawing/2014/main" id="{7F900BE7-44DE-4305-B1E9-4B6EF665FD0B}"/>
            </a:ext>
          </a:extLst>
        </xdr:cNvPr>
        <xdr:cNvSpPr txBox="1"/>
      </xdr:nvSpPr>
      <xdr:spPr>
        <a:xfrm>
          <a:off x="4216400" y="12633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60" name="直線コネクタ 259">
          <a:extLst>
            <a:ext uri="{FF2B5EF4-FFF2-40B4-BE49-F238E27FC236}">
              <a16:creationId xmlns:a16="http://schemas.microsoft.com/office/drawing/2014/main" id="{5D897864-D5A1-4D38-864F-9845F12794C5}"/>
            </a:ext>
          </a:extLst>
        </xdr:cNvPr>
        <xdr:cNvCxnSpPr/>
      </xdr:nvCxnSpPr>
      <xdr:spPr>
        <a:xfrm>
          <a:off x="4108450" y="128524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5732</xdr:rowOff>
    </xdr:from>
    <xdr:ext cx="405111" cy="259045"/>
    <xdr:sp macro="" textlink="">
      <xdr:nvSpPr>
        <xdr:cNvPr id="261" name="【公営住宅】&#10;有形固定資産減価償却率平均値テキスト">
          <a:extLst>
            <a:ext uri="{FF2B5EF4-FFF2-40B4-BE49-F238E27FC236}">
              <a16:creationId xmlns:a16="http://schemas.microsoft.com/office/drawing/2014/main" id="{6C68B549-BE84-48EA-84CB-10C50A2EB91D}"/>
            </a:ext>
          </a:extLst>
        </xdr:cNvPr>
        <xdr:cNvSpPr txBox="1"/>
      </xdr:nvSpPr>
      <xdr:spPr>
        <a:xfrm>
          <a:off x="4216400" y="135502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27305</xdr:rowOff>
    </xdr:from>
    <xdr:to>
      <xdr:col>24</xdr:col>
      <xdr:colOff>114300</xdr:colOff>
      <xdr:row>82</xdr:row>
      <xdr:rowOff>128905</xdr:rowOff>
    </xdr:to>
    <xdr:sp macro="" textlink="">
      <xdr:nvSpPr>
        <xdr:cNvPr id="262" name="フローチャート: 判断 261">
          <a:extLst>
            <a:ext uri="{FF2B5EF4-FFF2-40B4-BE49-F238E27FC236}">
              <a16:creationId xmlns:a16="http://schemas.microsoft.com/office/drawing/2014/main" id="{FDFEF637-039C-4C62-BEE3-33D27E662419}"/>
            </a:ext>
          </a:extLst>
        </xdr:cNvPr>
        <xdr:cNvSpPr/>
      </xdr:nvSpPr>
      <xdr:spPr>
        <a:xfrm>
          <a:off x="4127500" y="1357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137795</xdr:rowOff>
    </xdr:from>
    <xdr:to>
      <xdr:col>20</xdr:col>
      <xdr:colOff>38100</xdr:colOff>
      <xdr:row>82</xdr:row>
      <xdr:rowOff>67945</xdr:rowOff>
    </xdr:to>
    <xdr:sp macro="" textlink="">
      <xdr:nvSpPr>
        <xdr:cNvPr id="263" name="フローチャート: 判断 262">
          <a:extLst>
            <a:ext uri="{FF2B5EF4-FFF2-40B4-BE49-F238E27FC236}">
              <a16:creationId xmlns:a16="http://schemas.microsoft.com/office/drawing/2014/main" id="{CD02097F-E068-441A-8147-BC0AD86C7721}"/>
            </a:ext>
          </a:extLst>
        </xdr:cNvPr>
        <xdr:cNvSpPr/>
      </xdr:nvSpPr>
      <xdr:spPr>
        <a:xfrm>
          <a:off x="3384550" y="1351724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160655</xdr:rowOff>
    </xdr:from>
    <xdr:to>
      <xdr:col>15</xdr:col>
      <xdr:colOff>101600</xdr:colOff>
      <xdr:row>82</xdr:row>
      <xdr:rowOff>90805</xdr:rowOff>
    </xdr:to>
    <xdr:sp macro="" textlink="">
      <xdr:nvSpPr>
        <xdr:cNvPr id="264" name="フローチャート: 判断 263">
          <a:extLst>
            <a:ext uri="{FF2B5EF4-FFF2-40B4-BE49-F238E27FC236}">
              <a16:creationId xmlns:a16="http://schemas.microsoft.com/office/drawing/2014/main" id="{24A54C3C-7BCB-471D-8567-FC50BB1C76B4}"/>
            </a:ext>
          </a:extLst>
        </xdr:cNvPr>
        <xdr:cNvSpPr/>
      </xdr:nvSpPr>
      <xdr:spPr>
        <a:xfrm>
          <a:off x="2571750" y="1354010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52070</xdr:rowOff>
    </xdr:from>
    <xdr:to>
      <xdr:col>10</xdr:col>
      <xdr:colOff>165100</xdr:colOff>
      <xdr:row>81</xdr:row>
      <xdr:rowOff>153670</xdr:rowOff>
    </xdr:to>
    <xdr:sp macro="" textlink="">
      <xdr:nvSpPr>
        <xdr:cNvPr id="265" name="フローチャート: 判断 264">
          <a:extLst>
            <a:ext uri="{FF2B5EF4-FFF2-40B4-BE49-F238E27FC236}">
              <a16:creationId xmlns:a16="http://schemas.microsoft.com/office/drawing/2014/main" id="{6049F6BA-583E-4B45-B701-DAB2463ACD76}"/>
            </a:ext>
          </a:extLst>
        </xdr:cNvPr>
        <xdr:cNvSpPr/>
      </xdr:nvSpPr>
      <xdr:spPr>
        <a:xfrm>
          <a:off x="1778000" y="1343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6" name="テキスト ボックス 265">
          <a:extLst>
            <a:ext uri="{FF2B5EF4-FFF2-40B4-BE49-F238E27FC236}">
              <a16:creationId xmlns:a16="http://schemas.microsoft.com/office/drawing/2014/main" id="{114DA53D-CB2C-49A4-AEED-71BB5255B5AD}"/>
            </a:ext>
          </a:extLst>
        </xdr:cNvPr>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7" name="テキスト ボックス 266">
          <a:extLst>
            <a:ext uri="{FF2B5EF4-FFF2-40B4-BE49-F238E27FC236}">
              <a16:creationId xmlns:a16="http://schemas.microsoft.com/office/drawing/2014/main" id="{784E5429-63CC-438C-B52C-C6FDD1E7DF41}"/>
            </a:ext>
          </a:extLst>
        </xdr:cNvPr>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8" name="テキスト ボックス 267">
          <a:extLst>
            <a:ext uri="{FF2B5EF4-FFF2-40B4-BE49-F238E27FC236}">
              <a16:creationId xmlns:a16="http://schemas.microsoft.com/office/drawing/2014/main" id="{B3763D13-974C-4140-9588-E51CC6090E08}"/>
            </a:ext>
          </a:extLst>
        </xdr:cNvPr>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9" name="テキスト ボックス 268">
          <a:extLst>
            <a:ext uri="{FF2B5EF4-FFF2-40B4-BE49-F238E27FC236}">
              <a16:creationId xmlns:a16="http://schemas.microsoft.com/office/drawing/2014/main" id="{D626D1F0-DB76-48B5-B64A-273EA3E7705B}"/>
            </a:ext>
          </a:extLst>
        </xdr:cNvPr>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0" name="テキスト ボックス 269">
          <a:extLst>
            <a:ext uri="{FF2B5EF4-FFF2-40B4-BE49-F238E27FC236}">
              <a16:creationId xmlns:a16="http://schemas.microsoft.com/office/drawing/2014/main" id="{78F5A5DC-5617-49CE-AABC-F86047303599}"/>
            </a:ext>
          </a:extLst>
        </xdr:cNvPr>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122555</xdr:rowOff>
    </xdr:from>
    <xdr:to>
      <xdr:col>24</xdr:col>
      <xdr:colOff>114300</xdr:colOff>
      <xdr:row>82</xdr:row>
      <xdr:rowOff>52705</xdr:rowOff>
    </xdr:to>
    <xdr:sp macro="" textlink="">
      <xdr:nvSpPr>
        <xdr:cNvPr id="271" name="楕円 270">
          <a:extLst>
            <a:ext uri="{FF2B5EF4-FFF2-40B4-BE49-F238E27FC236}">
              <a16:creationId xmlns:a16="http://schemas.microsoft.com/office/drawing/2014/main" id="{D9848682-3091-47F9-BFA2-03343F041ABD}"/>
            </a:ext>
          </a:extLst>
        </xdr:cNvPr>
        <xdr:cNvSpPr/>
      </xdr:nvSpPr>
      <xdr:spPr>
        <a:xfrm>
          <a:off x="4127500" y="1350200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145432</xdr:rowOff>
    </xdr:from>
    <xdr:ext cx="405111" cy="259045"/>
    <xdr:sp macro="" textlink="">
      <xdr:nvSpPr>
        <xdr:cNvPr id="272" name="【公営住宅】&#10;有形固定資産減価償却率該当値テキスト">
          <a:extLst>
            <a:ext uri="{FF2B5EF4-FFF2-40B4-BE49-F238E27FC236}">
              <a16:creationId xmlns:a16="http://schemas.microsoft.com/office/drawing/2014/main" id="{47432F42-03B1-4E1E-B5F2-EDF6772574FA}"/>
            </a:ext>
          </a:extLst>
        </xdr:cNvPr>
        <xdr:cNvSpPr txBox="1"/>
      </xdr:nvSpPr>
      <xdr:spPr>
        <a:xfrm>
          <a:off x="4216400" y="13359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141605</xdr:rowOff>
    </xdr:from>
    <xdr:to>
      <xdr:col>20</xdr:col>
      <xdr:colOff>38100</xdr:colOff>
      <xdr:row>82</xdr:row>
      <xdr:rowOff>71755</xdr:rowOff>
    </xdr:to>
    <xdr:sp macro="" textlink="">
      <xdr:nvSpPr>
        <xdr:cNvPr id="273" name="楕円 272">
          <a:extLst>
            <a:ext uri="{FF2B5EF4-FFF2-40B4-BE49-F238E27FC236}">
              <a16:creationId xmlns:a16="http://schemas.microsoft.com/office/drawing/2014/main" id="{3F7C113B-D6E3-4429-B874-DA8054136053}"/>
            </a:ext>
          </a:extLst>
        </xdr:cNvPr>
        <xdr:cNvSpPr/>
      </xdr:nvSpPr>
      <xdr:spPr>
        <a:xfrm>
          <a:off x="3384550" y="1352105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1905</xdr:rowOff>
    </xdr:from>
    <xdr:to>
      <xdr:col>24</xdr:col>
      <xdr:colOff>63500</xdr:colOff>
      <xdr:row>82</xdr:row>
      <xdr:rowOff>20955</xdr:rowOff>
    </xdr:to>
    <xdr:cxnSp macro="">
      <xdr:nvCxnSpPr>
        <xdr:cNvPr id="274" name="直線コネクタ 273">
          <a:extLst>
            <a:ext uri="{FF2B5EF4-FFF2-40B4-BE49-F238E27FC236}">
              <a16:creationId xmlns:a16="http://schemas.microsoft.com/office/drawing/2014/main" id="{65C2B0DE-6E7C-48D1-ABCA-4AEB834A6A8A}"/>
            </a:ext>
          </a:extLst>
        </xdr:cNvPr>
        <xdr:cNvCxnSpPr/>
      </xdr:nvCxnSpPr>
      <xdr:spPr>
        <a:xfrm flipV="1">
          <a:off x="3429000" y="13546455"/>
          <a:ext cx="7493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636</xdr:rowOff>
    </xdr:from>
    <xdr:to>
      <xdr:col>15</xdr:col>
      <xdr:colOff>101600</xdr:colOff>
      <xdr:row>82</xdr:row>
      <xdr:rowOff>102236</xdr:rowOff>
    </xdr:to>
    <xdr:sp macro="" textlink="">
      <xdr:nvSpPr>
        <xdr:cNvPr id="275" name="楕円 274">
          <a:extLst>
            <a:ext uri="{FF2B5EF4-FFF2-40B4-BE49-F238E27FC236}">
              <a16:creationId xmlns:a16="http://schemas.microsoft.com/office/drawing/2014/main" id="{5DC16333-ACB4-458F-8709-CADE88D719B7}"/>
            </a:ext>
          </a:extLst>
        </xdr:cNvPr>
        <xdr:cNvSpPr/>
      </xdr:nvSpPr>
      <xdr:spPr>
        <a:xfrm>
          <a:off x="2571750" y="1354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20955</xdr:rowOff>
    </xdr:from>
    <xdr:to>
      <xdr:col>19</xdr:col>
      <xdr:colOff>177800</xdr:colOff>
      <xdr:row>82</xdr:row>
      <xdr:rowOff>51436</xdr:rowOff>
    </xdr:to>
    <xdr:cxnSp macro="">
      <xdr:nvCxnSpPr>
        <xdr:cNvPr id="276" name="直線コネクタ 275">
          <a:extLst>
            <a:ext uri="{FF2B5EF4-FFF2-40B4-BE49-F238E27FC236}">
              <a16:creationId xmlns:a16="http://schemas.microsoft.com/office/drawing/2014/main" id="{06A0B7BC-2B09-40FE-99D9-756350AE53E4}"/>
            </a:ext>
          </a:extLst>
        </xdr:cNvPr>
        <xdr:cNvCxnSpPr/>
      </xdr:nvCxnSpPr>
      <xdr:spPr>
        <a:xfrm flipV="1">
          <a:off x="2622550" y="13565505"/>
          <a:ext cx="80645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84472</xdr:rowOff>
    </xdr:from>
    <xdr:ext cx="405111" cy="259045"/>
    <xdr:sp macro="" textlink="">
      <xdr:nvSpPr>
        <xdr:cNvPr id="277" name="n_1aveValue【公営住宅】&#10;有形固定資産減価償却率">
          <a:extLst>
            <a:ext uri="{FF2B5EF4-FFF2-40B4-BE49-F238E27FC236}">
              <a16:creationId xmlns:a16="http://schemas.microsoft.com/office/drawing/2014/main" id="{E1D2E714-4F58-4B1C-AF22-9F4EC0C7638A}"/>
            </a:ext>
          </a:extLst>
        </xdr:cNvPr>
        <xdr:cNvSpPr txBox="1"/>
      </xdr:nvSpPr>
      <xdr:spPr>
        <a:xfrm>
          <a:off x="3239144" y="13298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107332</xdr:rowOff>
    </xdr:from>
    <xdr:ext cx="405111" cy="259045"/>
    <xdr:sp macro="" textlink="">
      <xdr:nvSpPr>
        <xdr:cNvPr id="278" name="n_2aveValue【公営住宅】&#10;有形固定資産減価償却率">
          <a:extLst>
            <a:ext uri="{FF2B5EF4-FFF2-40B4-BE49-F238E27FC236}">
              <a16:creationId xmlns:a16="http://schemas.microsoft.com/office/drawing/2014/main" id="{6A95B954-BB22-462C-A27B-B85CD9FB6BC6}"/>
            </a:ext>
          </a:extLst>
        </xdr:cNvPr>
        <xdr:cNvSpPr txBox="1"/>
      </xdr:nvSpPr>
      <xdr:spPr>
        <a:xfrm>
          <a:off x="2439044" y="13321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170197</xdr:rowOff>
    </xdr:from>
    <xdr:ext cx="405111" cy="259045"/>
    <xdr:sp macro="" textlink="">
      <xdr:nvSpPr>
        <xdr:cNvPr id="279" name="n_3aveValue【公営住宅】&#10;有形固定資産減価償却率">
          <a:extLst>
            <a:ext uri="{FF2B5EF4-FFF2-40B4-BE49-F238E27FC236}">
              <a16:creationId xmlns:a16="http://schemas.microsoft.com/office/drawing/2014/main" id="{33F07763-5FF7-47EB-A297-3DFB773508E4}"/>
            </a:ext>
          </a:extLst>
        </xdr:cNvPr>
        <xdr:cNvSpPr txBox="1"/>
      </xdr:nvSpPr>
      <xdr:spPr>
        <a:xfrm>
          <a:off x="1645294" y="1321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62882</xdr:rowOff>
    </xdr:from>
    <xdr:ext cx="405111" cy="259045"/>
    <xdr:sp macro="" textlink="">
      <xdr:nvSpPr>
        <xdr:cNvPr id="280" name="n_1mainValue【公営住宅】&#10;有形固定資産減価償却率">
          <a:extLst>
            <a:ext uri="{FF2B5EF4-FFF2-40B4-BE49-F238E27FC236}">
              <a16:creationId xmlns:a16="http://schemas.microsoft.com/office/drawing/2014/main" id="{4A4EE59E-7CCB-4766-9FF8-7CB1287B6326}"/>
            </a:ext>
          </a:extLst>
        </xdr:cNvPr>
        <xdr:cNvSpPr txBox="1"/>
      </xdr:nvSpPr>
      <xdr:spPr>
        <a:xfrm>
          <a:off x="3239144" y="13607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93363</xdr:rowOff>
    </xdr:from>
    <xdr:ext cx="405111" cy="259045"/>
    <xdr:sp macro="" textlink="">
      <xdr:nvSpPr>
        <xdr:cNvPr id="281" name="n_2mainValue【公営住宅】&#10;有形固定資産減価償却率">
          <a:extLst>
            <a:ext uri="{FF2B5EF4-FFF2-40B4-BE49-F238E27FC236}">
              <a16:creationId xmlns:a16="http://schemas.microsoft.com/office/drawing/2014/main" id="{A3259F68-0D8B-4139-9BC4-0190417849D4}"/>
            </a:ext>
          </a:extLst>
        </xdr:cNvPr>
        <xdr:cNvSpPr txBox="1"/>
      </xdr:nvSpPr>
      <xdr:spPr>
        <a:xfrm>
          <a:off x="2439044" y="13637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2" name="正方形/長方形 281">
          <a:extLst>
            <a:ext uri="{FF2B5EF4-FFF2-40B4-BE49-F238E27FC236}">
              <a16:creationId xmlns:a16="http://schemas.microsoft.com/office/drawing/2014/main" id="{5716CA44-5A86-4C7A-8993-5B164FD01559}"/>
            </a:ext>
          </a:extLst>
        </xdr:cNvPr>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3" name="正方形/長方形 282">
          <a:extLst>
            <a:ext uri="{FF2B5EF4-FFF2-40B4-BE49-F238E27FC236}">
              <a16:creationId xmlns:a16="http://schemas.microsoft.com/office/drawing/2014/main" id="{3919863E-714B-4297-BD56-C2B3ED87C143}"/>
            </a:ext>
          </a:extLst>
        </xdr:cNvPr>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4" name="正方形/長方形 283">
          <a:extLst>
            <a:ext uri="{FF2B5EF4-FFF2-40B4-BE49-F238E27FC236}">
              <a16:creationId xmlns:a16="http://schemas.microsoft.com/office/drawing/2014/main" id="{72061BDE-8145-412B-BC08-DE6DF673EE39}"/>
            </a:ext>
          </a:extLst>
        </xdr:cNvPr>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5" name="正方形/長方形 284">
          <a:extLst>
            <a:ext uri="{FF2B5EF4-FFF2-40B4-BE49-F238E27FC236}">
              <a16:creationId xmlns:a16="http://schemas.microsoft.com/office/drawing/2014/main" id="{7ECCE014-2BB4-467A-93C7-E3F645C83E37}"/>
            </a:ext>
          </a:extLst>
        </xdr:cNvPr>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6" name="正方形/長方形 285">
          <a:extLst>
            <a:ext uri="{FF2B5EF4-FFF2-40B4-BE49-F238E27FC236}">
              <a16:creationId xmlns:a16="http://schemas.microsoft.com/office/drawing/2014/main" id="{912757D0-2261-4964-8F05-72A37E3F1AD0}"/>
            </a:ext>
          </a:extLst>
        </xdr:cNvPr>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7" name="正方形/長方形 286">
          <a:extLst>
            <a:ext uri="{FF2B5EF4-FFF2-40B4-BE49-F238E27FC236}">
              <a16:creationId xmlns:a16="http://schemas.microsoft.com/office/drawing/2014/main" id="{65BBF6EF-7EEA-4A50-B5A5-202640D3C943}"/>
            </a:ext>
          </a:extLst>
        </xdr:cNvPr>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8" name="正方形/長方形 287">
          <a:extLst>
            <a:ext uri="{FF2B5EF4-FFF2-40B4-BE49-F238E27FC236}">
              <a16:creationId xmlns:a16="http://schemas.microsoft.com/office/drawing/2014/main" id="{106E616D-6BEF-4FB1-8E34-394FDCCDE7E1}"/>
            </a:ext>
          </a:extLst>
        </xdr:cNvPr>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9" name="正方形/長方形 288">
          <a:extLst>
            <a:ext uri="{FF2B5EF4-FFF2-40B4-BE49-F238E27FC236}">
              <a16:creationId xmlns:a16="http://schemas.microsoft.com/office/drawing/2014/main" id="{0382F0E7-159F-4575-B65F-00F016801B9F}"/>
            </a:ext>
          </a:extLst>
        </xdr:cNvPr>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0" name="テキスト ボックス 289">
          <a:extLst>
            <a:ext uri="{FF2B5EF4-FFF2-40B4-BE49-F238E27FC236}">
              <a16:creationId xmlns:a16="http://schemas.microsoft.com/office/drawing/2014/main" id="{A43E708B-A391-44C1-A788-0959A91FB1D1}"/>
            </a:ext>
          </a:extLst>
        </xdr:cNvPr>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1" name="直線コネクタ 290">
          <a:extLst>
            <a:ext uri="{FF2B5EF4-FFF2-40B4-BE49-F238E27FC236}">
              <a16:creationId xmlns:a16="http://schemas.microsoft.com/office/drawing/2014/main" id="{835B4E21-24E4-4712-B770-E6C55F2F360E}"/>
            </a:ext>
          </a:extLst>
        </xdr:cNvPr>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92" name="直線コネクタ 291">
          <a:extLst>
            <a:ext uri="{FF2B5EF4-FFF2-40B4-BE49-F238E27FC236}">
              <a16:creationId xmlns:a16="http://schemas.microsoft.com/office/drawing/2014/main" id="{95054DB9-70BA-4719-8A73-58FFE07A4563}"/>
            </a:ext>
          </a:extLst>
        </xdr:cNvPr>
        <xdr:cNvCxnSpPr/>
      </xdr:nvCxnSpPr>
      <xdr:spPr>
        <a:xfrm>
          <a:off x="5956300" y="14319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3" name="テキスト ボックス 292">
          <a:extLst>
            <a:ext uri="{FF2B5EF4-FFF2-40B4-BE49-F238E27FC236}">
              <a16:creationId xmlns:a16="http://schemas.microsoft.com/office/drawing/2014/main" id="{AAEF2498-9697-48CD-9FF7-1AF445CD37AE}"/>
            </a:ext>
          </a:extLst>
        </xdr:cNvPr>
        <xdr:cNvSpPr txBox="1"/>
      </xdr:nvSpPr>
      <xdr:spPr>
        <a:xfrm>
          <a:off x="55272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4" name="直線コネクタ 293">
          <a:extLst>
            <a:ext uri="{FF2B5EF4-FFF2-40B4-BE49-F238E27FC236}">
              <a16:creationId xmlns:a16="http://schemas.microsoft.com/office/drawing/2014/main" id="{B8114B02-00D2-442B-B049-899ABE18D77A}"/>
            </a:ext>
          </a:extLst>
        </xdr:cNvPr>
        <xdr:cNvCxnSpPr/>
      </xdr:nvCxnSpPr>
      <xdr:spPr>
        <a:xfrm>
          <a:off x="5956300" y="13950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5" name="テキスト ボックス 294">
          <a:extLst>
            <a:ext uri="{FF2B5EF4-FFF2-40B4-BE49-F238E27FC236}">
              <a16:creationId xmlns:a16="http://schemas.microsoft.com/office/drawing/2014/main" id="{6A27E27E-6D20-4BC2-A4B8-FA869DCC18C2}"/>
            </a:ext>
          </a:extLst>
        </xdr:cNvPr>
        <xdr:cNvSpPr txBox="1"/>
      </xdr:nvSpPr>
      <xdr:spPr>
        <a:xfrm>
          <a:off x="5527221" y="1381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6" name="直線コネクタ 295">
          <a:extLst>
            <a:ext uri="{FF2B5EF4-FFF2-40B4-BE49-F238E27FC236}">
              <a16:creationId xmlns:a16="http://schemas.microsoft.com/office/drawing/2014/main" id="{34B306D0-477F-4AC4-B9D6-B76F09D8284E}"/>
            </a:ext>
          </a:extLst>
        </xdr:cNvPr>
        <xdr:cNvCxnSpPr/>
      </xdr:nvCxnSpPr>
      <xdr:spPr>
        <a:xfrm>
          <a:off x="5956300" y="13582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7" name="テキスト ボックス 296">
          <a:extLst>
            <a:ext uri="{FF2B5EF4-FFF2-40B4-BE49-F238E27FC236}">
              <a16:creationId xmlns:a16="http://schemas.microsoft.com/office/drawing/2014/main" id="{D6E06372-0CAD-4C39-9493-66D171A8F384}"/>
            </a:ext>
          </a:extLst>
        </xdr:cNvPr>
        <xdr:cNvSpPr txBox="1"/>
      </xdr:nvSpPr>
      <xdr:spPr>
        <a:xfrm>
          <a:off x="55272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8" name="直線コネクタ 297">
          <a:extLst>
            <a:ext uri="{FF2B5EF4-FFF2-40B4-BE49-F238E27FC236}">
              <a16:creationId xmlns:a16="http://schemas.microsoft.com/office/drawing/2014/main" id="{5136F814-7CE3-43C0-8E6F-BE61D614F09E}"/>
            </a:ext>
          </a:extLst>
        </xdr:cNvPr>
        <xdr:cNvCxnSpPr/>
      </xdr:nvCxnSpPr>
      <xdr:spPr>
        <a:xfrm>
          <a:off x="5956300" y="13214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9" name="テキスト ボックス 298">
          <a:extLst>
            <a:ext uri="{FF2B5EF4-FFF2-40B4-BE49-F238E27FC236}">
              <a16:creationId xmlns:a16="http://schemas.microsoft.com/office/drawing/2014/main" id="{D2E0747F-51F4-4003-94EB-3CED7ADD700E}"/>
            </a:ext>
          </a:extLst>
        </xdr:cNvPr>
        <xdr:cNvSpPr txBox="1"/>
      </xdr:nvSpPr>
      <xdr:spPr>
        <a:xfrm>
          <a:off x="5527221" y="1307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00" name="直線コネクタ 299">
          <a:extLst>
            <a:ext uri="{FF2B5EF4-FFF2-40B4-BE49-F238E27FC236}">
              <a16:creationId xmlns:a16="http://schemas.microsoft.com/office/drawing/2014/main" id="{4843BDF6-EDF2-496D-9647-F70BAC077600}"/>
            </a:ext>
          </a:extLst>
        </xdr:cNvPr>
        <xdr:cNvCxnSpPr/>
      </xdr:nvCxnSpPr>
      <xdr:spPr>
        <a:xfrm>
          <a:off x="5956300" y="12852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01" name="テキスト ボックス 300">
          <a:extLst>
            <a:ext uri="{FF2B5EF4-FFF2-40B4-BE49-F238E27FC236}">
              <a16:creationId xmlns:a16="http://schemas.microsoft.com/office/drawing/2014/main" id="{7C22ACC4-1841-4A3C-83A3-E48D926FBA62}"/>
            </a:ext>
          </a:extLst>
        </xdr:cNvPr>
        <xdr:cNvSpPr txBox="1"/>
      </xdr:nvSpPr>
      <xdr:spPr>
        <a:xfrm>
          <a:off x="552722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2" name="直線コネクタ 301">
          <a:extLst>
            <a:ext uri="{FF2B5EF4-FFF2-40B4-BE49-F238E27FC236}">
              <a16:creationId xmlns:a16="http://schemas.microsoft.com/office/drawing/2014/main" id="{90EF157A-1182-4448-B18A-B83A4F397006}"/>
            </a:ext>
          </a:extLst>
        </xdr:cNvPr>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3" name="テキスト ボックス 302">
          <a:extLst>
            <a:ext uri="{FF2B5EF4-FFF2-40B4-BE49-F238E27FC236}">
              <a16:creationId xmlns:a16="http://schemas.microsoft.com/office/drawing/2014/main" id="{46D8F8D6-FE80-457F-B89B-BDD00E4C4822}"/>
            </a:ext>
          </a:extLst>
        </xdr:cNvPr>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4" name="【公営住宅】&#10;一人当たり面積グラフ枠">
          <a:extLst>
            <a:ext uri="{FF2B5EF4-FFF2-40B4-BE49-F238E27FC236}">
              <a16:creationId xmlns:a16="http://schemas.microsoft.com/office/drawing/2014/main" id="{13CBC482-AC70-4138-AB9E-98D66218C486}"/>
            </a:ext>
          </a:extLst>
        </xdr:cNvPr>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127254</xdr:rowOff>
    </xdr:from>
    <xdr:to>
      <xdr:col>54</xdr:col>
      <xdr:colOff>189865</xdr:colOff>
      <xdr:row>86</xdr:row>
      <xdr:rowOff>111252</xdr:rowOff>
    </xdr:to>
    <xdr:cxnSp macro="">
      <xdr:nvCxnSpPr>
        <xdr:cNvPr id="305" name="直線コネクタ 304">
          <a:extLst>
            <a:ext uri="{FF2B5EF4-FFF2-40B4-BE49-F238E27FC236}">
              <a16:creationId xmlns:a16="http://schemas.microsoft.com/office/drawing/2014/main" id="{52829C56-6594-45AB-A185-CC67B788309A}"/>
            </a:ext>
          </a:extLst>
        </xdr:cNvPr>
        <xdr:cNvCxnSpPr/>
      </xdr:nvCxnSpPr>
      <xdr:spPr>
        <a:xfrm flipV="1">
          <a:off x="9429115" y="13011404"/>
          <a:ext cx="0" cy="1304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115079</xdr:rowOff>
    </xdr:from>
    <xdr:ext cx="469744" cy="259045"/>
    <xdr:sp macro="" textlink="">
      <xdr:nvSpPr>
        <xdr:cNvPr id="306" name="【公営住宅】&#10;一人当たり面積最小値テキスト">
          <a:extLst>
            <a:ext uri="{FF2B5EF4-FFF2-40B4-BE49-F238E27FC236}">
              <a16:creationId xmlns:a16="http://schemas.microsoft.com/office/drawing/2014/main" id="{0CE36C18-962E-4559-9C77-CC6E55BCCCB8}"/>
            </a:ext>
          </a:extLst>
        </xdr:cNvPr>
        <xdr:cNvSpPr txBox="1"/>
      </xdr:nvSpPr>
      <xdr:spPr>
        <a:xfrm>
          <a:off x="9467850" y="14320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111252</xdr:rowOff>
    </xdr:from>
    <xdr:to>
      <xdr:col>55</xdr:col>
      <xdr:colOff>88900</xdr:colOff>
      <xdr:row>86</xdr:row>
      <xdr:rowOff>111252</xdr:rowOff>
    </xdr:to>
    <xdr:cxnSp macro="">
      <xdr:nvCxnSpPr>
        <xdr:cNvPr id="307" name="直線コネクタ 306">
          <a:extLst>
            <a:ext uri="{FF2B5EF4-FFF2-40B4-BE49-F238E27FC236}">
              <a16:creationId xmlns:a16="http://schemas.microsoft.com/office/drawing/2014/main" id="{A713FFFA-32FC-45AC-AD8D-C2817295B048}"/>
            </a:ext>
          </a:extLst>
        </xdr:cNvPr>
        <xdr:cNvCxnSpPr/>
      </xdr:nvCxnSpPr>
      <xdr:spPr>
        <a:xfrm>
          <a:off x="9359900" y="1431620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73931</xdr:rowOff>
    </xdr:from>
    <xdr:ext cx="469744" cy="259045"/>
    <xdr:sp macro="" textlink="">
      <xdr:nvSpPr>
        <xdr:cNvPr id="308" name="【公営住宅】&#10;一人当たり面積最大値テキスト">
          <a:extLst>
            <a:ext uri="{FF2B5EF4-FFF2-40B4-BE49-F238E27FC236}">
              <a16:creationId xmlns:a16="http://schemas.microsoft.com/office/drawing/2014/main" id="{225A627D-27A9-4C38-B545-4A8AA808507F}"/>
            </a:ext>
          </a:extLst>
        </xdr:cNvPr>
        <xdr:cNvSpPr txBox="1"/>
      </xdr:nvSpPr>
      <xdr:spPr>
        <a:xfrm>
          <a:off x="9467850" y="12792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127254</xdr:rowOff>
    </xdr:from>
    <xdr:to>
      <xdr:col>55</xdr:col>
      <xdr:colOff>88900</xdr:colOff>
      <xdr:row>78</xdr:row>
      <xdr:rowOff>127254</xdr:rowOff>
    </xdr:to>
    <xdr:cxnSp macro="">
      <xdr:nvCxnSpPr>
        <xdr:cNvPr id="309" name="直線コネクタ 308">
          <a:extLst>
            <a:ext uri="{FF2B5EF4-FFF2-40B4-BE49-F238E27FC236}">
              <a16:creationId xmlns:a16="http://schemas.microsoft.com/office/drawing/2014/main" id="{59C6E5BF-4970-4973-BF0E-15B97F6AB33C}"/>
            </a:ext>
          </a:extLst>
        </xdr:cNvPr>
        <xdr:cNvCxnSpPr/>
      </xdr:nvCxnSpPr>
      <xdr:spPr>
        <a:xfrm>
          <a:off x="9359900" y="1301140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71899</xdr:rowOff>
    </xdr:from>
    <xdr:ext cx="469744" cy="259045"/>
    <xdr:sp macro="" textlink="">
      <xdr:nvSpPr>
        <xdr:cNvPr id="310" name="【公営住宅】&#10;一人当たり面積平均値テキスト">
          <a:extLst>
            <a:ext uri="{FF2B5EF4-FFF2-40B4-BE49-F238E27FC236}">
              <a16:creationId xmlns:a16="http://schemas.microsoft.com/office/drawing/2014/main" id="{7AE346E5-757F-40F3-A89F-C2D0991EDA20}"/>
            </a:ext>
          </a:extLst>
        </xdr:cNvPr>
        <xdr:cNvSpPr txBox="1"/>
      </xdr:nvSpPr>
      <xdr:spPr>
        <a:xfrm>
          <a:off x="9467850" y="137815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49022</xdr:rowOff>
    </xdr:from>
    <xdr:to>
      <xdr:col>55</xdr:col>
      <xdr:colOff>50800</xdr:colOff>
      <xdr:row>84</xdr:row>
      <xdr:rowOff>150622</xdr:rowOff>
    </xdr:to>
    <xdr:sp macro="" textlink="">
      <xdr:nvSpPr>
        <xdr:cNvPr id="311" name="フローチャート: 判断 310">
          <a:extLst>
            <a:ext uri="{FF2B5EF4-FFF2-40B4-BE49-F238E27FC236}">
              <a16:creationId xmlns:a16="http://schemas.microsoft.com/office/drawing/2014/main" id="{5EE84054-8FB2-4E87-9576-40894E7CE125}"/>
            </a:ext>
          </a:extLst>
        </xdr:cNvPr>
        <xdr:cNvSpPr/>
      </xdr:nvSpPr>
      <xdr:spPr>
        <a:xfrm>
          <a:off x="9398000" y="1392377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30735</xdr:rowOff>
    </xdr:from>
    <xdr:to>
      <xdr:col>50</xdr:col>
      <xdr:colOff>165100</xdr:colOff>
      <xdr:row>84</xdr:row>
      <xdr:rowOff>132335</xdr:rowOff>
    </xdr:to>
    <xdr:sp macro="" textlink="">
      <xdr:nvSpPr>
        <xdr:cNvPr id="312" name="フローチャート: 判断 311">
          <a:extLst>
            <a:ext uri="{FF2B5EF4-FFF2-40B4-BE49-F238E27FC236}">
              <a16:creationId xmlns:a16="http://schemas.microsoft.com/office/drawing/2014/main" id="{DBB6FE28-9D5E-4073-9C41-2DDBB2809650}"/>
            </a:ext>
          </a:extLst>
        </xdr:cNvPr>
        <xdr:cNvSpPr/>
      </xdr:nvSpPr>
      <xdr:spPr>
        <a:xfrm>
          <a:off x="8636000" y="13905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22352</xdr:rowOff>
    </xdr:from>
    <xdr:to>
      <xdr:col>46</xdr:col>
      <xdr:colOff>38100</xdr:colOff>
      <xdr:row>84</xdr:row>
      <xdr:rowOff>123952</xdr:rowOff>
    </xdr:to>
    <xdr:sp macro="" textlink="">
      <xdr:nvSpPr>
        <xdr:cNvPr id="313" name="フローチャート: 判断 312">
          <a:extLst>
            <a:ext uri="{FF2B5EF4-FFF2-40B4-BE49-F238E27FC236}">
              <a16:creationId xmlns:a16="http://schemas.microsoft.com/office/drawing/2014/main" id="{3B68E815-3041-433C-ACAE-37035C4D123A}"/>
            </a:ext>
          </a:extLst>
        </xdr:cNvPr>
        <xdr:cNvSpPr/>
      </xdr:nvSpPr>
      <xdr:spPr>
        <a:xfrm>
          <a:off x="7842250" y="1389710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72644</xdr:rowOff>
    </xdr:from>
    <xdr:to>
      <xdr:col>41</xdr:col>
      <xdr:colOff>101600</xdr:colOff>
      <xdr:row>84</xdr:row>
      <xdr:rowOff>2794</xdr:rowOff>
    </xdr:to>
    <xdr:sp macro="" textlink="">
      <xdr:nvSpPr>
        <xdr:cNvPr id="314" name="フローチャート: 判断 313">
          <a:extLst>
            <a:ext uri="{FF2B5EF4-FFF2-40B4-BE49-F238E27FC236}">
              <a16:creationId xmlns:a16="http://schemas.microsoft.com/office/drawing/2014/main" id="{A6A8ACA0-A02A-431E-9A8B-7D3540FCB06E}"/>
            </a:ext>
          </a:extLst>
        </xdr:cNvPr>
        <xdr:cNvSpPr/>
      </xdr:nvSpPr>
      <xdr:spPr>
        <a:xfrm>
          <a:off x="7029450" y="1378229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5" name="テキスト ボックス 314">
          <a:extLst>
            <a:ext uri="{FF2B5EF4-FFF2-40B4-BE49-F238E27FC236}">
              <a16:creationId xmlns:a16="http://schemas.microsoft.com/office/drawing/2014/main" id="{13486B8A-9E02-407C-ABB1-283FDF6F5236}"/>
            </a:ext>
          </a:extLst>
        </xdr:cNvPr>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6" name="テキスト ボックス 315">
          <a:extLst>
            <a:ext uri="{FF2B5EF4-FFF2-40B4-BE49-F238E27FC236}">
              <a16:creationId xmlns:a16="http://schemas.microsoft.com/office/drawing/2014/main" id="{E645904F-A76C-4177-A7A2-8D550A43F90C}"/>
            </a:ext>
          </a:extLst>
        </xdr:cNvPr>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7" name="テキスト ボックス 316">
          <a:extLst>
            <a:ext uri="{FF2B5EF4-FFF2-40B4-BE49-F238E27FC236}">
              <a16:creationId xmlns:a16="http://schemas.microsoft.com/office/drawing/2014/main" id="{50FA3DAC-1A3D-4915-B512-7524EA3DF180}"/>
            </a:ext>
          </a:extLst>
        </xdr:cNvPr>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8" name="テキスト ボックス 317">
          <a:extLst>
            <a:ext uri="{FF2B5EF4-FFF2-40B4-BE49-F238E27FC236}">
              <a16:creationId xmlns:a16="http://schemas.microsoft.com/office/drawing/2014/main" id="{8DD98FD6-61B5-4045-B39B-862E8F224384}"/>
            </a:ext>
          </a:extLst>
        </xdr:cNvPr>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9" name="テキスト ボックス 318">
          <a:extLst>
            <a:ext uri="{FF2B5EF4-FFF2-40B4-BE49-F238E27FC236}">
              <a16:creationId xmlns:a16="http://schemas.microsoft.com/office/drawing/2014/main" id="{F3028637-BD0E-411A-B031-482CC0420C20}"/>
            </a:ext>
          </a:extLst>
        </xdr:cNvPr>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69596</xdr:rowOff>
    </xdr:from>
    <xdr:to>
      <xdr:col>55</xdr:col>
      <xdr:colOff>50800</xdr:colOff>
      <xdr:row>85</xdr:row>
      <xdr:rowOff>171196</xdr:rowOff>
    </xdr:to>
    <xdr:sp macro="" textlink="">
      <xdr:nvSpPr>
        <xdr:cNvPr id="320" name="楕円 319">
          <a:extLst>
            <a:ext uri="{FF2B5EF4-FFF2-40B4-BE49-F238E27FC236}">
              <a16:creationId xmlns:a16="http://schemas.microsoft.com/office/drawing/2014/main" id="{378BBD9C-71A5-4F17-9851-2D01CE2F9A2E}"/>
            </a:ext>
          </a:extLst>
        </xdr:cNvPr>
        <xdr:cNvSpPr/>
      </xdr:nvSpPr>
      <xdr:spPr>
        <a:xfrm>
          <a:off x="9398000" y="1410944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48023</xdr:rowOff>
    </xdr:from>
    <xdr:ext cx="469744" cy="259045"/>
    <xdr:sp macro="" textlink="">
      <xdr:nvSpPr>
        <xdr:cNvPr id="321" name="【公営住宅】&#10;一人当たり面積該当値テキスト">
          <a:extLst>
            <a:ext uri="{FF2B5EF4-FFF2-40B4-BE49-F238E27FC236}">
              <a16:creationId xmlns:a16="http://schemas.microsoft.com/office/drawing/2014/main" id="{A2F99B3A-11A7-4F76-8EC5-C71DAFD73296}"/>
            </a:ext>
          </a:extLst>
        </xdr:cNvPr>
        <xdr:cNvSpPr txBox="1"/>
      </xdr:nvSpPr>
      <xdr:spPr>
        <a:xfrm>
          <a:off x="9467850" y="14087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67311</xdr:rowOff>
    </xdr:from>
    <xdr:to>
      <xdr:col>50</xdr:col>
      <xdr:colOff>165100</xdr:colOff>
      <xdr:row>85</xdr:row>
      <xdr:rowOff>168911</xdr:rowOff>
    </xdr:to>
    <xdr:sp macro="" textlink="">
      <xdr:nvSpPr>
        <xdr:cNvPr id="322" name="楕円 321">
          <a:extLst>
            <a:ext uri="{FF2B5EF4-FFF2-40B4-BE49-F238E27FC236}">
              <a16:creationId xmlns:a16="http://schemas.microsoft.com/office/drawing/2014/main" id="{DFF76EAC-4512-4979-A61B-A9850094FF50}"/>
            </a:ext>
          </a:extLst>
        </xdr:cNvPr>
        <xdr:cNvSpPr/>
      </xdr:nvSpPr>
      <xdr:spPr>
        <a:xfrm>
          <a:off x="8636000" y="1410716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118111</xdr:rowOff>
    </xdr:from>
    <xdr:to>
      <xdr:col>55</xdr:col>
      <xdr:colOff>0</xdr:colOff>
      <xdr:row>85</xdr:row>
      <xdr:rowOff>120396</xdr:rowOff>
    </xdr:to>
    <xdr:cxnSp macro="">
      <xdr:nvCxnSpPr>
        <xdr:cNvPr id="323" name="直線コネクタ 322">
          <a:extLst>
            <a:ext uri="{FF2B5EF4-FFF2-40B4-BE49-F238E27FC236}">
              <a16:creationId xmlns:a16="http://schemas.microsoft.com/office/drawing/2014/main" id="{C34ED06D-EDFB-4BBD-AF79-D1A76EBA8F3D}"/>
            </a:ext>
          </a:extLst>
        </xdr:cNvPr>
        <xdr:cNvCxnSpPr/>
      </xdr:nvCxnSpPr>
      <xdr:spPr>
        <a:xfrm>
          <a:off x="8686800" y="14157961"/>
          <a:ext cx="74295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65024</xdr:rowOff>
    </xdr:from>
    <xdr:to>
      <xdr:col>46</xdr:col>
      <xdr:colOff>38100</xdr:colOff>
      <xdr:row>85</xdr:row>
      <xdr:rowOff>166624</xdr:rowOff>
    </xdr:to>
    <xdr:sp macro="" textlink="">
      <xdr:nvSpPr>
        <xdr:cNvPr id="324" name="楕円 323">
          <a:extLst>
            <a:ext uri="{FF2B5EF4-FFF2-40B4-BE49-F238E27FC236}">
              <a16:creationId xmlns:a16="http://schemas.microsoft.com/office/drawing/2014/main" id="{D3E119A3-6462-4A02-ABA8-91894F9CE469}"/>
            </a:ext>
          </a:extLst>
        </xdr:cNvPr>
        <xdr:cNvSpPr/>
      </xdr:nvSpPr>
      <xdr:spPr>
        <a:xfrm>
          <a:off x="7842250" y="1410487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115824</xdr:rowOff>
    </xdr:from>
    <xdr:to>
      <xdr:col>50</xdr:col>
      <xdr:colOff>114300</xdr:colOff>
      <xdr:row>85</xdr:row>
      <xdr:rowOff>118111</xdr:rowOff>
    </xdr:to>
    <xdr:cxnSp macro="">
      <xdr:nvCxnSpPr>
        <xdr:cNvPr id="325" name="直線コネクタ 324">
          <a:extLst>
            <a:ext uri="{FF2B5EF4-FFF2-40B4-BE49-F238E27FC236}">
              <a16:creationId xmlns:a16="http://schemas.microsoft.com/office/drawing/2014/main" id="{600C8E2D-E523-469C-BE38-64855375FC6A}"/>
            </a:ext>
          </a:extLst>
        </xdr:cNvPr>
        <xdr:cNvCxnSpPr/>
      </xdr:nvCxnSpPr>
      <xdr:spPr>
        <a:xfrm>
          <a:off x="7886700" y="14155674"/>
          <a:ext cx="8001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148862</xdr:rowOff>
    </xdr:from>
    <xdr:ext cx="469744" cy="259045"/>
    <xdr:sp macro="" textlink="">
      <xdr:nvSpPr>
        <xdr:cNvPr id="326" name="n_1aveValue【公営住宅】&#10;一人当たり面積">
          <a:extLst>
            <a:ext uri="{FF2B5EF4-FFF2-40B4-BE49-F238E27FC236}">
              <a16:creationId xmlns:a16="http://schemas.microsoft.com/office/drawing/2014/main" id="{4205D3F5-78B3-4F62-9819-3175261DEEE3}"/>
            </a:ext>
          </a:extLst>
        </xdr:cNvPr>
        <xdr:cNvSpPr txBox="1"/>
      </xdr:nvSpPr>
      <xdr:spPr>
        <a:xfrm>
          <a:off x="8458277" y="13693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140479</xdr:rowOff>
    </xdr:from>
    <xdr:ext cx="469744" cy="259045"/>
    <xdr:sp macro="" textlink="">
      <xdr:nvSpPr>
        <xdr:cNvPr id="327" name="n_2aveValue【公営住宅】&#10;一人当たり面積">
          <a:extLst>
            <a:ext uri="{FF2B5EF4-FFF2-40B4-BE49-F238E27FC236}">
              <a16:creationId xmlns:a16="http://schemas.microsoft.com/office/drawing/2014/main" id="{329E86D0-9A3C-4B13-9E61-E74B902B70BD}"/>
            </a:ext>
          </a:extLst>
        </xdr:cNvPr>
        <xdr:cNvSpPr txBox="1"/>
      </xdr:nvSpPr>
      <xdr:spPr>
        <a:xfrm>
          <a:off x="7677227" y="13685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19321</xdr:rowOff>
    </xdr:from>
    <xdr:ext cx="469744" cy="259045"/>
    <xdr:sp macro="" textlink="">
      <xdr:nvSpPr>
        <xdr:cNvPr id="328" name="n_3aveValue【公営住宅】&#10;一人当たり面積">
          <a:extLst>
            <a:ext uri="{FF2B5EF4-FFF2-40B4-BE49-F238E27FC236}">
              <a16:creationId xmlns:a16="http://schemas.microsoft.com/office/drawing/2014/main" id="{6F1A3F12-70F6-4E01-8DE0-830ECEB49207}"/>
            </a:ext>
          </a:extLst>
        </xdr:cNvPr>
        <xdr:cNvSpPr txBox="1"/>
      </xdr:nvSpPr>
      <xdr:spPr>
        <a:xfrm>
          <a:off x="6864427" y="13563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160038</xdr:rowOff>
    </xdr:from>
    <xdr:ext cx="469744" cy="259045"/>
    <xdr:sp macro="" textlink="">
      <xdr:nvSpPr>
        <xdr:cNvPr id="329" name="n_1mainValue【公営住宅】&#10;一人当たり面積">
          <a:extLst>
            <a:ext uri="{FF2B5EF4-FFF2-40B4-BE49-F238E27FC236}">
              <a16:creationId xmlns:a16="http://schemas.microsoft.com/office/drawing/2014/main" id="{927D705A-C657-4841-BD00-F8B2B8B30DAC}"/>
            </a:ext>
          </a:extLst>
        </xdr:cNvPr>
        <xdr:cNvSpPr txBox="1"/>
      </xdr:nvSpPr>
      <xdr:spPr>
        <a:xfrm>
          <a:off x="8458277" y="14199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157751</xdr:rowOff>
    </xdr:from>
    <xdr:ext cx="469744" cy="259045"/>
    <xdr:sp macro="" textlink="">
      <xdr:nvSpPr>
        <xdr:cNvPr id="330" name="n_2mainValue【公営住宅】&#10;一人当たり面積">
          <a:extLst>
            <a:ext uri="{FF2B5EF4-FFF2-40B4-BE49-F238E27FC236}">
              <a16:creationId xmlns:a16="http://schemas.microsoft.com/office/drawing/2014/main" id="{3AD65074-84ED-4751-BE6E-A7607FB769A8}"/>
            </a:ext>
          </a:extLst>
        </xdr:cNvPr>
        <xdr:cNvSpPr txBox="1"/>
      </xdr:nvSpPr>
      <xdr:spPr>
        <a:xfrm>
          <a:off x="7677227" y="14197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1" name="正方形/長方形 330">
          <a:extLst>
            <a:ext uri="{FF2B5EF4-FFF2-40B4-BE49-F238E27FC236}">
              <a16:creationId xmlns:a16="http://schemas.microsoft.com/office/drawing/2014/main" id="{ABA279A7-B195-4E29-912A-E8BA4EE4A312}"/>
            </a:ext>
          </a:extLst>
        </xdr:cNvPr>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2" name="正方形/長方形 331">
          <a:extLst>
            <a:ext uri="{FF2B5EF4-FFF2-40B4-BE49-F238E27FC236}">
              <a16:creationId xmlns:a16="http://schemas.microsoft.com/office/drawing/2014/main" id="{289E17AB-92C9-4F21-9680-608E3798C301}"/>
            </a:ext>
          </a:extLst>
        </xdr:cNvPr>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3" name="正方形/長方形 332">
          <a:extLst>
            <a:ext uri="{FF2B5EF4-FFF2-40B4-BE49-F238E27FC236}">
              <a16:creationId xmlns:a16="http://schemas.microsoft.com/office/drawing/2014/main" id="{6CE9FB38-013A-45C8-8801-9A1CFDC41B62}"/>
            </a:ext>
          </a:extLst>
        </xdr:cNvPr>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4" name="正方形/長方形 333">
          <a:extLst>
            <a:ext uri="{FF2B5EF4-FFF2-40B4-BE49-F238E27FC236}">
              <a16:creationId xmlns:a16="http://schemas.microsoft.com/office/drawing/2014/main" id="{AF27BCBF-A69D-46D0-ACF2-AED516A3BCFB}"/>
            </a:ext>
          </a:extLst>
        </xdr:cNvPr>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5" name="正方形/長方形 334">
          <a:extLst>
            <a:ext uri="{FF2B5EF4-FFF2-40B4-BE49-F238E27FC236}">
              <a16:creationId xmlns:a16="http://schemas.microsoft.com/office/drawing/2014/main" id="{088BD170-375A-4960-A620-F31F2F5A28B5}"/>
            </a:ext>
          </a:extLst>
        </xdr:cNvPr>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6" name="正方形/長方形 335">
          <a:extLst>
            <a:ext uri="{FF2B5EF4-FFF2-40B4-BE49-F238E27FC236}">
              <a16:creationId xmlns:a16="http://schemas.microsoft.com/office/drawing/2014/main" id="{E276ABF0-E81E-4EF2-94CD-E698114505EB}"/>
            </a:ext>
          </a:extLst>
        </xdr:cNvPr>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7" name="正方形/長方形 336">
          <a:extLst>
            <a:ext uri="{FF2B5EF4-FFF2-40B4-BE49-F238E27FC236}">
              <a16:creationId xmlns:a16="http://schemas.microsoft.com/office/drawing/2014/main" id="{3F86B163-F8FE-4AC5-91B0-DF9720E38EC2}"/>
            </a:ext>
          </a:extLst>
        </xdr:cNvPr>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8" name="正方形/長方形 337">
          <a:extLst>
            <a:ext uri="{FF2B5EF4-FFF2-40B4-BE49-F238E27FC236}">
              <a16:creationId xmlns:a16="http://schemas.microsoft.com/office/drawing/2014/main" id="{C53A190B-13AD-4018-AA85-700128079097}"/>
            </a:ext>
          </a:extLst>
        </xdr:cNvPr>
        <xdr:cNvSpPr/>
      </xdr:nvSpPr>
      <xdr:spPr>
        <a:xfrm>
          <a:off x="685800" y="1619250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9" name="正方形/長方形 338">
          <a:extLst>
            <a:ext uri="{FF2B5EF4-FFF2-40B4-BE49-F238E27FC236}">
              <a16:creationId xmlns:a16="http://schemas.microsoft.com/office/drawing/2014/main" id="{C7840C18-F790-4803-9100-CC55DEFE4F22}"/>
            </a:ext>
          </a:extLst>
        </xdr:cNvPr>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0" name="正方形/長方形 339">
          <a:extLst>
            <a:ext uri="{FF2B5EF4-FFF2-40B4-BE49-F238E27FC236}">
              <a16:creationId xmlns:a16="http://schemas.microsoft.com/office/drawing/2014/main" id="{77A2A4A7-0829-4802-9C98-B559EC6B9508}"/>
            </a:ext>
          </a:extLst>
        </xdr:cNvPr>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1" name="正方形/長方形 340">
          <a:extLst>
            <a:ext uri="{FF2B5EF4-FFF2-40B4-BE49-F238E27FC236}">
              <a16:creationId xmlns:a16="http://schemas.microsoft.com/office/drawing/2014/main" id="{0973DF1C-CB5D-4280-A016-36A90C8428E5}"/>
            </a:ext>
          </a:extLst>
        </xdr:cNvPr>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2" name="正方形/長方形 341">
          <a:extLst>
            <a:ext uri="{FF2B5EF4-FFF2-40B4-BE49-F238E27FC236}">
              <a16:creationId xmlns:a16="http://schemas.microsoft.com/office/drawing/2014/main" id="{F39C49C5-EDE0-4F54-A56A-8386539AA38D}"/>
            </a:ext>
          </a:extLst>
        </xdr:cNvPr>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3" name="正方形/長方形 342">
          <a:extLst>
            <a:ext uri="{FF2B5EF4-FFF2-40B4-BE49-F238E27FC236}">
              <a16:creationId xmlns:a16="http://schemas.microsoft.com/office/drawing/2014/main" id="{01E4761D-2FDF-4EB7-BC0A-D0895848EF0E}"/>
            </a:ext>
          </a:extLst>
        </xdr:cNvPr>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4" name="正方形/長方形 343">
          <a:extLst>
            <a:ext uri="{FF2B5EF4-FFF2-40B4-BE49-F238E27FC236}">
              <a16:creationId xmlns:a16="http://schemas.microsoft.com/office/drawing/2014/main" id="{11A63F82-4E5A-4C57-A4B0-2E995EF632E5}"/>
            </a:ext>
          </a:extLst>
        </xdr:cNvPr>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5" name="正方形/長方形 344">
          <a:extLst>
            <a:ext uri="{FF2B5EF4-FFF2-40B4-BE49-F238E27FC236}">
              <a16:creationId xmlns:a16="http://schemas.microsoft.com/office/drawing/2014/main" id="{425C7436-A501-49C2-87F7-77BCA8DE5174}"/>
            </a:ext>
          </a:extLst>
        </xdr:cNvPr>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5,468,353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6" name="正方形/長方形 345">
          <a:extLst>
            <a:ext uri="{FF2B5EF4-FFF2-40B4-BE49-F238E27FC236}">
              <a16:creationId xmlns:a16="http://schemas.microsoft.com/office/drawing/2014/main" id="{A9C41BC4-EA65-481B-ABBE-417499432493}"/>
            </a:ext>
          </a:extLst>
        </xdr:cNvPr>
        <xdr:cNvSpPr/>
      </xdr:nvSpPr>
      <xdr:spPr>
        <a:xfrm>
          <a:off x="5956300" y="1619250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7" name="正方形/長方形 346">
          <a:extLst>
            <a:ext uri="{FF2B5EF4-FFF2-40B4-BE49-F238E27FC236}">
              <a16:creationId xmlns:a16="http://schemas.microsoft.com/office/drawing/2014/main" id="{88E80AEE-4ABD-4CBE-84A5-AC0EDBF7B0DD}"/>
            </a:ext>
          </a:extLst>
        </xdr:cNvPr>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8" name="正方形/長方形 347">
          <a:extLst>
            <a:ext uri="{FF2B5EF4-FFF2-40B4-BE49-F238E27FC236}">
              <a16:creationId xmlns:a16="http://schemas.microsoft.com/office/drawing/2014/main" id="{52973CA8-DF7D-416C-A114-E08BFDAEBD21}"/>
            </a:ext>
          </a:extLst>
        </xdr:cNvPr>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9" name="正方形/長方形 348">
          <a:extLst>
            <a:ext uri="{FF2B5EF4-FFF2-40B4-BE49-F238E27FC236}">
              <a16:creationId xmlns:a16="http://schemas.microsoft.com/office/drawing/2014/main" id="{B886A6CC-6643-4E22-B2D7-2682EEF7354D}"/>
            </a:ext>
          </a:extLst>
        </xdr:cNvPr>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50" name="正方形/長方形 349">
          <a:extLst>
            <a:ext uri="{FF2B5EF4-FFF2-40B4-BE49-F238E27FC236}">
              <a16:creationId xmlns:a16="http://schemas.microsoft.com/office/drawing/2014/main" id="{F1966C8A-4C19-4663-B845-556B6F96ED15}"/>
            </a:ext>
          </a:extLst>
        </xdr:cNvPr>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51" name="正方形/長方形 350">
          <a:extLst>
            <a:ext uri="{FF2B5EF4-FFF2-40B4-BE49-F238E27FC236}">
              <a16:creationId xmlns:a16="http://schemas.microsoft.com/office/drawing/2014/main" id="{3361C0D8-40D1-4241-ABE3-CE59FE967383}"/>
            </a:ext>
          </a:extLst>
        </xdr:cNvPr>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2" name="正方形/長方形 351">
          <a:extLst>
            <a:ext uri="{FF2B5EF4-FFF2-40B4-BE49-F238E27FC236}">
              <a16:creationId xmlns:a16="http://schemas.microsoft.com/office/drawing/2014/main" id="{DAE3BBB6-0A76-448C-A322-61BCA2CDE9AF}"/>
            </a:ext>
          </a:extLst>
        </xdr:cNvPr>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3" name="正方形/長方形 352">
          <a:extLst>
            <a:ext uri="{FF2B5EF4-FFF2-40B4-BE49-F238E27FC236}">
              <a16:creationId xmlns:a16="http://schemas.microsoft.com/office/drawing/2014/main" id="{BE44B299-B75F-4C0B-A37C-D48CAE8116D2}"/>
            </a:ext>
          </a:extLst>
        </xdr:cNvPr>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4" name="正方形/長方形 353">
          <a:extLst>
            <a:ext uri="{FF2B5EF4-FFF2-40B4-BE49-F238E27FC236}">
              <a16:creationId xmlns:a16="http://schemas.microsoft.com/office/drawing/2014/main" id="{54E3A662-7234-48D5-AFBA-06774CA7202D}"/>
            </a:ext>
          </a:extLst>
        </xdr:cNvPr>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5" name="テキスト ボックス 354">
          <a:extLst>
            <a:ext uri="{FF2B5EF4-FFF2-40B4-BE49-F238E27FC236}">
              <a16:creationId xmlns:a16="http://schemas.microsoft.com/office/drawing/2014/main" id="{E2E0C022-736F-4538-9EC5-7AEE641F20C6}"/>
            </a:ext>
          </a:extLst>
        </xdr:cNvPr>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6" name="直線コネクタ 355">
          <a:extLst>
            <a:ext uri="{FF2B5EF4-FFF2-40B4-BE49-F238E27FC236}">
              <a16:creationId xmlns:a16="http://schemas.microsoft.com/office/drawing/2014/main" id="{01CE209E-DEBF-42CB-9796-6C5CC987D08F}"/>
            </a:ext>
          </a:extLst>
        </xdr:cNvPr>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57" name="テキスト ボックス 356">
          <a:extLst>
            <a:ext uri="{FF2B5EF4-FFF2-40B4-BE49-F238E27FC236}">
              <a16:creationId xmlns:a16="http://schemas.microsoft.com/office/drawing/2014/main" id="{829FBF38-3769-427F-BEFB-6BAAACCFEA92}"/>
            </a:ext>
          </a:extLst>
        </xdr:cNvPr>
        <xdr:cNvSpPr txBox="1"/>
      </xdr:nvSpPr>
      <xdr:spPr>
        <a:xfrm>
          <a:off x="10906911" y="72110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58" name="直線コネクタ 357">
          <a:extLst>
            <a:ext uri="{FF2B5EF4-FFF2-40B4-BE49-F238E27FC236}">
              <a16:creationId xmlns:a16="http://schemas.microsoft.com/office/drawing/2014/main" id="{76BBD2D5-FF03-489A-B62F-A651EED8B7EA}"/>
            </a:ext>
          </a:extLst>
        </xdr:cNvPr>
        <xdr:cNvCxnSpPr/>
      </xdr:nvCxnSpPr>
      <xdr:spPr>
        <a:xfrm>
          <a:off x="11207750" y="6978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59" name="テキスト ボックス 358">
          <a:extLst>
            <a:ext uri="{FF2B5EF4-FFF2-40B4-BE49-F238E27FC236}">
              <a16:creationId xmlns:a16="http://schemas.microsoft.com/office/drawing/2014/main" id="{453E86ED-5662-4ED6-BCA8-D9747B9CCA80}"/>
            </a:ext>
          </a:extLst>
        </xdr:cNvPr>
        <xdr:cNvSpPr txBox="1"/>
      </xdr:nvSpPr>
      <xdr:spPr>
        <a:xfrm>
          <a:off x="10842791" y="684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60" name="直線コネクタ 359">
          <a:extLst>
            <a:ext uri="{FF2B5EF4-FFF2-40B4-BE49-F238E27FC236}">
              <a16:creationId xmlns:a16="http://schemas.microsoft.com/office/drawing/2014/main" id="{1DA0C696-81B2-4E94-A5A5-4166B05DF9D7}"/>
            </a:ext>
          </a:extLst>
        </xdr:cNvPr>
        <xdr:cNvCxnSpPr/>
      </xdr:nvCxnSpPr>
      <xdr:spPr>
        <a:xfrm>
          <a:off x="11207750" y="6610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61" name="テキスト ボックス 360">
          <a:extLst>
            <a:ext uri="{FF2B5EF4-FFF2-40B4-BE49-F238E27FC236}">
              <a16:creationId xmlns:a16="http://schemas.microsoft.com/office/drawing/2014/main" id="{7F385CB9-4753-4907-BE40-3FCEDCB2F530}"/>
            </a:ext>
          </a:extLst>
        </xdr:cNvPr>
        <xdr:cNvSpPr txBox="1"/>
      </xdr:nvSpPr>
      <xdr:spPr>
        <a:xfrm>
          <a:off x="108427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62" name="直線コネクタ 361">
          <a:extLst>
            <a:ext uri="{FF2B5EF4-FFF2-40B4-BE49-F238E27FC236}">
              <a16:creationId xmlns:a16="http://schemas.microsoft.com/office/drawing/2014/main" id="{7263F5FD-2778-411A-A905-FA89E32F6B29}"/>
            </a:ext>
          </a:extLst>
        </xdr:cNvPr>
        <xdr:cNvCxnSpPr/>
      </xdr:nvCxnSpPr>
      <xdr:spPr>
        <a:xfrm>
          <a:off x="11207750" y="6248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63" name="テキスト ボックス 362">
          <a:extLst>
            <a:ext uri="{FF2B5EF4-FFF2-40B4-BE49-F238E27FC236}">
              <a16:creationId xmlns:a16="http://schemas.microsoft.com/office/drawing/2014/main" id="{79A2833C-50FB-4480-BB43-DCB00C59ED64}"/>
            </a:ext>
          </a:extLst>
        </xdr:cNvPr>
        <xdr:cNvSpPr txBox="1"/>
      </xdr:nvSpPr>
      <xdr:spPr>
        <a:xfrm>
          <a:off x="108427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64" name="直線コネクタ 363">
          <a:extLst>
            <a:ext uri="{FF2B5EF4-FFF2-40B4-BE49-F238E27FC236}">
              <a16:creationId xmlns:a16="http://schemas.microsoft.com/office/drawing/2014/main" id="{1448F487-F947-4C2C-9DE7-11699606ED0B}"/>
            </a:ext>
          </a:extLst>
        </xdr:cNvPr>
        <xdr:cNvCxnSpPr/>
      </xdr:nvCxnSpPr>
      <xdr:spPr>
        <a:xfrm>
          <a:off x="11207750" y="5880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65" name="テキスト ボックス 364">
          <a:extLst>
            <a:ext uri="{FF2B5EF4-FFF2-40B4-BE49-F238E27FC236}">
              <a16:creationId xmlns:a16="http://schemas.microsoft.com/office/drawing/2014/main" id="{015F36BE-9B3A-4D0D-8802-B33FD2C6AB74}"/>
            </a:ext>
          </a:extLst>
        </xdr:cNvPr>
        <xdr:cNvSpPr txBox="1"/>
      </xdr:nvSpPr>
      <xdr:spPr>
        <a:xfrm>
          <a:off x="108427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66" name="直線コネクタ 365">
          <a:extLst>
            <a:ext uri="{FF2B5EF4-FFF2-40B4-BE49-F238E27FC236}">
              <a16:creationId xmlns:a16="http://schemas.microsoft.com/office/drawing/2014/main" id="{4F639E06-5AC8-4511-B811-68E5B04F1128}"/>
            </a:ext>
          </a:extLst>
        </xdr:cNvPr>
        <xdr:cNvCxnSpPr/>
      </xdr:nvCxnSpPr>
      <xdr:spPr>
        <a:xfrm>
          <a:off x="11207750" y="5511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67" name="テキスト ボックス 366">
          <a:extLst>
            <a:ext uri="{FF2B5EF4-FFF2-40B4-BE49-F238E27FC236}">
              <a16:creationId xmlns:a16="http://schemas.microsoft.com/office/drawing/2014/main" id="{9F15459D-8672-4D34-A686-F7D52ECA6573}"/>
            </a:ext>
          </a:extLst>
        </xdr:cNvPr>
        <xdr:cNvSpPr txBox="1"/>
      </xdr:nvSpPr>
      <xdr:spPr>
        <a:xfrm>
          <a:off x="10797721" y="537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8" name="直線コネクタ 367">
          <a:extLst>
            <a:ext uri="{FF2B5EF4-FFF2-40B4-BE49-F238E27FC236}">
              <a16:creationId xmlns:a16="http://schemas.microsoft.com/office/drawing/2014/main" id="{0A33C41E-018C-4A52-A9D3-4258EF8F8C13}"/>
            </a:ext>
          </a:extLst>
        </xdr:cNvPr>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69" name="テキスト ボックス 368">
          <a:extLst>
            <a:ext uri="{FF2B5EF4-FFF2-40B4-BE49-F238E27FC236}">
              <a16:creationId xmlns:a16="http://schemas.microsoft.com/office/drawing/2014/main" id="{E13EB102-BA57-4DC4-B60E-317127B7DFA1}"/>
            </a:ext>
          </a:extLst>
        </xdr:cNvPr>
        <xdr:cNvSpPr txBox="1"/>
      </xdr:nvSpPr>
      <xdr:spPr>
        <a:xfrm>
          <a:off x="1079772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70" name="【認定こども園・幼稚園・保育所】&#10;有形固定資産減価償却率グラフ枠">
          <a:extLst>
            <a:ext uri="{FF2B5EF4-FFF2-40B4-BE49-F238E27FC236}">
              <a16:creationId xmlns:a16="http://schemas.microsoft.com/office/drawing/2014/main" id="{B35BF191-2B77-405E-A1B7-0942CEA04183}"/>
            </a:ext>
          </a:extLst>
        </xdr:cNvPr>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118110</xdr:rowOff>
    </xdr:from>
    <xdr:to>
      <xdr:col>85</xdr:col>
      <xdr:colOff>126364</xdr:colOff>
      <xdr:row>41</xdr:row>
      <xdr:rowOff>135255</xdr:rowOff>
    </xdr:to>
    <xdr:cxnSp macro="">
      <xdr:nvCxnSpPr>
        <xdr:cNvPr id="371" name="直線コネクタ 370">
          <a:extLst>
            <a:ext uri="{FF2B5EF4-FFF2-40B4-BE49-F238E27FC236}">
              <a16:creationId xmlns:a16="http://schemas.microsoft.com/office/drawing/2014/main" id="{077C7459-FF91-45C1-BC89-1EBE7924D5A6}"/>
            </a:ext>
          </a:extLst>
        </xdr:cNvPr>
        <xdr:cNvCxnSpPr/>
      </xdr:nvCxnSpPr>
      <xdr:spPr>
        <a:xfrm flipV="1">
          <a:off x="14699614" y="5572760"/>
          <a:ext cx="0" cy="1337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139082</xdr:rowOff>
    </xdr:from>
    <xdr:ext cx="405111" cy="259045"/>
    <xdr:sp macro="" textlink="">
      <xdr:nvSpPr>
        <xdr:cNvPr id="372" name="【認定こども園・幼稚園・保育所】&#10;有形固定資産減価償却率最小値テキスト">
          <a:extLst>
            <a:ext uri="{FF2B5EF4-FFF2-40B4-BE49-F238E27FC236}">
              <a16:creationId xmlns:a16="http://schemas.microsoft.com/office/drawing/2014/main" id="{0374F3A9-FCA8-46BA-994F-1DB201B5C42F}"/>
            </a:ext>
          </a:extLst>
        </xdr:cNvPr>
        <xdr:cNvSpPr txBox="1"/>
      </xdr:nvSpPr>
      <xdr:spPr>
        <a:xfrm>
          <a:off x="14738350" y="6914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135255</xdr:rowOff>
    </xdr:from>
    <xdr:to>
      <xdr:col>86</xdr:col>
      <xdr:colOff>25400</xdr:colOff>
      <xdr:row>41</xdr:row>
      <xdr:rowOff>135255</xdr:rowOff>
    </xdr:to>
    <xdr:cxnSp macro="">
      <xdr:nvCxnSpPr>
        <xdr:cNvPr id="373" name="直線コネクタ 372">
          <a:extLst>
            <a:ext uri="{FF2B5EF4-FFF2-40B4-BE49-F238E27FC236}">
              <a16:creationId xmlns:a16="http://schemas.microsoft.com/office/drawing/2014/main" id="{E1E3038B-C1B0-4A60-B30A-9424C0FCAE4A}"/>
            </a:ext>
          </a:extLst>
        </xdr:cNvPr>
        <xdr:cNvCxnSpPr/>
      </xdr:nvCxnSpPr>
      <xdr:spPr>
        <a:xfrm>
          <a:off x="14611350" y="691070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64787</xdr:rowOff>
    </xdr:from>
    <xdr:ext cx="405111" cy="259045"/>
    <xdr:sp macro="" textlink="">
      <xdr:nvSpPr>
        <xdr:cNvPr id="374" name="【認定こども園・幼稚園・保育所】&#10;有形固定資産減価償却率最大値テキスト">
          <a:extLst>
            <a:ext uri="{FF2B5EF4-FFF2-40B4-BE49-F238E27FC236}">
              <a16:creationId xmlns:a16="http://schemas.microsoft.com/office/drawing/2014/main" id="{9219FB85-E2D9-4389-8092-37C4ADC032EC}"/>
            </a:ext>
          </a:extLst>
        </xdr:cNvPr>
        <xdr:cNvSpPr txBox="1"/>
      </xdr:nvSpPr>
      <xdr:spPr>
        <a:xfrm>
          <a:off x="14738350" y="5354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118110</xdr:rowOff>
    </xdr:from>
    <xdr:to>
      <xdr:col>86</xdr:col>
      <xdr:colOff>25400</xdr:colOff>
      <xdr:row>33</xdr:row>
      <xdr:rowOff>118110</xdr:rowOff>
    </xdr:to>
    <xdr:cxnSp macro="">
      <xdr:nvCxnSpPr>
        <xdr:cNvPr id="375" name="直線コネクタ 374">
          <a:extLst>
            <a:ext uri="{FF2B5EF4-FFF2-40B4-BE49-F238E27FC236}">
              <a16:creationId xmlns:a16="http://schemas.microsoft.com/office/drawing/2014/main" id="{F17348CF-62A8-4AF8-8200-35D6A5DE4B03}"/>
            </a:ext>
          </a:extLst>
        </xdr:cNvPr>
        <xdr:cNvCxnSpPr/>
      </xdr:nvCxnSpPr>
      <xdr:spPr>
        <a:xfrm>
          <a:off x="14611350" y="55727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102887</xdr:rowOff>
    </xdr:from>
    <xdr:ext cx="405111" cy="259045"/>
    <xdr:sp macro="" textlink="">
      <xdr:nvSpPr>
        <xdr:cNvPr id="376" name="【認定こども園・幼稚園・保育所】&#10;有形固定資産減価償却率平均値テキスト">
          <a:extLst>
            <a:ext uri="{FF2B5EF4-FFF2-40B4-BE49-F238E27FC236}">
              <a16:creationId xmlns:a16="http://schemas.microsoft.com/office/drawing/2014/main" id="{FEA974CD-CF96-48DC-8C9A-F31A0CBDFF7C}"/>
            </a:ext>
          </a:extLst>
        </xdr:cNvPr>
        <xdr:cNvSpPr txBox="1"/>
      </xdr:nvSpPr>
      <xdr:spPr>
        <a:xfrm>
          <a:off x="14738350" y="62179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124460</xdr:rowOff>
    </xdr:from>
    <xdr:to>
      <xdr:col>85</xdr:col>
      <xdr:colOff>177800</xdr:colOff>
      <xdr:row>38</xdr:row>
      <xdr:rowOff>54610</xdr:rowOff>
    </xdr:to>
    <xdr:sp macro="" textlink="">
      <xdr:nvSpPr>
        <xdr:cNvPr id="377" name="フローチャート: 判断 376">
          <a:extLst>
            <a:ext uri="{FF2B5EF4-FFF2-40B4-BE49-F238E27FC236}">
              <a16:creationId xmlns:a16="http://schemas.microsoft.com/office/drawing/2014/main" id="{48CDB768-8BE7-45AC-8BD5-C2E21E968676}"/>
            </a:ext>
          </a:extLst>
        </xdr:cNvPr>
        <xdr:cNvSpPr/>
      </xdr:nvSpPr>
      <xdr:spPr>
        <a:xfrm>
          <a:off x="14649450" y="623951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145415</xdr:rowOff>
    </xdr:from>
    <xdr:to>
      <xdr:col>81</xdr:col>
      <xdr:colOff>101600</xdr:colOff>
      <xdr:row>38</xdr:row>
      <xdr:rowOff>75565</xdr:rowOff>
    </xdr:to>
    <xdr:sp macro="" textlink="">
      <xdr:nvSpPr>
        <xdr:cNvPr id="378" name="フローチャート: 判断 377">
          <a:extLst>
            <a:ext uri="{FF2B5EF4-FFF2-40B4-BE49-F238E27FC236}">
              <a16:creationId xmlns:a16="http://schemas.microsoft.com/office/drawing/2014/main" id="{26BC56E8-2410-4E2C-B3E8-628334D54AF6}"/>
            </a:ext>
          </a:extLst>
        </xdr:cNvPr>
        <xdr:cNvSpPr/>
      </xdr:nvSpPr>
      <xdr:spPr>
        <a:xfrm>
          <a:off x="13887450" y="626046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156845</xdr:rowOff>
    </xdr:from>
    <xdr:to>
      <xdr:col>76</xdr:col>
      <xdr:colOff>165100</xdr:colOff>
      <xdr:row>38</xdr:row>
      <xdr:rowOff>86995</xdr:rowOff>
    </xdr:to>
    <xdr:sp macro="" textlink="">
      <xdr:nvSpPr>
        <xdr:cNvPr id="379" name="フローチャート: 判断 378">
          <a:extLst>
            <a:ext uri="{FF2B5EF4-FFF2-40B4-BE49-F238E27FC236}">
              <a16:creationId xmlns:a16="http://schemas.microsoft.com/office/drawing/2014/main" id="{FD39D0D1-0340-4B96-BEBC-C66966D53650}"/>
            </a:ext>
          </a:extLst>
        </xdr:cNvPr>
        <xdr:cNvSpPr/>
      </xdr:nvSpPr>
      <xdr:spPr>
        <a:xfrm>
          <a:off x="13093700" y="627189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145415</xdr:rowOff>
    </xdr:from>
    <xdr:to>
      <xdr:col>72</xdr:col>
      <xdr:colOff>38100</xdr:colOff>
      <xdr:row>38</xdr:row>
      <xdr:rowOff>75565</xdr:rowOff>
    </xdr:to>
    <xdr:sp macro="" textlink="">
      <xdr:nvSpPr>
        <xdr:cNvPr id="380" name="フローチャート: 判断 379">
          <a:extLst>
            <a:ext uri="{FF2B5EF4-FFF2-40B4-BE49-F238E27FC236}">
              <a16:creationId xmlns:a16="http://schemas.microsoft.com/office/drawing/2014/main" id="{D5DE3152-17E5-4915-91FF-C316BB28196D}"/>
            </a:ext>
          </a:extLst>
        </xdr:cNvPr>
        <xdr:cNvSpPr/>
      </xdr:nvSpPr>
      <xdr:spPr>
        <a:xfrm>
          <a:off x="12299950" y="626046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81" name="テキスト ボックス 380">
          <a:extLst>
            <a:ext uri="{FF2B5EF4-FFF2-40B4-BE49-F238E27FC236}">
              <a16:creationId xmlns:a16="http://schemas.microsoft.com/office/drawing/2014/main" id="{8CCBCE03-7831-4DDC-B6F2-A87588A1B671}"/>
            </a:ext>
          </a:extLst>
        </xdr:cNvPr>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2" name="テキスト ボックス 381">
          <a:extLst>
            <a:ext uri="{FF2B5EF4-FFF2-40B4-BE49-F238E27FC236}">
              <a16:creationId xmlns:a16="http://schemas.microsoft.com/office/drawing/2014/main" id="{CA1BE18E-5445-4382-B4D3-DE09AB2FB2C1}"/>
            </a:ext>
          </a:extLst>
        </xdr:cNvPr>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3" name="テキスト ボックス 382">
          <a:extLst>
            <a:ext uri="{FF2B5EF4-FFF2-40B4-BE49-F238E27FC236}">
              <a16:creationId xmlns:a16="http://schemas.microsoft.com/office/drawing/2014/main" id="{3E74C1E8-D7CD-4980-A86D-A1D4A1723760}"/>
            </a:ext>
          </a:extLst>
        </xdr:cNvPr>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4" name="テキスト ボックス 383">
          <a:extLst>
            <a:ext uri="{FF2B5EF4-FFF2-40B4-BE49-F238E27FC236}">
              <a16:creationId xmlns:a16="http://schemas.microsoft.com/office/drawing/2014/main" id="{B0F93BE5-59F6-4E83-8471-1D4018B5DFF8}"/>
            </a:ext>
          </a:extLst>
        </xdr:cNvPr>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5" name="テキスト ボックス 384">
          <a:extLst>
            <a:ext uri="{FF2B5EF4-FFF2-40B4-BE49-F238E27FC236}">
              <a16:creationId xmlns:a16="http://schemas.microsoft.com/office/drawing/2014/main" id="{18B8D563-FBAD-40BD-9F63-F1E391F7D910}"/>
            </a:ext>
          </a:extLst>
        </xdr:cNvPr>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635</xdr:rowOff>
    </xdr:from>
    <xdr:to>
      <xdr:col>85</xdr:col>
      <xdr:colOff>177800</xdr:colOff>
      <xdr:row>37</xdr:row>
      <xdr:rowOff>102235</xdr:rowOff>
    </xdr:to>
    <xdr:sp macro="" textlink="">
      <xdr:nvSpPr>
        <xdr:cNvPr id="386" name="楕円 385">
          <a:extLst>
            <a:ext uri="{FF2B5EF4-FFF2-40B4-BE49-F238E27FC236}">
              <a16:creationId xmlns:a16="http://schemas.microsoft.com/office/drawing/2014/main" id="{38B39FB4-5F80-40EC-8833-AA812CF73C08}"/>
            </a:ext>
          </a:extLst>
        </xdr:cNvPr>
        <xdr:cNvSpPr/>
      </xdr:nvSpPr>
      <xdr:spPr>
        <a:xfrm>
          <a:off x="14649450" y="611568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23512</xdr:rowOff>
    </xdr:from>
    <xdr:ext cx="405111" cy="259045"/>
    <xdr:sp macro="" textlink="">
      <xdr:nvSpPr>
        <xdr:cNvPr id="387" name="【認定こども園・幼稚園・保育所】&#10;有形固定資産減価償却率該当値テキスト">
          <a:extLst>
            <a:ext uri="{FF2B5EF4-FFF2-40B4-BE49-F238E27FC236}">
              <a16:creationId xmlns:a16="http://schemas.microsoft.com/office/drawing/2014/main" id="{DB4B48E0-3084-451C-9919-AF5E665D44AE}"/>
            </a:ext>
          </a:extLst>
        </xdr:cNvPr>
        <xdr:cNvSpPr txBox="1"/>
      </xdr:nvSpPr>
      <xdr:spPr>
        <a:xfrm>
          <a:off x="14738350" y="5973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46355</xdr:rowOff>
    </xdr:from>
    <xdr:to>
      <xdr:col>81</xdr:col>
      <xdr:colOff>101600</xdr:colOff>
      <xdr:row>37</xdr:row>
      <xdr:rowOff>147955</xdr:rowOff>
    </xdr:to>
    <xdr:sp macro="" textlink="">
      <xdr:nvSpPr>
        <xdr:cNvPr id="388" name="楕円 387">
          <a:extLst>
            <a:ext uri="{FF2B5EF4-FFF2-40B4-BE49-F238E27FC236}">
              <a16:creationId xmlns:a16="http://schemas.microsoft.com/office/drawing/2014/main" id="{7BEF4E57-C0E7-42BE-8106-6AD64DFF5557}"/>
            </a:ext>
          </a:extLst>
        </xdr:cNvPr>
        <xdr:cNvSpPr/>
      </xdr:nvSpPr>
      <xdr:spPr>
        <a:xfrm>
          <a:off x="13887450" y="616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51435</xdr:rowOff>
    </xdr:from>
    <xdr:to>
      <xdr:col>85</xdr:col>
      <xdr:colOff>127000</xdr:colOff>
      <xdr:row>37</xdr:row>
      <xdr:rowOff>97155</xdr:rowOff>
    </xdr:to>
    <xdr:cxnSp macro="">
      <xdr:nvCxnSpPr>
        <xdr:cNvPr id="389" name="直線コネクタ 388">
          <a:extLst>
            <a:ext uri="{FF2B5EF4-FFF2-40B4-BE49-F238E27FC236}">
              <a16:creationId xmlns:a16="http://schemas.microsoft.com/office/drawing/2014/main" id="{119EB2F4-156F-4E36-B32D-1D0818B268BC}"/>
            </a:ext>
          </a:extLst>
        </xdr:cNvPr>
        <xdr:cNvCxnSpPr/>
      </xdr:nvCxnSpPr>
      <xdr:spPr>
        <a:xfrm flipV="1">
          <a:off x="13938250" y="6166485"/>
          <a:ext cx="762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170180</xdr:rowOff>
    </xdr:from>
    <xdr:to>
      <xdr:col>76</xdr:col>
      <xdr:colOff>165100</xdr:colOff>
      <xdr:row>38</xdr:row>
      <xdr:rowOff>100330</xdr:rowOff>
    </xdr:to>
    <xdr:sp macro="" textlink="">
      <xdr:nvSpPr>
        <xdr:cNvPr id="390" name="楕円 389">
          <a:extLst>
            <a:ext uri="{FF2B5EF4-FFF2-40B4-BE49-F238E27FC236}">
              <a16:creationId xmlns:a16="http://schemas.microsoft.com/office/drawing/2014/main" id="{6695E770-0ED2-4F60-97E9-28903F99D63E}"/>
            </a:ext>
          </a:extLst>
        </xdr:cNvPr>
        <xdr:cNvSpPr/>
      </xdr:nvSpPr>
      <xdr:spPr>
        <a:xfrm>
          <a:off x="130937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97155</xdr:rowOff>
    </xdr:from>
    <xdr:to>
      <xdr:col>81</xdr:col>
      <xdr:colOff>50800</xdr:colOff>
      <xdr:row>38</xdr:row>
      <xdr:rowOff>49530</xdr:rowOff>
    </xdr:to>
    <xdr:cxnSp macro="">
      <xdr:nvCxnSpPr>
        <xdr:cNvPr id="391" name="直線コネクタ 390">
          <a:extLst>
            <a:ext uri="{FF2B5EF4-FFF2-40B4-BE49-F238E27FC236}">
              <a16:creationId xmlns:a16="http://schemas.microsoft.com/office/drawing/2014/main" id="{6E615546-74E9-4051-8235-6EC7CB98C2C2}"/>
            </a:ext>
          </a:extLst>
        </xdr:cNvPr>
        <xdr:cNvCxnSpPr/>
      </xdr:nvCxnSpPr>
      <xdr:spPr>
        <a:xfrm flipV="1">
          <a:off x="13144500" y="6212205"/>
          <a:ext cx="793750" cy="117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66692</xdr:rowOff>
    </xdr:from>
    <xdr:ext cx="405111" cy="259045"/>
    <xdr:sp macro="" textlink="">
      <xdr:nvSpPr>
        <xdr:cNvPr id="392" name="n_1aveValue【認定こども園・幼稚園・保育所】&#10;有形固定資産減価償却率">
          <a:extLst>
            <a:ext uri="{FF2B5EF4-FFF2-40B4-BE49-F238E27FC236}">
              <a16:creationId xmlns:a16="http://schemas.microsoft.com/office/drawing/2014/main" id="{AB351A0A-1568-4AA5-8B65-B6F5ED7E12DA}"/>
            </a:ext>
          </a:extLst>
        </xdr:cNvPr>
        <xdr:cNvSpPr txBox="1"/>
      </xdr:nvSpPr>
      <xdr:spPr>
        <a:xfrm>
          <a:off x="13742044" y="6346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103522</xdr:rowOff>
    </xdr:from>
    <xdr:ext cx="405111" cy="259045"/>
    <xdr:sp macro="" textlink="">
      <xdr:nvSpPr>
        <xdr:cNvPr id="393" name="n_2aveValue【認定こども園・幼稚園・保育所】&#10;有形固定資産減価償却率">
          <a:extLst>
            <a:ext uri="{FF2B5EF4-FFF2-40B4-BE49-F238E27FC236}">
              <a16:creationId xmlns:a16="http://schemas.microsoft.com/office/drawing/2014/main" id="{AB640976-F9F3-4DCD-8707-81E5F7C12D99}"/>
            </a:ext>
          </a:extLst>
        </xdr:cNvPr>
        <xdr:cNvSpPr txBox="1"/>
      </xdr:nvSpPr>
      <xdr:spPr>
        <a:xfrm>
          <a:off x="12960994" y="6053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92092</xdr:rowOff>
    </xdr:from>
    <xdr:ext cx="405111" cy="259045"/>
    <xdr:sp macro="" textlink="">
      <xdr:nvSpPr>
        <xdr:cNvPr id="394" name="n_3aveValue【認定こども園・幼稚園・保育所】&#10;有形固定資産減価償却率">
          <a:extLst>
            <a:ext uri="{FF2B5EF4-FFF2-40B4-BE49-F238E27FC236}">
              <a16:creationId xmlns:a16="http://schemas.microsoft.com/office/drawing/2014/main" id="{65F3DBED-E584-41B2-A217-4DFC9877E723}"/>
            </a:ext>
          </a:extLst>
        </xdr:cNvPr>
        <xdr:cNvSpPr txBox="1"/>
      </xdr:nvSpPr>
      <xdr:spPr>
        <a:xfrm>
          <a:off x="12167244" y="6042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164482</xdr:rowOff>
    </xdr:from>
    <xdr:ext cx="405111" cy="259045"/>
    <xdr:sp macro="" textlink="">
      <xdr:nvSpPr>
        <xdr:cNvPr id="395" name="n_1mainValue【認定こども園・幼稚園・保育所】&#10;有形固定資産減価償却率">
          <a:extLst>
            <a:ext uri="{FF2B5EF4-FFF2-40B4-BE49-F238E27FC236}">
              <a16:creationId xmlns:a16="http://schemas.microsoft.com/office/drawing/2014/main" id="{52A36A8B-A268-4674-97DC-0AD2912858C0}"/>
            </a:ext>
          </a:extLst>
        </xdr:cNvPr>
        <xdr:cNvSpPr txBox="1"/>
      </xdr:nvSpPr>
      <xdr:spPr>
        <a:xfrm>
          <a:off x="13742044" y="5949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91457</xdr:rowOff>
    </xdr:from>
    <xdr:ext cx="405111" cy="259045"/>
    <xdr:sp macro="" textlink="">
      <xdr:nvSpPr>
        <xdr:cNvPr id="396" name="n_2mainValue【認定こども園・幼稚園・保育所】&#10;有形固定資産減価償却率">
          <a:extLst>
            <a:ext uri="{FF2B5EF4-FFF2-40B4-BE49-F238E27FC236}">
              <a16:creationId xmlns:a16="http://schemas.microsoft.com/office/drawing/2014/main" id="{8EF19717-FF43-4DFB-91B4-01B1BCF5D986}"/>
            </a:ext>
          </a:extLst>
        </xdr:cNvPr>
        <xdr:cNvSpPr txBox="1"/>
      </xdr:nvSpPr>
      <xdr:spPr>
        <a:xfrm>
          <a:off x="12960994" y="6371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7" name="正方形/長方形 396">
          <a:extLst>
            <a:ext uri="{FF2B5EF4-FFF2-40B4-BE49-F238E27FC236}">
              <a16:creationId xmlns:a16="http://schemas.microsoft.com/office/drawing/2014/main" id="{B826AE48-96C6-4FA8-9835-1C405D369102}"/>
            </a:ext>
          </a:extLst>
        </xdr:cNvPr>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8" name="正方形/長方形 397">
          <a:extLst>
            <a:ext uri="{FF2B5EF4-FFF2-40B4-BE49-F238E27FC236}">
              <a16:creationId xmlns:a16="http://schemas.microsoft.com/office/drawing/2014/main" id="{51279755-3D11-48FF-9275-3BD63790421B}"/>
            </a:ext>
          </a:extLst>
        </xdr:cNvPr>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9" name="正方形/長方形 398">
          <a:extLst>
            <a:ext uri="{FF2B5EF4-FFF2-40B4-BE49-F238E27FC236}">
              <a16:creationId xmlns:a16="http://schemas.microsoft.com/office/drawing/2014/main" id="{15C552B6-09CF-448A-8EF7-DEA5877364C7}"/>
            </a:ext>
          </a:extLst>
        </xdr:cNvPr>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0" name="正方形/長方形 399">
          <a:extLst>
            <a:ext uri="{FF2B5EF4-FFF2-40B4-BE49-F238E27FC236}">
              <a16:creationId xmlns:a16="http://schemas.microsoft.com/office/drawing/2014/main" id="{AE3F2C15-560F-4D26-B035-495512524FA9}"/>
            </a:ext>
          </a:extLst>
        </xdr:cNvPr>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1" name="正方形/長方形 400">
          <a:extLst>
            <a:ext uri="{FF2B5EF4-FFF2-40B4-BE49-F238E27FC236}">
              <a16:creationId xmlns:a16="http://schemas.microsoft.com/office/drawing/2014/main" id="{F3DBC933-B752-4700-BC0A-DF5913577625}"/>
            </a:ext>
          </a:extLst>
        </xdr:cNvPr>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2" name="正方形/長方形 401">
          <a:extLst>
            <a:ext uri="{FF2B5EF4-FFF2-40B4-BE49-F238E27FC236}">
              <a16:creationId xmlns:a16="http://schemas.microsoft.com/office/drawing/2014/main" id="{0FC4E62C-6312-4B1B-883D-02B0BAF823A7}"/>
            </a:ext>
          </a:extLst>
        </xdr:cNvPr>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3" name="正方形/長方形 402">
          <a:extLst>
            <a:ext uri="{FF2B5EF4-FFF2-40B4-BE49-F238E27FC236}">
              <a16:creationId xmlns:a16="http://schemas.microsoft.com/office/drawing/2014/main" id="{27E2E1C3-2BB2-4A56-B846-B5D177E4934A}"/>
            </a:ext>
          </a:extLst>
        </xdr:cNvPr>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4" name="正方形/長方形 403">
          <a:extLst>
            <a:ext uri="{FF2B5EF4-FFF2-40B4-BE49-F238E27FC236}">
              <a16:creationId xmlns:a16="http://schemas.microsoft.com/office/drawing/2014/main" id="{91800EE3-1561-47C6-81CE-F745846164E5}"/>
            </a:ext>
          </a:extLst>
        </xdr:cNvPr>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5" name="テキスト ボックス 404">
          <a:extLst>
            <a:ext uri="{FF2B5EF4-FFF2-40B4-BE49-F238E27FC236}">
              <a16:creationId xmlns:a16="http://schemas.microsoft.com/office/drawing/2014/main" id="{EF3DD91A-3432-453F-8FC5-D859AC75B236}"/>
            </a:ext>
          </a:extLst>
        </xdr:cNvPr>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6" name="直線コネクタ 405">
          <a:extLst>
            <a:ext uri="{FF2B5EF4-FFF2-40B4-BE49-F238E27FC236}">
              <a16:creationId xmlns:a16="http://schemas.microsoft.com/office/drawing/2014/main" id="{EF35BA3A-B0BA-419E-A826-68A2108C831B}"/>
            </a:ext>
          </a:extLst>
        </xdr:cNvPr>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07" name="直線コネクタ 406">
          <a:extLst>
            <a:ext uri="{FF2B5EF4-FFF2-40B4-BE49-F238E27FC236}">
              <a16:creationId xmlns:a16="http://schemas.microsoft.com/office/drawing/2014/main" id="{E76ADF39-CCD4-4BA3-8B71-CBD52DD18F73}"/>
            </a:ext>
          </a:extLst>
        </xdr:cNvPr>
        <xdr:cNvCxnSpPr/>
      </xdr:nvCxnSpPr>
      <xdr:spPr>
        <a:xfrm>
          <a:off x="16459200" y="6908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08" name="テキスト ボックス 407">
          <a:extLst>
            <a:ext uri="{FF2B5EF4-FFF2-40B4-BE49-F238E27FC236}">
              <a16:creationId xmlns:a16="http://schemas.microsoft.com/office/drawing/2014/main" id="{27A47A8C-45A2-4075-9BBD-19065606AB09}"/>
            </a:ext>
          </a:extLst>
        </xdr:cNvPr>
        <xdr:cNvSpPr txBox="1"/>
      </xdr:nvSpPr>
      <xdr:spPr>
        <a:xfrm>
          <a:off x="16049171" y="677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09" name="直線コネクタ 408">
          <a:extLst>
            <a:ext uri="{FF2B5EF4-FFF2-40B4-BE49-F238E27FC236}">
              <a16:creationId xmlns:a16="http://schemas.microsoft.com/office/drawing/2014/main" id="{65E53A35-A472-472A-8ECE-3BFB2F2B675A}"/>
            </a:ext>
          </a:extLst>
        </xdr:cNvPr>
        <xdr:cNvCxnSpPr/>
      </xdr:nvCxnSpPr>
      <xdr:spPr>
        <a:xfrm>
          <a:off x="16459200" y="6464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10" name="テキスト ボックス 409">
          <a:extLst>
            <a:ext uri="{FF2B5EF4-FFF2-40B4-BE49-F238E27FC236}">
              <a16:creationId xmlns:a16="http://schemas.microsoft.com/office/drawing/2014/main" id="{A79F830E-7080-4B48-A141-29D6BD70D112}"/>
            </a:ext>
          </a:extLst>
        </xdr:cNvPr>
        <xdr:cNvSpPr txBox="1"/>
      </xdr:nvSpPr>
      <xdr:spPr>
        <a:xfrm>
          <a:off x="16049171" y="6328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11" name="直線コネクタ 410">
          <a:extLst>
            <a:ext uri="{FF2B5EF4-FFF2-40B4-BE49-F238E27FC236}">
              <a16:creationId xmlns:a16="http://schemas.microsoft.com/office/drawing/2014/main" id="{68134E05-5B51-466A-85C2-B4C9257EA257}"/>
            </a:ext>
          </a:extLst>
        </xdr:cNvPr>
        <xdr:cNvCxnSpPr/>
      </xdr:nvCxnSpPr>
      <xdr:spPr>
        <a:xfrm>
          <a:off x="16459200" y="6026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12" name="テキスト ボックス 411">
          <a:extLst>
            <a:ext uri="{FF2B5EF4-FFF2-40B4-BE49-F238E27FC236}">
              <a16:creationId xmlns:a16="http://schemas.microsoft.com/office/drawing/2014/main" id="{54A11218-9E2C-4378-8D9D-560F8605AEE5}"/>
            </a:ext>
          </a:extLst>
        </xdr:cNvPr>
        <xdr:cNvSpPr txBox="1"/>
      </xdr:nvSpPr>
      <xdr:spPr>
        <a:xfrm>
          <a:off x="16049171" y="589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13" name="直線コネクタ 412">
          <a:extLst>
            <a:ext uri="{FF2B5EF4-FFF2-40B4-BE49-F238E27FC236}">
              <a16:creationId xmlns:a16="http://schemas.microsoft.com/office/drawing/2014/main" id="{DC37B118-C13E-4C6B-A774-0C3798C98DE5}"/>
            </a:ext>
          </a:extLst>
        </xdr:cNvPr>
        <xdr:cNvCxnSpPr/>
      </xdr:nvCxnSpPr>
      <xdr:spPr>
        <a:xfrm>
          <a:off x="16459200" y="55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14" name="テキスト ボックス 413">
          <a:extLst>
            <a:ext uri="{FF2B5EF4-FFF2-40B4-BE49-F238E27FC236}">
              <a16:creationId xmlns:a16="http://schemas.microsoft.com/office/drawing/2014/main" id="{B7EA00FF-5515-48D4-8470-CABCE4193215}"/>
            </a:ext>
          </a:extLst>
        </xdr:cNvPr>
        <xdr:cNvSpPr txBox="1"/>
      </xdr:nvSpPr>
      <xdr:spPr>
        <a:xfrm>
          <a:off x="16049171" y="5452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5" name="直線コネクタ 414">
          <a:extLst>
            <a:ext uri="{FF2B5EF4-FFF2-40B4-BE49-F238E27FC236}">
              <a16:creationId xmlns:a16="http://schemas.microsoft.com/office/drawing/2014/main" id="{0E81B747-CA2C-4797-B166-CFF2E9C27E7F}"/>
            </a:ext>
          </a:extLst>
        </xdr:cNvPr>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16" name="テキスト ボックス 415">
          <a:extLst>
            <a:ext uri="{FF2B5EF4-FFF2-40B4-BE49-F238E27FC236}">
              <a16:creationId xmlns:a16="http://schemas.microsoft.com/office/drawing/2014/main" id="{45CC350F-6EA2-4DDF-B23E-FD464B955D64}"/>
            </a:ext>
          </a:extLst>
        </xdr:cNvPr>
        <xdr:cNvSpPr txBox="1"/>
      </xdr:nvSpPr>
      <xdr:spPr>
        <a:xfrm>
          <a:off x="1604917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7" name="【認定こども園・幼稚園・保育所】&#10;一人当たり面積グラフ枠">
          <a:extLst>
            <a:ext uri="{FF2B5EF4-FFF2-40B4-BE49-F238E27FC236}">
              <a16:creationId xmlns:a16="http://schemas.microsoft.com/office/drawing/2014/main" id="{1A6AA4C0-1058-43F0-AD88-05CB2ADB869F}"/>
            </a:ext>
          </a:extLst>
        </xdr:cNvPr>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44196</xdr:rowOff>
    </xdr:from>
    <xdr:to>
      <xdr:col>116</xdr:col>
      <xdr:colOff>62864</xdr:colOff>
      <xdr:row>41</xdr:row>
      <xdr:rowOff>115062</xdr:rowOff>
    </xdr:to>
    <xdr:cxnSp macro="">
      <xdr:nvCxnSpPr>
        <xdr:cNvPr id="418" name="直線コネクタ 417">
          <a:extLst>
            <a:ext uri="{FF2B5EF4-FFF2-40B4-BE49-F238E27FC236}">
              <a16:creationId xmlns:a16="http://schemas.microsoft.com/office/drawing/2014/main" id="{0CCBB982-0F45-43B7-B9FA-302FBD3301AE}"/>
            </a:ext>
          </a:extLst>
        </xdr:cNvPr>
        <xdr:cNvCxnSpPr/>
      </xdr:nvCxnSpPr>
      <xdr:spPr>
        <a:xfrm flipV="1">
          <a:off x="19951064" y="5663946"/>
          <a:ext cx="0" cy="1226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19" name="【認定こども園・幼稚園・保育所】&#10;一人当たり面積最小値テキスト">
          <a:extLst>
            <a:ext uri="{FF2B5EF4-FFF2-40B4-BE49-F238E27FC236}">
              <a16:creationId xmlns:a16="http://schemas.microsoft.com/office/drawing/2014/main" id="{375208CA-D717-41D3-8445-4B75F8BBD8AD}"/>
            </a:ext>
          </a:extLst>
        </xdr:cNvPr>
        <xdr:cNvSpPr txBox="1"/>
      </xdr:nvSpPr>
      <xdr:spPr>
        <a:xfrm>
          <a:off x="19989800" y="6894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20" name="直線コネクタ 419">
          <a:extLst>
            <a:ext uri="{FF2B5EF4-FFF2-40B4-BE49-F238E27FC236}">
              <a16:creationId xmlns:a16="http://schemas.microsoft.com/office/drawing/2014/main" id="{5D81ACAB-C039-44DE-A517-E8F58DB4CB99}"/>
            </a:ext>
          </a:extLst>
        </xdr:cNvPr>
        <xdr:cNvCxnSpPr/>
      </xdr:nvCxnSpPr>
      <xdr:spPr>
        <a:xfrm>
          <a:off x="19881850" y="689051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162323</xdr:rowOff>
    </xdr:from>
    <xdr:ext cx="469744" cy="259045"/>
    <xdr:sp macro="" textlink="">
      <xdr:nvSpPr>
        <xdr:cNvPr id="421" name="【認定こども園・幼稚園・保育所】&#10;一人当たり面積最大値テキスト">
          <a:extLst>
            <a:ext uri="{FF2B5EF4-FFF2-40B4-BE49-F238E27FC236}">
              <a16:creationId xmlns:a16="http://schemas.microsoft.com/office/drawing/2014/main" id="{D5085B32-A0C8-4DA6-8DA6-7EC29A34F1D4}"/>
            </a:ext>
          </a:extLst>
        </xdr:cNvPr>
        <xdr:cNvSpPr txBox="1"/>
      </xdr:nvSpPr>
      <xdr:spPr>
        <a:xfrm>
          <a:off x="19989800" y="5451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44196</xdr:rowOff>
    </xdr:from>
    <xdr:to>
      <xdr:col>116</xdr:col>
      <xdr:colOff>152400</xdr:colOff>
      <xdr:row>34</xdr:row>
      <xdr:rowOff>44196</xdr:rowOff>
    </xdr:to>
    <xdr:cxnSp macro="">
      <xdr:nvCxnSpPr>
        <xdr:cNvPr id="422" name="直線コネクタ 421">
          <a:extLst>
            <a:ext uri="{FF2B5EF4-FFF2-40B4-BE49-F238E27FC236}">
              <a16:creationId xmlns:a16="http://schemas.microsoft.com/office/drawing/2014/main" id="{6631FD19-6CC6-409B-832A-58C7DD34CC23}"/>
            </a:ext>
          </a:extLst>
        </xdr:cNvPr>
        <xdr:cNvCxnSpPr/>
      </xdr:nvCxnSpPr>
      <xdr:spPr>
        <a:xfrm>
          <a:off x="19881850" y="566394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10685</xdr:rowOff>
    </xdr:from>
    <xdr:ext cx="469744" cy="259045"/>
    <xdr:sp macro="" textlink="">
      <xdr:nvSpPr>
        <xdr:cNvPr id="423" name="【認定こども園・幼稚園・保育所】&#10;一人当たり面積平均値テキスト">
          <a:extLst>
            <a:ext uri="{FF2B5EF4-FFF2-40B4-BE49-F238E27FC236}">
              <a16:creationId xmlns:a16="http://schemas.microsoft.com/office/drawing/2014/main" id="{4B99644B-AB6E-4FB4-9298-5676E0354678}"/>
            </a:ext>
          </a:extLst>
        </xdr:cNvPr>
        <xdr:cNvSpPr txBox="1"/>
      </xdr:nvSpPr>
      <xdr:spPr>
        <a:xfrm>
          <a:off x="19989800" y="64559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32258</xdr:rowOff>
    </xdr:from>
    <xdr:to>
      <xdr:col>116</xdr:col>
      <xdr:colOff>114300</xdr:colOff>
      <xdr:row>39</xdr:row>
      <xdr:rowOff>133858</xdr:rowOff>
    </xdr:to>
    <xdr:sp macro="" textlink="">
      <xdr:nvSpPr>
        <xdr:cNvPr id="424" name="フローチャート: 判断 423">
          <a:extLst>
            <a:ext uri="{FF2B5EF4-FFF2-40B4-BE49-F238E27FC236}">
              <a16:creationId xmlns:a16="http://schemas.microsoft.com/office/drawing/2014/main" id="{66E2ADED-7B85-429D-A650-6848DBD52484}"/>
            </a:ext>
          </a:extLst>
        </xdr:cNvPr>
        <xdr:cNvSpPr/>
      </xdr:nvSpPr>
      <xdr:spPr>
        <a:xfrm>
          <a:off x="19900900" y="6477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32258</xdr:rowOff>
    </xdr:from>
    <xdr:to>
      <xdr:col>112</xdr:col>
      <xdr:colOff>38100</xdr:colOff>
      <xdr:row>39</xdr:row>
      <xdr:rowOff>133858</xdr:rowOff>
    </xdr:to>
    <xdr:sp macro="" textlink="">
      <xdr:nvSpPr>
        <xdr:cNvPr id="425" name="フローチャート: 判断 424">
          <a:extLst>
            <a:ext uri="{FF2B5EF4-FFF2-40B4-BE49-F238E27FC236}">
              <a16:creationId xmlns:a16="http://schemas.microsoft.com/office/drawing/2014/main" id="{6AB4FB10-8A02-47E6-A554-A91A5D377F1D}"/>
            </a:ext>
          </a:extLst>
        </xdr:cNvPr>
        <xdr:cNvSpPr/>
      </xdr:nvSpPr>
      <xdr:spPr>
        <a:xfrm>
          <a:off x="19157950" y="647750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23114</xdr:rowOff>
    </xdr:from>
    <xdr:to>
      <xdr:col>107</xdr:col>
      <xdr:colOff>101600</xdr:colOff>
      <xdr:row>39</xdr:row>
      <xdr:rowOff>124714</xdr:rowOff>
    </xdr:to>
    <xdr:sp macro="" textlink="">
      <xdr:nvSpPr>
        <xdr:cNvPr id="426" name="フローチャート: 判断 425">
          <a:extLst>
            <a:ext uri="{FF2B5EF4-FFF2-40B4-BE49-F238E27FC236}">
              <a16:creationId xmlns:a16="http://schemas.microsoft.com/office/drawing/2014/main" id="{DA46A1A7-03CC-47E5-A26B-19966F242E65}"/>
            </a:ext>
          </a:extLst>
        </xdr:cNvPr>
        <xdr:cNvSpPr/>
      </xdr:nvSpPr>
      <xdr:spPr>
        <a:xfrm>
          <a:off x="18345150" y="6468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7112</xdr:rowOff>
    </xdr:from>
    <xdr:to>
      <xdr:col>102</xdr:col>
      <xdr:colOff>165100</xdr:colOff>
      <xdr:row>38</xdr:row>
      <xdr:rowOff>108712</xdr:rowOff>
    </xdr:to>
    <xdr:sp macro="" textlink="">
      <xdr:nvSpPr>
        <xdr:cNvPr id="427" name="フローチャート: 判断 426">
          <a:extLst>
            <a:ext uri="{FF2B5EF4-FFF2-40B4-BE49-F238E27FC236}">
              <a16:creationId xmlns:a16="http://schemas.microsoft.com/office/drawing/2014/main" id="{922EAF73-E574-4D0E-AD22-53E4E9EDA880}"/>
            </a:ext>
          </a:extLst>
        </xdr:cNvPr>
        <xdr:cNvSpPr/>
      </xdr:nvSpPr>
      <xdr:spPr>
        <a:xfrm>
          <a:off x="17551400" y="6287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D8E33F44-BA34-4BB9-847D-01C523C058F1}"/>
            </a:ext>
          </a:extLst>
        </xdr:cNvPr>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F3FCDE8C-92B8-480F-A7E3-BE6C287970B0}"/>
            </a:ext>
          </a:extLst>
        </xdr:cNvPr>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B2890C79-A065-4600-B1D6-D6F6386FE894}"/>
            </a:ext>
          </a:extLst>
        </xdr:cNvPr>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ABD2FD94-2905-4744-BA79-41F205F183EE}"/>
            </a:ext>
          </a:extLst>
        </xdr:cNvPr>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994C48FB-EEAC-4124-916D-D9CD901F28CE}"/>
            </a:ext>
          </a:extLst>
        </xdr:cNvPr>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75692</xdr:rowOff>
    </xdr:from>
    <xdr:to>
      <xdr:col>116</xdr:col>
      <xdr:colOff>114300</xdr:colOff>
      <xdr:row>37</xdr:row>
      <xdr:rowOff>5842</xdr:rowOff>
    </xdr:to>
    <xdr:sp macro="" textlink="">
      <xdr:nvSpPr>
        <xdr:cNvPr id="433" name="楕円 432">
          <a:extLst>
            <a:ext uri="{FF2B5EF4-FFF2-40B4-BE49-F238E27FC236}">
              <a16:creationId xmlns:a16="http://schemas.microsoft.com/office/drawing/2014/main" id="{76DFBEF1-3E9A-4332-9422-F097DEAC3412}"/>
            </a:ext>
          </a:extLst>
        </xdr:cNvPr>
        <xdr:cNvSpPr/>
      </xdr:nvSpPr>
      <xdr:spPr>
        <a:xfrm>
          <a:off x="19900900" y="602564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98569</xdr:rowOff>
    </xdr:from>
    <xdr:ext cx="469744" cy="259045"/>
    <xdr:sp macro="" textlink="">
      <xdr:nvSpPr>
        <xdr:cNvPr id="434" name="【認定こども園・幼稚園・保育所】&#10;一人当たり面積該当値テキスト">
          <a:extLst>
            <a:ext uri="{FF2B5EF4-FFF2-40B4-BE49-F238E27FC236}">
              <a16:creationId xmlns:a16="http://schemas.microsoft.com/office/drawing/2014/main" id="{9D306555-DD30-4A0B-99CA-EBCE96A8885F}"/>
            </a:ext>
          </a:extLst>
        </xdr:cNvPr>
        <xdr:cNvSpPr txBox="1"/>
      </xdr:nvSpPr>
      <xdr:spPr>
        <a:xfrm>
          <a:off x="19989800" y="5883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61976</xdr:rowOff>
    </xdr:from>
    <xdr:to>
      <xdr:col>112</xdr:col>
      <xdr:colOff>38100</xdr:colOff>
      <xdr:row>36</xdr:row>
      <xdr:rowOff>163576</xdr:rowOff>
    </xdr:to>
    <xdr:sp macro="" textlink="">
      <xdr:nvSpPr>
        <xdr:cNvPr id="435" name="楕円 434">
          <a:extLst>
            <a:ext uri="{FF2B5EF4-FFF2-40B4-BE49-F238E27FC236}">
              <a16:creationId xmlns:a16="http://schemas.microsoft.com/office/drawing/2014/main" id="{E8D4981D-37BC-4E39-8DAF-08E6B5576F47}"/>
            </a:ext>
          </a:extLst>
        </xdr:cNvPr>
        <xdr:cNvSpPr/>
      </xdr:nvSpPr>
      <xdr:spPr>
        <a:xfrm>
          <a:off x="19157950" y="601192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112776</xdr:rowOff>
    </xdr:from>
    <xdr:to>
      <xdr:col>116</xdr:col>
      <xdr:colOff>63500</xdr:colOff>
      <xdr:row>36</xdr:row>
      <xdr:rowOff>126492</xdr:rowOff>
    </xdr:to>
    <xdr:cxnSp macro="">
      <xdr:nvCxnSpPr>
        <xdr:cNvPr id="436" name="直線コネクタ 435">
          <a:extLst>
            <a:ext uri="{FF2B5EF4-FFF2-40B4-BE49-F238E27FC236}">
              <a16:creationId xmlns:a16="http://schemas.microsoft.com/office/drawing/2014/main" id="{4C3B80D3-1855-4D44-B482-BB64D8F09DE1}"/>
            </a:ext>
          </a:extLst>
        </xdr:cNvPr>
        <xdr:cNvCxnSpPr/>
      </xdr:nvCxnSpPr>
      <xdr:spPr>
        <a:xfrm>
          <a:off x="19202400" y="6062726"/>
          <a:ext cx="7493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132842</xdr:rowOff>
    </xdr:from>
    <xdr:to>
      <xdr:col>107</xdr:col>
      <xdr:colOff>101600</xdr:colOff>
      <xdr:row>36</xdr:row>
      <xdr:rowOff>62992</xdr:rowOff>
    </xdr:to>
    <xdr:sp macro="" textlink="">
      <xdr:nvSpPr>
        <xdr:cNvPr id="437" name="楕円 436">
          <a:extLst>
            <a:ext uri="{FF2B5EF4-FFF2-40B4-BE49-F238E27FC236}">
              <a16:creationId xmlns:a16="http://schemas.microsoft.com/office/drawing/2014/main" id="{96B1E792-C35A-40EB-9BCA-4610CE5BCB5D}"/>
            </a:ext>
          </a:extLst>
        </xdr:cNvPr>
        <xdr:cNvSpPr/>
      </xdr:nvSpPr>
      <xdr:spPr>
        <a:xfrm>
          <a:off x="18345150" y="591769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12192</xdr:rowOff>
    </xdr:from>
    <xdr:to>
      <xdr:col>111</xdr:col>
      <xdr:colOff>177800</xdr:colOff>
      <xdr:row>36</xdr:row>
      <xdr:rowOff>112776</xdr:rowOff>
    </xdr:to>
    <xdr:cxnSp macro="">
      <xdr:nvCxnSpPr>
        <xdr:cNvPr id="438" name="直線コネクタ 437">
          <a:extLst>
            <a:ext uri="{FF2B5EF4-FFF2-40B4-BE49-F238E27FC236}">
              <a16:creationId xmlns:a16="http://schemas.microsoft.com/office/drawing/2014/main" id="{86C5448F-82BE-45D4-9473-C1A98E177C8A}"/>
            </a:ext>
          </a:extLst>
        </xdr:cNvPr>
        <xdr:cNvCxnSpPr/>
      </xdr:nvCxnSpPr>
      <xdr:spPr>
        <a:xfrm>
          <a:off x="18395950" y="5962142"/>
          <a:ext cx="80645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124985</xdr:rowOff>
    </xdr:from>
    <xdr:ext cx="469744" cy="259045"/>
    <xdr:sp macro="" textlink="">
      <xdr:nvSpPr>
        <xdr:cNvPr id="439" name="n_1aveValue【認定こども園・幼稚園・保育所】&#10;一人当たり面積">
          <a:extLst>
            <a:ext uri="{FF2B5EF4-FFF2-40B4-BE49-F238E27FC236}">
              <a16:creationId xmlns:a16="http://schemas.microsoft.com/office/drawing/2014/main" id="{1D275B38-2746-4711-A0BD-82BC642229CF}"/>
            </a:ext>
          </a:extLst>
        </xdr:cNvPr>
        <xdr:cNvSpPr txBox="1"/>
      </xdr:nvSpPr>
      <xdr:spPr>
        <a:xfrm>
          <a:off x="18980227" y="6570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115841</xdr:rowOff>
    </xdr:from>
    <xdr:ext cx="469744" cy="259045"/>
    <xdr:sp macro="" textlink="">
      <xdr:nvSpPr>
        <xdr:cNvPr id="440" name="n_2aveValue【認定こども園・幼稚園・保育所】&#10;一人当たり面積">
          <a:extLst>
            <a:ext uri="{FF2B5EF4-FFF2-40B4-BE49-F238E27FC236}">
              <a16:creationId xmlns:a16="http://schemas.microsoft.com/office/drawing/2014/main" id="{33782A88-86B5-48AC-92AD-E0D8BE98F770}"/>
            </a:ext>
          </a:extLst>
        </xdr:cNvPr>
        <xdr:cNvSpPr txBox="1"/>
      </xdr:nvSpPr>
      <xdr:spPr>
        <a:xfrm>
          <a:off x="18180127" y="6561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125239</xdr:rowOff>
    </xdr:from>
    <xdr:ext cx="469744" cy="259045"/>
    <xdr:sp macro="" textlink="">
      <xdr:nvSpPr>
        <xdr:cNvPr id="441" name="n_3aveValue【認定こども園・幼稚園・保育所】&#10;一人当たり面積">
          <a:extLst>
            <a:ext uri="{FF2B5EF4-FFF2-40B4-BE49-F238E27FC236}">
              <a16:creationId xmlns:a16="http://schemas.microsoft.com/office/drawing/2014/main" id="{5BDBD5C0-89A0-444F-9025-3FB261F8033C}"/>
            </a:ext>
          </a:extLst>
        </xdr:cNvPr>
        <xdr:cNvSpPr txBox="1"/>
      </xdr:nvSpPr>
      <xdr:spPr>
        <a:xfrm>
          <a:off x="17386377" y="6075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8653</xdr:rowOff>
    </xdr:from>
    <xdr:ext cx="469744" cy="259045"/>
    <xdr:sp macro="" textlink="">
      <xdr:nvSpPr>
        <xdr:cNvPr id="442" name="n_1mainValue【認定こども園・幼稚園・保育所】&#10;一人当たり面積">
          <a:extLst>
            <a:ext uri="{FF2B5EF4-FFF2-40B4-BE49-F238E27FC236}">
              <a16:creationId xmlns:a16="http://schemas.microsoft.com/office/drawing/2014/main" id="{48E4294E-5909-4A4C-9058-235F43630D86}"/>
            </a:ext>
          </a:extLst>
        </xdr:cNvPr>
        <xdr:cNvSpPr txBox="1"/>
      </xdr:nvSpPr>
      <xdr:spPr>
        <a:xfrm>
          <a:off x="18980227" y="5793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34</xdr:row>
      <xdr:rowOff>79519</xdr:rowOff>
    </xdr:from>
    <xdr:ext cx="469744" cy="259045"/>
    <xdr:sp macro="" textlink="">
      <xdr:nvSpPr>
        <xdr:cNvPr id="443" name="n_2mainValue【認定こども園・幼稚園・保育所】&#10;一人当たり面積">
          <a:extLst>
            <a:ext uri="{FF2B5EF4-FFF2-40B4-BE49-F238E27FC236}">
              <a16:creationId xmlns:a16="http://schemas.microsoft.com/office/drawing/2014/main" id="{84636A65-934A-4A99-A92E-04F840560264}"/>
            </a:ext>
          </a:extLst>
        </xdr:cNvPr>
        <xdr:cNvSpPr txBox="1"/>
      </xdr:nvSpPr>
      <xdr:spPr>
        <a:xfrm>
          <a:off x="18180127" y="5699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4" name="正方形/長方形 443">
          <a:extLst>
            <a:ext uri="{FF2B5EF4-FFF2-40B4-BE49-F238E27FC236}">
              <a16:creationId xmlns:a16="http://schemas.microsoft.com/office/drawing/2014/main" id="{3FB0B609-7D3C-481F-BE15-05C9C29A8936}"/>
            </a:ext>
          </a:extLst>
        </xdr:cNvPr>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5" name="正方形/長方形 444">
          <a:extLst>
            <a:ext uri="{FF2B5EF4-FFF2-40B4-BE49-F238E27FC236}">
              <a16:creationId xmlns:a16="http://schemas.microsoft.com/office/drawing/2014/main" id="{28B2BC1C-BFCF-4785-BB73-7FA58D9CF169}"/>
            </a:ext>
          </a:extLst>
        </xdr:cNvPr>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6" name="正方形/長方形 445">
          <a:extLst>
            <a:ext uri="{FF2B5EF4-FFF2-40B4-BE49-F238E27FC236}">
              <a16:creationId xmlns:a16="http://schemas.microsoft.com/office/drawing/2014/main" id="{E5E8AB39-CFF7-46A7-97CC-FFB9240FE9C8}"/>
            </a:ext>
          </a:extLst>
        </xdr:cNvPr>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7" name="正方形/長方形 446">
          <a:extLst>
            <a:ext uri="{FF2B5EF4-FFF2-40B4-BE49-F238E27FC236}">
              <a16:creationId xmlns:a16="http://schemas.microsoft.com/office/drawing/2014/main" id="{018E287B-AD9B-466D-8A00-0E1761EB3426}"/>
            </a:ext>
          </a:extLst>
        </xdr:cNvPr>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8" name="正方形/長方形 447">
          <a:extLst>
            <a:ext uri="{FF2B5EF4-FFF2-40B4-BE49-F238E27FC236}">
              <a16:creationId xmlns:a16="http://schemas.microsoft.com/office/drawing/2014/main" id="{F4112F5D-9E63-4ACA-B019-1161338A8A45}"/>
            </a:ext>
          </a:extLst>
        </xdr:cNvPr>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9" name="正方形/長方形 448">
          <a:extLst>
            <a:ext uri="{FF2B5EF4-FFF2-40B4-BE49-F238E27FC236}">
              <a16:creationId xmlns:a16="http://schemas.microsoft.com/office/drawing/2014/main" id="{F70E74D2-D10C-4CE4-80F4-446C6C142798}"/>
            </a:ext>
          </a:extLst>
        </xdr:cNvPr>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0" name="正方形/長方形 449">
          <a:extLst>
            <a:ext uri="{FF2B5EF4-FFF2-40B4-BE49-F238E27FC236}">
              <a16:creationId xmlns:a16="http://schemas.microsoft.com/office/drawing/2014/main" id="{47F87E34-4D8C-4FA3-BF47-4E4DA6932403}"/>
            </a:ext>
          </a:extLst>
        </xdr:cNvPr>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1" name="正方形/長方形 450">
          <a:extLst>
            <a:ext uri="{FF2B5EF4-FFF2-40B4-BE49-F238E27FC236}">
              <a16:creationId xmlns:a16="http://schemas.microsoft.com/office/drawing/2014/main" id="{9A7CAF03-3636-49D9-8244-6BB4B638C609}"/>
            </a:ext>
          </a:extLst>
        </xdr:cNvPr>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2" name="テキスト ボックス 451">
          <a:extLst>
            <a:ext uri="{FF2B5EF4-FFF2-40B4-BE49-F238E27FC236}">
              <a16:creationId xmlns:a16="http://schemas.microsoft.com/office/drawing/2014/main" id="{AEDA2B7A-F7DC-4344-B386-BE23C6A500FA}"/>
            </a:ext>
          </a:extLst>
        </xdr:cNvPr>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3" name="直線コネクタ 452">
          <a:extLst>
            <a:ext uri="{FF2B5EF4-FFF2-40B4-BE49-F238E27FC236}">
              <a16:creationId xmlns:a16="http://schemas.microsoft.com/office/drawing/2014/main" id="{71E82DE4-4C61-4550-A740-78E9B7EA96C0}"/>
            </a:ext>
          </a:extLst>
        </xdr:cNvPr>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54" name="テキスト ボックス 453">
          <a:extLst>
            <a:ext uri="{FF2B5EF4-FFF2-40B4-BE49-F238E27FC236}">
              <a16:creationId xmlns:a16="http://schemas.microsoft.com/office/drawing/2014/main" id="{A8C6B0F1-5191-420B-A314-9E5EB7FB70C6}"/>
            </a:ext>
          </a:extLst>
        </xdr:cNvPr>
        <xdr:cNvSpPr txBox="1"/>
      </xdr:nvSpPr>
      <xdr:spPr>
        <a:xfrm>
          <a:off x="10842791" y="1088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55" name="直線コネクタ 454">
          <a:extLst>
            <a:ext uri="{FF2B5EF4-FFF2-40B4-BE49-F238E27FC236}">
              <a16:creationId xmlns:a16="http://schemas.microsoft.com/office/drawing/2014/main" id="{F0F60883-0071-49EB-9016-DFDA1FAB2107}"/>
            </a:ext>
          </a:extLst>
        </xdr:cNvPr>
        <xdr:cNvCxnSpPr/>
      </xdr:nvCxnSpPr>
      <xdr:spPr>
        <a:xfrm>
          <a:off x="11207750" y="105727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56" name="テキスト ボックス 455">
          <a:extLst>
            <a:ext uri="{FF2B5EF4-FFF2-40B4-BE49-F238E27FC236}">
              <a16:creationId xmlns:a16="http://schemas.microsoft.com/office/drawing/2014/main" id="{181C433D-FC99-4F33-A7BE-5AFB1AF01A3B}"/>
            </a:ext>
          </a:extLst>
        </xdr:cNvPr>
        <xdr:cNvSpPr txBox="1"/>
      </xdr:nvSpPr>
      <xdr:spPr>
        <a:xfrm>
          <a:off x="10842791" y="10436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57" name="直線コネクタ 456">
          <a:extLst>
            <a:ext uri="{FF2B5EF4-FFF2-40B4-BE49-F238E27FC236}">
              <a16:creationId xmlns:a16="http://schemas.microsoft.com/office/drawing/2014/main" id="{7796A4DE-ED57-4C2F-8A7B-88B77D11FEFF}"/>
            </a:ext>
          </a:extLst>
        </xdr:cNvPr>
        <xdr:cNvCxnSpPr/>
      </xdr:nvCxnSpPr>
      <xdr:spPr>
        <a:xfrm>
          <a:off x="11207750" y="101346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58" name="テキスト ボックス 457">
          <a:extLst>
            <a:ext uri="{FF2B5EF4-FFF2-40B4-BE49-F238E27FC236}">
              <a16:creationId xmlns:a16="http://schemas.microsoft.com/office/drawing/2014/main" id="{655F4273-2CA1-424A-B4A8-C48B3B0FE325}"/>
            </a:ext>
          </a:extLst>
        </xdr:cNvPr>
        <xdr:cNvSpPr txBox="1"/>
      </xdr:nvSpPr>
      <xdr:spPr>
        <a:xfrm>
          <a:off x="10842791" y="9998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59" name="直線コネクタ 458">
          <a:extLst>
            <a:ext uri="{FF2B5EF4-FFF2-40B4-BE49-F238E27FC236}">
              <a16:creationId xmlns:a16="http://schemas.microsoft.com/office/drawing/2014/main" id="{D6E54DBD-F902-4CA7-B005-6FEA494A825A}"/>
            </a:ext>
          </a:extLst>
        </xdr:cNvPr>
        <xdr:cNvCxnSpPr/>
      </xdr:nvCxnSpPr>
      <xdr:spPr>
        <a:xfrm>
          <a:off x="11207750" y="9696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60" name="テキスト ボックス 459">
          <a:extLst>
            <a:ext uri="{FF2B5EF4-FFF2-40B4-BE49-F238E27FC236}">
              <a16:creationId xmlns:a16="http://schemas.microsoft.com/office/drawing/2014/main" id="{B5A83EFF-D5BB-49B5-A835-0DB6F86DC586}"/>
            </a:ext>
          </a:extLst>
        </xdr:cNvPr>
        <xdr:cNvSpPr txBox="1"/>
      </xdr:nvSpPr>
      <xdr:spPr>
        <a:xfrm>
          <a:off x="10842791" y="956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61" name="直線コネクタ 460">
          <a:extLst>
            <a:ext uri="{FF2B5EF4-FFF2-40B4-BE49-F238E27FC236}">
              <a16:creationId xmlns:a16="http://schemas.microsoft.com/office/drawing/2014/main" id="{240F82C1-1759-4CDB-9AC3-B94D76321F8E}"/>
            </a:ext>
          </a:extLst>
        </xdr:cNvPr>
        <xdr:cNvCxnSpPr/>
      </xdr:nvCxnSpPr>
      <xdr:spPr>
        <a:xfrm>
          <a:off x="11207750" y="9251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29227</xdr:rowOff>
    </xdr:from>
    <xdr:ext cx="467179" cy="259045"/>
    <xdr:sp macro="" textlink="">
      <xdr:nvSpPr>
        <xdr:cNvPr id="462" name="テキスト ボックス 461">
          <a:extLst>
            <a:ext uri="{FF2B5EF4-FFF2-40B4-BE49-F238E27FC236}">
              <a16:creationId xmlns:a16="http://schemas.microsoft.com/office/drawing/2014/main" id="{1EA39798-235B-46C8-A744-C61D0BA53D05}"/>
            </a:ext>
          </a:extLst>
        </xdr:cNvPr>
        <xdr:cNvSpPr txBox="1"/>
      </xdr:nvSpPr>
      <xdr:spPr>
        <a:xfrm>
          <a:off x="10797721" y="9116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3" name="直線コネクタ 462">
          <a:extLst>
            <a:ext uri="{FF2B5EF4-FFF2-40B4-BE49-F238E27FC236}">
              <a16:creationId xmlns:a16="http://schemas.microsoft.com/office/drawing/2014/main" id="{FB0DDE7D-6030-426C-8190-F03F3D734705}"/>
            </a:ext>
          </a:extLst>
        </xdr:cNvPr>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64" name="テキスト ボックス 463">
          <a:extLst>
            <a:ext uri="{FF2B5EF4-FFF2-40B4-BE49-F238E27FC236}">
              <a16:creationId xmlns:a16="http://schemas.microsoft.com/office/drawing/2014/main" id="{74A6B14C-FDFE-4DCC-8D1C-62E049B1B3DB}"/>
            </a:ext>
          </a:extLst>
        </xdr:cNvPr>
        <xdr:cNvSpPr txBox="1"/>
      </xdr:nvSpPr>
      <xdr:spPr>
        <a:xfrm>
          <a:off x="1079772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5" name="【学校施設】&#10;有形固定資産減価償却率グラフ枠">
          <a:extLst>
            <a:ext uri="{FF2B5EF4-FFF2-40B4-BE49-F238E27FC236}">
              <a16:creationId xmlns:a16="http://schemas.microsoft.com/office/drawing/2014/main" id="{7D98F221-189A-4E62-BA25-4B82CE1D0C29}"/>
            </a:ext>
          </a:extLst>
        </xdr:cNvPr>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50292</xdr:rowOff>
    </xdr:from>
    <xdr:to>
      <xdr:col>85</xdr:col>
      <xdr:colOff>126364</xdr:colOff>
      <xdr:row>64</xdr:row>
      <xdr:rowOff>100584</xdr:rowOff>
    </xdr:to>
    <xdr:cxnSp macro="">
      <xdr:nvCxnSpPr>
        <xdr:cNvPr id="466" name="直線コネクタ 465">
          <a:extLst>
            <a:ext uri="{FF2B5EF4-FFF2-40B4-BE49-F238E27FC236}">
              <a16:creationId xmlns:a16="http://schemas.microsoft.com/office/drawing/2014/main" id="{6E7E1F2C-E842-4896-81ED-7755DC448C79}"/>
            </a:ext>
          </a:extLst>
        </xdr:cNvPr>
        <xdr:cNvCxnSpPr/>
      </xdr:nvCxnSpPr>
      <xdr:spPr>
        <a:xfrm flipV="1">
          <a:off x="14699614" y="9467342"/>
          <a:ext cx="0" cy="1205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104411</xdr:rowOff>
    </xdr:from>
    <xdr:ext cx="405111" cy="259045"/>
    <xdr:sp macro="" textlink="">
      <xdr:nvSpPr>
        <xdr:cNvPr id="467" name="【学校施設】&#10;有形固定資産減価償却率最小値テキスト">
          <a:extLst>
            <a:ext uri="{FF2B5EF4-FFF2-40B4-BE49-F238E27FC236}">
              <a16:creationId xmlns:a16="http://schemas.microsoft.com/office/drawing/2014/main" id="{9261B382-6D9F-4926-8A82-0618BFCCEE52}"/>
            </a:ext>
          </a:extLst>
        </xdr:cNvPr>
        <xdr:cNvSpPr txBox="1"/>
      </xdr:nvSpPr>
      <xdr:spPr>
        <a:xfrm>
          <a:off x="14738350" y="10677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100584</xdr:rowOff>
    </xdr:from>
    <xdr:to>
      <xdr:col>86</xdr:col>
      <xdr:colOff>25400</xdr:colOff>
      <xdr:row>64</xdr:row>
      <xdr:rowOff>100584</xdr:rowOff>
    </xdr:to>
    <xdr:cxnSp macro="">
      <xdr:nvCxnSpPr>
        <xdr:cNvPr id="468" name="直線コネクタ 467">
          <a:extLst>
            <a:ext uri="{FF2B5EF4-FFF2-40B4-BE49-F238E27FC236}">
              <a16:creationId xmlns:a16="http://schemas.microsoft.com/office/drawing/2014/main" id="{299BB8D2-2E88-4EB6-B014-CEA7063B2841}"/>
            </a:ext>
          </a:extLst>
        </xdr:cNvPr>
        <xdr:cNvCxnSpPr/>
      </xdr:nvCxnSpPr>
      <xdr:spPr>
        <a:xfrm>
          <a:off x="14611350" y="1067333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168419</xdr:rowOff>
    </xdr:from>
    <xdr:ext cx="405111" cy="259045"/>
    <xdr:sp macro="" textlink="">
      <xdr:nvSpPr>
        <xdr:cNvPr id="469" name="【学校施設】&#10;有形固定資産減価償却率最大値テキスト">
          <a:extLst>
            <a:ext uri="{FF2B5EF4-FFF2-40B4-BE49-F238E27FC236}">
              <a16:creationId xmlns:a16="http://schemas.microsoft.com/office/drawing/2014/main" id="{FCE4F8EB-E94D-483E-80F5-87E1235C36D9}"/>
            </a:ext>
          </a:extLst>
        </xdr:cNvPr>
        <xdr:cNvSpPr txBox="1"/>
      </xdr:nvSpPr>
      <xdr:spPr>
        <a:xfrm>
          <a:off x="14738350" y="9248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50292</xdr:rowOff>
    </xdr:from>
    <xdr:to>
      <xdr:col>86</xdr:col>
      <xdr:colOff>25400</xdr:colOff>
      <xdr:row>57</xdr:row>
      <xdr:rowOff>50292</xdr:rowOff>
    </xdr:to>
    <xdr:cxnSp macro="">
      <xdr:nvCxnSpPr>
        <xdr:cNvPr id="470" name="直線コネクタ 469">
          <a:extLst>
            <a:ext uri="{FF2B5EF4-FFF2-40B4-BE49-F238E27FC236}">
              <a16:creationId xmlns:a16="http://schemas.microsoft.com/office/drawing/2014/main" id="{093221B6-1004-4973-A837-B0F5B61CB1C9}"/>
            </a:ext>
          </a:extLst>
        </xdr:cNvPr>
        <xdr:cNvCxnSpPr/>
      </xdr:nvCxnSpPr>
      <xdr:spPr>
        <a:xfrm>
          <a:off x="14611350" y="946734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90949</xdr:rowOff>
    </xdr:from>
    <xdr:ext cx="405111" cy="259045"/>
    <xdr:sp macro="" textlink="">
      <xdr:nvSpPr>
        <xdr:cNvPr id="471" name="【学校施設】&#10;有形固定資産減価償却率平均値テキスト">
          <a:extLst>
            <a:ext uri="{FF2B5EF4-FFF2-40B4-BE49-F238E27FC236}">
              <a16:creationId xmlns:a16="http://schemas.microsoft.com/office/drawing/2014/main" id="{0312AF79-C037-4A70-BEC5-FC61351B2E9A}"/>
            </a:ext>
          </a:extLst>
        </xdr:cNvPr>
        <xdr:cNvSpPr txBox="1"/>
      </xdr:nvSpPr>
      <xdr:spPr>
        <a:xfrm>
          <a:off x="14738350" y="98381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68072</xdr:rowOff>
    </xdr:from>
    <xdr:to>
      <xdr:col>85</xdr:col>
      <xdr:colOff>177800</xdr:colOff>
      <xdr:row>60</xdr:row>
      <xdr:rowOff>169672</xdr:rowOff>
    </xdr:to>
    <xdr:sp macro="" textlink="">
      <xdr:nvSpPr>
        <xdr:cNvPr id="472" name="フローチャート: 判断 471">
          <a:extLst>
            <a:ext uri="{FF2B5EF4-FFF2-40B4-BE49-F238E27FC236}">
              <a16:creationId xmlns:a16="http://schemas.microsoft.com/office/drawing/2014/main" id="{CB86BB9F-0580-4B9B-ABEB-026F0B6C260F}"/>
            </a:ext>
          </a:extLst>
        </xdr:cNvPr>
        <xdr:cNvSpPr/>
      </xdr:nvSpPr>
      <xdr:spPr>
        <a:xfrm>
          <a:off x="14649450" y="998042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84074</xdr:rowOff>
    </xdr:from>
    <xdr:to>
      <xdr:col>81</xdr:col>
      <xdr:colOff>101600</xdr:colOff>
      <xdr:row>61</xdr:row>
      <xdr:rowOff>14224</xdr:rowOff>
    </xdr:to>
    <xdr:sp macro="" textlink="">
      <xdr:nvSpPr>
        <xdr:cNvPr id="473" name="フローチャート: 判断 472">
          <a:extLst>
            <a:ext uri="{FF2B5EF4-FFF2-40B4-BE49-F238E27FC236}">
              <a16:creationId xmlns:a16="http://schemas.microsoft.com/office/drawing/2014/main" id="{59228E12-8495-4EC3-83BD-FE29A72FB09B}"/>
            </a:ext>
          </a:extLst>
        </xdr:cNvPr>
        <xdr:cNvSpPr/>
      </xdr:nvSpPr>
      <xdr:spPr>
        <a:xfrm>
          <a:off x="13887450" y="999642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95504</xdr:rowOff>
    </xdr:from>
    <xdr:to>
      <xdr:col>76</xdr:col>
      <xdr:colOff>165100</xdr:colOff>
      <xdr:row>61</xdr:row>
      <xdr:rowOff>25654</xdr:rowOff>
    </xdr:to>
    <xdr:sp macro="" textlink="">
      <xdr:nvSpPr>
        <xdr:cNvPr id="474" name="フローチャート: 判断 473">
          <a:extLst>
            <a:ext uri="{FF2B5EF4-FFF2-40B4-BE49-F238E27FC236}">
              <a16:creationId xmlns:a16="http://schemas.microsoft.com/office/drawing/2014/main" id="{B3FDB4D1-486E-448B-9439-085E377114DC}"/>
            </a:ext>
          </a:extLst>
        </xdr:cNvPr>
        <xdr:cNvSpPr/>
      </xdr:nvSpPr>
      <xdr:spPr>
        <a:xfrm>
          <a:off x="13093700" y="1000785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74930</xdr:rowOff>
    </xdr:from>
    <xdr:to>
      <xdr:col>72</xdr:col>
      <xdr:colOff>38100</xdr:colOff>
      <xdr:row>62</xdr:row>
      <xdr:rowOff>5080</xdr:rowOff>
    </xdr:to>
    <xdr:sp macro="" textlink="">
      <xdr:nvSpPr>
        <xdr:cNvPr id="475" name="フローチャート: 判断 474">
          <a:extLst>
            <a:ext uri="{FF2B5EF4-FFF2-40B4-BE49-F238E27FC236}">
              <a16:creationId xmlns:a16="http://schemas.microsoft.com/office/drawing/2014/main" id="{DBF20B2C-BF6F-4798-B83D-DB96AF804A47}"/>
            </a:ext>
          </a:extLst>
        </xdr:cNvPr>
        <xdr:cNvSpPr/>
      </xdr:nvSpPr>
      <xdr:spPr>
        <a:xfrm>
          <a:off x="12299950" y="1015238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76" name="テキスト ボックス 475">
          <a:extLst>
            <a:ext uri="{FF2B5EF4-FFF2-40B4-BE49-F238E27FC236}">
              <a16:creationId xmlns:a16="http://schemas.microsoft.com/office/drawing/2014/main" id="{4A20B89D-ED64-4A58-8563-9F50CAD4DC90}"/>
            </a:ext>
          </a:extLst>
        </xdr:cNvPr>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77" name="テキスト ボックス 476">
          <a:extLst>
            <a:ext uri="{FF2B5EF4-FFF2-40B4-BE49-F238E27FC236}">
              <a16:creationId xmlns:a16="http://schemas.microsoft.com/office/drawing/2014/main" id="{5635E742-8ED4-4F38-BEF7-9950C8867A8C}"/>
            </a:ext>
          </a:extLst>
        </xdr:cNvPr>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78" name="テキスト ボックス 477">
          <a:extLst>
            <a:ext uri="{FF2B5EF4-FFF2-40B4-BE49-F238E27FC236}">
              <a16:creationId xmlns:a16="http://schemas.microsoft.com/office/drawing/2014/main" id="{EEC284D3-E647-4264-B545-5A786ACE5FBE}"/>
            </a:ext>
          </a:extLst>
        </xdr:cNvPr>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79" name="テキスト ボックス 478">
          <a:extLst>
            <a:ext uri="{FF2B5EF4-FFF2-40B4-BE49-F238E27FC236}">
              <a16:creationId xmlns:a16="http://schemas.microsoft.com/office/drawing/2014/main" id="{A7838D1F-9DAF-42B6-B4B8-127A144E9EC4}"/>
            </a:ext>
          </a:extLst>
        </xdr:cNvPr>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0" name="テキスト ボックス 479">
          <a:extLst>
            <a:ext uri="{FF2B5EF4-FFF2-40B4-BE49-F238E27FC236}">
              <a16:creationId xmlns:a16="http://schemas.microsoft.com/office/drawing/2014/main" id="{212BFAE5-E951-490C-ADBF-9477AA6045F8}"/>
            </a:ext>
          </a:extLst>
        </xdr:cNvPr>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166370</xdr:rowOff>
    </xdr:from>
    <xdr:to>
      <xdr:col>85</xdr:col>
      <xdr:colOff>177800</xdr:colOff>
      <xdr:row>62</xdr:row>
      <xdr:rowOff>96520</xdr:rowOff>
    </xdr:to>
    <xdr:sp macro="" textlink="">
      <xdr:nvSpPr>
        <xdr:cNvPr id="481" name="楕円 480">
          <a:extLst>
            <a:ext uri="{FF2B5EF4-FFF2-40B4-BE49-F238E27FC236}">
              <a16:creationId xmlns:a16="http://schemas.microsoft.com/office/drawing/2014/main" id="{AEEB03A3-9643-4B71-B36D-154352D4D5C1}"/>
            </a:ext>
          </a:extLst>
        </xdr:cNvPr>
        <xdr:cNvSpPr/>
      </xdr:nvSpPr>
      <xdr:spPr>
        <a:xfrm>
          <a:off x="14649450" y="1024382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144797</xdr:rowOff>
    </xdr:from>
    <xdr:ext cx="405111" cy="259045"/>
    <xdr:sp macro="" textlink="">
      <xdr:nvSpPr>
        <xdr:cNvPr id="482" name="【学校施設】&#10;有形固定資産減価償却率該当値テキスト">
          <a:extLst>
            <a:ext uri="{FF2B5EF4-FFF2-40B4-BE49-F238E27FC236}">
              <a16:creationId xmlns:a16="http://schemas.microsoft.com/office/drawing/2014/main" id="{CF4619B5-1BE5-40E4-AFF5-B0E9776B72F6}"/>
            </a:ext>
          </a:extLst>
        </xdr:cNvPr>
        <xdr:cNvSpPr txBox="1"/>
      </xdr:nvSpPr>
      <xdr:spPr>
        <a:xfrm>
          <a:off x="14738350" y="1022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40640</xdr:rowOff>
    </xdr:from>
    <xdr:to>
      <xdr:col>81</xdr:col>
      <xdr:colOff>101600</xdr:colOff>
      <xdr:row>62</xdr:row>
      <xdr:rowOff>142240</xdr:rowOff>
    </xdr:to>
    <xdr:sp macro="" textlink="">
      <xdr:nvSpPr>
        <xdr:cNvPr id="483" name="楕円 482">
          <a:extLst>
            <a:ext uri="{FF2B5EF4-FFF2-40B4-BE49-F238E27FC236}">
              <a16:creationId xmlns:a16="http://schemas.microsoft.com/office/drawing/2014/main" id="{C3613340-1C06-455A-A814-963533143716}"/>
            </a:ext>
          </a:extLst>
        </xdr:cNvPr>
        <xdr:cNvSpPr/>
      </xdr:nvSpPr>
      <xdr:spPr>
        <a:xfrm>
          <a:off x="13887450" y="10283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45720</xdr:rowOff>
    </xdr:from>
    <xdr:to>
      <xdr:col>85</xdr:col>
      <xdr:colOff>127000</xdr:colOff>
      <xdr:row>62</xdr:row>
      <xdr:rowOff>91440</xdr:rowOff>
    </xdr:to>
    <xdr:cxnSp macro="">
      <xdr:nvCxnSpPr>
        <xdr:cNvPr id="484" name="直線コネクタ 483">
          <a:extLst>
            <a:ext uri="{FF2B5EF4-FFF2-40B4-BE49-F238E27FC236}">
              <a16:creationId xmlns:a16="http://schemas.microsoft.com/office/drawing/2014/main" id="{D1178877-8B82-4E3C-A2EB-9D6251436BAE}"/>
            </a:ext>
          </a:extLst>
        </xdr:cNvPr>
        <xdr:cNvCxnSpPr/>
      </xdr:nvCxnSpPr>
      <xdr:spPr>
        <a:xfrm flipV="1">
          <a:off x="13938250" y="10288270"/>
          <a:ext cx="762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88646</xdr:rowOff>
    </xdr:from>
    <xdr:to>
      <xdr:col>76</xdr:col>
      <xdr:colOff>165100</xdr:colOff>
      <xdr:row>63</xdr:row>
      <xdr:rowOff>18796</xdr:rowOff>
    </xdr:to>
    <xdr:sp macro="" textlink="">
      <xdr:nvSpPr>
        <xdr:cNvPr id="485" name="楕円 484">
          <a:extLst>
            <a:ext uri="{FF2B5EF4-FFF2-40B4-BE49-F238E27FC236}">
              <a16:creationId xmlns:a16="http://schemas.microsoft.com/office/drawing/2014/main" id="{9C829B22-52B8-4ABD-879F-1D8508662AF1}"/>
            </a:ext>
          </a:extLst>
        </xdr:cNvPr>
        <xdr:cNvSpPr/>
      </xdr:nvSpPr>
      <xdr:spPr>
        <a:xfrm>
          <a:off x="13093700" y="1033119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91440</xdr:rowOff>
    </xdr:from>
    <xdr:to>
      <xdr:col>81</xdr:col>
      <xdr:colOff>50800</xdr:colOff>
      <xdr:row>62</xdr:row>
      <xdr:rowOff>139446</xdr:rowOff>
    </xdr:to>
    <xdr:cxnSp macro="">
      <xdr:nvCxnSpPr>
        <xdr:cNvPr id="486" name="直線コネクタ 485">
          <a:extLst>
            <a:ext uri="{FF2B5EF4-FFF2-40B4-BE49-F238E27FC236}">
              <a16:creationId xmlns:a16="http://schemas.microsoft.com/office/drawing/2014/main" id="{2F8E4E09-758F-41B3-B8CD-DCEC04041DEE}"/>
            </a:ext>
          </a:extLst>
        </xdr:cNvPr>
        <xdr:cNvCxnSpPr/>
      </xdr:nvCxnSpPr>
      <xdr:spPr>
        <a:xfrm flipV="1">
          <a:off x="13144500" y="10333990"/>
          <a:ext cx="79375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30751</xdr:rowOff>
    </xdr:from>
    <xdr:ext cx="405111" cy="259045"/>
    <xdr:sp macro="" textlink="">
      <xdr:nvSpPr>
        <xdr:cNvPr id="487" name="n_1aveValue【学校施設】&#10;有形固定資産減価償却率">
          <a:extLst>
            <a:ext uri="{FF2B5EF4-FFF2-40B4-BE49-F238E27FC236}">
              <a16:creationId xmlns:a16="http://schemas.microsoft.com/office/drawing/2014/main" id="{334D266E-37DA-4362-ABFA-73E6CDD80A3F}"/>
            </a:ext>
          </a:extLst>
        </xdr:cNvPr>
        <xdr:cNvSpPr txBox="1"/>
      </xdr:nvSpPr>
      <xdr:spPr>
        <a:xfrm>
          <a:off x="13742044" y="9778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42181</xdr:rowOff>
    </xdr:from>
    <xdr:ext cx="405111" cy="259045"/>
    <xdr:sp macro="" textlink="">
      <xdr:nvSpPr>
        <xdr:cNvPr id="488" name="n_2aveValue【学校施設】&#10;有形固定資産減価償却率">
          <a:extLst>
            <a:ext uri="{FF2B5EF4-FFF2-40B4-BE49-F238E27FC236}">
              <a16:creationId xmlns:a16="http://schemas.microsoft.com/office/drawing/2014/main" id="{CC3BCE07-5568-48D1-BD71-702C760D3829}"/>
            </a:ext>
          </a:extLst>
        </xdr:cNvPr>
        <xdr:cNvSpPr txBox="1"/>
      </xdr:nvSpPr>
      <xdr:spPr>
        <a:xfrm>
          <a:off x="12960994" y="9789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21607</xdr:rowOff>
    </xdr:from>
    <xdr:ext cx="405111" cy="259045"/>
    <xdr:sp macro="" textlink="">
      <xdr:nvSpPr>
        <xdr:cNvPr id="489" name="n_3aveValue【学校施設】&#10;有形固定資産減価償却率">
          <a:extLst>
            <a:ext uri="{FF2B5EF4-FFF2-40B4-BE49-F238E27FC236}">
              <a16:creationId xmlns:a16="http://schemas.microsoft.com/office/drawing/2014/main" id="{8BF57ACB-3B65-488E-83EF-D401815B87CB}"/>
            </a:ext>
          </a:extLst>
        </xdr:cNvPr>
        <xdr:cNvSpPr txBox="1"/>
      </xdr:nvSpPr>
      <xdr:spPr>
        <a:xfrm>
          <a:off x="12167244" y="9933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133367</xdr:rowOff>
    </xdr:from>
    <xdr:ext cx="405111" cy="259045"/>
    <xdr:sp macro="" textlink="">
      <xdr:nvSpPr>
        <xdr:cNvPr id="490" name="n_1mainValue【学校施設】&#10;有形固定資産減価償却率">
          <a:extLst>
            <a:ext uri="{FF2B5EF4-FFF2-40B4-BE49-F238E27FC236}">
              <a16:creationId xmlns:a16="http://schemas.microsoft.com/office/drawing/2014/main" id="{11FF2584-9E6D-4112-9B07-627D64BA67FB}"/>
            </a:ext>
          </a:extLst>
        </xdr:cNvPr>
        <xdr:cNvSpPr txBox="1"/>
      </xdr:nvSpPr>
      <xdr:spPr>
        <a:xfrm>
          <a:off x="13742044" y="10375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9923</xdr:rowOff>
    </xdr:from>
    <xdr:ext cx="405111" cy="259045"/>
    <xdr:sp macro="" textlink="">
      <xdr:nvSpPr>
        <xdr:cNvPr id="491" name="n_2mainValue【学校施設】&#10;有形固定資産減価償却率">
          <a:extLst>
            <a:ext uri="{FF2B5EF4-FFF2-40B4-BE49-F238E27FC236}">
              <a16:creationId xmlns:a16="http://schemas.microsoft.com/office/drawing/2014/main" id="{917A1E36-8C5C-49B3-8E2A-C1E017F75330}"/>
            </a:ext>
          </a:extLst>
        </xdr:cNvPr>
        <xdr:cNvSpPr txBox="1"/>
      </xdr:nvSpPr>
      <xdr:spPr>
        <a:xfrm>
          <a:off x="12960994" y="10417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2" name="正方形/長方形 491">
          <a:extLst>
            <a:ext uri="{FF2B5EF4-FFF2-40B4-BE49-F238E27FC236}">
              <a16:creationId xmlns:a16="http://schemas.microsoft.com/office/drawing/2014/main" id="{0953FB95-E6D2-4730-8A67-D1D32C79B56B}"/>
            </a:ext>
          </a:extLst>
        </xdr:cNvPr>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3" name="正方形/長方形 492">
          <a:extLst>
            <a:ext uri="{FF2B5EF4-FFF2-40B4-BE49-F238E27FC236}">
              <a16:creationId xmlns:a16="http://schemas.microsoft.com/office/drawing/2014/main" id="{B3E87451-7FBC-4D7C-A040-7FB579B7289B}"/>
            </a:ext>
          </a:extLst>
        </xdr:cNvPr>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4" name="正方形/長方形 493">
          <a:extLst>
            <a:ext uri="{FF2B5EF4-FFF2-40B4-BE49-F238E27FC236}">
              <a16:creationId xmlns:a16="http://schemas.microsoft.com/office/drawing/2014/main" id="{FB41A844-EB1B-49BA-ACCB-323861176539}"/>
            </a:ext>
          </a:extLst>
        </xdr:cNvPr>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5" name="正方形/長方形 494">
          <a:extLst>
            <a:ext uri="{FF2B5EF4-FFF2-40B4-BE49-F238E27FC236}">
              <a16:creationId xmlns:a16="http://schemas.microsoft.com/office/drawing/2014/main" id="{89CA7A0B-ADA7-4DE5-AACD-BAFBAF826B47}"/>
            </a:ext>
          </a:extLst>
        </xdr:cNvPr>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6" name="正方形/長方形 495">
          <a:extLst>
            <a:ext uri="{FF2B5EF4-FFF2-40B4-BE49-F238E27FC236}">
              <a16:creationId xmlns:a16="http://schemas.microsoft.com/office/drawing/2014/main" id="{901962D6-7C97-4B85-87E3-626ECAB30AA6}"/>
            </a:ext>
          </a:extLst>
        </xdr:cNvPr>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7" name="正方形/長方形 496">
          <a:extLst>
            <a:ext uri="{FF2B5EF4-FFF2-40B4-BE49-F238E27FC236}">
              <a16:creationId xmlns:a16="http://schemas.microsoft.com/office/drawing/2014/main" id="{D35E039A-3512-4389-A731-79561948F7CD}"/>
            </a:ext>
          </a:extLst>
        </xdr:cNvPr>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8" name="正方形/長方形 497">
          <a:extLst>
            <a:ext uri="{FF2B5EF4-FFF2-40B4-BE49-F238E27FC236}">
              <a16:creationId xmlns:a16="http://schemas.microsoft.com/office/drawing/2014/main" id="{4446DD2A-C2CF-4231-95ED-838FC7520F82}"/>
            </a:ext>
          </a:extLst>
        </xdr:cNvPr>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9" name="正方形/長方形 498">
          <a:extLst>
            <a:ext uri="{FF2B5EF4-FFF2-40B4-BE49-F238E27FC236}">
              <a16:creationId xmlns:a16="http://schemas.microsoft.com/office/drawing/2014/main" id="{35A24972-33D9-4155-A8A9-6697C87EE082}"/>
            </a:ext>
          </a:extLst>
        </xdr:cNvPr>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0" name="テキスト ボックス 499">
          <a:extLst>
            <a:ext uri="{FF2B5EF4-FFF2-40B4-BE49-F238E27FC236}">
              <a16:creationId xmlns:a16="http://schemas.microsoft.com/office/drawing/2014/main" id="{718A67D9-EC56-4257-A55D-2C1D4F1557BD}"/>
            </a:ext>
          </a:extLst>
        </xdr:cNvPr>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1" name="直線コネクタ 500">
          <a:extLst>
            <a:ext uri="{FF2B5EF4-FFF2-40B4-BE49-F238E27FC236}">
              <a16:creationId xmlns:a16="http://schemas.microsoft.com/office/drawing/2014/main" id="{A8F2BCDD-15BB-427F-896A-0E1BC6C2A894}"/>
            </a:ext>
          </a:extLst>
        </xdr:cNvPr>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02" name="テキスト ボックス 501">
          <a:extLst>
            <a:ext uri="{FF2B5EF4-FFF2-40B4-BE49-F238E27FC236}">
              <a16:creationId xmlns:a16="http://schemas.microsoft.com/office/drawing/2014/main" id="{A7791A18-AD15-4CC9-8E79-E2FB2F966ADB}"/>
            </a:ext>
          </a:extLst>
        </xdr:cNvPr>
        <xdr:cNvSpPr txBox="1"/>
      </xdr:nvSpPr>
      <xdr:spPr>
        <a:xfrm>
          <a:off x="160491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03" name="直線コネクタ 502">
          <a:extLst>
            <a:ext uri="{FF2B5EF4-FFF2-40B4-BE49-F238E27FC236}">
              <a16:creationId xmlns:a16="http://schemas.microsoft.com/office/drawing/2014/main" id="{2673A4E9-735D-42DF-8B2E-F54943090F6A}"/>
            </a:ext>
          </a:extLst>
        </xdr:cNvPr>
        <xdr:cNvCxnSpPr/>
      </xdr:nvCxnSpPr>
      <xdr:spPr>
        <a:xfrm>
          <a:off x="16459200" y="1057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04" name="テキスト ボックス 503">
          <a:extLst>
            <a:ext uri="{FF2B5EF4-FFF2-40B4-BE49-F238E27FC236}">
              <a16:creationId xmlns:a16="http://schemas.microsoft.com/office/drawing/2014/main" id="{392E8B5C-B768-4842-A5FF-76A76F971C7C}"/>
            </a:ext>
          </a:extLst>
        </xdr:cNvPr>
        <xdr:cNvSpPr txBox="1"/>
      </xdr:nvSpPr>
      <xdr:spPr>
        <a:xfrm>
          <a:off x="16049171" y="10436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05" name="直線コネクタ 504">
          <a:extLst>
            <a:ext uri="{FF2B5EF4-FFF2-40B4-BE49-F238E27FC236}">
              <a16:creationId xmlns:a16="http://schemas.microsoft.com/office/drawing/2014/main" id="{16585178-3BE3-453E-AD92-C1E718278EBB}"/>
            </a:ext>
          </a:extLst>
        </xdr:cNvPr>
        <xdr:cNvCxnSpPr/>
      </xdr:nvCxnSpPr>
      <xdr:spPr>
        <a:xfrm>
          <a:off x="16459200" y="10134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06" name="テキスト ボックス 505">
          <a:extLst>
            <a:ext uri="{FF2B5EF4-FFF2-40B4-BE49-F238E27FC236}">
              <a16:creationId xmlns:a16="http://schemas.microsoft.com/office/drawing/2014/main" id="{A6EEF21A-F490-48B9-9EEF-2816E3494BE2}"/>
            </a:ext>
          </a:extLst>
        </xdr:cNvPr>
        <xdr:cNvSpPr txBox="1"/>
      </xdr:nvSpPr>
      <xdr:spPr>
        <a:xfrm>
          <a:off x="16049171" y="9998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07" name="直線コネクタ 506">
          <a:extLst>
            <a:ext uri="{FF2B5EF4-FFF2-40B4-BE49-F238E27FC236}">
              <a16:creationId xmlns:a16="http://schemas.microsoft.com/office/drawing/2014/main" id="{8C8A3F0B-1C56-4754-939D-7335C819B9CE}"/>
            </a:ext>
          </a:extLst>
        </xdr:cNvPr>
        <xdr:cNvCxnSpPr/>
      </xdr:nvCxnSpPr>
      <xdr:spPr>
        <a:xfrm>
          <a:off x="16459200" y="9696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08" name="テキスト ボックス 507">
          <a:extLst>
            <a:ext uri="{FF2B5EF4-FFF2-40B4-BE49-F238E27FC236}">
              <a16:creationId xmlns:a16="http://schemas.microsoft.com/office/drawing/2014/main" id="{BCB6463D-1129-45CB-B48C-147794358410}"/>
            </a:ext>
          </a:extLst>
        </xdr:cNvPr>
        <xdr:cNvSpPr txBox="1"/>
      </xdr:nvSpPr>
      <xdr:spPr>
        <a:xfrm>
          <a:off x="16049171" y="956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09" name="直線コネクタ 508">
          <a:extLst>
            <a:ext uri="{FF2B5EF4-FFF2-40B4-BE49-F238E27FC236}">
              <a16:creationId xmlns:a16="http://schemas.microsoft.com/office/drawing/2014/main" id="{5EF18476-5392-4449-83E6-DB9D87B339CC}"/>
            </a:ext>
          </a:extLst>
        </xdr:cNvPr>
        <xdr:cNvCxnSpPr/>
      </xdr:nvCxnSpPr>
      <xdr:spPr>
        <a:xfrm>
          <a:off x="16459200" y="9251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10" name="テキスト ボックス 509">
          <a:extLst>
            <a:ext uri="{FF2B5EF4-FFF2-40B4-BE49-F238E27FC236}">
              <a16:creationId xmlns:a16="http://schemas.microsoft.com/office/drawing/2014/main" id="{80D2DBB4-8139-457F-B2A0-E1B9EF8B6AE0}"/>
            </a:ext>
          </a:extLst>
        </xdr:cNvPr>
        <xdr:cNvSpPr txBox="1"/>
      </xdr:nvSpPr>
      <xdr:spPr>
        <a:xfrm>
          <a:off x="16049171" y="9116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1" name="直線コネクタ 510">
          <a:extLst>
            <a:ext uri="{FF2B5EF4-FFF2-40B4-BE49-F238E27FC236}">
              <a16:creationId xmlns:a16="http://schemas.microsoft.com/office/drawing/2014/main" id="{586E726F-6A2B-4559-A819-7CF84E3E8AD4}"/>
            </a:ext>
          </a:extLst>
        </xdr:cNvPr>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12" name="テキスト ボックス 511">
          <a:extLst>
            <a:ext uri="{FF2B5EF4-FFF2-40B4-BE49-F238E27FC236}">
              <a16:creationId xmlns:a16="http://schemas.microsoft.com/office/drawing/2014/main" id="{F6C12441-9E49-4F73-B1C6-E7AB1F10A442}"/>
            </a:ext>
          </a:extLst>
        </xdr:cNvPr>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13" name="【学校施設】&#10;一人当たり面積グラフ枠">
          <a:extLst>
            <a:ext uri="{FF2B5EF4-FFF2-40B4-BE49-F238E27FC236}">
              <a16:creationId xmlns:a16="http://schemas.microsoft.com/office/drawing/2014/main" id="{73938DCD-02D1-4721-B7D4-730A9CF9CDCD}"/>
            </a:ext>
          </a:extLst>
        </xdr:cNvPr>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109728</xdr:rowOff>
    </xdr:from>
    <xdr:to>
      <xdr:col>116</xdr:col>
      <xdr:colOff>62864</xdr:colOff>
      <xdr:row>64</xdr:row>
      <xdr:rowOff>57150</xdr:rowOff>
    </xdr:to>
    <xdr:cxnSp macro="">
      <xdr:nvCxnSpPr>
        <xdr:cNvPr id="514" name="直線コネクタ 513">
          <a:extLst>
            <a:ext uri="{FF2B5EF4-FFF2-40B4-BE49-F238E27FC236}">
              <a16:creationId xmlns:a16="http://schemas.microsoft.com/office/drawing/2014/main" id="{7469802E-F1B4-474C-BA24-0F6AE65778D2}"/>
            </a:ext>
          </a:extLst>
        </xdr:cNvPr>
        <xdr:cNvCxnSpPr/>
      </xdr:nvCxnSpPr>
      <xdr:spPr>
        <a:xfrm flipV="1">
          <a:off x="19951064" y="9196578"/>
          <a:ext cx="0" cy="1433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60977</xdr:rowOff>
    </xdr:from>
    <xdr:ext cx="469744" cy="259045"/>
    <xdr:sp macro="" textlink="">
      <xdr:nvSpPr>
        <xdr:cNvPr id="515" name="【学校施設】&#10;一人当たり面積最小値テキスト">
          <a:extLst>
            <a:ext uri="{FF2B5EF4-FFF2-40B4-BE49-F238E27FC236}">
              <a16:creationId xmlns:a16="http://schemas.microsoft.com/office/drawing/2014/main" id="{9C4ACBFE-03FD-4402-AD72-BE40091235EB}"/>
            </a:ext>
          </a:extLst>
        </xdr:cNvPr>
        <xdr:cNvSpPr txBox="1"/>
      </xdr:nvSpPr>
      <xdr:spPr>
        <a:xfrm>
          <a:off x="19989800" y="1063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57150</xdr:rowOff>
    </xdr:from>
    <xdr:to>
      <xdr:col>116</xdr:col>
      <xdr:colOff>152400</xdr:colOff>
      <xdr:row>64</xdr:row>
      <xdr:rowOff>57150</xdr:rowOff>
    </xdr:to>
    <xdr:cxnSp macro="">
      <xdr:nvCxnSpPr>
        <xdr:cNvPr id="516" name="直線コネクタ 515">
          <a:extLst>
            <a:ext uri="{FF2B5EF4-FFF2-40B4-BE49-F238E27FC236}">
              <a16:creationId xmlns:a16="http://schemas.microsoft.com/office/drawing/2014/main" id="{5A765928-1442-474E-A915-E58B4FCA2C84}"/>
            </a:ext>
          </a:extLst>
        </xdr:cNvPr>
        <xdr:cNvCxnSpPr/>
      </xdr:nvCxnSpPr>
      <xdr:spPr>
        <a:xfrm>
          <a:off x="19881850" y="106299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56405</xdr:rowOff>
    </xdr:from>
    <xdr:ext cx="469744" cy="259045"/>
    <xdr:sp macro="" textlink="">
      <xdr:nvSpPr>
        <xdr:cNvPr id="517" name="【学校施設】&#10;一人当たり面積最大値テキスト">
          <a:extLst>
            <a:ext uri="{FF2B5EF4-FFF2-40B4-BE49-F238E27FC236}">
              <a16:creationId xmlns:a16="http://schemas.microsoft.com/office/drawing/2014/main" id="{831981D1-924A-4066-A484-EF16D9078280}"/>
            </a:ext>
          </a:extLst>
        </xdr:cNvPr>
        <xdr:cNvSpPr txBox="1"/>
      </xdr:nvSpPr>
      <xdr:spPr>
        <a:xfrm>
          <a:off x="19989800" y="897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109728</xdr:rowOff>
    </xdr:from>
    <xdr:to>
      <xdr:col>116</xdr:col>
      <xdr:colOff>152400</xdr:colOff>
      <xdr:row>55</xdr:row>
      <xdr:rowOff>109728</xdr:rowOff>
    </xdr:to>
    <xdr:cxnSp macro="">
      <xdr:nvCxnSpPr>
        <xdr:cNvPr id="518" name="直線コネクタ 517">
          <a:extLst>
            <a:ext uri="{FF2B5EF4-FFF2-40B4-BE49-F238E27FC236}">
              <a16:creationId xmlns:a16="http://schemas.microsoft.com/office/drawing/2014/main" id="{BC824D45-95AA-429C-A435-1CF22AA0E9A8}"/>
            </a:ext>
          </a:extLst>
        </xdr:cNvPr>
        <xdr:cNvCxnSpPr/>
      </xdr:nvCxnSpPr>
      <xdr:spPr>
        <a:xfrm>
          <a:off x="19881850" y="91965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82161</xdr:rowOff>
    </xdr:from>
    <xdr:ext cx="469744" cy="259045"/>
    <xdr:sp macro="" textlink="">
      <xdr:nvSpPr>
        <xdr:cNvPr id="519" name="【学校施設】&#10;一人当たり面積平均値テキスト">
          <a:extLst>
            <a:ext uri="{FF2B5EF4-FFF2-40B4-BE49-F238E27FC236}">
              <a16:creationId xmlns:a16="http://schemas.microsoft.com/office/drawing/2014/main" id="{EF445877-2A83-4B0B-93DA-154B0F7C4F74}"/>
            </a:ext>
          </a:extLst>
        </xdr:cNvPr>
        <xdr:cNvSpPr txBox="1"/>
      </xdr:nvSpPr>
      <xdr:spPr>
        <a:xfrm>
          <a:off x="19989800" y="103247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103734</xdr:rowOff>
    </xdr:from>
    <xdr:to>
      <xdr:col>116</xdr:col>
      <xdr:colOff>114300</xdr:colOff>
      <xdr:row>63</xdr:row>
      <xdr:rowOff>33884</xdr:rowOff>
    </xdr:to>
    <xdr:sp macro="" textlink="">
      <xdr:nvSpPr>
        <xdr:cNvPr id="520" name="フローチャート: 判断 519">
          <a:extLst>
            <a:ext uri="{FF2B5EF4-FFF2-40B4-BE49-F238E27FC236}">
              <a16:creationId xmlns:a16="http://schemas.microsoft.com/office/drawing/2014/main" id="{E074F982-9755-4DAF-BEB0-8EA6A20919FC}"/>
            </a:ext>
          </a:extLst>
        </xdr:cNvPr>
        <xdr:cNvSpPr/>
      </xdr:nvSpPr>
      <xdr:spPr>
        <a:xfrm>
          <a:off x="19900900" y="1034628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77674</xdr:rowOff>
    </xdr:from>
    <xdr:to>
      <xdr:col>112</xdr:col>
      <xdr:colOff>38100</xdr:colOff>
      <xdr:row>63</xdr:row>
      <xdr:rowOff>7824</xdr:rowOff>
    </xdr:to>
    <xdr:sp macro="" textlink="">
      <xdr:nvSpPr>
        <xdr:cNvPr id="521" name="フローチャート: 判断 520">
          <a:extLst>
            <a:ext uri="{FF2B5EF4-FFF2-40B4-BE49-F238E27FC236}">
              <a16:creationId xmlns:a16="http://schemas.microsoft.com/office/drawing/2014/main" id="{366C34A9-BC02-4EB4-B417-240134067418}"/>
            </a:ext>
          </a:extLst>
        </xdr:cNvPr>
        <xdr:cNvSpPr/>
      </xdr:nvSpPr>
      <xdr:spPr>
        <a:xfrm>
          <a:off x="19157950" y="1032022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84531</xdr:rowOff>
    </xdr:from>
    <xdr:to>
      <xdr:col>107</xdr:col>
      <xdr:colOff>101600</xdr:colOff>
      <xdr:row>63</xdr:row>
      <xdr:rowOff>14681</xdr:rowOff>
    </xdr:to>
    <xdr:sp macro="" textlink="">
      <xdr:nvSpPr>
        <xdr:cNvPr id="522" name="フローチャート: 判断 521">
          <a:extLst>
            <a:ext uri="{FF2B5EF4-FFF2-40B4-BE49-F238E27FC236}">
              <a16:creationId xmlns:a16="http://schemas.microsoft.com/office/drawing/2014/main" id="{1CFE72D9-6C3C-4B1F-9C64-80E4700196B0}"/>
            </a:ext>
          </a:extLst>
        </xdr:cNvPr>
        <xdr:cNvSpPr/>
      </xdr:nvSpPr>
      <xdr:spPr>
        <a:xfrm>
          <a:off x="18345150" y="1032708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118821</xdr:rowOff>
    </xdr:from>
    <xdr:to>
      <xdr:col>102</xdr:col>
      <xdr:colOff>165100</xdr:colOff>
      <xdr:row>62</xdr:row>
      <xdr:rowOff>48971</xdr:rowOff>
    </xdr:to>
    <xdr:sp macro="" textlink="">
      <xdr:nvSpPr>
        <xdr:cNvPr id="523" name="フローチャート: 判断 522">
          <a:extLst>
            <a:ext uri="{FF2B5EF4-FFF2-40B4-BE49-F238E27FC236}">
              <a16:creationId xmlns:a16="http://schemas.microsoft.com/office/drawing/2014/main" id="{FDD642A9-909D-4F4E-9B0F-ED10F1F14E83}"/>
            </a:ext>
          </a:extLst>
        </xdr:cNvPr>
        <xdr:cNvSpPr/>
      </xdr:nvSpPr>
      <xdr:spPr>
        <a:xfrm>
          <a:off x="17551400" y="1019627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24" name="テキスト ボックス 523">
          <a:extLst>
            <a:ext uri="{FF2B5EF4-FFF2-40B4-BE49-F238E27FC236}">
              <a16:creationId xmlns:a16="http://schemas.microsoft.com/office/drawing/2014/main" id="{2ADBBF0B-15B2-4A15-838C-3F5FA5DD1EA8}"/>
            </a:ext>
          </a:extLst>
        </xdr:cNvPr>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25" name="テキスト ボックス 524">
          <a:extLst>
            <a:ext uri="{FF2B5EF4-FFF2-40B4-BE49-F238E27FC236}">
              <a16:creationId xmlns:a16="http://schemas.microsoft.com/office/drawing/2014/main" id="{BD1744D2-3D03-4A44-A434-203BCDD7A249}"/>
            </a:ext>
          </a:extLst>
        </xdr:cNvPr>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26" name="テキスト ボックス 525">
          <a:extLst>
            <a:ext uri="{FF2B5EF4-FFF2-40B4-BE49-F238E27FC236}">
              <a16:creationId xmlns:a16="http://schemas.microsoft.com/office/drawing/2014/main" id="{68C5306F-9CC1-4120-B6E6-924D914BF277}"/>
            </a:ext>
          </a:extLst>
        </xdr:cNvPr>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27" name="テキスト ボックス 526">
          <a:extLst>
            <a:ext uri="{FF2B5EF4-FFF2-40B4-BE49-F238E27FC236}">
              <a16:creationId xmlns:a16="http://schemas.microsoft.com/office/drawing/2014/main" id="{0CB914B3-6827-4103-8ED4-07E74BF6731C}"/>
            </a:ext>
          </a:extLst>
        </xdr:cNvPr>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28" name="テキスト ボックス 527">
          <a:extLst>
            <a:ext uri="{FF2B5EF4-FFF2-40B4-BE49-F238E27FC236}">
              <a16:creationId xmlns:a16="http://schemas.microsoft.com/office/drawing/2014/main" id="{32899247-0E9C-4207-8057-7B40005258F3}"/>
            </a:ext>
          </a:extLst>
        </xdr:cNvPr>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145338</xdr:rowOff>
    </xdr:from>
    <xdr:to>
      <xdr:col>116</xdr:col>
      <xdr:colOff>114300</xdr:colOff>
      <xdr:row>62</xdr:row>
      <xdr:rowOff>75488</xdr:rowOff>
    </xdr:to>
    <xdr:sp macro="" textlink="">
      <xdr:nvSpPr>
        <xdr:cNvPr id="529" name="楕円 528">
          <a:extLst>
            <a:ext uri="{FF2B5EF4-FFF2-40B4-BE49-F238E27FC236}">
              <a16:creationId xmlns:a16="http://schemas.microsoft.com/office/drawing/2014/main" id="{DCBEA2AE-E6C2-4485-8E54-50BFA659530C}"/>
            </a:ext>
          </a:extLst>
        </xdr:cNvPr>
        <xdr:cNvSpPr/>
      </xdr:nvSpPr>
      <xdr:spPr>
        <a:xfrm>
          <a:off x="19900900" y="1022278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168215</xdr:rowOff>
    </xdr:from>
    <xdr:ext cx="469744" cy="259045"/>
    <xdr:sp macro="" textlink="">
      <xdr:nvSpPr>
        <xdr:cNvPr id="530" name="【学校施設】&#10;一人当たり面積該当値テキスト">
          <a:extLst>
            <a:ext uri="{FF2B5EF4-FFF2-40B4-BE49-F238E27FC236}">
              <a16:creationId xmlns:a16="http://schemas.microsoft.com/office/drawing/2014/main" id="{C625EC36-0E4D-465C-B0DC-62F2A53647C6}"/>
            </a:ext>
          </a:extLst>
        </xdr:cNvPr>
        <xdr:cNvSpPr txBox="1"/>
      </xdr:nvSpPr>
      <xdr:spPr>
        <a:xfrm>
          <a:off x="19989800" y="10080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136652</xdr:rowOff>
    </xdr:from>
    <xdr:to>
      <xdr:col>112</xdr:col>
      <xdr:colOff>38100</xdr:colOff>
      <xdr:row>62</xdr:row>
      <xdr:rowOff>66802</xdr:rowOff>
    </xdr:to>
    <xdr:sp macro="" textlink="">
      <xdr:nvSpPr>
        <xdr:cNvPr id="531" name="楕円 530">
          <a:extLst>
            <a:ext uri="{FF2B5EF4-FFF2-40B4-BE49-F238E27FC236}">
              <a16:creationId xmlns:a16="http://schemas.microsoft.com/office/drawing/2014/main" id="{3E01A0B0-8C87-481C-9DAA-9F23E8E60719}"/>
            </a:ext>
          </a:extLst>
        </xdr:cNvPr>
        <xdr:cNvSpPr/>
      </xdr:nvSpPr>
      <xdr:spPr>
        <a:xfrm>
          <a:off x="19157950" y="1021410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16002</xdr:rowOff>
    </xdr:from>
    <xdr:to>
      <xdr:col>116</xdr:col>
      <xdr:colOff>63500</xdr:colOff>
      <xdr:row>62</xdr:row>
      <xdr:rowOff>24688</xdr:rowOff>
    </xdr:to>
    <xdr:cxnSp macro="">
      <xdr:nvCxnSpPr>
        <xdr:cNvPr id="532" name="直線コネクタ 531">
          <a:extLst>
            <a:ext uri="{FF2B5EF4-FFF2-40B4-BE49-F238E27FC236}">
              <a16:creationId xmlns:a16="http://schemas.microsoft.com/office/drawing/2014/main" id="{C111BEE9-2244-49DE-93C5-6CDD188E3A1C}"/>
            </a:ext>
          </a:extLst>
        </xdr:cNvPr>
        <xdr:cNvCxnSpPr/>
      </xdr:nvCxnSpPr>
      <xdr:spPr>
        <a:xfrm>
          <a:off x="19202400" y="10258552"/>
          <a:ext cx="749300" cy="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131623</xdr:rowOff>
    </xdr:from>
    <xdr:to>
      <xdr:col>107</xdr:col>
      <xdr:colOff>101600</xdr:colOff>
      <xdr:row>62</xdr:row>
      <xdr:rowOff>61773</xdr:rowOff>
    </xdr:to>
    <xdr:sp macro="" textlink="">
      <xdr:nvSpPr>
        <xdr:cNvPr id="533" name="楕円 532">
          <a:extLst>
            <a:ext uri="{FF2B5EF4-FFF2-40B4-BE49-F238E27FC236}">
              <a16:creationId xmlns:a16="http://schemas.microsoft.com/office/drawing/2014/main" id="{FE5DB6E3-1AB2-44BD-8268-8F471A61035D}"/>
            </a:ext>
          </a:extLst>
        </xdr:cNvPr>
        <xdr:cNvSpPr/>
      </xdr:nvSpPr>
      <xdr:spPr>
        <a:xfrm>
          <a:off x="18345150" y="1020907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10973</xdr:rowOff>
    </xdr:from>
    <xdr:to>
      <xdr:col>111</xdr:col>
      <xdr:colOff>177800</xdr:colOff>
      <xdr:row>62</xdr:row>
      <xdr:rowOff>16002</xdr:rowOff>
    </xdr:to>
    <xdr:cxnSp macro="">
      <xdr:nvCxnSpPr>
        <xdr:cNvPr id="534" name="直線コネクタ 533">
          <a:extLst>
            <a:ext uri="{FF2B5EF4-FFF2-40B4-BE49-F238E27FC236}">
              <a16:creationId xmlns:a16="http://schemas.microsoft.com/office/drawing/2014/main" id="{DD38872B-D60F-4C49-B33D-E4F799BAF40A}"/>
            </a:ext>
          </a:extLst>
        </xdr:cNvPr>
        <xdr:cNvCxnSpPr/>
      </xdr:nvCxnSpPr>
      <xdr:spPr>
        <a:xfrm>
          <a:off x="18395950" y="10253523"/>
          <a:ext cx="80645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170401</xdr:rowOff>
    </xdr:from>
    <xdr:ext cx="469744" cy="259045"/>
    <xdr:sp macro="" textlink="">
      <xdr:nvSpPr>
        <xdr:cNvPr id="535" name="n_1aveValue【学校施設】&#10;一人当たり面積">
          <a:extLst>
            <a:ext uri="{FF2B5EF4-FFF2-40B4-BE49-F238E27FC236}">
              <a16:creationId xmlns:a16="http://schemas.microsoft.com/office/drawing/2014/main" id="{549EC559-26F6-4D75-9679-89B6BBBBD1D7}"/>
            </a:ext>
          </a:extLst>
        </xdr:cNvPr>
        <xdr:cNvSpPr txBox="1"/>
      </xdr:nvSpPr>
      <xdr:spPr>
        <a:xfrm>
          <a:off x="18980227" y="10406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5808</xdr:rowOff>
    </xdr:from>
    <xdr:ext cx="469744" cy="259045"/>
    <xdr:sp macro="" textlink="">
      <xdr:nvSpPr>
        <xdr:cNvPr id="536" name="n_2aveValue【学校施設】&#10;一人当たり面積">
          <a:extLst>
            <a:ext uri="{FF2B5EF4-FFF2-40B4-BE49-F238E27FC236}">
              <a16:creationId xmlns:a16="http://schemas.microsoft.com/office/drawing/2014/main" id="{CF0EA8FD-7720-4B0F-812E-7D2AA646912C}"/>
            </a:ext>
          </a:extLst>
        </xdr:cNvPr>
        <xdr:cNvSpPr txBox="1"/>
      </xdr:nvSpPr>
      <xdr:spPr>
        <a:xfrm>
          <a:off x="18180127" y="10413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65498</xdr:rowOff>
    </xdr:from>
    <xdr:ext cx="469744" cy="259045"/>
    <xdr:sp macro="" textlink="">
      <xdr:nvSpPr>
        <xdr:cNvPr id="537" name="n_3aveValue【学校施設】&#10;一人当たり面積">
          <a:extLst>
            <a:ext uri="{FF2B5EF4-FFF2-40B4-BE49-F238E27FC236}">
              <a16:creationId xmlns:a16="http://schemas.microsoft.com/office/drawing/2014/main" id="{F9F0CBCB-9611-46D0-903C-E5FB27BECC6D}"/>
            </a:ext>
          </a:extLst>
        </xdr:cNvPr>
        <xdr:cNvSpPr txBox="1"/>
      </xdr:nvSpPr>
      <xdr:spPr>
        <a:xfrm>
          <a:off x="17386377" y="9977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83329</xdr:rowOff>
    </xdr:from>
    <xdr:ext cx="469744" cy="259045"/>
    <xdr:sp macro="" textlink="">
      <xdr:nvSpPr>
        <xdr:cNvPr id="538" name="n_1mainValue【学校施設】&#10;一人当たり面積">
          <a:extLst>
            <a:ext uri="{FF2B5EF4-FFF2-40B4-BE49-F238E27FC236}">
              <a16:creationId xmlns:a16="http://schemas.microsoft.com/office/drawing/2014/main" id="{4FEC12BE-535A-48BC-A4B1-4F73936D067A}"/>
            </a:ext>
          </a:extLst>
        </xdr:cNvPr>
        <xdr:cNvSpPr txBox="1"/>
      </xdr:nvSpPr>
      <xdr:spPr>
        <a:xfrm>
          <a:off x="18980227" y="9995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78300</xdr:rowOff>
    </xdr:from>
    <xdr:ext cx="469744" cy="259045"/>
    <xdr:sp macro="" textlink="">
      <xdr:nvSpPr>
        <xdr:cNvPr id="539" name="n_2mainValue【学校施設】&#10;一人当たり面積">
          <a:extLst>
            <a:ext uri="{FF2B5EF4-FFF2-40B4-BE49-F238E27FC236}">
              <a16:creationId xmlns:a16="http://schemas.microsoft.com/office/drawing/2014/main" id="{57638FA8-D8E7-4C72-A9FC-7A443BD70C51}"/>
            </a:ext>
          </a:extLst>
        </xdr:cNvPr>
        <xdr:cNvSpPr txBox="1"/>
      </xdr:nvSpPr>
      <xdr:spPr>
        <a:xfrm>
          <a:off x="18180127" y="9990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0" name="正方形/長方形 539">
          <a:extLst>
            <a:ext uri="{FF2B5EF4-FFF2-40B4-BE49-F238E27FC236}">
              <a16:creationId xmlns:a16="http://schemas.microsoft.com/office/drawing/2014/main" id="{F0B2F1EC-AFCF-40E4-96FE-28C667590E0E}"/>
            </a:ext>
          </a:extLst>
        </xdr:cNvPr>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41" name="正方形/長方形 540">
          <a:extLst>
            <a:ext uri="{FF2B5EF4-FFF2-40B4-BE49-F238E27FC236}">
              <a16:creationId xmlns:a16="http://schemas.microsoft.com/office/drawing/2014/main" id="{1AA291BB-EFD1-4F7D-947F-2D67DB86957B}"/>
            </a:ext>
          </a:extLst>
        </xdr:cNvPr>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42" name="正方形/長方形 541">
          <a:extLst>
            <a:ext uri="{FF2B5EF4-FFF2-40B4-BE49-F238E27FC236}">
              <a16:creationId xmlns:a16="http://schemas.microsoft.com/office/drawing/2014/main" id="{F72BE905-A799-4E9D-B709-E7509D6F99EA}"/>
            </a:ext>
          </a:extLst>
        </xdr:cNvPr>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43" name="正方形/長方形 542">
          <a:extLst>
            <a:ext uri="{FF2B5EF4-FFF2-40B4-BE49-F238E27FC236}">
              <a16:creationId xmlns:a16="http://schemas.microsoft.com/office/drawing/2014/main" id="{4B6CFB90-4F4B-48F5-95D9-1B6D79FD85DA}"/>
            </a:ext>
          </a:extLst>
        </xdr:cNvPr>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44" name="正方形/長方形 543">
          <a:extLst>
            <a:ext uri="{FF2B5EF4-FFF2-40B4-BE49-F238E27FC236}">
              <a16:creationId xmlns:a16="http://schemas.microsoft.com/office/drawing/2014/main" id="{F5A46591-AB5F-4446-9750-1E6AA4EC4557}"/>
            </a:ext>
          </a:extLst>
        </xdr:cNvPr>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45" name="正方形/長方形 544">
          <a:extLst>
            <a:ext uri="{FF2B5EF4-FFF2-40B4-BE49-F238E27FC236}">
              <a16:creationId xmlns:a16="http://schemas.microsoft.com/office/drawing/2014/main" id="{0E012BBE-1A89-45D6-AB62-73E3B028CCFC}"/>
            </a:ext>
          </a:extLst>
        </xdr:cNvPr>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46" name="正方形/長方形 545">
          <a:extLst>
            <a:ext uri="{FF2B5EF4-FFF2-40B4-BE49-F238E27FC236}">
              <a16:creationId xmlns:a16="http://schemas.microsoft.com/office/drawing/2014/main" id="{9AF84FEE-2727-4800-AC63-304C39A28B59}"/>
            </a:ext>
          </a:extLst>
        </xdr:cNvPr>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7" name="正方形/長方形 546">
          <a:extLst>
            <a:ext uri="{FF2B5EF4-FFF2-40B4-BE49-F238E27FC236}">
              <a16:creationId xmlns:a16="http://schemas.microsoft.com/office/drawing/2014/main" id="{CEC7F480-381B-4055-9709-E64FE35CF6C3}"/>
            </a:ext>
          </a:extLst>
        </xdr:cNvPr>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48" name="テキスト ボックス 547">
          <a:extLst>
            <a:ext uri="{FF2B5EF4-FFF2-40B4-BE49-F238E27FC236}">
              <a16:creationId xmlns:a16="http://schemas.microsoft.com/office/drawing/2014/main" id="{2A0B7C7E-E5D1-4035-B804-A21B5A0693D6}"/>
            </a:ext>
          </a:extLst>
        </xdr:cNvPr>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49" name="直線コネクタ 548">
          <a:extLst>
            <a:ext uri="{FF2B5EF4-FFF2-40B4-BE49-F238E27FC236}">
              <a16:creationId xmlns:a16="http://schemas.microsoft.com/office/drawing/2014/main" id="{8039ED33-FE8A-45FB-BA17-11A8C902E056}"/>
            </a:ext>
          </a:extLst>
        </xdr:cNvPr>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50" name="直線コネクタ 549">
          <a:extLst>
            <a:ext uri="{FF2B5EF4-FFF2-40B4-BE49-F238E27FC236}">
              <a16:creationId xmlns:a16="http://schemas.microsoft.com/office/drawing/2014/main" id="{380CF948-B302-4CD1-AE24-EEA536B98AED}"/>
            </a:ext>
          </a:extLst>
        </xdr:cNvPr>
        <xdr:cNvCxnSpPr/>
      </xdr:nvCxnSpPr>
      <xdr:spPr>
        <a:xfrm>
          <a:off x="11207750" y="143673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51" name="テキスト ボックス 550">
          <a:extLst>
            <a:ext uri="{FF2B5EF4-FFF2-40B4-BE49-F238E27FC236}">
              <a16:creationId xmlns:a16="http://schemas.microsoft.com/office/drawing/2014/main" id="{4A8D3D25-E70F-4F13-A2B9-87E758C2C778}"/>
            </a:ext>
          </a:extLst>
        </xdr:cNvPr>
        <xdr:cNvSpPr txBox="1"/>
      </xdr:nvSpPr>
      <xdr:spPr>
        <a:xfrm>
          <a:off x="10906911" y="1423145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52" name="直線コネクタ 551">
          <a:extLst>
            <a:ext uri="{FF2B5EF4-FFF2-40B4-BE49-F238E27FC236}">
              <a16:creationId xmlns:a16="http://schemas.microsoft.com/office/drawing/2014/main" id="{58B413EE-A1AF-4D2E-97C2-6F867062B72B}"/>
            </a:ext>
          </a:extLst>
        </xdr:cNvPr>
        <xdr:cNvCxnSpPr/>
      </xdr:nvCxnSpPr>
      <xdr:spPr>
        <a:xfrm>
          <a:off x="11207750" y="140534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53" name="テキスト ボックス 552">
          <a:extLst>
            <a:ext uri="{FF2B5EF4-FFF2-40B4-BE49-F238E27FC236}">
              <a16:creationId xmlns:a16="http://schemas.microsoft.com/office/drawing/2014/main" id="{BDD0FFB6-F01F-4BBC-83A6-BED804324E18}"/>
            </a:ext>
          </a:extLst>
        </xdr:cNvPr>
        <xdr:cNvSpPr txBox="1"/>
      </xdr:nvSpPr>
      <xdr:spPr>
        <a:xfrm>
          <a:off x="10842791" y="139175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54" name="直線コネクタ 553">
          <a:extLst>
            <a:ext uri="{FF2B5EF4-FFF2-40B4-BE49-F238E27FC236}">
              <a16:creationId xmlns:a16="http://schemas.microsoft.com/office/drawing/2014/main" id="{56586C0B-6E55-4E62-ABD2-DB401CCF9640}"/>
            </a:ext>
          </a:extLst>
        </xdr:cNvPr>
        <xdr:cNvCxnSpPr/>
      </xdr:nvCxnSpPr>
      <xdr:spPr>
        <a:xfrm>
          <a:off x="11207750" y="137395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55" name="テキスト ボックス 554">
          <a:extLst>
            <a:ext uri="{FF2B5EF4-FFF2-40B4-BE49-F238E27FC236}">
              <a16:creationId xmlns:a16="http://schemas.microsoft.com/office/drawing/2014/main" id="{D128FB2C-EEE4-491A-B88A-8CF4078EC60C}"/>
            </a:ext>
          </a:extLst>
        </xdr:cNvPr>
        <xdr:cNvSpPr txBox="1"/>
      </xdr:nvSpPr>
      <xdr:spPr>
        <a:xfrm>
          <a:off x="10842791" y="136037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56" name="直線コネクタ 555">
          <a:extLst>
            <a:ext uri="{FF2B5EF4-FFF2-40B4-BE49-F238E27FC236}">
              <a16:creationId xmlns:a16="http://schemas.microsoft.com/office/drawing/2014/main" id="{959DB55E-FD1A-4CA5-8B33-30ACC6F802B8}"/>
            </a:ext>
          </a:extLst>
        </xdr:cNvPr>
        <xdr:cNvCxnSpPr/>
      </xdr:nvCxnSpPr>
      <xdr:spPr>
        <a:xfrm>
          <a:off x="11207750" y="134257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57" name="テキスト ボックス 556">
          <a:extLst>
            <a:ext uri="{FF2B5EF4-FFF2-40B4-BE49-F238E27FC236}">
              <a16:creationId xmlns:a16="http://schemas.microsoft.com/office/drawing/2014/main" id="{6E4E2FC5-1EA9-4C9B-9013-65C45102FB07}"/>
            </a:ext>
          </a:extLst>
        </xdr:cNvPr>
        <xdr:cNvSpPr txBox="1"/>
      </xdr:nvSpPr>
      <xdr:spPr>
        <a:xfrm>
          <a:off x="10842791" y="132898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58" name="直線コネクタ 557">
          <a:extLst>
            <a:ext uri="{FF2B5EF4-FFF2-40B4-BE49-F238E27FC236}">
              <a16:creationId xmlns:a16="http://schemas.microsoft.com/office/drawing/2014/main" id="{933FE782-2E4A-4CCC-A46B-301DACF90518}"/>
            </a:ext>
          </a:extLst>
        </xdr:cNvPr>
        <xdr:cNvCxnSpPr/>
      </xdr:nvCxnSpPr>
      <xdr:spPr>
        <a:xfrm>
          <a:off x="11207750" y="131118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59" name="テキスト ボックス 558">
          <a:extLst>
            <a:ext uri="{FF2B5EF4-FFF2-40B4-BE49-F238E27FC236}">
              <a16:creationId xmlns:a16="http://schemas.microsoft.com/office/drawing/2014/main" id="{264B2766-3784-48FC-A9B8-20162773EB04}"/>
            </a:ext>
          </a:extLst>
        </xdr:cNvPr>
        <xdr:cNvSpPr txBox="1"/>
      </xdr:nvSpPr>
      <xdr:spPr>
        <a:xfrm>
          <a:off x="10842791" y="129759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60" name="直線コネクタ 559">
          <a:extLst>
            <a:ext uri="{FF2B5EF4-FFF2-40B4-BE49-F238E27FC236}">
              <a16:creationId xmlns:a16="http://schemas.microsoft.com/office/drawing/2014/main" id="{4611ED67-71D8-49F2-BB95-252F4C5A21B8}"/>
            </a:ext>
          </a:extLst>
        </xdr:cNvPr>
        <xdr:cNvCxnSpPr/>
      </xdr:nvCxnSpPr>
      <xdr:spPr>
        <a:xfrm>
          <a:off x="11207750" y="1279797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61" name="テキスト ボックス 560">
          <a:extLst>
            <a:ext uri="{FF2B5EF4-FFF2-40B4-BE49-F238E27FC236}">
              <a16:creationId xmlns:a16="http://schemas.microsoft.com/office/drawing/2014/main" id="{208CF98A-2263-422B-9AFF-8A2FFBD554C4}"/>
            </a:ext>
          </a:extLst>
        </xdr:cNvPr>
        <xdr:cNvSpPr txBox="1"/>
      </xdr:nvSpPr>
      <xdr:spPr>
        <a:xfrm>
          <a:off x="10797721" y="1266209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62" name="直線コネクタ 561">
          <a:extLst>
            <a:ext uri="{FF2B5EF4-FFF2-40B4-BE49-F238E27FC236}">
              <a16:creationId xmlns:a16="http://schemas.microsoft.com/office/drawing/2014/main" id="{BF548025-D9ED-4691-B399-9CCA162C62F3}"/>
            </a:ext>
          </a:extLst>
        </xdr:cNvPr>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63" name="テキスト ボックス 562">
          <a:extLst>
            <a:ext uri="{FF2B5EF4-FFF2-40B4-BE49-F238E27FC236}">
              <a16:creationId xmlns:a16="http://schemas.microsoft.com/office/drawing/2014/main" id="{3D4FBCCB-B971-4D73-9D97-E3594DEA3324}"/>
            </a:ext>
          </a:extLst>
        </xdr:cNvPr>
        <xdr:cNvSpPr txBox="1"/>
      </xdr:nvSpPr>
      <xdr:spPr>
        <a:xfrm>
          <a:off x="107977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64" name="【児童館】&#10;有形固定資産減価償却率グラフ枠">
          <a:extLst>
            <a:ext uri="{FF2B5EF4-FFF2-40B4-BE49-F238E27FC236}">
              <a16:creationId xmlns:a16="http://schemas.microsoft.com/office/drawing/2014/main" id="{A0E3A400-5A00-4B38-B069-B0D8AAAD1758}"/>
            </a:ext>
          </a:extLst>
        </xdr:cNvPr>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85</xdr:row>
      <xdr:rowOff>163830</xdr:rowOff>
    </xdr:to>
    <xdr:cxnSp macro="">
      <xdr:nvCxnSpPr>
        <xdr:cNvPr id="565" name="直線コネクタ 564">
          <a:extLst>
            <a:ext uri="{FF2B5EF4-FFF2-40B4-BE49-F238E27FC236}">
              <a16:creationId xmlns:a16="http://schemas.microsoft.com/office/drawing/2014/main" id="{43C36170-4A24-4078-89AA-B93B186847E9}"/>
            </a:ext>
          </a:extLst>
        </xdr:cNvPr>
        <xdr:cNvCxnSpPr/>
      </xdr:nvCxnSpPr>
      <xdr:spPr>
        <a:xfrm flipV="1">
          <a:off x="14699614" y="12797971"/>
          <a:ext cx="0" cy="1405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167657</xdr:rowOff>
    </xdr:from>
    <xdr:ext cx="405111" cy="259045"/>
    <xdr:sp macro="" textlink="">
      <xdr:nvSpPr>
        <xdr:cNvPr id="566" name="【児童館】&#10;有形固定資産減価償却率最小値テキスト">
          <a:extLst>
            <a:ext uri="{FF2B5EF4-FFF2-40B4-BE49-F238E27FC236}">
              <a16:creationId xmlns:a16="http://schemas.microsoft.com/office/drawing/2014/main" id="{EAD809AB-3572-4F70-8BDA-A5739F058EDA}"/>
            </a:ext>
          </a:extLst>
        </xdr:cNvPr>
        <xdr:cNvSpPr txBox="1"/>
      </xdr:nvSpPr>
      <xdr:spPr>
        <a:xfrm>
          <a:off x="14738350"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163830</xdr:rowOff>
    </xdr:from>
    <xdr:to>
      <xdr:col>86</xdr:col>
      <xdr:colOff>25400</xdr:colOff>
      <xdr:row>85</xdr:row>
      <xdr:rowOff>163830</xdr:rowOff>
    </xdr:to>
    <xdr:cxnSp macro="">
      <xdr:nvCxnSpPr>
        <xdr:cNvPr id="567" name="直線コネクタ 566">
          <a:extLst>
            <a:ext uri="{FF2B5EF4-FFF2-40B4-BE49-F238E27FC236}">
              <a16:creationId xmlns:a16="http://schemas.microsoft.com/office/drawing/2014/main" id="{967D8A56-F0E7-42D1-B6EA-AFCCC78B8DB2}"/>
            </a:ext>
          </a:extLst>
        </xdr:cNvPr>
        <xdr:cNvCxnSpPr/>
      </xdr:nvCxnSpPr>
      <xdr:spPr>
        <a:xfrm>
          <a:off x="14611350" y="142036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68" name="【児童館】&#10;有形固定資産減価償却率最大値テキスト">
          <a:extLst>
            <a:ext uri="{FF2B5EF4-FFF2-40B4-BE49-F238E27FC236}">
              <a16:creationId xmlns:a16="http://schemas.microsoft.com/office/drawing/2014/main" id="{D88F1EC3-54A8-4ACE-A856-0E61AA9E01DC}"/>
            </a:ext>
          </a:extLst>
        </xdr:cNvPr>
        <xdr:cNvSpPr txBox="1"/>
      </xdr:nvSpPr>
      <xdr:spPr>
        <a:xfrm>
          <a:off x="14738350" y="12579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69" name="直線コネクタ 568">
          <a:extLst>
            <a:ext uri="{FF2B5EF4-FFF2-40B4-BE49-F238E27FC236}">
              <a16:creationId xmlns:a16="http://schemas.microsoft.com/office/drawing/2014/main" id="{E4B2A73C-CA74-4DDE-83C8-C116819860E9}"/>
            </a:ext>
          </a:extLst>
        </xdr:cNvPr>
        <xdr:cNvCxnSpPr/>
      </xdr:nvCxnSpPr>
      <xdr:spPr>
        <a:xfrm>
          <a:off x="14611350" y="1279797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52269</xdr:rowOff>
    </xdr:from>
    <xdr:ext cx="405111" cy="259045"/>
    <xdr:sp macro="" textlink="">
      <xdr:nvSpPr>
        <xdr:cNvPr id="570" name="【児童館】&#10;有形固定資産減価償却率平均値テキスト">
          <a:extLst>
            <a:ext uri="{FF2B5EF4-FFF2-40B4-BE49-F238E27FC236}">
              <a16:creationId xmlns:a16="http://schemas.microsoft.com/office/drawing/2014/main" id="{55037B4D-1871-46F2-BD29-016A6E39EF27}"/>
            </a:ext>
          </a:extLst>
        </xdr:cNvPr>
        <xdr:cNvSpPr txBox="1"/>
      </xdr:nvSpPr>
      <xdr:spPr>
        <a:xfrm>
          <a:off x="14738350" y="134317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73842</xdr:rowOff>
    </xdr:from>
    <xdr:to>
      <xdr:col>85</xdr:col>
      <xdr:colOff>177800</xdr:colOff>
      <xdr:row>82</xdr:row>
      <xdr:rowOff>3992</xdr:rowOff>
    </xdr:to>
    <xdr:sp macro="" textlink="">
      <xdr:nvSpPr>
        <xdr:cNvPr id="571" name="フローチャート: 判断 570">
          <a:extLst>
            <a:ext uri="{FF2B5EF4-FFF2-40B4-BE49-F238E27FC236}">
              <a16:creationId xmlns:a16="http://schemas.microsoft.com/office/drawing/2014/main" id="{C947EB60-E6C3-4CFB-ACFD-5DFC41B2B17C}"/>
            </a:ext>
          </a:extLst>
        </xdr:cNvPr>
        <xdr:cNvSpPr/>
      </xdr:nvSpPr>
      <xdr:spPr>
        <a:xfrm>
          <a:off x="14649450" y="1345329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78739</xdr:rowOff>
    </xdr:from>
    <xdr:to>
      <xdr:col>81</xdr:col>
      <xdr:colOff>101600</xdr:colOff>
      <xdr:row>82</xdr:row>
      <xdr:rowOff>8889</xdr:rowOff>
    </xdr:to>
    <xdr:sp macro="" textlink="">
      <xdr:nvSpPr>
        <xdr:cNvPr id="572" name="フローチャート: 判断 571">
          <a:extLst>
            <a:ext uri="{FF2B5EF4-FFF2-40B4-BE49-F238E27FC236}">
              <a16:creationId xmlns:a16="http://schemas.microsoft.com/office/drawing/2014/main" id="{1E49388A-85E7-4ABB-98AA-6C70DBEBE39A}"/>
            </a:ext>
          </a:extLst>
        </xdr:cNvPr>
        <xdr:cNvSpPr/>
      </xdr:nvSpPr>
      <xdr:spPr>
        <a:xfrm>
          <a:off x="13887450" y="1345818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91802</xdr:rowOff>
    </xdr:from>
    <xdr:to>
      <xdr:col>76</xdr:col>
      <xdr:colOff>165100</xdr:colOff>
      <xdr:row>82</xdr:row>
      <xdr:rowOff>21952</xdr:rowOff>
    </xdr:to>
    <xdr:sp macro="" textlink="">
      <xdr:nvSpPr>
        <xdr:cNvPr id="573" name="フローチャート: 判断 572">
          <a:extLst>
            <a:ext uri="{FF2B5EF4-FFF2-40B4-BE49-F238E27FC236}">
              <a16:creationId xmlns:a16="http://schemas.microsoft.com/office/drawing/2014/main" id="{E92CA310-D224-4ADB-BC4F-E22DB0F8D274}"/>
            </a:ext>
          </a:extLst>
        </xdr:cNvPr>
        <xdr:cNvSpPr/>
      </xdr:nvSpPr>
      <xdr:spPr>
        <a:xfrm>
          <a:off x="13093700" y="1347125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155484</xdr:rowOff>
    </xdr:from>
    <xdr:to>
      <xdr:col>72</xdr:col>
      <xdr:colOff>38100</xdr:colOff>
      <xdr:row>81</xdr:row>
      <xdr:rowOff>85634</xdr:rowOff>
    </xdr:to>
    <xdr:sp macro="" textlink="">
      <xdr:nvSpPr>
        <xdr:cNvPr id="574" name="フローチャート: 判断 573">
          <a:extLst>
            <a:ext uri="{FF2B5EF4-FFF2-40B4-BE49-F238E27FC236}">
              <a16:creationId xmlns:a16="http://schemas.microsoft.com/office/drawing/2014/main" id="{FDA13EB2-EC14-4B26-A6F0-5E7F5A83562B}"/>
            </a:ext>
          </a:extLst>
        </xdr:cNvPr>
        <xdr:cNvSpPr/>
      </xdr:nvSpPr>
      <xdr:spPr>
        <a:xfrm>
          <a:off x="12299950" y="1336983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75" name="テキスト ボックス 574">
          <a:extLst>
            <a:ext uri="{FF2B5EF4-FFF2-40B4-BE49-F238E27FC236}">
              <a16:creationId xmlns:a16="http://schemas.microsoft.com/office/drawing/2014/main" id="{86FC649C-D9B9-43C9-B48D-ADE78B89A41C}"/>
            </a:ext>
          </a:extLst>
        </xdr:cNvPr>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76" name="テキスト ボックス 575">
          <a:extLst>
            <a:ext uri="{FF2B5EF4-FFF2-40B4-BE49-F238E27FC236}">
              <a16:creationId xmlns:a16="http://schemas.microsoft.com/office/drawing/2014/main" id="{EFDFDB29-D410-43B9-9F51-BD086F6DD3E1}"/>
            </a:ext>
          </a:extLst>
        </xdr:cNvPr>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77" name="テキスト ボックス 576">
          <a:extLst>
            <a:ext uri="{FF2B5EF4-FFF2-40B4-BE49-F238E27FC236}">
              <a16:creationId xmlns:a16="http://schemas.microsoft.com/office/drawing/2014/main" id="{DD5A6FC1-AFDF-40E7-BF7B-3012BB11AAF3}"/>
            </a:ext>
          </a:extLst>
        </xdr:cNvPr>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78" name="テキスト ボックス 577">
          <a:extLst>
            <a:ext uri="{FF2B5EF4-FFF2-40B4-BE49-F238E27FC236}">
              <a16:creationId xmlns:a16="http://schemas.microsoft.com/office/drawing/2014/main" id="{57F8A796-80E5-4E02-9AED-8997725D7A02}"/>
            </a:ext>
          </a:extLst>
        </xdr:cNvPr>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79" name="テキスト ボックス 578">
          <a:extLst>
            <a:ext uri="{FF2B5EF4-FFF2-40B4-BE49-F238E27FC236}">
              <a16:creationId xmlns:a16="http://schemas.microsoft.com/office/drawing/2014/main" id="{8C682674-EE3E-48D9-BA8D-A114C9C05AFD}"/>
            </a:ext>
          </a:extLst>
        </xdr:cNvPr>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73842</xdr:rowOff>
    </xdr:from>
    <xdr:to>
      <xdr:col>85</xdr:col>
      <xdr:colOff>177800</xdr:colOff>
      <xdr:row>78</xdr:row>
      <xdr:rowOff>3992</xdr:rowOff>
    </xdr:to>
    <xdr:sp macro="" textlink="">
      <xdr:nvSpPr>
        <xdr:cNvPr id="580" name="楕円 579">
          <a:extLst>
            <a:ext uri="{FF2B5EF4-FFF2-40B4-BE49-F238E27FC236}">
              <a16:creationId xmlns:a16="http://schemas.microsoft.com/office/drawing/2014/main" id="{C55ADA63-511C-4B51-A590-A379859829DF}"/>
            </a:ext>
          </a:extLst>
        </xdr:cNvPr>
        <xdr:cNvSpPr/>
      </xdr:nvSpPr>
      <xdr:spPr>
        <a:xfrm>
          <a:off x="14649450" y="1279289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76</xdr:row>
      <xdr:rowOff>160219</xdr:rowOff>
    </xdr:from>
    <xdr:ext cx="405111" cy="259045"/>
    <xdr:sp macro="" textlink="">
      <xdr:nvSpPr>
        <xdr:cNvPr id="581" name="【児童館】&#10;有形固定資産減価償却率該当値テキスト">
          <a:extLst>
            <a:ext uri="{FF2B5EF4-FFF2-40B4-BE49-F238E27FC236}">
              <a16:creationId xmlns:a16="http://schemas.microsoft.com/office/drawing/2014/main" id="{42F733BB-22CC-4FDC-B093-B9B9F27AB287}"/>
            </a:ext>
          </a:extLst>
        </xdr:cNvPr>
        <xdr:cNvSpPr txBox="1"/>
      </xdr:nvSpPr>
      <xdr:spPr>
        <a:xfrm>
          <a:off x="14738350" y="12714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88537</xdr:rowOff>
    </xdr:from>
    <xdr:to>
      <xdr:col>81</xdr:col>
      <xdr:colOff>101600</xdr:colOff>
      <xdr:row>78</xdr:row>
      <xdr:rowOff>18687</xdr:rowOff>
    </xdr:to>
    <xdr:sp macro="" textlink="">
      <xdr:nvSpPr>
        <xdr:cNvPr id="582" name="楕円 581">
          <a:extLst>
            <a:ext uri="{FF2B5EF4-FFF2-40B4-BE49-F238E27FC236}">
              <a16:creationId xmlns:a16="http://schemas.microsoft.com/office/drawing/2014/main" id="{F5F775C8-1C98-4D5B-9FC4-A3A3B41CA4AD}"/>
            </a:ext>
          </a:extLst>
        </xdr:cNvPr>
        <xdr:cNvSpPr/>
      </xdr:nvSpPr>
      <xdr:spPr>
        <a:xfrm>
          <a:off x="13887450" y="1280758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77</xdr:row>
      <xdr:rowOff>124642</xdr:rowOff>
    </xdr:from>
    <xdr:to>
      <xdr:col>85</xdr:col>
      <xdr:colOff>127000</xdr:colOff>
      <xdr:row>77</xdr:row>
      <xdr:rowOff>139337</xdr:rowOff>
    </xdr:to>
    <xdr:cxnSp macro="">
      <xdr:nvCxnSpPr>
        <xdr:cNvPr id="583" name="直線コネクタ 582">
          <a:extLst>
            <a:ext uri="{FF2B5EF4-FFF2-40B4-BE49-F238E27FC236}">
              <a16:creationId xmlns:a16="http://schemas.microsoft.com/office/drawing/2014/main" id="{8B43F684-18A4-48A4-BFCE-227F8AD577A6}"/>
            </a:ext>
          </a:extLst>
        </xdr:cNvPr>
        <xdr:cNvCxnSpPr/>
      </xdr:nvCxnSpPr>
      <xdr:spPr>
        <a:xfrm flipV="1">
          <a:off x="13938250" y="12843692"/>
          <a:ext cx="762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101600</xdr:rowOff>
    </xdr:from>
    <xdr:to>
      <xdr:col>76</xdr:col>
      <xdr:colOff>165100</xdr:colOff>
      <xdr:row>78</xdr:row>
      <xdr:rowOff>31750</xdr:rowOff>
    </xdr:to>
    <xdr:sp macro="" textlink="">
      <xdr:nvSpPr>
        <xdr:cNvPr id="584" name="楕円 583">
          <a:extLst>
            <a:ext uri="{FF2B5EF4-FFF2-40B4-BE49-F238E27FC236}">
              <a16:creationId xmlns:a16="http://schemas.microsoft.com/office/drawing/2014/main" id="{E343E1A9-C531-4E7D-BCBA-47B1FFABAFFB}"/>
            </a:ext>
          </a:extLst>
        </xdr:cNvPr>
        <xdr:cNvSpPr/>
      </xdr:nvSpPr>
      <xdr:spPr>
        <a:xfrm>
          <a:off x="13093700" y="12820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139337</xdr:rowOff>
    </xdr:from>
    <xdr:to>
      <xdr:col>81</xdr:col>
      <xdr:colOff>50800</xdr:colOff>
      <xdr:row>77</xdr:row>
      <xdr:rowOff>152400</xdr:rowOff>
    </xdr:to>
    <xdr:cxnSp macro="">
      <xdr:nvCxnSpPr>
        <xdr:cNvPr id="585" name="直線コネクタ 584">
          <a:extLst>
            <a:ext uri="{FF2B5EF4-FFF2-40B4-BE49-F238E27FC236}">
              <a16:creationId xmlns:a16="http://schemas.microsoft.com/office/drawing/2014/main" id="{D4E5F115-799F-4B46-9E33-F599781DD8E7}"/>
            </a:ext>
          </a:extLst>
        </xdr:cNvPr>
        <xdr:cNvCxnSpPr/>
      </xdr:nvCxnSpPr>
      <xdr:spPr>
        <a:xfrm flipV="1">
          <a:off x="13144500" y="12858387"/>
          <a:ext cx="79375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16</xdr:rowOff>
    </xdr:from>
    <xdr:ext cx="405111" cy="259045"/>
    <xdr:sp macro="" textlink="">
      <xdr:nvSpPr>
        <xdr:cNvPr id="586" name="n_1aveValue【児童館】&#10;有形固定資産減価償却率">
          <a:extLst>
            <a:ext uri="{FF2B5EF4-FFF2-40B4-BE49-F238E27FC236}">
              <a16:creationId xmlns:a16="http://schemas.microsoft.com/office/drawing/2014/main" id="{82DC701F-AE94-479A-91D1-DA3D0B05A196}"/>
            </a:ext>
          </a:extLst>
        </xdr:cNvPr>
        <xdr:cNvSpPr txBox="1"/>
      </xdr:nvSpPr>
      <xdr:spPr>
        <a:xfrm>
          <a:off x="13742044" y="13544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13079</xdr:rowOff>
    </xdr:from>
    <xdr:ext cx="405111" cy="259045"/>
    <xdr:sp macro="" textlink="">
      <xdr:nvSpPr>
        <xdr:cNvPr id="587" name="n_2aveValue【児童館】&#10;有形固定資産減価償却率">
          <a:extLst>
            <a:ext uri="{FF2B5EF4-FFF2-40B4-BE49-F238E27FC236}">
              <a16:creationId xmlns:a16="http://schemas.microsoft.com/office/drawing/2014/main" id="{06CD8B0F-9171-477E-9AF5-28FCFCB32CB4}"/>
            </a:ext>
          </a:extLst>
        </xdr:cNvPr>
        <xdr:cNvSpPr txBox="1"/>
      </xdr:nvSpPr>
      <xdr:spPr>
        <a:xfrm>
          <a:off x="12960994" y="13557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102161</xdr:rowOff>
    </xdr:from>
    <xdr:ext cx="405111" cy="259045"/>
    <xdr:sp macro="" textlink="">
      <xdr:nvSpPr>
        <xdr:cNvPr id="588" name="n_3aveValue【児童館】&#10;有形固定資産減価償却率">
          <a:extLst>
            <a:ext uri="{FF2B5EF4-FFF2-40B4-BE49-F238E27FC236}">
              <a16:creationId xmlns:a16="http://schemas.microsoft.com/office/drawing/2014/main" id="{A2D0E02F-BF7A-4E66-A80F-9F42F666C1DD}"/>
            </a:ext>
          </a:extLst>
        </xdr:cNvPr>
        <xdr:cNvSpPr txBox="1"/>
      </xdr:nvSpPr>
      <xdr:spPr>
        <a:xfrm>
          <a:off x="12167244" y="1315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76</xdr:row>
      <xdr:rowOff>35214</xdr:rowOff>
    </xdr:from>
    <xdr:ext cx="405111" cy="259045"/>
    <xdr:sp macro="" textlink="">
      <xdr:nvSpPr>
        <xdr:cNvPr id="589" name="n_1mainValue【児童館】&#10;有形固定資産減価償却率">
          <a:extLst>
            <a:ext uri="{FF2B5EF4-FFF2-40B4-BE49-F238E27FC236}">
              <a16:creationId xmlns:a16="http://schemas.microsoft.com/office/drawing/2014/main" id="{BB2142D3-865B-4F9B-8026-92F21D9D75E5}"/>
            </a:ext>
          </a:extLst>
        </xdr:cNvPr>
        <xdr:cNvSpPr txBox="1"/>
      </xdr:nvSpPr>
      <xdr:spPr>
        <a:xfrm>
          <a:off x="13742044" y="12589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48277</xdr:rowOff>
    </xdr:from>
    <xdr:ext cx="405111" cy="259045"/>
    <xdr:sp macro="" textlink="">
      <xdr:nvSpPr>
        <xdr:cNvPr id="590" name="n_2mainValue【児童館】&#10;有形固定資産減価償却率">
          <a:extLst>
            <a:ext uri="{FF2B5EF4-FFF2-40B4-BE49-F238E27FC236}">
              <a16:creationId xmlns:a16="http://schemas.microsoft.com/office/drawing/2014/main" id="{DA154E55-463B-48CC-B3C9-6F4CBEFAF5B6}"/>
            </a:ext>
          </a:extLst>
        </xdr:cNvPr>
        <xdr:cNvSpPr txBox="1"/>
      </xdr:nvSpPr>
      <xdr:spPr>
        <a:xfrm>
          <a:off x="12960994" y="12602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91" name="正方形/長方形 590">
          <a:extLst>
            <a:ext uri="{FF2B5EF4-FFF2-40B4-BE49-F238E27FC236}">
              <a16:creationId xmlns:a16="http://schemas.microsoft.com/office/drawing/2014/main" id="{F334B0F1-D874-4E4C-8A02-828C5D692003}"/>
            </a:ext>
          </a:extLst>
        </xdr:cNvPr>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2" name="正方形/長方形 591">
          <a:extLst>
            <a:ext uri="{FF2B5EF4-FFF2-40B4-BE49-F238E27FC236}">
              <a16:creationId xmlns:a16="http://schemas.microsoft.com/office/drawing/2014/main" id="{4EB8097C-6E5D-4BF0-A0AA-1C6EDD93A432}"/>
            </a:ext>
          </a:extLst>
        </xdr:cNvPr>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3" name="正方形/長方形 592">
          <a:extLst>
            <a:ext uri="{FF2B5EF4-FFF2-40B4-BE49-F238E27FC236}">
              <a16:creationId xmlns:a16="http://schemas.microsoft.com/office/drawing/2014/main" id="{836E35B2-DBB2-40A8-A36C-307460794008}"/>
            </a:ext>
          </a:extLst>
        </xdr:cNvPr>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4" name="正方形/長方形 593">
          <a:extLst>
            <a:ext uri="{FF2B5EF4-FFF2-40B4-BE49-F238E27FC236}">
              <a16:creationId xmlns:a16="http://schemas.microsoft.com/office/drawing/2014/main" id="{72444C15-5BD5-4F82-8CDF-59F84AC5B873}"/>
            </a:ext>
          </a:extLst>
        </xdr:cNvPr>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5" name="正方形/長方形 594">
          <a:extLst>
            <a:ext uri="{FF2B5EF4-FFF2-40B4-BE49-F238E27FC236}">
              <a16:creationId xmlns:a16="http://schemas.microsoft.com/office/drawing/2014/main" id="{AE1EBC53-A91D-469B-ABDB-113C3DE81DD4}"/>
            </a:ext>
          </a:extLst>
        </xdr:cNvPr>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6" name="正方形/長方形 595">
          <a:extLst>
            <a:ext uri="{FF2B5EF4-FFF2-40B4-BE49-F238E27FC236}">
              <a16:creationId xmlns:a16="http://schemas.microsoft.com/office/drawing/2014/main" id="{D4CC60E2-816B-4714-BA00-F5DE2B20F2F6}"/>
            </a:ext>
          </a:extLst>
        </xdr:cNvPr>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7" name="正方形/長方形 596">
          <a:extLst>
            <a:ext uri="{FF2B5EF4-FFF2-40B4-BE49-F238E27FC236}">
              <a16:creationId xmlns:a16="http://schemas.microsoft.com/office/drawing/2014/main" id="{43CE17FC-A93A-4D32-9496-E80FA2423AC8}"/>
            </a:ext>
          </a:extLst>
        </xdr:cNvPr>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8" name="正方形/長方形 597">
          <a:extLst>
            <a:ext uri="{FF2B5EF4-FFF2-40B4-BE49-F238E27FC236}">
              <a16:creationId xmlns:a16="http://schemas.microsoft.com/office/drawing/2014/main" id="{3775027B-EFE4-43A2-A9C6-BD06056F4EA2}"/>
            </a:ext>
          </a:extLst>
        </xdr:cNvPr>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9" name="テキスト ボックス 598">
          <a:extLst>
            <a:ext uri="{FF2B5EF4-FFF2-40B4-BE49-F238E27FC236}">
              <a16:creationId xmlns:a16="http://schemas.microsoft.com/office/drawing/2014/main" id="{802CFA8D-7ECA-455A-BA92-E75922519D97}"/>
            </a:ext>
          </a:extLst>
        </xdr:cNvPr>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00" name="直線コネクタ 599">
          <a:extLst>
            <a:ext uri="{FF2B5EF4-FFF2-40B4-BE49-F238E27FC236}">
              <a16:creationId xmlns:a16="http://schemas.microsoft.com/office/drawing/2014/main" id="{80AC36FD-0DBA-42B3-AF06-E3FAE270D6D1}"/>
            </a:ext>
          </a:extLst>
        </xdr:cNvPr>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01" name="直線コネクタ 600">
          <a:extLst>
            <a:ext uri="{FF2B5EF4-FFF2-40B4-BE49-F238E27FC236}">
              <a16:creationId xmlns:a16="http://schemas.microsoft.com/office/drawing/2014/main" id="{0B5C1BC3-A70D-49D9-8152-C30240B7AD37}"/>
            </a:ext>
          </a:extLst>
        </xdr:cNvPr>
        <xdr:cNvCxnSpPr/>
      </xdr:nvCxnSpPr>
      <xdr:spPr>
        <a:xfrm>
          <a:off x="16459200" y="14243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02" name="テキスト ボックス 601">
          <a:extLst>
            <a:ext uri="{FF2B5EF4-FFF2-40B4-BE49-F238E27FC236}">
              <a16:creationId xmlns:a16="http://schemas.microsoft.com/office/drawing/2014/main" id="{E7987AE4-1D79-4156-A60D-50A6A54302D0}"/>
            </a:ext>
          </a:extLst>
        </xdr:cNvPr>
        <xdr:cNvSpPr txBox="1"/>
      </xdr:nvSpPr>
      <xdr:spPr>
        <a:xfrm>
          <a:off x="16049171" y="1410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03" name="直線コネクタ 602">
          <a:extLst>
            <a:ext uri="{FF2B5EF4-FFF2-40B4-BE49-F238E27FC236}">
              <a16:creationId xmlns:a16="http://schemas.microsoft.com/office/drawing/2014/main" id="{7EB36183-832C-4995-AD46-54E6129B7B24}"/>
            </a:ext>
          </a:extLst>
        </xdr:cNvPr>
        <xdr:cNvCxnSpPr/>
      </xdr:nvCxnSpPr>
      <xdr:spPr>
        <a:xfrm>
          <a:off x="16459200" y="13804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04" name="テキスト ボックス 603">
          <a:extLst>
            <a:ext uri="{FF2B5EF4-FFF2-40B4-BE49-F238E27FC236}">
              <a16:creationId xmlns:a16="http://schemas.microsoft.com/office/drawing/2014/main" id="{4BAE9CF4-7215-4C0B-807F-DDF21F8B4624}"/>
            </a:ext>
          </a:extLst>
        </xdr:cNvPr>
        <xdr:cNvSpPr txBox="1"/>
      </xdr:nvSpPr>
      <xdr:spPr>
        <a:xfrm>
          <a:off x="1604917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05" name="直線コネクタ 604">
          <a:extLst>
            <a:ext uri="{FF2B5EF4-FFF2-40B4-BE49-F238E27FC236}">
              <a16:creationId xmlns:a16="http://schemas.microsoft.com/office/drawing/2014/main" id="{26A791EA-7EBB-4C8E-8F11-6C9AF3B530F0}"/>
            </a:ext>
          </a:extLst>
        </xdr:cNvPr>
        <xdr:cNvCxnSpPr/>
      </xdr:nvCxnSpPr>
      <xdr:spPr>
        <a:xfrm>
          <a:off x="16459200" y="1336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06" name="テキスト ボックス 605">
          <a:extLst>
            <a:ext uri="{FF2B5EF4-FFF2-40B4-BE49-F238E27FC236}">
              <a16:creationId xmlns:a16="http://schemas.microsoft.com/office/drawing/2014/main" id="{B532D01B-39D9-48D7-857E-C067D5EF7B98}"/>
            </a:ext>
          </a:extLst>
        </xdr:cNvPr>
        <xdr:cNvSpPr txBox="1"/>
      </xdr:nvSpPr>
      <xdr:spPr>
        <a:xfrm>
          <a:off x="16049171" y="1322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07" name="直線コネクタ 606">
          <a:extLst>
            <a:ext uri="{FF2B5EF4-FFF2-40B4-BE49-F238E27FC236}">
              <a16:creationId xmlns:a16="http://schemas.microsoft.com/office/drawing/2014/main" id="{F13452DC-9B63-49C0-86B0-FC6666C1E817}"/>
            </a:ext>
          </a:extLst>
        </xdr:cNvPr>
        <xdr:cNvCxnSpPr/>
      </xdr:nvCxnSpPr>
      <xdr:spPr>
        <a:xfrm>
          <a:off x="16459200" y="12922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08" name="テキスト ボックス 607">
          <a:extLst>
            <a:ext uri="{FF2B5EF4-FFF2-40B4-BE49-F238E27FC236}">
              <a16:creationId xmlns:a16="http://schemas.microsoft.com/office/drawing/2014/main" id="{1B214F7F-7C49-4E1B-A80C-EE453AD62A95}"/>
            </a:ext>
          </a:extLst>
        </xdr:cNvPr>
        <xdr:cNvSpPr txBox="1"/>
      </xdr:nvSpPr>
      <xdr:spPr>
        <a:xfrm>
          <a:off x="16049171" y="12786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9" name="直線コネクタ 608">
          <a:extLst>
            <a:ext uri="{FF2B5EF4-FFF2-40B4-BE49-F238E27FC236}">
              <a16:creationId xmlns:a16="http://schemas.microsoft.com/office/drawing/2014/main" id="{451EB0F9-91CB-4AF1-87F9-01BF19A53A2B}"/>
            </a:ext>
          </a:extLst>
        </xdr:cNvPr>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10" name="テキスト ボックス 609">
          <a:extLst>
            <a:ext uri="{FF2B5EF4-FFF2-40B4-BE49-F238E27FC236}">
              <a16:creationId xmlns:a16="http://schemas.microsoft.com/office/drawing/2014/main" id="{C5D793C8-3429-42BB-B5C4-8119A7E6DF0D}"/>
            </a:ext>
          </a:extLst>
        </xdr:cNvPr>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11" name="【児童館】&#10;一人当たり面積グラフ枠">
          <a:extLst>
            <a:ext uri="{FF2B5EF4-FFF2-40B4-BE49-F238E27FC236}">
              <a16:creationId xmlns:a16="http://schemas.microsoft.com/office/drawing/2014/main" id="{1654F863-E9B4-4CE2-BDD6-E42419048F9B}"/>
            </a:ext>
          </a:extLst>
        </xdr:cNvPr>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163830</xdr:rowOff>
    </xdr:from>
    <xdr:to>
      <xdr:col>116</xdr:col>
      <xdr:colOff>62864</xdr:colOff>
      <xdr:row>85</xdr:row>
      <xdr:rowOff>118111</xdr:rowOff>
    </xdr:to>
    <xdr:cxnSp macro="">
      <xdr:nvCxnSpPr>
        <xdr:cNvPr id="612" name="直線コネクタ 611">
          <a:extLst>
            <a:ext uri="{FF2B5EF4-FFF2-40B4-BE49-F238E27FC236}">
              <a16:creationId xmlns:a16="http://schemas.microsoft.com/office/drawing/2014/main" id="{A562E259-E093-4E25-BB20-8EA480DD086F}"/>
            </a:ext>
          </a:extLst>
        </xdr:cNvPr>
        <xdr:cNvCxnSpPr/>
      </xdr:nvCxnSpPr>
      <xdr:spPr>
        <a:xfrm flipV="1">
          <a:off x="19951064" y="12882880"/>
          <a:ext cx="0" cy="1275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121938</xdr:rowOff>
    </xdr:from>
    <xdr:ext cx="469744" cy="259045"/>
    <xdr:sp macro="" textlink="">
      <xdr:nvSpPr>
        <xdr:cNvPr id="613" name="【児童館】&#10;一人当たり面積最小値テキスト">
          <a:extLst>
            <a:ext uri="{FF2B5EF4-FFF2-40B4-BE49-F238E27FC236}">
              <a16:creationId xmlns:a16="http://schemas.microsoft.com/office/drawing/2014/main" id="{28B91C31-DC15-4096-9F7A-5F59B5591971}"/>
            </a:ext>
          </a:extLst>
        </xdr:cNvPr>
        <xdr:cNvSpPr txBox="1"/>
      </xdr:nvSpPr>
      <xdr:spPr>
        <a:xfrm>
          <a:off x="19989800" y="14161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118111</xdr:rowOff>
    </xdr:from>
    <xdr:to>
      <xdr:col>116</xdr:col>
      <xdr:colOff>152400</xdr:colOff>
      <xdr:row>85</xdr:row>
      <xdr:rowOff>118111</xdr:rowOff>
    </xdr:to>
    <xdr:cxnSp macro="">
      <xdr:nvCxnSpPr>
        <xdr:cNvPr id="614" name="直線コネクタ 613">
          <a:extLst>
            <a:ext uri="{FF2B5EF4-FFF2-40B4-BE49-F238E27FC236}">
              <a16:creationId xmlns:a16="http://schemas.microsoft.com/office/drawing/2014/main" id="{9011EA65-3979-4CB8-BB69-AC4C3F8F91B9}"/>
            </a:ext>
          </a:extLst>
        </xdr:cNvPr>
        <xdr:cNvCxnSpPr/>
      </xdr:nvCxnSpPr>
      <xdr:spPr>
        <a:xfrm>
          <a:off x="19881850" y="1415796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110507</xdr:rowOff>
    </xdr:from>
    <xdr:ext cx="469744" cy="259045"/>
    <xdr:sp macro="" textlink="">
      <xdr:nvSpPr>
        <xdr:cNvPr id="615" name="【児童館】&#10;一人当たり面積最大値テキスト">
          <a:extLst>
            <a:ext uri="{FF2B5EF4-FFF2-40B4-BE49-F238E27FC236}">
              <a16:creationId xmlns:a16="http://schemas.microsoft.com/office/drawing/2014/main" id="{4832D2FD-835D-4AA1-B4D9-66388A10E25D}"/>
            </a:ext>
          </a:extLst>
        </xdr:cNvPr>
        <xdr:cNvSpPr txBox="1"/>
      </xdr:nvSpPr>
      <xdr:spPr>
        <a:xfrm>
          <a:off x="19989800" y="12664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163830</xdr:rowOff>
    </xdr:from>
    <xdr:to>
      <xdr:col>116</xdr:col>
      <xdr:colOff>152400</xdr:colOff>
      <xdr:row>77</xdr:row>
      <xdr:rowOff>163830</xdr:rowOff>
    </xdr:to>
    <xdr:cxnSp macro="">
      <xdr:nvCxnSpPr>
        <xdr:cNvPr id="616" name="直線コネクタ 615">
          <a:extLst>
            <a:ext uri="{FF2B5EF4-FFF2-40B4-BE49-F238E27FC236}">
              <a16:creationId xmlns:a16="http://schemas.microsoft.com/office/drawing/2014/main" id="{7180BA9C-D8E2-416D-B900-D98E5ADEEED2}"/>
            </a:ext>
          </a:extLst>
        </xdr:cNvPr>
        <xdr:cNvCxnSpPr/>
      </xdr:nvCxnSpPr>
      <xdr:spPr>
        <a:xfrm>
          <a:off x="19881850" y="128828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124477</xdr:rowOff>
    </xdr:from>
    <xdr:ext cx="469744" cy="259045"/>
    <xdr:sp macro="" textlink="">
      <xdr:nvSpPr>
        <xdr:cNvPr id="617" name="【児童館】&#10;一人当たり面積平均値テキスト">
          <a:extLst>
            <a:ext uri="{FF2B5EF4-FFF2-40B4-BE49-F238E27FC236}">
              <a16:creationId xmlns:a16="http://schemas.microsoft.com/office/drawing/2014/main" id="{45567B06-A4A9-4E0F-860D-8AF60C6D10E5}"/>
            </a:ext>
          </a:extLst>
        </xdr:cNvPr>
        <xdr:cNvSpPr txBox="1"/>
      </xdr:nvSpPr>
      <xdr:spPr>
        <a:xfrm>
          <a:off x="19989800" y="13503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618" name="フローチャート: 判断 617">
          <a:extLst>
            <a:ext uri="{FF2B5EF4-FFF2-40B4-BE49-F238E27FC236}">
              <a16:creationId xmlns:a16="http://schemas.microsoft.com/office/drawing/2014/main" id="{93BED79E-AD7F-4946-BE3D-0F07011EFE79}"/>
            </a:ext>
          </a:extLst>
        </xdr:cNvPr>
        <xdr:cNvSpPr/>
      </xdr:nvSpPr>
      <xdr:spPr>
        <a:xfrm>
          <a:off x="19900900" y="136461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78739</xdr:rowOff>
    </xdr:from>
    <xdr:to>
      <xdr:col>112</xdr:col>
      <xdr:colOff>38100</xdr:colOff>
      <xdr:row>83</xdr:row>
      <xdr:rowOff>8889</xdr:rowOff>
    </xdr:to>
    <xdr:sp macro="" textlink="">
      <xdr:nvSpPr>
        <xdr:cNvPr id="619" name="フローチャート: 判断 618">
          <a:extLst>
            <a:ext uri="{FF2B5EF4-FFF2-40B4-BE49-F238E27FC236}">
              <a16:creationId xmlns:a16="http://schemas.microsoft.com/office/drawing/2014/main" id="{BC69E853-C56B-4BAD-8463-51765AD1F0AF}"/>
            </a:ext>
          </a:extLst>
        </xdr:cNvPr>
        <xdr:cNvSpPr/>
      </xdr:nvSpPr>
      <xdr:spPr>
        <a:xfrm>
          <a:off x="19157950" y="1362328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101600</xdr:rowOff>
    </xdr:from>
    <xdr:to>
      <xdr:col>107</xdr:col>
      <xdr:colOff>101600</xdr:colOff>
      <xdr:row>83</xdr:row>
      <xdr:rowOff>31750</xdr:rowOff>
    </xdr:to>
    <xdr:sp macro="" textlink="">
      <xdr:nvSpPr>
        <xdr:cNvPr id="620" name="フローチャート: 判断 619">
          <a:extLst>
            <a:ext uri="{FF2B5EF4-FFF2-40B4-BE49-F238E27FC236}">
              <a16:creationId xmlns:a16="http://schemas.microsoft.com/office/drawing/2014/main" id="{843D2A02-E202-45D6-9A14-E9004CF39145}"/>
            </a:ext>
          </a:extLst>
        </xdr:cNvPr>
        <xdr:cNvSpPr/>
      </xdr:nvSpPr>
      <xdr:spPr>
        <a:xfrm>
          <a:off x="18345150" y="136461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147320</xdr:rowOff>
    </xdr:from>
    <xdr:to>
      <xdr:col>102</xdr:col>
      <xdr:colOff>165100</xdr:colOff>
      <xdr:row>83</xdr:row>
      <xdr:rowOff>77470</xdr:rowOff>
    </xdr:to>
    <xdr:sp macro="" textlink="">
      <xdr:nvSpPr>
        <xdr:cNvPr id="621" name="フローチャート: 判断 620">
          <a:extLst>
            <a:ext uri="{FF2B5EF4-FFF2-40B4-BE49-F238E27FC236}">
              <a16:creationId xmlns:a16="http://schemas.microsoft.com/office/drawing/2014/main" id="{B7F7F4AD-C35B-4C22-8858-2C245A5AD6D5}"/>
            </a:ext>
          </a:extLst>
        </xdr:cNvPr>
        <xdr:cNvSpPr/>
      </xdr:nvSpPr>
      <xdr:spPr>
        <a:xfrm>
          <a:off x="17551400" y="136918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2" name="テキスト ボックス 621">
          <a:extLst>
            <a:ext uri="{FF2B5EF4-FFF2-40B4-BE49-F238E27FC236}">
              <a16:creationId xmlns:a16="http://schemas.microsoft.com/office/drawing/2014/main" id="{1F1C7E32-A230-45A4-AFB8-13C7EACE5B15}"/>
            </a:ext>
          </a:extLst>
        </xdr:cNvPr>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3" name="テキスト ボックス 622">
          <a:extLst>
            <a:ext uri="{FF2B5EF4-FFF2-40B4-BE49-F238E27FC236}">
              <a16:creationId xmlns:a16="http://schemas.microsoft.com/office/drawing/2014/main" id="{5B3A5B37-E3A1-44C6-A0FC-9F49A3815324}"/>
            </a:ext>
          </a:extLst>
        </xdr:cNvPr>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4" name="テキスト ボックス 623">
          <a:extLst>
            <a:ext uri="{FF2B5EF4-FFF2-40B4-BE49-F238E27FC236}">
              <a16:creationId xmlns:a16="http://schemas.microsoft.com/office/drawing/2014/main" id="{0244CD30-F918-4A33-A4B1-15223C068108}"/>
            </a:ext>
          </a:extLst>
        </xdr:cNvPr>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5" name="テキスト ボックス 624">
          <a:extLst>
            <a:ext uri="{FF2B5EF4-FFF2-40B4-BE49-F238E27FC236}">
              <a16:creationId xmlns:a16="http://schemas.microsoft.com/office/drawing/2014/main" id="{F9331364-3D54-4C0B-B126-AC0D4591D850}"/>
            </a:ext>
          </a:extLst>
        </xdr:cNvPr>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6" name="テキスト ボックス 625">
          <a:extLst>
            <a:ext uri="{FF2B5EF4-FFF2-40B4-BE49-F238E27FC236}">
              <a16:creationId xmlns:a16="http://schemas.microsoft.com/office/drawing/2014/main" id="{39753302-A2AF-4B5B-B80A-19D26B4ADB8B}"/>
            </a:ext>
          </a:extLst>
        </xdr:cNvPr>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55880</xdr:rowOff>
    </xdr:from>
    <xdr:to>
      <xdr:col>116</xdr:col>
      <xdr:colOff>114300</xdr:colOff>
      <xdr:row>84</xdr:row>
      <xdr:rowOff>157480</xdr:rowOff>
    </xdr:to>
    <xdr:sp macro="" textlink="">
      <xdr:nvSpPr>
        <xdr:cNvPr id="627" name="楕円 626">
          <a:extLst>
            <a:ext uri="{FF2B5EF4-FFF2-40B4-BE49-F238E27FC236}">
              <a16:creationId xmlns:a16="http://schemas.microsoft.com/office/drawing/2014/main" id="{883B52B0-70BA-4403-A243-C00086974A35}"/>
            </a:ext>
          </a:extLst>
        </xdr:cNvPr>
        <xdr:cNvSpPr/>
      </xdr:nvSpPr>
      <xdr:spPr>
        <a:xfrm>
          <a:off x="19900900" y="1393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34307</xdr:rowOff>
    </xdr:from>
    <xdr:ext cx="469744" cy="259045"/>
    <xdr:sp macro="" textlink="">
      <xdr:nvSpPr>
        <xdr:cNvPr id="628" name="【児童館】&#10;一人当たり面積該当値テキスト">
          <a:extLst>
            <a:ext uri="{FF2B5EF4-FFF2-40B4-BE49-F238E27FC236}">
              <a16:creationId xmlns:a16="http://schemas.microsoft.com/office/drawing/2014/main" id="{B6EC653F-FB26-4A2F-B59A-7ECFA7E9C437}"/>
            </a:ext>
          </a:extLst>
        </xdr:cNvPr>
        <xdr:cNvSpPr txBox="1"/>
      </xdr:nvSpPr>
      <xdr:spPr>
        <a:xfrm>
          <a:off x="19989800" y="1390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55880</xdr:rowOff>
    </xdr:from>
    <xdr:to>
      <xdr:col>112</xdr:col>
      <xdr:colOff>38100</xdr:colOff>
      <xdr:row>84</xdr:row>
      <xdr:rowOff>157480</xdr:rowOff>
    </xdr:to>
    <xdr:sp macro="" textlink="">
      <xdr:nvSpPr>
        <xdr:cNvPr id="629" name="楕円 628">
          <a:extLst>
            <a:ext uri="{FF2B5EF4-FFF2-40B4-BE49-F238E27FC236}">
              <a16:creationId xmlns:a16="http://schemas.microsoft.com/office/drawing/2014/main" id="{BF73B309-AC71-4DAA-9BB3-74DC65393573}"/>
            </a:ext>
          </a:extLst>
        </xdr:cNvPr>
        <xdr:cNvSpPr/>
      </xdr:nvSpPr>
      <xdr:spPr>
        <a:xfrm>
          <a:off x="19157950" y="139306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106680</xdr:rowOff>
    </xdr:from>
    <xdr:to>
      <xdr:col>116</xdr:col>
      <xdr:colOff>63500</xdr:colOff>
      <xdr:row>84</xdr:row>
      <xdr:rowOff>106680</xdr:rowOff>
    </xdr:to>
    <xdr:cxnSp macro="">
      <xdr:nvCxnSpPr>
        <xdr:cNvPr id="630" name="直線コネクタ 629">
          <a:extLst>
            <a:ext uri="{FF2B5EF4-FFF2-40B4-BE49-F238E27FC236}">
              <a16:creationId xmlns:a16="http://schemas.microsoft.com/office/drawing/2014/main" id="{F138E3F6-E3FB-4249-8776-BB36C83D0763}"/>
            </a:ext>
          </a:extLst>
        </xdr:cNvPr>
        <xdr:cNvCxnSpPr/>
      </xdr:nvCxnSpPr>
      <xdr:spPr>
        <a:xfrm>
          <a:off x="19202400" y="1398143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55880</xdr:rowOff>
    </xdr:from>
    <xdr:to>
      <xdr:col>107</xdr:col>
      <xdr:colOff>101600</xdr:colOff>
      <xdr:row>84</xdr:row>
      <xdr:rowOff>157480</xdr:rowOff>
    </xdr:to>
    <xdr:sp macro="" textlink="">
      <xdr:nvSpPr>
        <xdr:cNvPr id="631" name="楕円 630">
          <a:extLst>
            <a:ext uri="{FF2B5EF4-FFF2-40B4-BE49-F238E27FC236}">
              <a16:creationId xmlns:a16="http://schemas.microsoft.com/office/drawing/2014/main" id="{6407AE75-07E4-45B2-8FCE-1B0CD21211ED}"/>
            </a:ext>
          </a:extLst>
        </xdr:cNvPr>
        <xdr:cNvSpPr/>
      </xdr:nvSpPr>
      <xdr:spPr>
        <a:xfrm>
          <a:off x="18345150" y="1393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106680</xdr:rowOff>
    </xdr:from>
    <xdr:to>
      <xdr:col>111</xdr:col>
      <xdr:colOff>177800</xdr:colOff>
      <xdr:row>84</xdr:row>
      <xdr:rowOff>106680</xdr:rowOff>
    </xdr:to>
    <xdr:cxnSp macro="">
      <xdr:nvCxnSpPr>
        <xdr:cNvPr id="632" name="直線コネクタ 631">
          <a:extLst>
            <a:ext uri="{FF2B5EF4-FFF2-40B4-BE49-F238E27FC236}">
              <a16:creationId xmlns:a16="http://schemas.microsoft.com/office/drawing/2014/main" id="{F09FA655-74DD-49E8-A37A-829FB45E1849}"/>
            </a:ext>
          </a:extLst>
        </xdr:cNvPr>
        <xdr:cNvCxnSpPr/>
      </xdr:nvCxnSpPr>
      <xdr:spPr>
        <a:xfrm>
          <a:off x="18395950" y="1398143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25416</xdr:rowOff>
    </xdr:from>
    <xdr:ext cx="469744" cy="259045"/>
    <xdr:sp macro="" textlink="">
      <xdr:nvSpPr>
        <xdr:cNvPr id="633" name="n_1aveValue【児童館】&#10;一人当たり面積">
          <a:extLst>
            <a:ext uri="{FF2B5EF4-FFF2-40B4-BE49-F238E27FC236}">
              <a16:creationId xmlns:a16="http://schemas.microsoft.com/office/drawing/2014/main" id="{9B57B713-672D-4D90-B21D-30E78B59305F}"/>
            </a:ext>
          </a:extLst>
        </xdr:cNvPr>
        <xdr:cNvSpPr txBox="1"/>
      </xdr:nvSpPr>
      <xdr:spPr>
        <a:xfrm>
          <a:off x="18980227" y="13404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48277</xdr:rowOff>
    </xdr:from>
    <xdr:ext cx="469744" cy="259045"/>
    <xdr:sp macro="" textlink="">
      <xdr:nvSpPr>
        <xdr:cNvPr id="634" name="n_2aveValue【児童館】&#10;一人当たり面積">
          <a:extLst>
            <a:ext uri="{FF2B5EF4-FFF2-40B4-BE49-F238E27FC236}">
              <a16:creationId xmlns:a16="http://schemas.microsoft.com/office/drawing/2014/main" id="{8E1D5B60-E44D-4CA8-9E52-B549270DEDC3}"/>
            </a:ext>
          </a:extLst>
        </xdr:cNvPr>
        <xdr:cNvSpPr txBox="1"/>
      </xdr:nvSpPr>
      <xdr:spPr>
        <a:xfrm>
          <a:off x="18180127" y="1342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93997</xdr:rowOff>
    </xdr:from>
    <xdr:ext cx="469744" cy="259045"/>
    <xdr:sp macro="" textlink="">
      <xdr:nvSpPr>
        <xdr:cNvPr id="635" name="n_3aveValue【児童館】&#10;一人当たり面積">
          <a:extLst>
            <a:ext uri="{FF2B5EF4-FFF2-40B4-BE49-F238E27FC236}">
              <a16:creationId xmlns:a16="http://schemas.microsoft.com/office/drawing/2014/main" id="{0644D2F9-4666-4345-AA46-69D377A73D9A}"/>
            </a:ext>
          </a:extLst>
        </xdr:cNvPr>
        <xdr:cNvSpPr txBox="1"/>
      </xdr:nvSpPr>
      <xdr:spPr>
        <a:xfrm>
          <a:off x="17386377" y="13473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148607</xdr:rowOff>
    </xdr:from>
    <xdr:ext cx="469744" cy="259045"/>
    <xdr:sp macro="" textlink="">
      <xdr:nvSpPr>
        <xdr:cNvPr id="636" name="n_1mainValue【児童館】&#10;一人当たり面積">
          <a:extLst>
            <a:ext uri="{FF2B5EF4-FFF2-40B4-BE49-F238E27FC236}">
              <a16:creationId xmlns:a16="http://schemas.microsoft.com/office/drawing/2014/main" id="{AC5E915F-5308-4E46-8F22-1B221C88AA44}"/>
            </a:ext>
          </a:extLst>
        </xdr:cNvPr>
        <xdr:cNvSpPr txBox="1"/>
      </xdr:nvSpPr>
      <xdr:spPr>
        <a:xfrm>
          <a:off x="18980227" y="1402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148607</xdr:rowOff>
    </xdr:from>
    <xdr:ext cx="469744" cy="259045"/>
    <xdr:sp macro="" textlink="">
      <xdr:nvSpPr>
        <xdr:cNvPr id="637" name="n_2mainValue【児童館】&#10;一人当たり面積">
          <a:extLst>
            <a:ext uri="{FF2B5EF4-FFF2-40B4-BE49-F238E27FC236}">
              <a16:creationId xmlns:a16="http://schemas.microsoft.com/office/drawing/2014/main" id="{D76F1516-1E55-412F-AEF7-321718FB2706}"/>
            </a:ext>
          </a:extLst>
        </xdr:cNvPr>
        <xdr:cNvSpPr txBox="1"/>
      </xdr:nvSpPr>
      <xdr:spPr>
        <a:xfrm>
          <a:off x="18180127" y="1402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8" name="正方形/長方形 637">
          <a:extLst>
            <a:ext uri="{FF2B5EF4-FFF2-40B4-BE49-F238E27FC236}">
              <a16:creationId xmlns:a16="http://schemas.microsoft.com/office/drawing/2014/main" id="{ECCFB91C-24FA-4467-BFB9-57E8B9E25FCF}"/>
            </a:ext>
          </a:extLst>
        </xdr:cNvPr>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9" name="正方形/長方形 638">
          <a:extLst>
            <a:ext uri="{FF2B5EF4-FFF2-40B4-BE49-F238E27FC236}">
              <a16:creationId xmlns:a16="http://schemas.microsoft.com/office/drawing/2014/main" id="{D24FD79B-1907-42F4-8408-2E608685FC62}"/>
            </a:ext>
          </a:extLst>
        </xdr:cNvPr>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0" name="正方形/長方形 639">
          <a:extLst>
            <a:ext uri="{FF2B5EF4-FFF2-40B4-BE49-F238E27FC236}">
              <a16:creationId xmlns:a16="http://schemas.microsoft.com/office/drawing/2014/main" id="{1FB8695A-F3AB-49DB-8C7B-802FE190C8EC}"/>
            </a:ext>
          </a:extLst>
        </xdr:cNvPr>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1" name="正方形/長方形 640">
          <a:extLst>
            <a:ext uri="{FF2B5EF4-FFF2-40B4-BE49-F238E27FC236}">
              <a16:creationId xmlns:a16="http://schemas.microsoft.com/office/drawing/2014/main" id="{A465AEDC-7F0B-49E0-8478-F0C9E6B23917}"/>
            </a:ext>
          </a:extLst>
        </xdr:cNvPr>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2" name="正方形/長方形 641">
          <a:extLst>
            <a:ext uri="{FF2B5EF4-FFF2-40B4-BE49-F238E27FC236}">
              <a16:creationId xmlns:a16="http://schemas.microsoft.com/office/drawing/2014/main" id="{BD55BD19-FCA1-41BE-88E9-D2BF95562175}"/>
            </a:ext>
          </a:extLst>
        </xdr:cNvPr>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3" name="正方形/長方形 642">
          <a:extLst>
            <a:ext uri="{FF2B5EF4-FFF2-40B4-BE49-F238E27FC236}">
              <a16:creationId xmlns:a16="http://schemas.microsoft.com/office/drawing/2014/main" id="{0B7F1F7A-5645-47EE-B62B-70F198BE511C}"/>
            </a:ext>
          </a:extLst>
        </xdr:cNvPr>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4" name="正方形/長方形 643">
          <a:extLst>
            <a:ext uri="{FF2B5EF4-FFF2-40B4-BE49-F238E27FC236}">
              <a16:creationId xmlns:a16="http://schemas.microsoft.com/office/drawing/2014/main" id="{FB043025-3B4E-4CCB-8424-5F998674056A}"/>
            </a:ext>
          </a:extLst>
        </xdr:cNvPr>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5" name="正方形/長方形 644">
          <a:extLst>
            <a:ext uri="{FF2B5EF4-FFF2-40B4-BE49-F238E27FC236}">
              <a16:creationId xmlns:a16="http://schemas.microsoft.com/office/drawing/2014/main" id="{D2E6E014-D43A-42AC-AB66-3F63E4E3F453}"/>
            </a:ext>
          </a:extLst>
        </xdr:cNvPr>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6" name="テキスト ボックス 645">
          <a:extLst>
            <a:ext uri="{FF2B5EF4-FFF2-40B4-BE49-F238E27FC236}">
              <a16:creationId xmlns:a16="http://schemas.microsoft.com/office/drawing/2014/main" id="{388F1CE9-9821-4849-B194-88DD8EE034D1}"/>
            </a:ext>
          </a:extLst>
        </xdr:cNvPr>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7" name="直線コネクタ 646">
          <a:extLst>
            <a:ext uri="{FF2B5EF4-FFF2-40B4-BE49-F238E27FC236}">
              <a16:creationId xmlns:a16="http://schemas.microsoft.com/office/drawing/2014/main" id="{DC4E3206-5E2F-46EE-8AF3-B330995D96CA}"/>
            </a:ext>
          </a:extLst>
        </xdr:cNvPr>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48" name="直線コネクタ 647">
          <a:extLst>
            <a:ext uri="{FF2B5EF4-FFF2-40B4-BE49-F238E27FC236}">
              <a16:creationId xmlns:a16="http://schemas.microsoft.com/office/drawing/2014/main" id="{7B4C060D-470C-4D8D-8BC3-EC00721D127C}"/>
            </a:ext>
          </a:extLst>
        </xdr:cNvPr>
        <xdr:cNvCxnSpPr/>
      </xdr:nvCxnSpPr>
      <xdr:spPr>
        <a:xfrm>
          <a:off x="11207750" y="181519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49" name="テキスト ボックス 648">
          <a:extLst>
            <a:ext uri="{FF2B5EF4-FFF2-40B4-BE49-F238E27FC236}">
              <a16:creationId xmlns:a16="http://schemas.microsoft.com/office/drawing/2014/main" id="{8BA68A31-1E7C-499F-8EF9-1F8CE770B987}"/>
            </a:ext>
          </a:extLst>
        </xdr:cNvPr>
        <xdr:cNvSpPr txBox="1"/>
      </xdr:nvSpPr>
      <xdr:spPr>
        <a:xfrm>
          <a:off x="10906911" y="180097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0" name="直線コネクタ 649">
          <a:extLst>
            <a:ext uri="{FF2B5EF4-FFF2-40B4-BE49-F238E27FC236}">
              <a16:creationId xmlns:a16="http://schemas.microsoft.com/office/drawing/2014/main" id="{C9AAF20D-EC5F-4BFA-BFFB-C054CA4CCDEB}"/>
            </a:ext>
          </a:extLst>
        </xdr:cNvPr>
        <xdr:cNvCxnSpPr/>
      </xdr:nvCxnSpPr>
      <xdr:spPr>
        <a:xfrm>
          <a:off x="11207750" y="178253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1" name="テキスト ボックス 650">
          <a:extLst>
            <a:ext uri="{FF2B5EF4-FFF2-40B4-BE49-F238E27FC236}">
              <a16:creationId xmlns:a16="http://schemas.microsoft.com/office/drawing/2014/main" id="{25C9A6F4-C0AF-4252-9583-ADDE55467FFF}"/>
            </a:ext>
          </a:extLst>
        </xdr:cNvPr>
        <xdr:cNvSpPr txBox="1"/>
      </xdr:nvSpPr>
      <xdr:spPr>
        <a:xfrm>
          <a:off x="10842791" y="176831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2" name="直線コネクタ 651">
          <a:extLst>
            <a:ext uri="{FF2B5EF4-FFF2-40B4-BE49-F238E27FC236}">
              <a16:creationId xmlns:a16="http://schemas.microsoft.com/office/drawing/2014/main" id="{5B5A5000-04D1-4275-8FC1-9EA1F3B21203}"/>
            </a:ext>
          </a:extLst>
        </xdr:cNvPr>
        <xdr:cNvCxnSpPr/>
      </xdr:nvCxnSpPr>
      <xdr:spPr>
        <a:xfrm>
          <a:off x="11207750" y="174987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3" name="テキスト ボックス 652">
          <a:extLst>
            <a:ext uri="{FF2B5EF4-FFF2-40B4-BE49-F238E27FC236}">
              <a16:creationId xmlns:a16="http://schemas.microsoft.com/office/drawing/2014/main" id="{A6B698D2-BF20-477E-801E-4AE710599B67}"/>
            </a:ext>
          </a:extLst>
        </xdr:cNvPr>
        <xdr:cNvSpPr txBox="1"/>
      </xdr:nvSpPr>
      <xdr:spPr>
        <a:xfrm>
          <a:off x="10842791" y="173565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4" name="直線コネクタ 653">
          <a:extLst>
            <a:ext uri="{FF2B5EF4-FFF2-40B4-BE49-F238E27FC236}">
              <a16:creationId xmlns:a16="http://schemas.microsoft.com/office/drawing/2014/main" id="{73CC68A5-FB61-4576-889C-98935F6F34C9}"/>
            </a:ext>
          </a:extLst>
        </xdr:cNvPr>
        <xdr:cNvCxnSpPr/>
      </xdr:nvCxnSpPr>
      <xdr:spPr>
        <a:xfrm>
          <a:off x="11207750" y="171722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5" name="テキスト ボックス 654">
          <a:extLst>
            <a:ext uri="{FF2B5EF4-FFF2-40B4-BE49-F238E27FC236}">
              <a16:creationId xmlns:a16="http://schemas.microsoft.com/office/drawing/2014/main" id="{67F05CD6-C5EC-4877-8B75-B37E6C1A3FE4}"/>
            </a:ext>
          </a:extLst>
        </xdr:cNvPr>
        <xdr:cNvSpPr txBox="1"/>
      </xdr:nvSpPr>
      <xdr:spPr>
        <a:xfrm>
          <a:off x="10842791" y="170299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6" name="直線コネクタ 655">
          <a:extLst>
            <a:ext uri="{FF2B5EF4-FFF2-40B4-BE49-F238E27FC236}">
              <a16:creationId xmlns:a16="http://schemas.microsoft.com/office/drawing/2014/main" id="{E8A79D6F-3400-4AB0-A036-6DCB9A07A868}"/>
            </a:ext>
          </a:extLst>
        </xdr:cNvPr>
        <xdr:cNvCxnSpPr/>
      </xdr:nvCxnSpPr>
      <xdr:spPr>
        <a:xfrm>
          <a:off x="11207750" y="168456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7" name="テキスト ボックス 656">
          <a:extLst>
            <a:ext uri="{FF2B5EF4-FFF2-40B4-BE49-F238E27FC236}">
              <a16:creationId xmlns:a16="http://schemas.microsoft.com/office/drawing/2014/main" id="{9940C7D8-C90C-43F3-98E8-2AB931AFE477}"/>
            </a:ext>
          </a:extLst>
        </xdr:cNvPr>
        <xdr:cNvSpPr txBox="1"/>
      </xdr:nvSpPr>
      <xdr:spPr>
        <a:xfrm>
          <a:off x="10842791" y="16703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58" name="直線コネクタ 657">
          <a:extLst>
            <a:ext uri="{FF2B5EF4-FFF2-40B4-BE49-F238E27FC236}">
              <a16:creationId xmlns:a16="http://schemas.microsoft.com/office/drawing/2014/main" id="{84FC630C-DCCC-4E09-B519-EDF1236642CB}"/>
            </a:ext>
          </a:extLst>
        </xdr:cNvPr>
        <xdr:cNvCxnSpPr/>
      </xdr:nvCxnSpPr>
      <xdr:spPr>
        <a:xfrm>
          <a:off x="11207750" y="1651907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59" name="テキスト ボックス 658">
          <a:extLst>
            <a:ext uri="{FF2B5EF4-FFF2-40B4-BE49-F238E27FC236}">
              <a16:creationId xmlns:a16="http://schemas.microsoft.com/office/drawing/2014/main" id="{E5D4C0E0-097F-4114-90FB-ACFCE826AFB4}"/>
            </a:ext>
          </a:extLst>
        </xdr:cNvPr>
        <xdr:cNvSpPr txBox="1"/>
      </xdr:nvSpPr>
      <xdr:spPr>
        <a:xfrm>
          <a:off x="10797721" y="163768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0" name="直線コネクタ 659">
          <a:extLst>
            <a:ext uri="{FF2B5EF4-FFF2-40B4-BE49-F238E27FC236}">
              <a16:creationId xmlns:a16="http://schemas.microsoft.com/office/drawing/2014/main" id="{6989B86A-9E62-41FD-AB66-3ED411A437F7}"/>
            </a:ext>
          </a:extLst>
        </xdr:cNvPr>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61" name="テキスト ボックス 660">
          <a:extLst>
            <a:ext uri="{FF2B5EF4-FFF2-40B4-BE49-F238E27FC236}">
              <a16:creationId xmlns:a16="http://schemas.microsoft.com/office/drawing/2014/main" id="{44534FB9-781E-426F-BFB5-B124B5D55683}"/>
            </a:ext>
          </a:extLst>
        </xdr:cNvPr>
        <xdr:cNvSpPr txBox="1"/>
      </xdr:nvSpPr>
      <xdr:spPr>
        <a:xfrm>
          <a:off x="1079772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2" name="【公民館】&#10;有形固定資産減価償却率グラフ枠">
          <a:extLst>
            <a:ext uri="{FF2B5EF4-FFF2-40B4-BE49-F238E27FC236}">
              <a16:creationId xmlns:a16="http://schemas.microsoft.com/office/drawing/2014/main" id="{B774D3C1-1418-451F-81ED-4A42FA55F443}"/>
            </a:ext>
          </a:extLst>
        </xdr:cNvPr>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22316</xdr:rowOff>
    </xdr:to>
    <xdr:cxnSp macro="">
      <xdr:nvCxnSpPr>
        <xdr:cNvPr id="663" name="直線コネクタ 662">
          <a:extLst>
            <a:ext uri="{FF2B5EF4-FFF2-40B4-BE49-F238E27FC236}">
              <a16:creationId xmlns:a16="http://schemas.microsoft.com/office/drawing/2014/main" id="{3E74A9EC-B9A3-4DD2-A704-6D13F07E6093}"/>
            </a:ext>
          </a:extLst>
        </xdr:cNvPr>
        <xdr:cNvCxnSpPr/>
      </xdr:nvCxnSpPr>
      <xdr:spPr>
        <a:xfrm flipV="1">
          <a:off x="14699614" y="16519071"/>
          <a:ext cx="0" cy="1448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26143</xdr:rowOff>
    </xdr:from>
    <xdr:ext cx="405111" cy="259045"/>
    <xdr:sp macro="" textlink="">
      <xdr:nvSpPr>
        <xdr:cNvPr id="664" name="【公民館】&#10;有形固定資産減価償却率最小値テキスト">
          <a:extLst>
            <a:ext uri="{FF2B5EF4-FFF2-40B4-BE49-F238E27FC236}">
              <a16:creationId xmlns:a16="http://schemas.microsoft.com/office/drawing/2014/main" id="{4C7CA695-B39F-4DFC-8F3C-0533E561FD72}"/>
            </a:ext>
          </a:extLst>
        </xdr:cNvPr>
        <xdr:cNvSpPr txBox="1"/>
      </xdr:nvSpPr>
      <xdr:spPr>
        <a:xfrm>
          <a:off x="14738350" y="17971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22316</xdr:rowOff>
    </xdr:from>
    <xdr:to>
      <xdr:col>86</xdr:col>
      <xdr:colOff>25400</xdr:colOff>
      <xdr:row>108</xdr:row>
      <xdr:rowOff>22316</xdr:rowOff>
    </xdr:to>
    <xdr:cxnSp macro="">
      <xdr:nvCxnSpPr>
        <xdr:cNvPr id="665" name="直線コネクタ 664">
          <a:extLst>
            <a:ext uri="{FF2B5EF4-FFF2-40B4-BE49-F238E27FC236}">
              <a16:creationId xmlns:a16="http://schemas.microsoft.com/office/drawing/2014/main" id="{63430A82-8415-40E3-8C60-F54B1C20358F}"/>
            </a:ext>
          </a:extLst>
        </xdr:cNvPr>
        <xdr:cNvCxnSpPr/>
      </xdr:nvCxnSpPr>
      <xdr:spPr>
        <a:xfrm>
          <a:off x="14611350" y="1796741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66" name="【公民館】&#10;有形固定資産減価償却率最大値テキスト">
          <a:extLst>
            <a:ext uri="{FF2B5EF4-FFF2-40B4-BE49-F238E27FC236}">
              <a16:creationId xmlns:a16="http://schemas.microsoft.com/office/drawing/2014/main" id="{7F3C0F07-1A21-4ADA-AF66-4D61333C8CFF}"/>
            </a:ext>
          </a:extLst>
        </xdr:cNvPr>
        <xdr:cNvSpPr txBox="1"/>
      </xdr:nvSpPr>
      <xdr:spPr>
        <a:xfrm>
          <a:off x="14738350" y="16294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67" name="直線コネクタ 666">
          <a:extLst>
            <a:ext uri="{FF2B5EF4-FFF2-40B4-BE49-F238E27FC236}">
              <a16:creationId xmlns:a16="http://schemas.microsoft.com/office/drawing/2014/main" id="{74319DB8-8039-47C3-A383-0DF09F4D8ED1}"/>
            </a:ext>
          </a:extLst>
        </xdr:cNvPr>
        <xdr:cNvCxnSpPr/>
      </xdr:nvCxnSpPr>
      <xdr:spPr>
        <a:xfrm>
          <a:off x="14611350" y="1651907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23421</xdr:rowOff>
    </xdr:from>
    <xdr:ext cx="405111" cy="259045"/>
    <xdr:sp macro="" textlink="">
      <xdr:nvSpPr>
        <xdr:cNvPr id="668" name="【公民館】&#10;有形固定資産減価償却率平均値テキスト">
          <a:extLst>
            <a:ext uri="{FF2B5EF4-FFF2-40B4-BE49-F238E27FC236}">
              <a16:creationId xmlns:a16="http://schemas.microsoft.com/office/drawing/2014/main" id="{1FE9CEA9-A267-410B-83A4-A726E2EC7917}"/>
            </a:ext>
          </a:extLst>
        </xdr:cNvPr>
        <xdr:cNvSpPr txBox="1"/>
      </xdr:nvSpPr>
      <xdr:spPr>
        <a:xfrm>
          <a:off x="14738350" y="171112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44994</xdr:rowOff>
    </xdr:from>
    <xdr:to>
      <xdr:col>85</xdr:col>
      <xdr:colOff>177800</xdr:colOff>
      <xdr:row>103</xdr:row>
      <xdr:rowOff>146594</xdr:rowOff>
    </xdr:to>
    <xdr:sp macro="" textlink="">
      <xdr:nvSpPr>
        <xdr:cNvPr id="669" name="フローチャート: 判断 668">
          <a:extLst>
            <a:ext uri="{FF2B5EF4-FFF2-40B4-BE49-F238E27FC236}">
              <a16:creationId xmlns:a16="http://schemas.microsoft.com/office/drawing/2014/main" id="{B1EC71A4-DF93-4D1C-837B-3F80AD2A5109}"/>
            </a:ext>
          </a:extLst>
        </xdr:cNvPr>
        <xdr:cNvSpPr/>
      </xdr:nvSpPr>
      <xdr:spPr>
        <a:xfrm>
          <a:off x="14649450" y="17132844"/>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53158</xdr:rowOff>
    </xdr:from>
    <xdr:to>
      <xdr:col>81</xdr:col>
      <xdr:colOff>101600</xdr:colOff>
      <xdr:row>103</xdr:row>
      <xdr:rowOff>154758</xdr:rowOff>
    </xdr:to>
    <xdr:sp macro="" textlink="">
      <xdr:nvSpPr>
        <xdr:cNvPr id="670" name="フローチャート: 判断 669">
          <a:extLst>
            <a:ext uri="{FF2B5EF4-FFF2-40B4-BE49-F238E27FC236}">
              <a16:creationId xmlns:a16="http://schemas.microsoft.com/office/drawing/2014/main" id="{CF9ECD0D-C871-462A-AA97-AB64EF4F83CD}"/>
            </a:ext>
          </a:extLst>
        </xdr:cNvPr>
        <xdr:cNvSpPr/>
      </xdr:nvSpPr>
      <xdr:spPr>
        <a:xfrm>
          <a:off x="13887450" y="17141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44994</xdr:rowOff>
    </xdr:from>
    <xdr:to>
      <xdr:col>76</xdr:col>
      <xdr:colOff>165100</xdr:colOff>
      <xdr:row>103</xdr:row>
      <xdr:rowOff>146594</xdr:rowOff>
    </xdr:to>
    <xdr:sp macro="" textlink="">
      <xdr:nvSpPr>
        <xdr:cNvPr id="671" name="フローチャート: 判断 670">
          <a:extLst>
            <a:ext uri="{FF2B5EF4-FFF2-40B4-BE49-F238E27FC236}">
              <a16:creationId xmlns:a16="http://schemas.microsoft.com/office/drawing/2014/main" id="{F35E6490-2F2E-43D0-8C3A-7FAB0B8C5D41}"/>
            </a:ext>
          </a:extLst>
        </xdr:cNvPr>
        <xdr:cNvSpPr/>
      </xdr:nvSpPr>
      <xdr:spPr>
        <a:xfrm>
          <a:off x="13093700" y="1713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48261</xdr:rowOff>
    </xdr:from>
    <xdr:to>
      <xdr:col>72</xdr:col>
      <xdr:colOff>38100</xdr:colOff>
      <xdr:row>103</xdr:row>
      <xdr:rowOff>149861</xdr:rowOff>
    </xdr:to>
    <xdr:sp macro="" textlink="">
      <xdr:nvSpPr>
        <xdr:cNvPr id="672" name="フローチャート: 判断 671">
          <a:extLst>
            <a:ext uri="{FF2B5EF4-FFF2-40B4-BE49-F238E27FC236}">
              <a16:creationId xmlns:a16="http://schemas.microsoft.com/office/drawing/2014/main" id="{D059CA1D-7979-4772-93CB-3F3BFDD1E655}"/>
            </a:ext>
          </a:extLst>
        </xdr:cNvPr>
        <xdr:cNvSpPr/>
      </xdr:nvSpPr>
      <xdr:spPr>
        <a:xfrm>
          <a:off x="12299950" y="1713611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3" name="テキスト ボックス 672">
          <a:extLst>
            <a:ext uri="{FF2B5EF4-FFF2-40B4-BE49-F238E27FC236}">
              <a16:creationId xmlns:a16="http://schemas.microsoft.com/office/drawing/2014/main" id="{FE9172FA-7896-4C29-A5F3-9A22510B4A40}"/>
            </a:ext>
          </a:extLst>
        </xdr:cNvPr>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28915CDF-C1E8-492F-8069-EACDB501A628}"/>
            </a:ext>
          </a:extLst>
        </xdr:cNvPr>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C2CD4FF2-4CEF-4C77-AE69-70D04422A990}"/>
            </a:ext>
          </a:extLst>
        </xdr:cNvPr>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04C9AAB7-B970-4E7A-AE9C-93F0596D69E7}"/>
            </a:ext>
          </a:extLst>
        </xdr:cNvPr>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1722D308-08D9-4AD6-BEDB-5AB438B58278}"/>
            </a:ext>
          </a:extLst>
        </xdr:cNvPr>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48261</xdr:rowOff>
    </xdr:from>
    <xdr:to>
      <xdr:col>85</xdr:col>
      <xdr:colOff>177800</xdr:colOff>
      <xdr:row>102</xdr:row>
      <xdr:rowOff>149861</xdr:rowOff>
    </xdr:to>
    <xdr:sp macro="" textlink="">
      <xdr:nvSpPr>
        <xdr:cNvPr id="678" name="楕円 677">
          <a:extLst>
            <a:ext uri="{FF2B5EF4-FFF2-40B4-BE49-F238E27FC236}">
              <a16:creationId xmlns:a16="http://schemas.microsoft.com/office/drawing/2014/main" id="{FE64C375-87D0-49EB-8498-86BEF1333BEF}"/>
            </a:ext>
          </a:extLst>
        </xdr:cNvPr>
        <xdr:cNvSpPr/>
      </xdr:nvSpPr>
      <xdr:spPr>
        <a:xfrm>
          <a:off x="14649450" y="16964661"/>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71138</xdr:rowOff>
    </xdr:from>
    <xdr:ext cx="405111" cy="259045"/>
    <xdr:sp macro="" textlink="">
      <xdr:nvSpPr>
        <xdr:cNvPr id="679" name="【公民館】&#10;有形固定資産減価償却率該当値テキスト">
          <a:extLst>
            <a:ext uri="{FF2B5EF4-FFF2-40B4-BE49-F238E27FC236}">
              <a16:creationId xmlns:a16="http://schemas.microsoft.com/office/drawing/2014/main" id="{3ADC81A0-4B45-4528-9F89-24E3169B66BA}"/>
            </a:ext>
          </a:extLst>
        </xdr:cNvPr>
        <xdr:cNvSpPr txBox="1"/>
      </xdr:nvSpPr>
      <xdr:spPr>
        <a:xfrm>
          <a:off x="14738350" y="1681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146231</xdr:rowOff>
    </xdr:from>
    <xdr:to>
      <xdr:col>81</xdr:col>
      <xdr:colOff>101600</xdr:colOff>
      <xdr:row>102</xdr:row>
      <xdr:rowOff>76381</xdr:rowOff>
    </xdr:to>
    <xdr:sp macro="" textlink="">
      <xdr:nvSpPr>
        <xdr:cNvPr id="680" name="楕円 679">
          <a:extLst>
            <a:ext uri="{FF2B5EF4-FFF2-40B4-BE49-F238E27FC236}">
              <a16:creationId xmlns:a16="http://schemas.microsoft.com/office/drawing/2014/main" id="{005C8BC9-531E-42FE-A824-AB89E15C7814}"/>
            </a:ext>
          </a:extLst>
        </xdr:cNvPr>
        <xdr:cNvSpPr/>
      </xdr:nvSpPr>
      <xdr:spPr>
        <a:xfrm>
          <a:off x="13887450" y="16891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25581</xdr:rowOff>
    </xdr:from>
    <xdr:to>
      <xdr:col>85</xdr:col>
      <xdr:colOff>127000</xdr:colOff>
      <xdr:row>102</xdr:row>
      <xdr:rowOff>99061</xdr:rowOff>
    </xdr:to>
    <xdr:cxnSp macro="">
      <xdr:nvCxnSpPr>
        <xdr:cNvPr id="681" name="直線コネクタ 680">
          <a:extLst>
            <a:ext uri="{FF2B5EF4-FFF2-40B4-BE49-F238E27FC236}">
              <a16:creationId xmlns:a16="http://schemas.microsoft.com/office/drawing/2014/main" id="{737B4FDD-A703-437D-B7BD-66FA056BBF8C}"/>
            </a:ext>
          </a:extLst>
        </xdr:cNvPr>
        <xdr:cNvCxnSpPr/>
      </xdr:nvCxnSpPr>
      <xdr:spPr>
        <a:xfrm>
          <a:off x="13938250" y="16941981"/>
          <a:ext cx="762000" cy="73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131536</xdr:rowOff>
    </xdr:from>
    <xdr:to>
      <xdr:col>76</xdr:col>
      <xdr:colOff>165100</xdr:colOff>
      <xdr:row>102</xdr:row>
      <xdr:rowOff>61686</xdr:rowOff>
    </xdr:to>
    <xdr:sp macro="" textlink="">
      <xdr:nvSpPr>
        <xdr:cNvPr id="682" name="楕円 681">
          <a:extLst>
            <a:ext uri="{FF2B5EF4-FFF2-40B4-BE49-F238E27FC236}">
              <a16:creationId xmlns:a16="http://schemas.microsoft.com/office/drawing/2014/main" id="{ABCE8DDA-2D4E-4DA4-A504-C1DBAF534846}"/>
            </a:ext>
          </a:extLst>
        </xdr:cNvPr>
        <xdr:cNvSpPr/>
      </xdr:nvSpPr>
      <xdr:spPr>
        <a:xfrm>
          <a:off x="13093700" y="16876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10886</xdr:rowOff>
    </xdr:from>
    <xdr:to>
      <xdr:col>81</xdr:col>
      <xdr:colOff>50800</xdr:colOff>
      <xdr:row>102</xdr:row>
      <xdr:rowOff>25581</xdr:rowOff>
    </xdr:to>
    <xdr:cxnSp macro="">
      <xdr:nvCxnSpPr>
        <xdr:cNvPr id="683" name="直線コネクタ 682">
          <a:extLst>
            <a:ext uri="{FF2B5EF4-FFF2-40B4-BE49-F238E27FC236}">
              <a16:creationId xmlns:a16="http://schemas.microsoft.com/office/drawing/2014/main" id="{8C57E30B-4242-4CCE-8F7D-0319CD67B891}"/>
            </a:ext>
          </a:extLst>
        </xdr:cNvPr>
        <xdr:cNvCxnSpPr/>
      </xdr:nvCxnSpPr>
      <xdr:spPr>
        <a:xfrm>
          <a:off x="13144500" y="16927286"/>
          <a:ext cx="79375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145885</xdr:rowOff>
    </xdr:from>
    <xdr:ext cx="405111" cy="259045"/>
    <xdr:sp macro="" textlink="">
      <xdr:nvSpPr>
        <xdr:cNvPr id="684" name="n_1aveValue【公民館】&#10;有形固定資産減価償却率">
          <a:extLst>
            <a:ext uri="{FF2B5EF4-FFF2-40B4-BE49-F238E27FC236}">
              <a16:creationId xmlns:a16="http://schemas.microsoft.com/office/drawing/2014/main" id="{C9B28AA3-16AE-4690-A84B-2F525A616AD7}"/>
            </a:ext>
          </a:extLst>
        </xdr:cNvPr>
        <xdr:cNvSpPr txBox="1"/>
      </xdr:nvSpPr>
      <xdr:spPr>
        <a:xfrm>
          <a:off x="13742044" y="17233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137721</xdr:rowOff>
    </xdr:from>
    <xdr:ext cx="405111" cy="259045"/>
    <xdr:sp macro="" textlink="">
      <xdr:nvSpPr>
        <xdr:cNvPr id="685" name="n_2aveValue【公民館】&#10;有形固定資産減価償却率">
          <a:extLst>
            <a:ext uri="{FF2B5EF4-FFF2-40B4-BE49-F238E27FC236}">
              <a16:creationId xmlns:a16="http://schemas.microsoft.com/office/drawing/2014/main" id="{EE8AD806-4FA4-423B-8C1B-FD8127663E8A}"/>
            </a:ext>
          </a:extLst>
        </xdr:cNvPr>
        <xdr:cNvSpPr txBox="1"/>
      </xdr:nvSpPr>
      <xdr:spPr>
        <a:xfrm>
          <a:off x="12960994" y="17225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166388</xdr:rowOff>
    </xdr:from>
    <xdr:ext cx="405111" cy="259045"/>
    <xdr:sp macro="" textlink="">
      <xdr:nvSpPr>
        <xdr:cNvPr id="686" name="n_3aveValue【公民館】&#10;有形固定資産減価償却率">
          <a:extLst>
            <a:ext uri="{FF2B5EF4-FFF2-40B4-BE49-F238E27FC236}">
              <a16:creationId xmlns:a16="http://schemas.microsoft.com/office/drawing/2014/main" id="{EB6D069B-AE9A-402E-B692-A22EE975DE29}"/>
            </a:ext>
          </a:extLst>
        </xdr:cNvPr>
        <xdr:cNvSpPr txBox="1"/>
      </xdr:nvSpPr>
      <xdr:spPr>
        <a:xfrm>
          <a:off x="12167244" y="16911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92908</xdr:rowOff>
    </xdr:from>
    <xdr:ext cx="405111" cy="259045"/>
    <xdr:sp macro="" textlink="">
      <xdr:nvSpPr>
        <xdr:cNvPr id="687" name="n_1mainValue【公民館】&#10;有形固定資産減価償却率">
          <a:extLst>
            <a:ext uri="{FF2B5EF4-FFF2-40B4-BE49-F238E27FC236}">
              <a16:creationId xmlns:a16="http://schemas.microsoft.com/office/drawing/2014/main" id="{0EE88268-7F48-402C-AAD3-B91D682B9E5D}"/>
            </a:ext>
          </a:extLst>
        </xdr:cNvPr>
        <xdr:cNvSpPr txBox="1"/>
      </xdr:nvSpPr>
      <xdr:spPr>
        <a:xfrm>
          <a:off x="13742044" y="16666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78213</xdr:rowOff>
    </xdr:from>
    <xdr:ext cx="405111" cy="259045"/>
    <xdr:sp macro="" textlink="">
      <xdr:nvSpPr>
        <xdr:cNvPr id="688" name="n_2mainValue【公民館】&#10;有形固定資産減価償却率">
          <a:extLst>
            <a:ext uri="{FF2B5EF4-FFF2-40B4-BE49-F238E27FC236}">
              <a16:creationId xmlns:a16="http://schemas.microsoft.com/office/drawing/2014/main" id="{B6D0F652-3A3B-48C0-BF17-8473B70D2D7A}"/>
            </a:ext>
          </a:extLst>
        </xdr:cNvPr>
        <xdr:cNvSpPr txBox="1"/>
      </xdr:nvSpPr>
      <xdr:spPr>
        <a:xfrm>
          <a:off x="12960994" y="16651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89" name="正方形/長方形 688">
          <a:extLst>
            <a:ext uri="{FF2B5EF4-FFF2-40B4-BE49-F238E27FC236}">
              <a16:creationId xmlns:a16="http://schemas.microsoft.com/office/drawing/2014/main" id="{FFC01F89-C3A3-4477-957E-6B676C18B9CE}"/>
            </a:ext>
          </a:extLst>
        </xdr:cNvPr>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0" name="正方形/長方形 689">
          <a:extLst>
            <a:ext uri="{FF2B5EF4-FFF2-40B4-BE49-F238E27FC236}">
              <a16:creationId xmlns:a16="http://schemas.microsoft.com/office/drawing/2014/main" id="{0A5580A8-0400-418C-AD54-4953D75641A0}"/>
            </a:ext>
          </a:extLst>
        </xdr:cNvPr>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1" name="正方形/長方形 690">
          <a:extLst>
            <a:ext uri="{FF2B5EF4-FFF2-40B4-BE49-F238E27FC236}">
              <a16:creationId xmlns:a16="http://schemas.microsoft.com/office/drawing/2014/main" id="{BE4D1226-1601-4124-A520-1221520E0920}"/>
            </a:ext>
          </a:extLst>
        </xdr:cNvPr>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2" name="正方形/長方形 691">
          <a:extLst>
            <a:ext uri="{FF2B5EF4-FFF2-40B4-BE49-F238E27FC236}">
              <a16:creationId xmlns:a16="http://schemas.microsoft.com/office/drawing/2014/main" id="{8F3D43D3-3CB0-417B-B1AF-F912CFE5F948}"/>
            </a:ext>
          </a:extLst>
        </xdr:cNvPr>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3" name="正方形/長方形 692">
          <a:extLst>
            <a:ext uri="{FF2B5EF4-FFF2-40B4-BE49-F238E27FC236}">
              <a16:creationId xmlns:a16="http://schemas.microsoft.com/office/drawing/2014/main" id="{7287499A-85E8-478F-B75E-F4A8481D4C2A}"/>
            </a:ext>
          </a:extLst>
        </xdr:cNvPr>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4" name="正方形/長方形 693">
          <a:extLst>
            <a:ext uri="{FF2B5EF4-FFF2-40B4-BE49-F238E27FC236}">
              <a16:creationId xmlns:a16="http://schemas.microsoft.com/office/drawing/2014/main" id="{4EA1AB25-5E3C-4AC6-9615-90284020D5EA}"/>
            </a:ext>
          </a:extLst>
        </xdr:cNvPr>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5" name="正方形/長方形 694">
          <a:extLst>
            <a:ext uri="{FF2B5EF4-FFF2-40B4-BE49-F238E27FC236}">
              <a16:creationId xmlns:a16="http://schemas.microsoft.com/office/drawing/2014/main" id="{B64878CC-4D34-467A-B3CC-C3F86BBAF30B}"/>
            </a:ext>
          </a:extLst>
        </xdr:cNvPr>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6" name="正方形/長方形 695">
          <a:extLst>
            <a:ext uri="{FF2B5EF4-FFF2-40B4-BE49-F238E27FC236}">
              <a16:creationId xmlns:a16="http://schemas.microsoft.com/office/drawing/2014/main" id="{C4EDC9BC-89D8-4B0A-8464-47998369938F}"/>
            </a:ext>
          </a:extLst>
        </xdr:cNvPr>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7" name="テキスト ボックス 696">
          <a:extLst>
            <a:ext uri="{FF2B5EF4-FFF2-40B4-BE49-F238E27FC236}">
              <a16:creationId xmlns:a16="http://schemas.microsoft.com/office/drawing/2014/main" id="{5D946B26-C052-4932-8D4E-EF7068B56C70}"/>
            </a:ext>
          </a:extLst>
        </xdr:cNvPr>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98" name="直線コネクタ 697">
          <a:extLst>
            <a:ext uri="{FF2B5EF4-FFF2-40B4-BE49-F238E27FC236}">
              <a16:creationId xmlns:a16="http://schemas.microsoft.com/office/drawing/2014/main" id="{2DEAA7EC-9CD1-4538-A311-50EEF31374BD}"/>
            </a:ext>
          </a:extLst>
        </xdr:cNvPr>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99" name="直線コネクタ 698">
          <a:extLst>
            <a:ext uri="{FF2B5EF4-FFF2-40B4-BE49-F238E27FC236}">
              <a16:creationId xmlns:a16="http://schemas.microsoft.com/office/drawing/2014/main" id="{BABE238B-6263-4169-BBFD-582C65B5C04D}"/>
            </a:ext>
          </a:extLst>
        </xdr:cNvPr>
        <xdr:cNvCxnSpPr/>
      </xdr:nvCxnSpPr>
      <xdr:spPr>
        <a:xfrm>
          <a:off x="16459200" y="1809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0" name="テキスト ボックス 699">
          <a:extLst>
            <a:ext uri="{FF2B5EF4-FFF2-40B4-BE49-F238E27FC236}">
              <a16:creationId xmlns:a16="http://schemas.microsoft.com/office/drawing/2014/main" id="{A31CE54C-04F9-46FC-9DA1-E5BF4CF276CB}"/>
            </a:ext>
          </a:extLst>
        </xdr:cNvPr>
        <xdr:cNvSpPr txBox="1"/>
      </xdr:nvSpPr>
      <xdr:spPr>
        <a:xfrm>
          <a:off x="1604917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1" name="直線コネクタ 700">
          <a:extLst>
            <a:ext uri="{FF2B5EF4-FFF2-40B4-BE49-F238E27FC236}">
              <a16:creationId xmlns:a16="http://schemas.microsoft.com/office/drawing/2014/main" id="{711FF369-2821-4AF6-98E9-BCBEDDC68051}"/>
            </a:ext>
          </a:extLst>
        </xdr:cNvPr>
        <xdr:cNvCxnSpPr/>
      </xdr:nvCxnSpPr>
      <xdr:spPr>
        <a:xfrm>
          <a:off x="16459200" y="17716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2" name="テキスト ボックス 701">
          <a:extLst>
            <a:ext uri="{FF2B5EF4-FFF2-40B4-BE49-F238E27FC236}">
              <a16:creationId xmlns:a16="http://schemas.microsoft.com/office/drawing/2014/main" id="{9B6983CA-6C6F-41A4-8B9F-AE357F2370F8}"/>
            </a:ext>
          </a:extLst>
        </xdr:cNvPr>
        <xdr:cNvSpPr txBox="1"/>
      </xdr:nvSpPr>
      <xdr:spPr>
        <a:xfrm>
          <a:off x="16049171" y="1757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03" name="直線コネクタ 702">
          <a:extLst>
            <a:ext uri="{FF2B5EF4-FFF2-40B4-BE49-F238E27FC236}">
              <a16:creationId xmlns:a16="http://schemas.microsoft.com/office/drawing/2014/main" id="{64927A5C-F921-40DA-8F96-8D5A02F7C206}"/>
            </a:ext>
          </a:extLst>
        </xdr:cNvPr>
        <xdr:cNvCxnSpPr/>
      </xdr:nvCxnSpPr>
      <xdr:spPr>
        <a:xfrm>
          <a:off x="16459200" y="1733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04" name="テキスト ボックス 703">
          <a:extLst>
            <a:ext uri="{FF2B5EF4-FFF2-40B4-BE49-F238E27FC236}">
              <a16:creationId xmlns:a16="http://schemas.microsoft.com/office/drawing/2014/main" id="{40998A60-F09B-4352-A850-016480AD6B8B}"/>
            </a:ext>
          </a:extLst>
        </xdr:cNvPr>
        <xdr:cNvSpPr txBox="1"/>
      </xdr:nvSpPr>
      <xdr:spPr>
        <a:xfrm>
          <a:off x="1604917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05" name="直線コネクタ 704">
          <a:extLst>
            <a:ext uri="{FF2B5EF4-FFF2-40B4-BE49-F238E27FC236}">
              <a16:creationId xmlns:a16="http://schemas.microsoft.com/office/drawing/2014/main" id="{903ED274-42AB-43D2-BAFB-4966A69D3C49}"/>
            </a:ext>
          </a:extLst>
        </xdr:cNvPr>
        <xdr:cNvCxnSpPr/>
      </xdr:nvCxnSpPr>
      <xdr:spPr>
        <a:xfrm>
          <a:off x="16459200" y="1695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06" name="テキスト ボックス 705">
          <a:extLst>
            <a:ext uri="{FF2B5EF4-FFF2-40B4-BE49-F238E27FC236}">
              <a16:creationId xmlns:a16="http://schemas.microsoft.com/office/drawing/2014/main" id="{0D767C1B-9989-4ED4-8190-A0D0C7BA10EF}"/>
            </a:ext>
          </a:extLst>
        </xdr:cNvPr>
        <xdr:cNvSpPr txBox="1"/>
      </xdr:nvSpPr>
      <xdr:spPr>
        <a:xfrm>
          <a:off x="1604917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07" name="直線コネクタ 706">
          <a:extLst>
            <a:ext uri="{FF2B5EF4-FFF2-40B4-BE49-F238E27FC236}">
              <a16:creationId xmlns:a16="http://schemas.microsoft.com/office/drawing/2014/main" id="{FD28EAAF-7C30-43BA-AB8C-18C114200642}"/>
            </a:ext>
          </a:extLst>
        </xdr:cNvPr>
        <xdr:cNvCxnSpPr/>
      </xdr:nvCxnSpPr>
      <xdr:spPr>
        <a:xfrm>
          <a:off x="16459200" y="1657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08" name="テキスト ボックス 707">
          <a:extLst>
            <a:ext uri="{FF2B5EF4-FFF2-40B4-BE49-F238E27FC236}">
              <a16:creationId xmlns:a16="http://schemas.microsoft.com/office/drawing/2014/main" id="{13C52B51-6FCF-4988-9FF5-0E8AF4CCF3C9}"/>
            </a:ext>
          </a:extLst>
        </xdr:cNvPr>
        <xdr:cNvSpPr txBox="1"/>
      </xdr:nvSpPr>
      <xdr:spPr>
        <a:xfrm>
          <a:off x="16049171" y="1643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09" name="直線コネクタ 708">
          <a:extLst>
            <a:ext uri="{FF2B5EF4-FFF2-40B4-BE49-F238E27FC236}">
              <a16:creationId xmlns:a16="http://schemas.microsoft.com/office/drawing/2014/main" id="{6CE78004-8A73-4C57-96A6-2D9952904A9D}"/>
            </a:ext>
          </a:extLst>
        </xdr:cNvPr>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0" name="テキスト ボックス 709">
          <a:extLst>
            <a:ext uri="{FF2B5EF4-FFF2-40B4-BE49-F238E27FC236}">
              <a16:creationId xmlns:a16="http://schemas.microsoft.com/office/drawing/2014/main" id="{998A1C94-1CB1-405D-931A-8E73E5A51585}"/>
            </a:ext>
          </a:extLst>
        </xdr:cNvPr>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1" name="【公民館】&#10;一人当たり面積グラフ枠">
          <a:extLst>
            <a:ext uri="{FF2B5EF4-FFF2-40B4-BE49-F238E27FC236}">
              <a16:creationId xmlns:a16="http://schemas.microsoft.com/office/drawing/2014/main" id="{52243D41-9373-40CD-A119-CB5F64F6BF70}"/>
            </a:ext>
          </a:extLst>
        </xdr:cNvPr>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3811</xdr:rowOff>
    </xdr:from>
    <xdr:to>
      <xdr:col>116</xdr:col>
      <xdr:colOff>62864</xdr:colOff>
      <xdr:row>108</xdr:row>
      <xdr:rowOff>114300</xdr:rowOff>
    </xdr:to>
    <xdr:cxnSp macro="">
      <xdr:nvCxnSpPr>
        <xdr:cNvPr id="712" name="直線コネクタ 711">
          <a:extLst>
            <a:ext uri="{FF2B5EF4-FFF2-40B4-BE49-F238E27FC236}">
              <a16:creationId xmlns:a16="http://schemas.microsoft.com/office/drawing/2014/main" id="{B3BE44A4-47DB-4082-811D-E5DA67C8A308}"/>
            </a:ext>
          </a:extLst>
        </xdr:cNvPr>
        <xdr:cNvCxnSpPr/>
      </xdr:nvCxnSpPr>
      <xdr:spPr>
        <a:xfrm flipV="1">
          <a:off x="19951064" y="16577311"/>
          <a:ext cx="0" cy="1482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713" name="【公民館】&#10;一人当たり面積最小値テキスト">
          <a:extLst>
            <a:ext uri="{FF2B5EF4-FFF2-40B4-BE49-F238E27FC236}">
              <a16:creationId xmlns:a16="http://schemas.microsoft.com/office/drawing/2014/main" id="{91056A40-5B6D-45DD-A225-063B8424A0CE}"/>
            </a:ext>
          </a:extLst>
        </xdr:cNvPr>
        <xdr:cNvSpPr txBox="1"/>
      </xdr:nvSpPr>
      <xdr:spPr>
        <a:xfrm>
          <a:off x="19989800" y="1806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714" name="直線コネクタ 713">
          <a:extLst>
            <a:ext uri="{FF2B5EF4-FFF2-40B4-BE49-F238E27FC236}">
              <a16:creationId xmlns:a16="http://schemas.microsoft.com/office/drawing/2014/main" id="{30A6A49B-C5B4-4996-84AC-A0991771DFDA}"/>
            </a:ext>
          </a:extLst>
        </xdr:cNvPr>
        <xdr:cNvCxnSpPr/>
      </xdr:nvCxnSpPr>
      <xdr:spPr>
        <a:xfrm>
          <a:off x="19881850" y="180594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121938</xdr:rowOff>
    </xdr:from>
    <xdr:ext cx="469744" cy="259045"/>
    <xdr:sp macro="" textlink="">
      <xdr:nvSpPr>
        <xdr:cNvPr id="715" name="【公民館】&#10;一人当たり面積最大値テキスト">
          <a:extLst>
            <a:ext uri="{FF2B5EF4-FFF2-40B4-BE49-F238E27FC236}">
              <a16:creationId xmlns:a16="http://schemas.microsoft.com/office/drawing/2014/main" id="{09A40D27-795F-448D-85FE-1D8D45D1A22D}"/>
            </a:ext>
          </a:extLst>
        </xdr:cNvPr>
        <xdr:cNvSpPr txBox="1"/>
      </xdr:nvSpPr>
      <xdr:spPr>
        <a:xfrm>
          <a:off x="19989800" y="16352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3811</xdr:rowOff>
    </xdr:from>
    <xdr:to>
      <xdr:col>116</xdr:col>
      <xdr:colOff>152400</xdr:colOff>
      <xdr:row>100</xdr:row>
      <xdr:rowOff>3811</xdr:rowOff>
    </xdr:to>
    <xdr:cxnSp macro="">
      <xdr:nvCxnSpPr>
        <xdr:cNvPr id="716" name="直線コネクタ 715">
          <a:extLst>
            <a:ext uri="{FF2B5EF4-FFF2-40B4-BE49-F238E27FC236}">
              <a16:creationId xmlns:a16="http://schemas.microsoft.com/office/drawing/2014/main" id="{B4E333BC-9B0E-44A1-ADAD-167DA66E2979}"/>
            </a:ext>
          </a:extLst>
        </xdr:cNvPr>
        <xdr:cNvCxnSpPr/>
      </xdr:nvCxnSpPr>
      <xdr:spPr>
        <a:xfrm>
          <a:off x="19881850" y="1657731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151147</xdr:rowOff>
    </xdr:from>
    <xdr:ext cx="469744" cy="259045"/>
    <xdr:sp macro="" textlink="">
      <xdr:nvSpPr>
        <xdr:cNvPr id="717" name="【公民館】&#10;一人当たり面積平均値テキスト">
          <a:extLst>
            <a:ext uri="{FF2B5EF4-FFF2-40B4-BE49-F238E27FC236}">
              <a16:creationId xmlns:a16="http://schemas.microsoft.com/office/drawing/2014/main" id="{0E30A7AE-0C92-4207-81BC-AB2C60839AB7}"/>
            </a:ext>
          </a:extLst>
        </xdr:cNvPr>
        <xdr:cNvSpPr txBox="1"/>
      </xdr:nvSpPr>
      <xdr:spPr>
        <a:xfrm>
          <a:off x="19989800" y="175818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128270</xdr:rowOff>
    </xdr:from>
    <xdr:to>
      <xdr:col>116</xdr:col>
      <xdr:colOff>114300</xdr:colOff>
      <xdr:row>107</xdr:row>
      <xdr:rowOff>58420</xdr:rowOff>
    </xdr:to>
    <xdr:sp macro="" textlink="">
      <xdr:nvSpPr>
        <xdr:cNvPr id="718" name="フローチャート: 判断 717">
          <a:extLst>
            <a:ext uri="{FF2B5EF4-FFF2-40B4-BE49-F238E27FC236}">
              <a16:creationId xmlns:a16="http://schemas.microsoft.com/office/drawing/2014/main" id="{693EEE01-E627-480A-8771-DECF5A44DE7A}"/>
            </a:ext>
          </a:extLst>
        </xdr:cNvPr>
        <xdr:cNvSpPr/>
      </xdr:nvSpPr>
      <xdr:spPr>
        <a:xfrm>
          <a:off x="19900900" y="1773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135889</xdr:rowOff>
    </xdr:from>
    <xdr:to>
      <xdr:col>112</xdr:col>
      <xdr:colOff>38100</xdr:colOff>
      <xdr:row>107</xdr:row>
      <xdr:rowOff>66039</xdr:rowOff>
    </xdr:to>
    <xdr:sp macro="" textlink="">
      <xdr:nvSpPr>
        <xdr:cNvPr id="719" name="フローチャート: 判断 718">
          <a:extLst>
            <a:ext uri="{FF2B5EF4-FFF2-40B4-BE49-F238E27FC236}">
              <a16:creationId xmlns:a16="http://schemas.microsoft.com/office/drawing/2014/main" id="{990EB295-B62C-485B-837D-8107FB365D8F}"/>
            </a:ext>
          </a:extLst>
        </xdr:cNvPr>
        <xdr:cNvSpPr/>
      </xdr:nvSpPr>
      <xdr:spPr>
        <a:xfrm>
          <a:off x="19157950" y="1773808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120650</xdr:rowOff>
    </xdr:from>
    <xdr:to>
      <xdr:col>107</xdr:col>
      <xdr:colOff>101600</xdr:colOff>
      <xdr:row>107</xdr:row>
      <xdr:rowOff>50800</xdr:rowOff>
    </xdr:to>
    <xdr:sp macro="" textlink="">
      <xdr:nvSpPr>
        <xdr:cNvPr id="720" name="フローチャート: 判断 719">
          <a:extLst>
            <a:ext uri="{FF2B5EF4-FFF2-40B4-BE49-F238E27FC236}">
              <a16:creationId xmlns:a16="http://schemas.microsoft.com/office/drawing/2014/main" id="{1ACE41B4-1F6C-4A07-A763-4A8E8C740696}"/>
            </a:ext>
          </a:extLst>
        </xdr:cNvPr>
        <xdr:cNvSpPr/>
      </xdr:nvSpPr>
      <xdr:spPr>
        <a:xfrm>
          <a:off x="18345150" y="1772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128270</xdr:rowOff>
    </xdr:from>
    <xdr:to>
      <xdr:col>102</xdr:col>
      <xdr:colOff>165100</xdr:colOff>
      <xdr:row>106</xdr:row>
      <xdr:rowOff>58420</xdr:rowOff>
    </xdr:to>
    <xdr:sp macro="" textlink="">
      <xdr:nvSpPr>
        <xdr:cNvPr id="721" name="フローチャート: 判断 720">
          <a:extLst>
            <a:ext uri="{FF2B5EF4-FFF2-40B4-BE49-F238E27FC236}">
              <a16:creationId xmlns:a16="http://schemas.microsoft.com/office/drawing/2014/main" id="{93919AF1-9884-4BDE-BB32-C39763B86902}"/>
            </a:ext>
          </a:extLst>
        </xdr:cNvPr>
        <xdr:cNvSpPr/>
      </xdr:nvSpPr>
      <xdr:spPr>
        <a:xfrm>
          <a:off x="17551400" y="1755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2" name="テキスト ボックス 721">
          <a:extLst>
            <a:ext uri="{FF2B5EF4-FFF2-40B4-BE49-F238E27FC236}">
              <a16:creationId xmlns:a16="http://schemas.microsoft.com/office/drawing/2014/main" id="{53B2F0CA-451A-4987-8267-3E41BF58A11F}"/>
            </a:ext>
          </a:extLst>
        </xdr:cNvPr>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3" name="テキスト ボックス 722">
          <a:extLst>
            <a:ext uri="{FF2B5EF4-FFF2-40B4-BE49-F238E27FC236}">
              <a16:creationId xmlns:a16="http://schemas.microsoft.com/office/drawing/2014/main" id="{AAB72975-A059-4D1F-B9EB-29612E4EA275}"/>
            </a:ext>
          </a:extLst>
        </xdr:cNvPr>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4" name="テキスト ボックス 723">
          <a:extLst>
            <a:ext uri="{FF2B5EF4-FFF2-40B4-BE49-F238E27FC236}">
              <a16:creationId xmlns:a16="http://schemas.microsoft.com/office/drawing/2014/main" id="{26F566AA-18EF-421A-A9C8-EF5FBB6B5051}"/>
            </a:ext>
          </a:extLst>
        </xdr:cNvPr>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5" name="テキスト ボックス 724">
          <a:extLst>
            <a:ext uri="{FF2B5EF4-FFF2-40B4-BE49-F238E27FC236}">
              <a16:creationId xmlns:a16="http://schemas.microsoft.com/office/drawing/2014/main" id="{C9B4E98A-183F-4C3D-934D-70B0E1894428}"/>
            </a:ext>
          </a:extLst>
        </xdr:cNvPr>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6" name="テキスト ボックス 725">
          <a:extLst>
            <a:ext uri="{FF2B5EF4-FFF2-40B4-BE49-F238E27FC236}">
              <a16:creationId xmlns:a16="http://schemas.microsoft.com/office/drawing/2014/main" id="{94CCAAF6-0DC9-488E-B9D9-0C411DD5FDCD}"/>
            </a:ext>
          </a:extLst>
        </xdr:cNvPr>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40639</xdr:rowOff>
    </xdr:from>
    <xdr:to>
      <xdr:col>116</xdr:col>
      <xdr:colOff>114300</xdr:colOff>
      <xdr:row>108</xdr:row>
      <xdr:rowOff>142239</xdr:rowOff>
    </xdr:to>
    <xdr:sp macro="" textlink="">
      <xdr:nvSpPr>
        <xdr:cNvPr id="727" name="楕円 726">
          <a:extLst>
            <a:ext uri="{FF2B5EF4-FFF2-40B4-BE49-F238E27FC236}">
              <a16:creationId xmlns:a16="http://schemas.microsoft.com/office/drawing/2014/main" id="{869D8ED7-62CD-4C95-AD35-384A662FA807}"/>
            </a:ext>
          </a:extLst>
        </xdr:cNvPr>
        <xdr:cNvSpPr/>
      </xdr:nvSpPr>
      <xdr:spPr>
        <a:xfrm>
          <a:off x="19900900" y="1798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127016</xdr:rowOff>
    </xdr:from>
    <xdr:ext cx="469744" cy="259045"/>
    <xdr:sp macro="" textlink="">
      <xdr:nvSpPr>
        <xdr:cNvPr id="728" name="【公民館】&#10;一人当たり面積該当値テキスト">
          <a:extLst>
            <a:ext uri="{FF2B5EF4-FFF2-40B4-BE49-F238E27FC236}">
              <a16:creationId xmlns:a16="http://schemas.microsoft.com/office/drawing/2014/main" id="{76B9F378-1A96-4D30-B9CA-F56A877CC835}"/>
            </a:ext>
          </a:extLst>
        </xdr:cNvPr>
        <xdr:cNvSpPr txBox="1"/>
      </xdr:nvSpPr>
      <xdr:spPr>
        <a:xfrm>
          <a:off x="19989800" y="17900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40639</xdr:rowOff>
    </xdr:from>
    <xdr:to>
      <xdr:col>112</xdr:col>
      <xdr:colOff>38100</xdr:colOff>
      <xdr:row>108</xdr:row>
      <xdr:rowOff>142239</xdr:rowOff>
    </xdr:to>
    <xdr:sp macro="" textlink="">
      <xdr:nvSpPr>
        <xdr:cNvPr id="729" name="楕円 728">
          <a:extLst>
            <a:ext uri="{FF2B5EF4-FFF2-40B4-BE49-F238E27FC236}">
              <a16:creationId xmlns:a16="http://schemas.microsoft.com/office/drawing/2014/main" id="{C4AA8892-1013-45D7-B715-C7CC90787846}"/>
            </a:ext>
          </a:extLst>
        </xdr:cNvPr>
        <xdr:cNvSpPr/>
      </xdr:nvSpPr>
      <xdr:spPr>
        <a:xfrm>
          <a:off x="19157950" y="1798573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91439</xdr:rowOff>
    </xdr:from>
    <xdr:to>
      <xdr:col>116</xdr:col>
      <xdr:colOff>63500</xdr:colOff>
      <xdr:row>108</xdr:row>
      <xdr:rowOff>91439</xdr:rowOff>
    </xdr:to>
    <xdr:cxnSp macro="">
      <xdr:nvCxnSpPr>
        <xdr:cNvPr id="730" name="直線コネクタ 729">
          <a:extLst>
            <a:ext uri="{FF2B5EF4-FFF2-40B4-BE49-F238E27FC236}">
              <a16:creationId xmlns:a16="http://schemas.microsoft.com/office/drawing/2014/main" id="{B4474A63-06F8-438C-9DA5-4B94CF0E7D0B}"/>
            </a:ext>
          </a:extLst>
        </xdr:cNvPr>
        <xdr:cNvCxnSpPr/>
      </xdr:nvCxnSpPr>
      <xdr:spPr>
        <a:xfrm>
          <a:off x="19202400" y="18036539"/>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25400</xdr:rowOff>
    </xdr:from>
    <xdr:to>
      <xdr:col>107</xdr:col>
      <xdr:colOff>101600</xdr:colOff>
      <xdr:row>108</xdr:row>
      <xdr:rowOff>127000</xdr:rowOff>
    </xdr:to>
    <xdr:sp macro="" textlink="">
      <xdr:nvSpPr>
        <xdr:cNvPr id="731" name="楕円 730">
          <a:extLst>
            <a:ext uri="{FF2B5EF4-FFF2-40B4-BE49-F238E27FC236}">
              <a16:creationId xmlns:a16="http://schemas.microsoft.com/office/drawing/2014/main" id="{99B784DE-8EAD-4FEF-B409-1D4504813077}"/>
            </a:ext>
          </a:extLst>
        </xdr:cNvPr>
        <xdr:cNvSpPr/>
      </xdr:nvSpPr>
      <xdr:spPr>
        <a:xfrm>
          <a:off x="18345150" y="179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76200</xdr:rowOff>
    </xdr:from>
    <xdr:to>
      <xdr:col>111</xdr:col>
      <xdr:colOff>177800</xdr:colOff>
      <xdr:row>108</xdr:row>
      <xdr:rowOff>91439</xdr:rowOff>
    </xdr:to>
    <xdr:cxnSp macro="">
      <xdr:nvCxnSpPr>
        <xdr:cNvPr id="732" name="直線コネクタ 731">
          <a:extLst>
            <a:ext uri="{FF2B5EF4-FFF2-40B4-BE49-F238E27FC236}">
              <a16:creationId xmlns:a16="http://schemas.microsoft.com/office/drawing/2014/main" id="{C89C448A-238C-4D91-898A-78708652401D}"/>
            </a:ext>
          </a:extLst>
        </xdr:cNvPr>
        <xdr:cNvCxnSpPr/>
      </xdr:nvCxnSpPr>
      <xdr:spPr>
        <a:xfrm>
          <a:off x="18395950" y="18021300"/>
          <a:ext cx="80645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82566</xdr:rowOff>
    </xdr:from>
    <xdr:ext cx="469744" cy="259045"/>
    <xdr:sp macro="" textlink="">
      <xdr:nvSpPr>
        <xdr:cNvPr id="733" name="n_1aveValue【公民館】&#10;一人当たり面積">
          <a:extLst>
            <a:ext uri="{FF2B5EF4-FFF2-40B4-BE49-F238E27FC236}">
              <a16:creationId xmlns:a16="http://schemas.microsoft.com/office/drawing/2014/main" id="{498D38C1-E7B3-44B0-B428-BFE2D789113A}"/>
            </a:ext>
          </a:extLst>
        </xdr:cNvPr>
        <xdr:cNvSpPr txBox="1"/>
      </xdr:nvSpPr>
      <xdr:spPr>
        <a:xfrm>
          <a:off x="18980227" y="17513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67327</xdr:rowOff>
    </xdr:from>
    <xdr:ext cx="469744" cy="259045"/>
    <xdr:sp macro="" textlink="">
      <xdr:nvSpPr>
        <xdr:cNvPr id="734" name="n_2aveValue【公民館】&#10;一人当たり面積">
          <a:extLst>
            <a:ext uri="{FF2B5EF4-FFF2-40B4-BE49-F238E27FC236}">
              <a16:creationId xmlns:a16="http://schemas.microsoft.com/office/drawing/2014/main" id="{E9E424CD-8522-4662-98F7-020CBCC318A1}"/>
            </a:ext>
          </a:extLst>
        </xdr:cNvPr>
        <xdr:cNvSpPr txBox="1"/>
      </xdr:nvSpPr>
      <xdr:spPr>
        <a:xfrm>
          <a:off x="18180127" y="1749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74947</xdr:rowOff>
    </xdr:from>
    <xdr:ext cx="469744" cy="259045"/>
    <xdr:sp macro="" textlink="">
      <xdr:nvSpPr>
        <xdr:cNvPr id="735" name="n_3aveValue【公民館】&#10;一人当たり面積">
          <a:extLst>
            <a:ext uri="{FF2B5EF4-FFF2-40B4-BE49-F238E27FC236}">
              <a16:creationId xmlns:a16="http://schemas.microsoft.com/office/drawing/2014/main" id="{EBA1282A-1C0E-4A41-BC89-981518B77B74}"/>
            </a:ext>
          </a:extLst>
        </xdr:cNvPr>
        <xdr:cNvSpPr txBox="1"/>
      </xdr:nvSpPr>
      <xdr:spPr>
        <a:xfrm>
          <a:off x="17386377" y="1733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133366</xdr:rowOff>
    </xdr:from>
    <xdr:ext cx="469744" cy="259045"/>
    <xdr:sp macro="" textlink="">
      <xdr:nvSpPr>
        <xdr:cNvPr id="736" name="n_1mainValue【公民館】&#10;一人当たり面積">
          <a:extLst>
            <a:ext uri="{FF2B5EF4-FFF2-40B4-BE49-F238E27FC236}">
              <a16:creationId xmlns:a16="http://schemas.microsoft.com/office/drawing/2014/main" id="{14225E93-BD6F-4F20-81C3-4ED780683C8E}"/>
            </a:ext>
          </a:extLst>
        </xdr:cNvPr>
        <xdr:cNvSpPr txBox="1"/>
      </xdr:nvSpPr>
      <xdr:spPr>
        <a:xfrm>
          <a:off x="18980227" y="18078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118127</xdr:rowOff>
    </xdr:from>
    <xdr:ext cx="469744" cy="259045"/>
    <xdr:sp macro="" textlink="">
      <xdr:nvSpPr>
        <xdr:cNvPr id="737" name="n_2mainValue【公民館】&#10;一人当たり面積">
          <a:extLst>
            <a:ext uri="{FF2B5EF4-FFF2-40B4-BE49-F238E27FC236}">
              <a16:creationId xmlns:a16="http://schemas.microsoft.com/office/drawing/2014/main" id="{20271D06-E505-4F89-B65F-62D518C80802}"/>
            </a:ext>
          </a:extLst>
        </xdr:cNvPr>
        <xdr:cNvSpPr txBox="1"/>
      </xdr:nvSpPr>
      <xdr:spPr>
        <a:xfrm>
          <a:off x="18180127" y="1806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38" name="正方形/長方形 737">
          <a:extLst>
            <a:ext uri="{FF2B5EF4-FFF2-40B4-BE49-F238E27FC236}">
              <a16:creationId xmlns:a16="http://schemas.microsoft.com/office/drawing/2014/main" id="{DD11A38A-FADD-435A-AD26-F26FCA75DA0D}"/>
            </a:ext>
          </a:extLst>
        </xdr:cNvPr>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39" name="正方形/長方形 738">
          <a:extLst>
            <a:ext uri="{FF2B5EF4-FFF2-40B4-BE49-F238E27FC236}">
              <a16:creationId xmlns:a16="http://schemas.microsoft.com/office/drawing/2014/main" id="{F78DCCC8-6B3D-4DB6-9253-B792C84F7EB9}"/>
            </a:ext>
          </a:extLst>
        </xdr:cNvPr>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0" name="テキスト ボックス 739">
          <a:extLst>
            <a:ext uri="{FF2B5EF4-FFF2-40B4-BE49-F238E27FC236}">
              <a16:creationId xmlns:a16="http://schemas.microsoft.com/office/drawing/2014/main" id="{8CC3C035-7AF6-4E3C-9F33-2CC8693C0A62}"/>
            </a:ext>
          </a:extLst>
        </xdr:cNvPr>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類似団体と比較して特に有形固定資産減価償却率が高くなっている施設は、道路、児童館、公民館であり、特に低くなっている施設は、学校施設である。</a:t>
          </a:r>
        </a:p>
        <a:p>
          <a:r>
            <a:rPr kumimoji="1" lang="ja-JP" altLang="en-US" sz="1100">
              <a:latin typeface="ＭＳ Ｐゴシック" panose="020B0600070205080204" pitchFamily="50" charset="-128"/>
              <a:ea typeface="ＭＳ Ｐゴシック" panose="020B0600070205080204" pitchFamily="50" charset="-128"/>
            </a:rPr>
            <a:t>　道路については、近年、道路改良工事等により道路の更新を行っているが、昭和５０・６０年代～平成初期に供用開始した資産が多いため、減価償却が進んでいる状況である。</a:t>
          </a:r>
        </a:p>
        <a:p>
          <a:r>
            <a:rPr kumimoji="1" lang="ja-JP" altLang="en-US" sz="1100">
              <a:latin typeface="ＭＳ Ｐゴシック" panose="020B0600070205080204" pitchFamily="50" charset="-128"/>
              <a:ea typeface="ＭＳ Ｐゴシック" panose="020B0600070205080204" pitchFamily="50" charset="-128"/>
            </a:rPr>
            <a:t>　児童館については、鉄筋コンクリート造の木津児童館は耐用年数が４７年であるが、建設後４２年を経過、鉄骨造の小谷児童館は耐用年数が３４年であるが、建設後３９年を経過しているため、減価償却が進んでいる状況である。また、令和元年度に策定した「木津川市公共施設等総合管理計画施設類型別個別施設計画（第１期）」（以下、個別施設計画）では、小谷児童館は廃止（除却）する方向である。</a:t>
          </a:r>
        </a:p>
        <a:p>
          <a:r>
            <a:rPr kumimoji="1" lang="ja-JP" altLang="en-US" sz="1100">
              <a:latin typeface="ＭＳ Ｐゴシック" panose="020B0600070205080204" pitchFamily="50" charset="-128"/>
              <a:ea typeface="ＭＳ Ｐゴシック" panose="020B0600070205080204" pitchFamily="50" charset="-128"/>
            </a:rPr>
            <a:t>　公民館については、瓶原公民館は耐用年数が２４年であるが、建設後５９年を経過、南加茂台公民館は耐用年数が５０年であるが、建設後３６年を経過しているため、減価償却が進んでいる状況であるが、平成２９年度に耐用年数を経過した当尾公民館を除却したことにより、減価償却率が下がった。また、個別施設計画では、直近の方向性として、瓶原公民館は現状維持、南加茂台公民館は長寿命化としているが、各公民館とも将来、集約化・複合化等の再編も視野に検討している。</a:t>
          </a:r>
        </a:p>
        <a:p>
          <a:r>
            <a:rPr kumimoji="1" lang="ja-JP" altLang="en-US" sz="1100">
              <a:latin typeface="ＭＳ Ｐゴシック" panose="020B0600070205080204" pitchFamily="50" charset="-128"/>
              <a:ea typeface="ＭＳ Ｐゴシック" panose="020B0600070205080204" pitchFamily="50" charset="-128"/>
            </a:rPr>
            <a:t>　学校施設については、平成２７年度に棚倉小学校の新校舎新築（旧校舎は平成２８年度に解体）、平成２５年度に梅美台小学校の校舎増築、城山台小学校の新設、木津中学校の新校舎新築（旧校舎は平成２６年度に解体）など近年、学校施設の新築・増築があったため、有形固定資産減価償却率が低くなっ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771C7201-A850-40EB-95B0-9885BBF77AD9}"/>
            </a:ext>
          </a:extLst>
        </xdr:cNvPr>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55AD485D-427A-458A-BAC6-4EA79C94CC6C}"/>
            </a:ext>
          </a:extLst>
        </xdr:cNvPr>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C3468B6-F831-442C-99D2-B03C7CBED73F}"/>
            </a:ext>
          </a:extLst>
        </xdr:cNvPr>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B1ACD748-CAEA-484F-9FC6-89EE38E010BE}"/>
            </a:ext>
          </a:extLst>
        </xdr:cNvPr>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京都府木津川市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7C0FBD40-A7EB-4109-BF2E-8FD85768C3AB}"/>
            </a:ext>
          </a:extLst>
        </xdr:cNvPr>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97B5E611-780F-4349-BFFB-BD48DF783506}"/>
            </a:ext>
          </a:extLst>
        </xdr:cNvPr>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45FB56D7-D543-4CB1-A023-784BC1867E1B}"/>
            </a:ext>
          </a:extLst>
        </xdr:cNvPr>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8D56A49-0C61-43D5-8CF4-088887E91D51}"/>
            </a:ext>
          </a:extLst>
        </xdr:cNvPr>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508F297-A360-4ACF-87B2-A254A9849749}"/>
            </a:ext>
          </a:extLst>
        </xdr:cNvPr>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49B4CE37-B065-4E7F-897D-D621CB940838}"/>
            </a:ext>
          </a:extLst>
        </xdr:cNvPr>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77,188
76,628
85.13
28,986,575
28,522,748
312,537
17,117,064
32,824,212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3F4012E-5DEF-4A84-B517-F95137C845D0}"/>
            </a:ext>
          </a:extLst>
        </xdr:cNvPr>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963082A5-8738-43B6-A54D-29F24AD27648}"/>
            </a:ext>
          </a:extLst>
        </xdr:cNvPr>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096C732-1902-43D7-BCE1-84B85BBF7BCE}"/>
            </a:ext>
          </a:extLst>
        </xdr:cNvPr>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35.1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2B9B5B8-BD4A-40BF-9446-FCD729088EB2}"/>
            </a:ext>
          </a:extLst>
        </xdr:cNvPr>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E9EDBB2-C327-4EB4-8137-E8F4D9155738}"/>
            </a:ext>
          </a:extLst>
        </xdr:cNvPr>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74EFD5BE-DD8D-4A84-9FCC-F38D35F426DC}"/>
            </a:ext>
          </a:extLst>
        </xdr:cNvPr>
        <xdr:cNvSpPr/>
      </xdr:nvSpPr>
      <xdr:spPr>
        <a:xfrm>
          <a:off x="6470650" y="1657350"/>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B4280B4-DAED-4FBB-B8D1-C648360DBA12}"/>
            </a:ext>
          </a:extLst>
        </xdr:cNvPr>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E85CA296-297E-4BF9-82CD-1389C3521AF7}"/>
            </a:ext>
          </a:extLst>
        </xdr:cNvPr>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567BDD6A-990B-43D0-89E7-6DE0E13F0209}"/>
            </a:ext>
          </a:extLst>
        </xdr:cNvPr>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23983D4-F108-4B48-A588-0B25ACDB5B0C}"/>
            </a:ext>
          </a:extLst>
        </xdr:cNvPr>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1C2891DC-3410-426F-B3F9-152E957A6D6A}"/>
            </a:ext>
          </a:extLst>
        </xdr:cNvPr>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CF5DD8CB-F027-46BF-BE38-600E69A6E219}"/>
            </a:ext>
          </a:extLst>
        </xdr:cNvPr>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A5A109C-06C1-4F8B-A971-F99535F1891C}"/>
            </a:ext>
          </a:extLst>
        </xdr:cNvPr>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3F72E61F-2CBA-40C3-9012-132C043CE09E}"/>
            </a:ext>
          </a:extLst>
        </xdr:cNvPr>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EB509C0-FEF2-4955-A9C7-6A38334161B5}"/>
            </a:ext>
          </a:extLst>
        </xdr:cNvPr>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5C8F4249-C052-40AC-86D1-A779971E6229}"/>
            </a:ext>
          </a:extLst>
        </xdr:cNvPr>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4236E2C-D795-4045-BAC1-5A521F79FFFF}"/>
            </a:ext>
          </a:extLst>
        </xdr:cNvPr>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A751A41E-B8D1-4BFC-B3CB-2BCA44233016}"/>
            </a:ext>
          </a:extLst>
        </xdr:cNvPr>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C707E66A-B631-4244-9928-11878F734C2A}"/>
            </a:ext>
          </a:extLst>
        </xdr:cNvPr>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EBEDDB0C-50F8-4FB1-88C2-AA8F6C0EF383}"/>
            </a:ext>
          </a:extLst>
        </xdr:cNvPr>
        <xdr:cNvSpPr txBox="1"/>
      </xdr:nvSpPr>
      <xdr:spPr>
        <a:xfrm>
          <a:off x="641350" y="330835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DBDCBF0B-FECA-4589-A49B-8E98E0A34DAB}"/>
            </a:ext>
          </a:extLst>
        </xdr:cNvPr>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924B65A-B7BD-4E68-9FDC-9F97929EBA93}"/>
            </a:ext>
          </a:extLst>
        </xdr:cNvPr>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D68BA479-4BD5-459F-A60F-F928B1C95578}"/>
            </a:ext>
          </a:extLst>
        </xdr:cNvPr>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4C67F24-1ADD-4B89-A2B8-C195C7B5AEF4}"/>
            </a:ext>
          </a:extLst>
        </xdr:cNvPr>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F563A83B-B903-4269-A48D-E477528570A1}"/>
            </a:ext>
          </a:extLst>
        </xdr:cNvPr>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71087714-CDAF-45D8-A006-8D2D1AD055DA}"/>
            </a:ext>
          </a:extLst>
        </xdr:cNvPr>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528218C0-1945-40AE-8B5F-7BF56059C708}"/>
            </a:ext>
          </a:extLst>
        </xdr:cNvPr>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700C481-A9DA-4FF9-9E18-358611546FB5}"/>
            </a:ext>
          </a:extLst>
        </xdr:cNvPr>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99F2C19F-691B-461F-83FC-4DE39BEB8871}"/>
            </a:ext>
          </a:extLst>
        </xdr:cNvPr>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DBC18A7C-A89A-49B8-BBC5-09C74CDCCEA5}"/>
            </a:ext>
          </a:extLst>
        </xdr:cNvPr>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C2395D65-2101-462B-B641-F06F2C646DF2}"/>
            </a:ext>
          </a:extLst>
        </xdr:cNvPr>
        <xdr:cNvCxnSpPr/>
      </xdr:nvCxnSpPr>
      <xdr:spPr>
        <a:xfrm>
          <a:off x="685800" y="70330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EF250BD9-4D68-4C02-B528-143B0EA0FFF1}"/>
            </a:ext>
          </a:extLst>
        </xdr:cNvPr>
        <xdr:cNvSpPr txBox="1"/>
      </xdr:nvSpPr>
      <xdr:spPr>
        <a:xfrm>
          <a:off x="384961" y="6897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1DF51A4A-C98E-42C4-9B0C-40793AFEF6A9}"/>
            </a:ext>
          </a:extLst>
        </xdr:cNvPr>
        <xdr:cNvCxnSpPr/>
      </xdr:nvCxnSpPr>
      <xdr:spPr>
        <a:xfrm>
          <a:off x="685800" y="67192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AD7B3BFC-F1B3-4146-8A67-BF13E3908568}"/>
            </a:ext>
          </a:extLst>
        </xdr:cNvPr>
        <xdr:cNvSpPr txBox="1"/>
      </xdr:nvSpPr>
      <xdr:spPr>
        <a:xfrm>
          <a:off x="339891" y="6583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52339131-225B-45A0-A593-DEC72F98FA05}"/>
            </a:ext>
          </a:extLst>
        </xdr:cNvPr>
        <xdr:cNvCxnSpPr/>
      </xdr:nvCxnSpPr>
      <xdr:spPr>
        <a:xfrm>
          <a:off x="685800" y="64053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34D13683-824C-455F-959D-1F2BECB44990}"/>
            </a:ext>
          </a:extLst>
        </xdr:cNvPr>
        <xdr:cNvSpPr txBox="1"/>
      </xdr:nvSpPr>
      <xdr:spPr>
        <a:xfrm>
          <a:off x="339891" y="626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9AB548C8-00F3-4001-924E-C840A7BE1594}"/>
            </a:ext>
          </a:extLst>
        </xdr:cNvPr>
        <xdr:cNvCxnSpPr/>
      </xdr:nvCxnSpPr>
      <xdr:spPr>
        <a:xfrm>
          <a:off x="685800" y="60914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18DA2B28-155C-4B28-B535-0CE3737BAB79}"/>
            </a:ext>
          </a:extLst>
        </xdr:cNvPr>
        <xdr:cNvSpPr txBox="1"/>
      </xdr:nvSpPr>
      <xdr:spPr>
        <a:xfrm>
          <a:off x="339891" y="5949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4BB1402F-5459-43AB-8AE0-7CF1AECEEEAF}"/>
            </a:ext>
          </a:extLst>
        </xdr:cNvPr>
        <xdr:cNvCxnSpPr/>
      </xdr:nvCxnSpPr>
      <xdr:spPr>
        <a:xfrm>
          <a:off x="685800" y="57775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3923A565-1BD1-4C29-88F6-44CBB20E68E6}"/>
            </a:ext>
          </a:extLst>
        </xdr:cNvPr>
        <xdr:cNvSpPr txBox="1"/>
      </xdr:nvSpPr>
      <xdr:spPr>
        <a:xfrm>
          <a:off x="339891" y="56353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13B1045E-A8C2-44C0-BA14-C6378606C3D3}"/>
            </a:ext>
          </a:extLst>
        </xdr:cNvPr>
        <xdr:cNvCxnSpPr/>
      </xdr:nvCxnSpPr>
      <xdr:spPr>
        <a:xfrm>
          <a:off x="685800" y="54573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C267DDBD-1251-4F08-BA84-C65520BCD68F}"/>
            </a:ext>
          </a:extLst>
        </xdr:cNvPr>
        <xdr:cNvSpPr txBox="1"/>
      </xdr:nvSpPr>
      <xdr:spPr>
        <a:xfrm>
          <a:off x="275771" y="53214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4E33EEBD-241F-47B3-9B5E-A631A158FC75}"/>
            </a:ext>
          </a:extLst>
        </xdr:cNvPr>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3120F18E-21D4-40F7-B985-1300DAD62DB2}"/>
            </a:ext>
          </a:extLst>
        </xdr:cNvPr>
        <xdr:cNvSpPr txBox="1"/>
      </xdr:nvSpPr>
      <xdr:spPr>
        <a:xfrm>
          <a:off x="27577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A679560F-162F-400B-B234-188E08E09B0B}"/>
            </a:ext>
          </a:extLst>
        </xdr:cNvPr>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30480</xdr:rowOff>
    </xdr:from>
    <xdr:to>
      <xdr:col>24</xdr:col>
      <xdr:colOff>62865</xdr:colOff>
      <xdr:row>42</xdr:row>
      <xdr:rowOff>92528</xdr:rowOff>
    </xdr:to>
    <xdr:cxnSp macro="">
      <xdr:nvCxnSpPr>
        <xdr:cNvPr id="57" name="直線コネクタ 56">
          <a:extLst>
            <a:ext uri="{FF2B5EF4-FFF2-40B4-BE49-F238E27FC236}">
              <a16:creationId xmlns:a16="http://schemas.microsoft.com/office/drawing/2014/main" id="{CCE74743-FCE8-4976-9E82-4191074FA16C}"/>
            </a:ext>
          </a:extLst>
        </xdr:cNvPr>
        <xdr:cNvCxnSpPr/>
      </xdr:nvCxnSpPr>
      <xdr:spPr>
        <a:xfrm flipV="1">
          <a:off x="4177665" y="5650230"/>
          <a:ext cx="0" cy="1382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340478" cy="259045"/>
    <xdr:sp macro="" textlink="">
      <xdr:nvSpPr>
        <xdr:cNvPr id="58" name="【図書館】&#10;有形固定資産減価償却率最小値テキスト">
          <a:extLst>
            <a:ext uri="{FF2B5EF4-FFF2-40B4-BE49-F238E27FC236}">
              <a16:creationId xmlns:a16="http://schemas.microsoft.com/office/drawing/2014/main" id="{4084699B-D63F-49E1-BEC0-910B412F2238}"/>
            </a:ext>
          </a:extLst>
        </xdr:cNvPr>
        <xdr:cNvSpPr txBox="1"/>
      </xdr:nvSpPr>
      <xdr:spPr>
        <a:xfrm>
          <a:off x="4216400" y="70369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59" name="直線コネクタ 58">
          <a:extLst>
            <a:ext uri="{FF2B5EF4-FFF2-40B4-BE49-F238E27FC236}">
              <a16:creationId xmlns:a16="http://schemas.microsoft.com/office/drawing/2014/main" id="{B4BBA77E-58F9-43E7-94D0-34ABFFB45E62}"/>
            </a:ext>
          </a:extLst>
        </xdr:cNvPr>
        <xdr:cNvCxnSpPr/>
      </xdr:nvCxnSpPr>
      <xdr:spPr>
        <a:xfrm>
          <a:off x="4108450" y="70330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148607</xdr:rowOff>
    </xdr:from>
    <xdr:ext cx="405111" cy="259045"/>
    <xdr:sp macro="" textlink="">
      <xdr:nvSpPr>
        <xdr:cNvPr id="60" name="【図書館】&#10;有形固定資産減価償却率最大値テキスト">
          <a:extLst>
            <a:ext uri="{FF2B5EF4-FFF2-40B4-BE49-F238E27FC236}">
              <a16:creationId xmlns:a16="http://schemas.microsoft.com/office/drawing/2014/main" id="{9008A2ED-2675-4206-9DEA-AC3C8A1831F7}"/>
            </a:ext>
          </a:extLst>
        </xdr:cNvPr>
        <xdr:cNvSpPr txBox="1"/>
      </xdr:nvSpPr>
      <xdr:spPr>
        <a:xfrm>
          <a:off x="4216400" y="5438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30480</xdr:rowOff>
    </xdr:from>
    <xdr:to>
      <xdr:col>24</xdr:col>
      <xdr:colOff>152400</xdr:colOff>
      <xdr:row>34</xdr:row>
      <xdr:rowOff>30480</xdr:rowOff>
    </xdr:to>
    <xdr:cxnSp macro="">
      <xdr:nvCxnSpPr>
        <xdr:cNvPr id="61" name="直線コネクタ 60">
          <a:extLst>
            <a:ext uri="{FF2B5EF4-FFF2-40B4-BE49-F238E27FC236}">
              <a16:creationId xmlns:a16="http://schemas.microsoft.com/office/drawing/2014/main" id="{77BDA63B-E059-4A0D-B8FB-C96750B0EB7B}"/>
            </a:ext>
          </a:extLst>
        </xdr:cNvPr>
        <xdr:cNvCxnSpPr/>
      </xdr:nvCxnSpPr>
      <xdr:spPr>
        <a:xfrm>
          <a:off x="4108450" y="565023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150784</xdr:rowOff>
    </xdr:from>
    <xdr:ext cx="405111" cy="259045"/>
    <xdr:sp macro="" textlink="">
      <xdr:nvSpPr>
        <xdr:cNvPr id="62" name="【図書館】&#10;有形固定資産減価償却率平均値テキスト">
          <a:extLst>
            <a:ext uri="{FF2B5EF4-FFF2-40B4-BE49-F238E27FC236}">
              <a16:creationId xmlns:a16="http://schemas.microsoft.com/office/drawing/2014/main" id="{2E52D42B-E7E8-43C1-951E-AB975236E943}"/>
            </a:ext>
          </a:extLst>
        </xdr:cNvPr>
        <xdr:cNvSpPr txBox="1"/>
      </xdr:nvSpPr>
      <xdr:spPr>
        <a:xfrm>
          <a:off x="4216400" y="62658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907</xdr:rowOff>
    </xdr:from>
    <xdr:to>
      <xdr:col>24</xdr:col>
      <xdr:colOff>114300</xdr:colOff>
      <xdr:row>38</xdr:row>
      <xdr:rowOff>102507</xdr:rowOff>
    </xdr:to>
    <xdr:sp macro="" textlink="">
      <xdr:nvSpPr>
        <xdr:cNvPr id="63" name="フローチャート: 判断 62">
          <a:extLst>
            <a:ext uri="{FF2B5EF4-FFF2-40B4-BE49-F238E27FC236}">
              <a16:creationId xmlns:a16="http://schemas.microsoft.com/office/drawing/2014/main" id="{DBC3FDFD-B427-4BFC-ABB2-CF06BD89E0FE}"/>
            </a:ext>
          </a:extLst>
        </xdr:cNvPr>
        <xdr:cNvSpPr/>
      </xdr:nvSpPr>
      <xdr:spPr>
        <a:xfrm>
          <a:off x="4127500" y="6281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15603</xdr:rowOff>
    </xdr:from>
    <xdr:to>
      <xdr:col>20</xdr:col>
      <xdr:colOff>38100</xdr:colOff>
      <xdr:row>38</xdr:row>
      <xdr:rowOff>117203</xdr:rowOff>
    </xdr:to>
    <xdr:sp macro="" textlink="">
      <xdr:nvSpPr>
        <xdr:cNvPr id="64" name="フローチャート: 判断 63">
          <a:extLst>
            <a:ext uri="{FF2B5EF4-FFF2-40B4-BE49-F238E27FC236}">
              <a16:creationId xmlns:a16="http://schemas.microsoft.com/office/drawing/2014/main" id="{BF438484-9500-40FA-82D2-4F40B7FA45F4}"/>
            </a:ext>
          </a:extLst>
        </xdr:cNvPr>
        <xdr:cNvSpPr/>
      </xdr:nvSpPr>
      <xdr:spPr>
        <a:xfrm>
          <a:off x="3384550" y="629575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160927</xdr:rowOff>
    </xdr:from>
    <xdr:to>
      <xdr:col>15</xdr:col>
      <xdr:colOff>101600</xdr:colOff>
      <xdr:row>38</xdr:row>
      <xdr:rowOff>91077</xdr:rowOff>
    </xdr:to>
    <xdr:sp macro="" textlink="">
      <xdr:nvSpPr>
        <xdr:cNvPr id="65" name="フローチャート: 判断 64">
          <a:extLst>
            <a:ext uri="{FF2B5EF4-FFF2-40B4-BE49-F238E27FC236}">
              <a16:creationId xmlns:a16="http://schemas.microsoft.com/office/drawing/2014/main" id="{7E5CC6BE-AD6E-41AB-A392-8D519159B816}"/>
            </a:ext>
          </a:extLst>
        </xdr:cNvPr>
        <xdr:cNvSpPr/>
      </xdr:nvSpPr>
      <xdr:spPr>
        <a:xfrm>
          <a:off x="2571750" y="627597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23767</xdr:rowOff>
    </xdr:from>
    <xdr:to>
      <xdr:col>10</xdr:col>
      <xdr:colOff>165100</xdr:colOff>
      <xdr:row>38</xdr:row>
      <xdr:rowOff>125367</xdr:rowOff>
    </xdr:to>
    <xdr:sp macro="" textlink="">
      <xdr:nvSpPr>
        <xdr:cNvPr id="66" name="フローチャート: 判断 65">
          <a:extLst>
            <a:ext uri="{FF2B5EF4-FFF2-40B4-BE49-F238E27FC236}">
              <a16:creationId xmlns:a16="http://schemas.microsoft.com/office/drawing/2014/main" id="{B4FFCF3C-5EA9-49DA-9FC1-63B2CB17602E}"/>
            </a:ext>
          </a:extLst>
        </xdr:cNvPr>
        <xdr:cNvSpPr/>
      </xdr:nvSpPr>
      <xdr:spPr>
        <a:xfrm>
          <a:off x="1778000" y="630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F9E0C63-28F9-4A01-9857-01824F9E21F2}"/>
            </a:ext>
          </a:extLst>
        </xdr:cNvPr>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236D4507-428C-41B0-918D-D89AD049DFC5}"/>
            </a:ext>
          </a:extLst>
        </xdr:cNvPr>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1229FA3D-666E-4D96-AFE7-35EC672E9770}"/>
            </a:ext>
          </a:extLst>
        </xdr:cNvPr>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71280B75-FA18-4B7E-9A5E-D48176AEB2A4}"/>
            </a:ext>
          </a:extLst>
        </xdr:cNvPr>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B99C3028-A41A-4D70-916B-F65945D8C448}"/>
            </a:ext>
          </a:extLst>
        </xdr:cNvPr>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46627</xdr:rowOff>
    </xdr:from>
    <xdr:to>
      <xdr:col>24</xdr:col>
      <xdr:colOff>114300</xdr:colOff>
      <xdr:row>37</xdr:row>
      <xdr:rowOff>148227</xdr:rowOff>
    </xdr:to>
    <xdr:sp macro="" textlink="">
      <xdr:nvSpPr>
        <xdr:cNvPr id="72" name="楕円 71">
          <a:extLst>
            <a:ext uri="{FF2B5EF4-FFF2-40B4-BE49-F238E27FC236}">
              <a16:creationId xmlns:a16="http://schemas.microsoft.com/office/drawing/2014/main" id="{EB989F8E-21E1-45AC-8E85-7581A36A8B47}"/>
            </a:ext>
          </a:extLst>
        </xdr:cNvPr>
        <xdr:cNvSpPr/>
      </xdr:nvSpPr>
      <xdr:spPr>
        <a:xfrm>
          <a:off x="4127500" y="616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69504</xdr:rowOff>
    </xdr:from>
    <xdr:ext cx="405111" cy="259045"/>
    <xdr:sp macro="" textlink="">
      <xdr:nvSpPr>
        <xdr:cNvPr id="73" name="【図書館】&#10;有形固定資産減価償却率該当値テキスト">
          <a:extLst>
            <a:ext uri="{FF2B5EF4-FFF2-40B4-BE49-F238E27FC236}">
              <a16:creationId xmlns:a16="http://schemas.microsoft.com/office/drawing/2014/main" id="{0CCE7B81-8161-45B0-B37D-CE0B06C30CE5}"/>
            </a:ext>
          </a:extLst>
        </xdr:cNvPr>
        <xdr:cNvSpPr txBox="1"/>
      </xdr:nvSpPr>
      <xdr:spPr>
        <a:xfrm>
          <a:off x="4216400" y="6019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80917</xdr:rowOff>
    </xdr:from>
    <xdr:to>
      <xdr:col>20</xdr:col>
      <xdr:colOff>38100</xdr:colOff>
      <xdr:row>38</xdr:row>
      <xdr:rowOff>11068</xdr:rowOff>
    </xdr:to>
    <xdr:sp macro="" textlink="">
      <xdr:nvSpPr>
        <xdr:cNvPr id="74" name="楕円 73">
          <a:extLst>
            <a:ext uri="{FF2B5EF4-FFF2-40B4-BE49-F238E27FC236}">
              <a16:creationId xmlns:a16="http://schemas.microsoft.com/office/drawing/2014/main" id="{C21C8DB5-3945-4B67-99CB-32CCD3FF4D77}"/>
            </a:ext>
          </a:extLst>
        </xdr:cNvPr>
        <xdr:cNvSpPr/>
      </xdr:nvSpPr>
      <xdr:spPr>
        <a:xfrm>
          <a:off x="3384550" y="6195967"/>
          <a:ext cx="82550" cy="9525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97427</xdr:rowOff>
    </xdr:from>
    <xdr:to>
      <xdr:col>24</xdr:col>
      <xdr:colOff>63500</xdr:colOff>
      <xdr:row>37</xdr:row>
      <xdr:rowOff>131717</xdr:rowOff>
    </xdr:to>
    <xdr:cxnSp macro="">
      <xdr:nvCxnSpPr>
        <xdr:cNvPr id="75" name="直線コネクタ 74">
          <a:extLst>
            <a:ext uri="{FF2B5EF4-FFF2-40B4-BE49-F238E27FC236}">
              <a16:creationId xmlns:a16="http://schemas.microsoft.com/office/drawing/2014/main" id="{867CF610-6239-458C-946E-8024EE22FDB8}"/>
            </a:ext>
          </a:extLst>
        </xdr:cNvPr>
        <xdr:cNvCxnSpPr/>
      </xdr:nvCxnSpPr>
      <xdr:spPr>
        <a:xfrm flipV="1">
          <a:off x="3429000" y="6212477"/>
          <a:ext cx="7493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82550</xdr:rowOff>
    </xdr:from>
    <xdr:to>
      <xdr:col>15</xdr:col>
      <xdr:colOff>101600</xdr:colOff>
      <xdr:row>38</xdr:row>
      <xdr:rowOff>12700</xdr:rowOff>
    </xdr:to>
    <xdr:sp macro="" textlink="">
      <xdr:nvSpPr>
        <xdr:cNvPr id="76" name="楕円 75">
          <a:extLst>
            <a:ext uri="{FF2B5EF4-FFF2-40B4-BE49-F238E27FC236}">
              <a16:creationId xmlns:a16="http://schemas.microsoft.com/office/drawing/2014/main" id="{BE678368-9445-43C4-8B00-8F160AE058CF}"/>
            </a:ext>
          </a:extLst>
        </xdr:cNvPr>
        <xdr:cNvSpPr/>
      </xdr:nvSpPr>
      <xdr:spPr>
        <a:xfrm>
          <a:off x="2571750" y="61976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131717</xdr:rowOff>
    </xdr:from>
    <xdr:to>
      <xdr:col>19</xdr:col>
      <xdr:colOff>177800</xdr:colOff>
      <xdr:row>37</xdr:row>
      <xdr:rowOff>133350</xdr:rowOff>
    </xdr:to>
    <xdr:cxnSp macro="">
      <xdr:nvCxnSpPr>
        <xdr:cNvPr id="77" name="直線コネクタ 76">
          <a:extLst>
            <a:ext uri="{FF2B5EF4-FFF2-40B4-BE49-F238E27FC236}">
              <a16:creationId xmlns:a16="http://schemas.microsoft.com/office/drawing/2014/main" id="{1582CCDA-113A-4157-B6F4-F9B706C30188}"/>
            </a:ext>
          </a:extLst>
        </xdr:cNvPr>
        <xdr:cNvCxnSpPr/>
      </xdr:nvCxnSpPr>
      <xdr:spPr>
        <a:xfrm flipV="1">
          <a:off x="2622550" y="6246767"/>
          <a:ext cx="80645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108330</xdr:rowOff>
    </xdr:from>
    <xdr:ext cx="405111" cy="259045"/>
    <xdr:sp macro="" textlink="">
      <xdr:nvSpPr>
        <xdr:cNvPr id="78" name="n_1aveValue【図書館】&#10;有形固定資産減価償却率">
          <a:extLst>
            <a:ext uri="{FF2B5EF4-FFF2-40B4-BE49-F238E27FC236}">
              <a16:creationId xmlns:a16="http://schemas.microsoft.com/office/drawing/2014/main" id="{82540FE5-5AA8-44B4-9B3D-08B45ED0352B}"/>
            </a:ext>
          </a:extLst>
        </xdr:cNvPr>
        <xdr:cNvSpPr txBox="1"/>
      </xdr:nvSpPr>
      <xdr:spPr>
        <a:xfrm>
          <a:off x="3239144" y="6388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82204</xdr:rowOff>
    </xdr:from>
    <xdr:ext cx="405111" cy="259045"/>
    <xdr:sp macro="" textlink="">
      <xdr:nvSpPr>
        <xdr:cNvPr id="79" name="n_2aveValue【図書館】&#10;有形固定資産減価償却率">
          <a:extLst>
            <a:ext uri="{FF2B5EF4-FFF2-40B4-BE49-F238E27FC236}">
              <a16:creationId xmlns:a16="http://schemas.microsoft.com/office/drawing/2014/main" id="{E7F44515-43BC-4004-A093-0CA9967B2564}"/>
            </a:ext>
          </a:extLst>
        </xdr:cNvPr>
        <xdr:cNvSpPr txBox="1"/>
      </xdr:nvSpPr>
      <xdr:spPr>
        <a:xfrm>
          <a:off x="2439044" y="6362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141894</xdr:rowOff>
    </xdr:from>
    <xdr:ext cx="405111" cy="259045"/>
    <xdr:sp macro="" textlink="">
      <xdr:nvSpPr>
        <xdr:cNvPr id="80" name="n_3aveValue【図書館】&#10;有形固定資産減価償却率">
          <a:extLst>
            <a:ext uri="{FF2B5EF4-FFF2-40B4-BE49-F238E27FC236}">
              <a16:creationId xmlns:a16="http://schemas.microsoft.com/office/drawing/2014/main" id="{913675C1-7357-4B18-A1A2-6768B3C6E11C}"/>
            </a:ext>
          </a:extLst>
        </xdr:cNvPr>
        <xdr:cNvSpPr txBox="1"/>
      </xdr:nvSpPr>
      <xdr:spPr>
        <a:xfrm>
          <a:off x="1645294" y="6091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27594</xdr:rowOff>
    </xdr:from>
    <xdr:ext cx="405111" cy="259045"/>
    <xdr:sp macro="" textlink="">
      <xdr:nvSpPr>
        <xdr:cNvPr id="81" name="n_1mainValue【図書館】&#10;有形固定資産減価償却率">
          <a:extLst>
            <a:ext uri="{FF2B5EF4-FFF2-40B4-BE49-F238E27FC236}">
              <a16:creationId xmlns:a16="http://schemas.microsoft.com/office/drawing/2014/main" id="{55ADF2F0-F0DD-4676-A891-4CDDB16B6E4B}"/>
            </a:ext>
          </a:extLst>
        </xdr:cNvPr>
        <xdr:cNvSpPr txBox="1"/>
      </xdr:nvSpPr>
      <xdr:spPr>
        <a:xfrm>
          <a:off x="3239144" y="59775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29227</xdr:rowOff>
    </xdr:from>
    <xdr:ext cx="405111" cy="259045"/>
    <xdr:sp macro="" textlink="">
      <xdr:nvSpPr>
        <xdr:cNvPr id="82" name="n_2mainValue【図書館】&#10;有形固定資産減価償却率">
          <a:extLst>
            <a:ext uri="{FF2B5EF4-FFF2-40B4-BE49-F238E27FC236}">
              <a16:creationId xmlns:a16="http://schemas.microsoft.com/office/drawing/2014/main" id="{22A20BA7-37DB-4F47-9606-968B30989D64}"/>
            </a:ext>
          </a:extLst>
        </xdr:cNvPr>
        <xdr:cNvSpPr txBox="1"/>
      </xdr:nvSpPr>
      <xdr:spPr>
        <a:xfrm>
          <a:off x="2439044" y="5979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a:extLst>
            <a:ext uri="{FF2B5EF4-FFF2-40B4-BE49-F238E27FC236}">
              <a16:creationId xmlns:a16="http://schemas.microsoft.com/office/drawing/2014/main" id="{FF5E97BE-3CE5-4DAC-A377-78562EEE6DCE}"/>
            </a:ext>
          </a:extLst>
        </xdr:cNvPr>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a:extLst>
            <a:ext uri="{FF2B5EF4-FFF2-40B4-BE49-F238E27FC236}">
              <a16:creationId xmlns:a16="http://schemas.microsoft.com/office/drawing/2014/main" id="{6D4C8DB2-97F3-40A1-8C65-B27B1603553B}"/>
            </a:ext>
          </a:extLst>
        </xdr:cNvPr>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a:extLst>
            <a:ext uri="{FF2B5EF4-FFF2-40B4-BE49-F238E27FC236}">
              <a16:creationId xmlns:a16="http://schemas.microsoft.com/office/drawing/2014/main" id="{D4FCAFF7-2E01-478E-AA9E-97112757F5D2}"/>
            </a:ext>
          </a:extLst>
        </xdr:cNvPr>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a:extLst>
            <a:ext uri="{FF2B5EF4-FFF2-40B4-BE49-F238E27FC236}">
              <a16:creationId xmlns:a16="http://schemas.microsoft.com/office/drawing/2014/main" id="{25BB0C8C-79AC-454E-A210-D0BABA16C5DD}"/>
            </a:ext>
          </a:extLst>
        </xdr:cNvPr>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a:extLst>
            <a:ext uri="{FF2B5EF4-FFF2-40B4-BE49-F238E27FC236}">
              <a16:creationId xmlns:a16="http://schemas.microsoft.com/office/drawing/2014/main" id="{257AFFA6-7BC9-45E2-9FAD-FDB94AB4E8DA}"/>
            </a:ext>
          </a:extLst>
        </xdr:cNvPr>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a:extLst>
            <a:ext uri="{FF2B5EF4-FFF2-40B4-BE49-F238E27FC236}">
              <a16:creationId xmlns:a16="http://schemas.microsoft.com/office/drawing/2014/main" id="{0D4621AF-83F6-4E8C-9659-FCD73CB6E35E}"/>
            </a:ext>
          </a:extLst>
        </xdr:cNvPr>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a:extLst>
            <a:ext uri="{FF2B5EF4-FFF2-40B4-BE49-F238E27FC236}">
              <a16:creationId xmlns:a16="http://schemas.microsoft.com/office/drawing/2014/main" id="{EA9E17B5-F73F-4D9D-850D-68249752C1C1}"/>
            </a:ext>
          </a:extLst>
        </xdr:cNvPr>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a:extLst>
            <a:ext uri="{FF2B5EF4-FFF2-40B4-BE49-F238E27FC236}">
              <a16:creationId xmlns:a16="http://schemas.microsoft.com/office/drawing/2014/main" id="{030CE4D1-43A4-4887-9A1C-22543A876CFA}"/>
            </a:ext>
          </a:extLst>
        </xdr:cNvPr>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a:extLst>
            <a:ext uri="{FF2B5EF4-FFF2-40B4-BE49-F238E27FC236}">
              <a16:creationId xmlns:a16="http://schemas.microsoft.com/office/drawing/2014/main" id="{4C7BB4EF-0A50-4FA5-BD73-98B26306D922}"/>
            </a:ext>
          </a:extLst>
        </xdr:cNvPr>
        <xdr:cNvSpPr txBox="1"/>
      </xdr:nvSpPr>
      <xdr:spPr>
        <a:xfrm>
          <a:off x="591820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a:extLst>
            <a:ext uri="{FF2B5EF4-FFF2-40B4-BE49-F238E27FC236}">
              <a16:creationId xmlns:a16="http://schemas.microsoft.com/office/drawing/2014/main" id="{4E13DF2A-EB74-4E84-B4A3-68BBE3DAE2F5}"/>
            </a:ext>
          </a:extLst>
        </xdr:cNvPr>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a:extLst>
            <a:ext uri="{FF2B5EF4-FFF2-40B4-BE49-F238E27FC236}">
              <a16:creationId xmlns:a16="http://schemas.microsoft.com/office/drawing/2014/main" id="{6C4450CE-F82D-41AC-B6A1-EF3DB8D7513F}"/>
            </a:ext>
          </a:extLst>
        </xdr:cNvPr>
        <xdr:cNvCxnSpPr/>
      </xdr:nvCxnSpPr>
      <xdr:spPr>
        <a:xfrm>
          <a:off x="5956300" y="6978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a:extLst>
            <a:ext uri="{FF2B5EF4-FFF2-40B4-BE49-F238E27FC236}">
              <a16:creationId xmlns:a16="http://schemas.microsoft.com/office/drawing/2014/main" id="{D903910D-DE23-4972-8253-22F386B87B1C}"/>
            </a:ext>
          </a:extLst>
        </xdr:cNvPr>
        <xdr:cNvSpPr txBox="1"/>
      </xdr:nvSpPr>
      <xdr:spPr>
        <a:xfrm>
          <a:off x="552722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a:extLst>
            <a:ext uri="{FF2B5EF4-FFF2-40B4-BE49-F238E27FC236}">
              <a16:creationId xmlns:a16="http://schemas.microsoft.com/office/drawing/2014/main" id="{B09FA61A-54CC-43AF-BA1A-61459242F06F}"/>
            </a:ext>
          </a:extLst>
        </xdr:cNvPr>
        <xdr:cNvCxnSpPr/>
      </xdr:nvCxnSpPr>
      <xdr:spPr>
        <a:xfrm>
          <a:off x="5956300" y="6610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6" name="テキスト ボックス 95">
          <a:extLst>
            <a:ext uri="{FF2B5EF4-FFF2-40B4-BE49-F238E27FC236}">
              <a16:creationId xmlns:a16="http://schemas.microsoft.com/office/drawing/2014/main" id="{98872ED1-8C66-4447-9935-2D6BB834E066}"/>
            </a:ext>
          </a:extLst>
        </xdr:cNvPr>
        <xdr:cNvSpPr txBox="1"/>
      </xdr:nvSpPr>
      <xdr:spPr>
        <a:xfrm>
          <a:off x="5527221" y="6474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a:extLst>
            <a:ext uri="{FF2B5EF4-FFF2-40B4-BE49-F238E27FC236}">
              <a16:creationId xmlns:a16="http://schemas.microsoft.com/office/drawing/2014/main" id="{17B2894F-B111-4E84-B8FF-F8E7C43CC36C}"/>
            </a:ext>
          </a:extLst>
        </xdr:cNvPr>
        <xdr:cNvCxnSpPr/>
      </xdr:nvCxnSpPr>
      <xdr:spPr>
        <a:xfrm>
          <a:off x="5956300" y="624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8" name="テキスト ボックス 97">
          <a:extLst>
            <a:ext uri="{FF2B5EF4-FFF2-40B4-BE49-F238E27FC236}">
              <a16:creationId xmlns:a16="http://schemas.microsoft.com/office/drawing/2014/main" id="{CB3AEFF7-8810-428F-A027-80EF03CF6282}"/>
            </a:ext>
          </a:extLst>
        </xdr:cNvPr>
        <xdr:cNvSpPr txBox="1"/>
      </xdr:nvSpPr>
      <xdr:spPr>
        <a:xfrm>
          <a:off x="5527221" y="6112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a:extLst>
            <a:ext uri="{FF2B5EF4-FFF2-40B4-BE49-F238E27FC236}">
              <a16:creationId xmlns:a16="http://schemas.microsoft.com/office/drawing/2014/main" id="{97B920D8-2F48-4A62-BE9B-CD443C4F1A7A}"/>
            </a:ext>
          </a:extLst>
        </xdr:cNvPr>
        <xdr:cNvCxnSpPr/>
      </xdr:nvCxnSpPr>
      <xdr:spPr>
        <a:xfrm>
          <a:off x="5956300" y="5880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0" name="テキスト ボックス 99">
          <a:extLst>
            <a:ext uri="{FF2B5EF4-FFF2-40B4-BE49-F238E27FC236}">
              <a16:creationId xmlns:a16="http://schemas.microsoft.com/office/drawing/2014/main" id="{AA3ED8D6-DA25-4EAA-A2D7-2457942A0337}"/>
            </a:ext>
          </a:extLst>
        </xdr:cNvPr>
        <xdr:cNvSpPr txBox="1"/>
      </xdr:nvSpPr>
      <xdr:spPr>
        <a:xfrm>
          <a:off x="5527221" y="5744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a:extLst>
            <a:ext uri="{FF2B5EF4-FFF2-40B4-BE49-F238E27FC236}">
              <a16:creationId xmlns:a16="http://schemas.microsoft.com/office/drawing/2014/main" id="{84DBAF52-5C19-427C-93E0-9898A4B7076A}"/>
            </a:ext>
          </a:extLst>
        </xdr:cNvPr>
        <xdr:cNvCxnSpPr/>
      </xdr:nvCxnSpPr>
      <xdr:spPr>
        <a:xfrm>
          <a:off x="5956300" y="551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2" name="テキスト ボックス 101">
          <a:extLst>
            <a:ext uri="{FF2B5EF4-FFF2-40B4-BE49-F238E27FC236}">
              <a16:creationId xmlns:a16="http://schemas.microsoft.com/office/drawing/2014/main" id="{44FAFF5E-345C-4B1D-9E3A-5CE54ACA2F03}"/>
            </a:ext>
          </a:extLst>
        </xdr:cNvPr>
        <xdr:cNvSpPr txBox="1"/>
      </xdr:nvSpPr>
      <xdr:spPr>
        <a:xfrm>
          <a:off x="5527221" y="537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a:extLst>
            <a:ext uri="{FF2B5EF4-FFF2-40B4-BE49-F238E27FC236}">
              <a16:creationId xmlns:a16="http://schemas.microsoft.com/office/drawing/2014/main" id="{4832F572-1F1E-4020-B472-53763860FC71}"/>
            </a:ext>
          </a:extLst>
        </xdr:cNvPr>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4" name="テキスト ボックス 103">
          <a:extLst>
            <a:ext uri="{FF2B5EF4-FFF2-40B4-BE49-F238E27FC236}">
              <a16:creationId xmlns:a16="http://schemas.microsoft.com/office/drawing/2014/main" id="{D1488EC8-7270-4B3B-BC78-DDD426C7665D}"/>
            </a:ext>
          </a:extLst>
        </xdr:cNvPr>
        <xdr:cNvSpPr txBox="1"/>
      </xdr:nvSpPr>
      <xdr:spPr>
        <a:xfrm>
          <a:off x="552722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図書館】&#10;一人当たり面積グラフ枠">
          <a:extLst>
            <a:ext uri="{FF2B5EF4-FFF2-40B4-BE49-F238E27FC236}">
              <a16:creationId xmlns:a16="http://schemas.microsoft.com/office/drawing/2014/main" id="{168FF606-86A2-4C3B-8C9F-95ED3C608DDC}"/>
            </a:ext>
          </a:extLst>
        </xdr:cNvPr>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38100</xdr:rowOff>
    </xdr:from>
    <xdr:to>
      <xdr:col>54</xdr:col>
      <xdr:colOff>189865</xdr:colOff>
      <xdr:row>42</xdr:row>
      <xdr:rowOff>12700</xdr:rowOff>
    </xdr:to>
    <xdr:cxnSp macro="">
      <xdr:nvCxnSpPr>
        <xdr:cNvPr id="106" name="直線コネクタ 105">
          <a:extLst>
            <a:ext uri="{FF2B5EF4-FFF2-40B4-BE49-F238E27FC236}">
              <a16:creationId xmlns:a16="http://schemas.microsoft.com/office/drawing/2014/main" id="{5229B8A1-216B-451D-822C-88C8B6409A64}"/>
            </a:ext>
          </a:extLst>
        </xdr:cNvPr>
        <xdr:cNvCxnSpPr/>
      </xdr:nvCxnSpPr>
      <xdr:spPr>
        <a:xfrm flipV="1">
          <a:off x="9429115" y="565785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16527</xdr:rowOff>
    </xdr:from>
    <xdr:ext cx="469744" cy="259045"/>
    <xdr:sp macro="" textlink="">
      <xdr:nvSpPr>
        <xdr:cNvPr id="107" name="【図書館】&#10;一人当たり面積最小値テキスト">
          <a:extLst>
            <a:ext uri="{FF2B5EF4-FFF2-40B4-BE49-F238E27FC236}">
              <a16:creationId xmlns:a16="http://schemas.microsoft.com/office/drawing/2014/main" id="{AFA87BB1-1FA0-4C47-9A8B-97837E5703F1}"/>
            </a:ext>
          </a:extLst>
        </xdr:cNvPr>
        <xdr:cNvSpPr txBox="1"/>
      </xdr:nvSpPr>
      <xdr:spPr>
        <a:xfrm>
          <a:off x="9467850" y="695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12700</xdr:rowOff>
    </xdr:from>
    <xdr:to>
      <xdr:col>55</xdr:col>
      <xdr:colOff>88900</xdr:colOff>
      <xdr:row>42</xdr:row>
      <xdr:rowOff>12700</xdr:rowOff>
    </xdr:to>
    <xdr:cxnSp macro="">
      <xdr:nvCxnSpPr>
        <xdr:cNvPr id="108" name="直線コネクタ 107">
          <a:extLst>
            <a:ext uri="{FF2B5EF4-FFF2-40B4-BE49-F238E27FC236}">
              <a16:creationId xmlns:a16="http://schemas.microsoft.com/office/drawing/2014/main" id="{69E33950-EF6B-44DB-AABB-5F88924C92F8}"/>
            </a:ext>
          </a:extLst>
        </xdr:cNvPr>
        <xdr:cNvCxnSpPr/>
      </xdr:nvCxnSpPr>
      <xdr:spPr>
        <a:xfrm>
          <a:off x="9359900" y="69532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156227</xdr:rowOff>
    </xdr:from>
    <xdr:ext cx="469744" cy="259045"/>
    <xdr:sp macro="" textlink="">
      <xdr:nvSpPr>
        <xdr:cNvPr id="109" name="【図書館】&#10;一人当たり面積最大値テキスト">
          <a:extLst>
            <a:ext uri="{FF2B5EF4-FFF2-40B4-BE49-F238E27FC236}">
              <a16:creationId xmlns:a16="http://schemas.microsoft.com/office/drawing/2014/main" id="{AB19B0A2-BAA2-42B1-9395-64E3380A25EA}"/>
            </a:ext>
          </a:extLst>
        </xdr:cNvPr>
        <xdr:cNvSpPr txBox="1"/>
      </xdr:nvSpPr>
      <xdr:spPr>
        <a:xfrm>
          <a:off x="9467850" y="544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38100</xdr:rowOff>
    </xdr:from>
    <xdr:to>
      <xdr:col>55</xdr:col>
      <xdr:colOff>88900</xdr:colOff>
      <xdr:row>34</xdr:row>
      <xdr:rowOff>38100</xdr:rowOff>
    </xdr:to>
    <xdr:cxnSp macro="">
      <xdr:nvCxnSpPr>
        <xdr:cNvPr id="110" name="直線コネクタ 109">
          <a:extLst>
            <a:ext uri="{FF2B5EF4-FFF2-40B4-BE49-F238E27FC236}">
              <a16:creationId xmlns:a16="http://schemas.microsoft.com/office/drawing/2014/main" id="{BAB09C37-CE27-40C1-880F-DAD6C6DEA5C5}"/>
            </a:ext>
          </a:extLst>
        </xdr:cNvPr>
        <xdr:cNvCxnSpPr/>
      </xdr:nvCxnSpPr>
      <xdr:spPr>
        <a:xfrm>
          <a:off x="9359900" y="56578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143527</xdr:rowOff>
    </xdr:from>
    <xdr:ext cx="469744" cy="259045"/>
    <xdr:sp macro="" textlink="">
      <xdr:nvSpPr>
        <xdr:cNvPr id="111" name="【図書館】&#10;一人当たり面積平均値テキスト">
          <a:extLst>
            <a:ext uri="{FF2B5EF4-FFF2-40B4-BE49-F238E27FC236}">
              <a16:creationId xmlns:a16="http://schemas.microsoft.com/office/drawing/2014/main" id="{17AB7B81-97D9-4B01-B553-360FC0E63969}"/>
            </a:ext>
          </a:extLst>
        </xdr:cNvPr>
        <xdr:cNvSpPr txBox="1"/>
      </xdr:nvSpPr>
      <xdr:spPr>
        <a:xfrm>
          <a:off x="9467850" y="6423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112" name="フローチャート: 判断 111">
          <a:extLst>
            <a:ext uri="{FF2B5EF4-FFF2-40B4-BE49-F238E27FC236}">
              <a16:creationId xmlns:a16="http://schemas.microsoft.com/office/drawing/2014/main" id="{7766FE62-C5AF-4591-B037-BABB4EC58A6C}"/>
            </a:ext>
          </a:extLst>
        </xdr:cNvPr>
        <xdr:cNvSpPr/>
      </xdr:nvSpPr>
      <xdr:spPr>
        <a:xfrm>
          <a:off x="9398000" y="64452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152400</xdr:rowOff>
    </xdr:from>
    <xdr:to>
      <xdr:col>50</xdr:col>
      <xdr:colOff>165100</xdr:colOff>
      <xdr:row>39</xdr:row>
      <xdr:rowOff>82550</xdr:rowOff>
    </xdr:to>
    <xdr:sp macro="" textlink="">
      <xdr:nvSpPr>
        <xdr:cNvPr id="113" name="フローチャート: 判断 112">
          <a:extLst>
            <a:ext uri="{FF2B5EF4-FFF2-40B4-BE49-F238E27FC236}">
              <a16:creationId xmlns:a16="http://schemas.microsoft.com/office/drawing/2014/main" id="{7CC65268-0A61-4EB8-9311-305312886801}"/>
            </a:ext>
          </a:extLst>
        </xdr:cNvPr>
        <xdr:cNvSpPr/>
      </xdr:nvSpPr>
      <xdr:spPr>
        <a:xfrm>
          <a:off x="8636000" y="64325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19050</xdr:rowOff>
    </xdr:from>
    <xdr:to>
      <xdr:col>46</xdr:col>
      <xdr:colOff>38100</xdr:colOff>
      <xdr:row>39</xdr:row>
      <xdr:rowOff>120650</xdr:rowOff>
    </xdr:to>
    <xdr:sp macro="" textlink="">
      <xdr:nvSpPr>
        <xdr:cNvPr id="114" name="フローチャート: 判断 113">
          <a:extLst>
            <a:ext uri="{FF2B5EF4-FFF2-40B4-BE49-F238E27FC236}">
              <a16:creationId xmlns:a16="http://schemas.microsoft.com/office/drawing/2014/main" id="{F4CFCB08-4F6D-4598-BED1-966BD08BF47F}"/>
            </a:ext>
          </a:extLst>
        </xdr:cNvPr>
        <xdr:cNvSpPr/>
      </xdr:nvSpPr>
      <xdr:spPr>
        <a:xfrm>
          <a:off x="7842250" y="64643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165100</xdr:rowOff>
    </xdr:from>
    <xdr:to>
      <xdr:col>41</xdr:col>
      <xdr:colOff>101600</xdr:colOff>
      <xdr:row>39</xdr:row>
      <xdr:rowOff>95250</xdr:rowOff>
    </xdr:to>
    <xdr:sp macro="" textlink="">
      <xdr:nvSpPr>
        <xdr:cNvPr id="115" name="フローチャート: 判断 114">
          <a:extLst>
            <a:ext uri="{FF2B5EF4-FFF2-40B4-BE49-F238E27FC236}">
              <a16:creationId xmlns:a16="http://schemas.microsoft.com/office/drawing/2014/main" id="{BDEF2769-D182-40D5-8151-372BAC5B7E20}"/>
            </a:ext>
          </a:extLst>
        </xdr:cNvPr>
        <xdr:cNvSpPr/>
      </xdr:nvSpPr>
      <xdr:spPr>
        <a:xfrm>
          <a:off x="7029450" y="64452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3C53D634-454B-4CD2-B61D-20560EAA7BB3}"/>
            </a:ext>
          </a:extLst>
        </xdr:cNvPr>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DA9BBB81-7DDE-4ABD-BAC2-7498DF500EC3}"/>
            </a:ext>
          </a:extLst>
        </xdr:cNvPr>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52B47628-00CD-4D35-AEB7-D196CBBB6388}"/>
            </a:ext>
          </a:extLst>
        </xdr:cNvPr>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EDA45332-A2BA-4BD8-9556-AA258417A1EA}"/>
            </a:ext>
          </a:extLst>
        </xdr:cNvPr>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44198B07-94D4-4FD4-895C-FD78859F3F72}"/>
            </a:ext>
          </a:extLst>
        </xdr:cNvPr>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101600</xdr:rowOff>
    </xdr:from>
    <xdr:to>
      <xdr:col>55</xdr:col>
      <xdr:colOff>50800</xdr:colOff>
      <xdr:row>39</xdr:row>
      <xdr:rowOff>31750</xdr:rowOff>
    </xdr:to>
    <xdr:sp macro="" textlink="">
      <xdr:nvSpPr>
        <xdr:cNvPr id="121" name="楕円 120">
          <a:extLst>
            <a:ext uri="{FF2B5EF4-FFF2-40B4-BE49-F238E27FC236}">
              <a16:creationId xmlns:a16="http://schemas.microsoft.com/office/drawing/2014/main" id="{8580B5F3-C591-4FF3-AF2E-5D9831241536}"/>
            </a:ext>
          </a:extLst>
        </xdr:cNvPr>
        <xdr:cNvSpPr/>
      </xdr:nvSpPr>
      <xdr:spPr>
        <a:xfrm>
          <a:off x="9398000" y="63817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124477</xdr:rowOff>
    </xdr:from>
    <xdr:ext cx="469744" cy="259045"/>
    <xdr:sp macro="" textlink="">
      <xdr:nvSpPr>
        <xdr:cNvPr id="122" name="【図書館】&#10;一人当たり面積該当値テキスト">
          <a:extLst>
            <a:ext uri="{FF2B5EF4-FFF2-40B4-BE49-F238E27FC236}">
              <a16:creationId xmlns:a16="http://schemas.microsoft.com/office/drawing/2014/main" id="{D5EE651D-75EF-4241-988B-18C623E122B5}"/>
            </a:ext>
          </a:extLst>
        </xdr:cNvPr>
        <xdr:cNvSpPr txBox="1"/>
      </xdr:nvSpPr>
      <xdr:spPr>
        <a:xfrm>
          <a:off x="9467850"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101600</xdr:rowOff>
    </xdr:from>
    <xdr:to>
      <xdr:col>50</xdr:col>
      <xdr:colOff>165100</xdr:colOff>
      <xdr:row>39</xdr:row>
      <xdr:rowOff>31750</xdr:rowOff>
    </xdr:to>
    <xdr:sp macro="" textlink="">
      <xdr:nvSpPr>
        <xdr:cNvPr id="123" name="楕円 122">
          <a:extLst>
            <a:ext uri="{FF2B5EF4-FFF2-40B4-BE49-F238E27FC236}">
              <a16:creationId xmlns:a16="http://schemas.microsoft.com/office/drawing/2014/main" id="{29CBEEA0-51F4-446A-8DA1-3A088E5AF337}"/>
            </a:ext>
          </a:extLst>
        </xdr:cNvPr>
        <xdr:cNvSpPr/>
      </xdr:nvSpPr>
      <xdr:spPr>
        <a:xfrm>
          <a:off x="8636000" y="63817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152400</xdr:rowOff>
    </xdr:from>
    <xdr:to>
      <xdr:col>55</xdr:col>
      <xdr:colOff>0</xdr:colOff>
      <xdr:row>38</xdr:row>
      <xdr:rowOff>152400</xdr:rowOff>
    </xdr:to>
    <xdr:cxnSp macro="">
      <xdr:nvCxnSpPr>
        <xdr:cNvPr id="124" name="直線コネクタ 123">
          <a:extLst>
            <a:ext uri="{FF2B5EF4-FFF2-40B4-BE49-F238E27FC236}">
              <a16:creationId xmlns:a16="http://schemas.microsoft.com/office/drawing/2014/main" id="{EF4FE6AB-C0E9-43C7-B4F8-04E7AC7A95B9}"/>
            </a:ext>
          </a:extLst>
        </xdr:cNvPr>
        <xdr:cNvCxnSpPr/>
      </xdr:nvCxnSpPr>
      <xdr:spPr>
        <a:xfrm>
          <a:off x="8686800" y="643255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12700</xdr:rowOff>
    </xdr:from>
    <xdr:to>
      <xdr:col>46</xdr:col>
      <xdr:colOff>38100</xdr:colOff>
      <xdr:row>40</xdr:row>
      <xdr:rowOff>114300</xdr:rowOff>
    </xdr:to>
    <xdr:sp macro="" textlink="">
      <xdr:nvSpPr>
        <xdr:cNvPr id="125" name="楕円 124">
          <a:extLst>
            <a:ext uri="{FF2B5EF4-FFF2-40B4-BE49-F238E27FC236}">
              <a16:creationId xmlns:a16="http://schemas.microsoft.com/office/drawing/2014/main" id="{44F7EFA7-8FEF-46F6-A709-3A8A060DC922}"/>
            </a:ext>
          </a:extLst>
        </xdr:cNvPr>
        <xdr:cNvSpPr/>
      </xdr:nvSpPr>
      <xdr:spPr>
        <a:xfrm>
          <a:off x="7842250" y="66230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152400</xdr:rowOff>
    </xdr:from>
    <xdr:to>
      <xdr:col>50</xdr:col>
      <xdr:colOff>114300</xdr:colOff>
      <xdr:row>40</xdr:row>
      <xdr:rowOff>63500</xdr:rowOff>
    </xdr:to>
    <xdr:cxnSp macro="">
      <xdr:nvCxnSpPr>
        <xdr:cNvPr id="126" name="直線コネクタ 125">
          <a:extLst>
            <a:ext uri="{FF2B5EF4-FFF2-40B4-BE49-F238E27FC236}">
              <a16:creationId xmlns:a16="http://schemas.microsoft.com/office/drawing/2014/main" id="{2C748AD0-BD53-415A-BBFD-5EE8401C5B9B}"/>
            </a:ext>
          </a:extLst>
        </xdr:cNvPr>
        <xdr:cNvCxnSpPr/>
      </xdr:nvCxnSpPr>
      <xdr:spPr>
        <a:xfrm flipV="1">
          <a:off x="7886700" y="6432550"/>
          <a:ext cx="8001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73677</xdr:rowOff>
    </xdr:from>
    <xdr:ext cx="469744" cy="259045"/>
    <xdr:sp macro="" textlink="">
      <xdr:nvSpPr>
        <xdr:cNvPr id="127" name="n_1aveValue【図書館】&#10;一人当たり面積">
          <a:extLst>
            <a:ext uri="{FF2B5EF4-FFF2-40B4-BE49-F238E27FC236}">
              <a16:creationId xmlns:a16="http://schemas.microsoft.com/office/drawing/2014/main" id="{E8933212-FC99-4B51-B185-6D3B94E65805}"/>
            </a:ext>
          </a:extLst>
        </xdr:cNvPr>
        <xdr:cNvSpPr txBox="1"/>
      </xdr:nvSpPr>
      <xdr:spPr>
        <a:xfrm>
          <a:off x="8458277" y="651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137177</xdr:rowOff>
    </xdr:from>
    <xdr:ext cx="469744" cy="259045"/>
    <xdr:sp macro="" textlink="">
      <xdr:nvSpPr>
        <xdr:cNvPr id="128" name="n_2aveValue【図書館】&#10;一人当たり面積">
          <a:extLst>
            <a:ext uri="{FF2B5EF4-FFF2-40B4-BE49-F238E27FC236}">
              <a16:creationId xmlns:a16="http://schemas.microsoft.com/office/drawing/2014/main" id="{37F6D3E1-7345-4153-BCA6-E7E96C8F525A}"/>
            </a:ext>
          </a:extLst>
        </xdr:cNvPr>
        <xdr:cNvSpPr txBox="1"/>
      </xdr:nvSpPr>
      <xdr:spPr>
        <a:xfrm>
          <a:off x="7677227" y="6252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111777</xdr:rowOff>
    </xdr:from>
    <xdr:ext cx="469744" cy="259045"/>
    <xdr:sp macro="" textlink="">
      <xdr:nvSpPr>
        <xdr:cNvPr id="129" name="n_3aveValue【図書館】&#10;一人当たり面積">
          <a:extLst>
            <a:ext uri="{FF2B5EF4-FFF2-40B4-BE49-F238E27FC236}">
              <a16:creationId xmlns:a16="http://schemas.microsoft.com/office/drawing/2014/main" id="{CB4D1BBF-6377-4AC2-9AE4-28745C798F64}"/>
            </a:ext>
          </a:extLst>
        </xdr:cNvPr>
        <xdr:cNvSpPr txBox="1"/>
      </xdr:nvSpPr>
      <xdr:spPr>
        <a:xfrm>
          <a:off x="6864427" y="6226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48277</xdr:rowOff>
    </xdr:from>
    <xdr:ext cx="469744" cy="259045"/>
    <xdr:sp macro="" textlink="">
      <xdr:nvSpPr>
        <xdr:cNvPr id="130" name="n_1mainValue【図書館】&#10;一人当たり面積">
          <a:extLst>
            <a:ext uri="{FF2B5EF4-FFF2-40B4-BE49-F238E27FC236}">
              <a16:creationId xmlns:a16="http://schemas.microsoft.com/office/drawing/2014/main" id="{7E990AC8-7BAC-4540-AF38-5FA5D12FD1B6}"/>
            </a:ext>
          </a:extLst>
        </xdr:cNvPr>
        <xdr:cNvSpPr txBox="1"/>
      </xdr:nvSpPr>
      <xdr:spPr>
        <a:xfrm>
          <a:off x="8458277" y="616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105427</xdr:rowOff>
    </xdr:from>
    <xdr:ext cx="469744" cy="259045"/>
    <xdr:sp macro="" textlink="">
      <xdr:nvSpPr>
        <xdr:cNvPr id="131" name="n_2mainValue【図書館】&#10;一人当たり面積">
          <a:extLst>
            <a:ext uri="{FF2B5EF4-FFF2-40B4-BE49-F238E27FC236}">
              <a16:creationId xmlns:a16="http://schemas.microsoft.com/office/drawing/2014/main" id="{ADE9FCF8-9D9A-4E19-8518-ABE3A8F440B8}"/>
            </a:ext>
          </a:extLst>
        </xdr:cNvPr>
        <xdr:cNvSpPr txBox="1"/>
      </xdr:nvSpPr>
      <xdr:spPr>
        <a:xfrm>
          <a:off x="7677227" y="671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a:extLst>
            <a:ext uri="{FF2B5EF4-FFF2-40B4-BE49-F238E27FC236}">
              <a16:creationId xmlns:a16="http://schemas.microsoft.com/office/drawing/2014/main" id="{C4646FB6-A822-4E19-9754-CB3A77BABE70}"/>
            </a:ext>
          </a:extLst>
        </xdr:cNvPr>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a:extLst>
            <a:ext uri="{FF2B5EF4-FFF2-40B4-BE49-F238E27FC236}">
              <a16:creationId xmlns:a16="http://schemas.microsoft.com/office/drawing/2014/main" id="{5381678A-B0C1-4A1F-AF6B-9C1591836C8C}"/>
            </a:ext>
          </a:extLst>
        </xdr:cNvPr>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a:extLst>
            <a:ext uri="{FF2B5EF4-FFF2-40B4-BE49-F238E27FC236}">
              <a16:creationId xmlns:a16="http://schemas.microsoft.com/office/drawing/2014/main" id="{629541BE-B4C1-4ABA-B632-08E3FE16309A}"/>
            </a:ext>
          </a:extLst>
        </xdr:cNvPr>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a:extLst>
            <a:ext uri="{FF2B5EF4-FFF2-40B4-BE49-F238E27FC236}">
              <a16:creationId xmlns:a16="http://schemas.microsoft.com/office/drawing/2014/main" id="{0BA60535-4D8F-4513-BC5E-B44446F3FDCA}"/>
            </a:ext>
          </a:extLst>
        </xdr:cNvPr>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a:extLst>
            <a:ext uri="{FF2B5EF4-FFF2-40B4-BE49-F238E27FC236}">
              <a16:creationId xmlns:a16="http://schemas.microsoft.com/office/drawing/2014/main" id="{76AD1D1D-C70E-41A9-AC1E-B225D0BFE8CD}"/>
            </a:ext>
          </a:extLst>
        </xdr:cNvPr>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a:extLst>
            <a:ext uri="{FF2B5EF4-FFF2-40B4-BE49-F238E27FC236}">
              <a16:creationId xmlns:a16="http://schemas.microsoft.com/office/drawing/2014/main" id="{A6DB8205-1D11-4D88-8E3B-B6F1232FACC8}"/>
            </a:ext>
          </a:extLst>
        </xdr:cNvPr>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a:extLst>
            <a:ext uri="{FF2B5EF4-FFF2-40B4-BE49-F238E27FC236}">
              <a16:creationId xmlns:a16="http://schemas.microsoft.com/office/drawing/2014/main" id="{18DD09E2-B955-4FB9-8B1D-DF6859D566C9}"/>
            </a:ext>
          </a:extLst>
        </xdr:cNvPr>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a:extLst>
            <a:ext uri="{FF2B5EF4-FFF2-40B4-BE49-F238E27FC236}">
              <a16:creationId xmlns:a16="http://schemas.microsoft.com/office/drawing/2014/main" id="{C4C1B9F5-661D-4A4C-8CFD-164DF24104E0}"/>
            </a:ext>
          </a:extLst>
        </xdr:cNvPr>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a:extLst>
            <a:ext uri="{FF2B5EF4-FFF2-40B4-BE49-F238E27FC236}">
              <a16:creationId xmlns:a16="http://schemas.microsoft.com/office/drawing/2014/main" id="{BCED561E-4BBF-40D7-B0CB-978A1194DD3F}"/>
            </a:ext>
          </a:extLst>
        </xdr:cNvPr>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a:extLst>
            <a:ext uri="{FF2B5EF4-FFF2-40B4-BE49-F238E27FC236}">
              <a16:creationId xmlns:a16="http://schemas.microsoft.com/office/drawing/2014/main" id="{92BDE39F-18AD-44B2-846C-FE809ED59384}"/>
            </a:ext>
          </a:extLst>
        </xdr:cNvPr>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2" name="テキスト ボックス 141">
          <a:extLst>
            <a:ext uri="{FF2B5EF4-FFF2-40B4-BE49-F238E27FC236}">
              <a16:creationId xmlns:a16="http://schemas.microsoft.com/office/drawing/2014/main" id="{66DB5D98-ECC2-4A4A-B898-4487873EC14F}"/>
            </a:ext>
          </a:extLst>
        </xdr:cNvPr>
        <xdr:cNvSpPr txBox="1"/>
      </xdr:nvSpPr>
      <xdr:spPr>
        <a:xfrm>
          <a:off x="384961" y="108813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3" name="直線コネクタ 142">
          <a:extLst>
            <a:ext uri="{FF2B5EF4-FFF2-40B4-BE49-F238E27FC236}">
              <a16:creationId xmlns:a16="http://schemas.microsoft.com/office/drawing/2014/main" id="{53391A6D-A105-475A-AAA6-7F2CEE193F0D}"/>
            </a:ext>
          </a:extLst>
        </xdr:cNvPr>
        <xdr:cNvCxnSpPr/>
      </xdr:nvCxnSpPr>
      <xdr:spPr>
        <a:xfrm>
          <a:off x="6858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4" name="テキスト ボックス 143">
          <a:extLst>
            <a:ext uri="{FF2B5EF4-FFF2-40B4-BE49-F238E27FC236}">
              <a16:creationId xmlns:a16="http://schemas.microsoft.com/office/drawing/2014/main" id="{2521D66B-4374-4BE9-91F8-C3209117B712}"/>
            </a:ext>
          </a:extLst>
        </xdr:cNvPr>
        <xdr:cNvSpPr txBox="1"/>
      </xdr:nvSpPr>
      <xdr:spPr>
        <a:xfrm>
          <a:off x="339891" y="10513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5" name="直線コネクタ 144">
          <a:extLst>
            <a:ext uri="{FF2B5EF4-FFF2-40B4-BE49-F238E27FC236}">
              <a16:creationId xmlns:a16="http://schemas.microsoft.com/office/drawing/2014/main" id="{CAB5E93B-860E-4D7C-9CBC-04368DB92E2B}"/>
            </a:ext>
          </a:extLst>
        </xdr:cNvPr>
        <xdr:cNvCxnSpPr/>
      </xdr:nvCxnSpPr>
      <xdr:spPr>
        <a:xfrm>
          <a:off x="6858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6" name="テキスト ボックス 145">
          <a:extLst>
            <a:ext uri="{FF2B5EF4-FFF2-40B4-BE49-F238E27FC236}">
              <a16:creationId xmlns:a16="http://schemas.microsoft.com/office/drawing/2014/main" id="{63E59354-89EB-43B0-983D-8FC2B0F25118}"/>
            </a:ext>
          </a:extLst>
        </xdr:cNvPr>
        <xdr:cNvSpPr txBox="1"/>
      </xdr:nvSpPr>
      <xdr:spPr>
        <a:xfrm>
          <a:off x="3398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7" name="直線コネクタ 146">
          <a:extLst>
            <a:ext uri="{FF2B5EF4-FFF2-40B4-BE49-F238E27FC236}">
              <a16:creationId xmlns:a16="http://schemas.microsoft.com/office/drawing/2014/main" id="{9C2BCA99-D145-4B64-B40E-5FCA63EA51C3}"/>
            </a:ext>
          </a:extLst>
        </xdr:cNvPr>
        <xdr:cNvCxnSpPr/>
      </xdr:nvCxnSpPr>
      <xdr:spPr>
        <a:xfrm>
          <a:off x="6858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8" name="テキスト ボックス 147">
          <a:extLst>
            <a:ext uri="{FF2B5EF4-FFF2-40B4-BE49-F238E27FC236}">
              <a16:creationId xmlns:a16="http://schemas.microsoft.com/office/drawing/2014/main" id="{3FB30A41-061A-4B2C-937C-43FD27FF99D5}"/>
            </a:ext>
          </a:extLst>
        </xdr:cNvPr>
        <xdr:cNvSpPr txBox="1"/>
      </xdr:nvSpPr>
      <xdr:spPr>
        <a:xfrm>
          <a:off x="3398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9" name="直線コネクタ 148">
          <a:extLst>
            <a:ext uri="{FF2B5EF4-FFF2-40B4-BE49-F238E27FC236}">
              <a16:creationId xmlns:a16="http://schemas.microsoft.com/office/drawing/2014/main" id="{AED3BB4F-C2A6-46ED-A5C7-A31BC05F4F46}"/>
            </a:ext>
          </a:extLst>
        </xdr:cNvPr>
        <xdr:cNvCxnSpPr/>
      </xdr:nvCxnSpPr>
      <xdr:spPr>
        <a:xfrm>
          <a:off x="6858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0" name="テキスト ボックス 149">
          <a:extLst>
            <a:ext uri="{FF2B5EF4-FFF2-40B4-BE49-F238E27FC236}">
              <a16:creationId xmlns:a16="http://schemas.microsoft.com/office/drawing/2014/main" id="{2BCB84CC-1C2F-453E-825B-C7DFC3752A29}"/>
            </a:ext>
          </a:extLst>
        </xdr:cNvPr>
        <xdr:cNvSpPr txBox="1"/>
      </xdr:nvSpPr>
      <xdr:spPr>
        <a:xfrm>
          <a:off x="3398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1" name="直線コネクタ 150">
          <a:extLst>
            <a:ext uri="{FF2B5EF4-FFF2-40B4-BE49-F238E27FC236}">
              <a16:creationId xmlns:a16="http://schemas.microsoft.com/office/drawing/2014/main" id="{FBD92FE6-5701-4D78-B570-03663C03FE98}"/>
            </a:ext>
          </a:extLst>
        </xdr:cNvPr>
        <xdr:cNvCxnSpPr/>
      </xdr:nvCxnSpPr>
      <xdr:spPr>
        <a:xfrm>
          <a:off x="6858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2" name="テキスト ボックス 151">
          <a:extLst>
            <a:ext uri="{FF2B5EF4-FFF2-40B4-BE49-F238E27FC236}">
              <a16:creationId xmlns:a16="http://schemas.microsoft.com/office/drawing/2014/main" id="{303355B6-EA71-4CA0-B9DF-FFA92A4AAB7D}"/>
            </a:ext>
          </a:extLst>
        </xdr:cNvPr>
        <xdr:cNvSpPr txBox="1"/>
      </xdr:nvSpPr>
      <xdr:spPr>
        <a:xfrm>
          <a:off x="275771" y="904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3" name="直線コネクタ 152">
          <a:extLst>
            <a:ext uri="{FF2B5EF4-FFF2-40B4-BE49-F238E27FC236}">
              <a16:creationId xmlns:a16="http://schemas.microsoft.com/office/drawing/2014/main" id="{418EF1DB-6DC5-451D-92BE-4F4A57BAB656}"/>
            </a:ext>
          </a:extLst>
        </xdr:cNvPr>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4" name="テキスト ボックス 153">
          <a:extLst>
            <a:ext uri="{FF2B5EF4-FFF2-40B4-BE49-F238E27FC236}">
              <a16:creationId xmlns:a16="http://schemas.microsoft.com/office/drawing/2014/main" id="{8AA7E9D4-80F6-4546-9174-D059545EA219}"/>
            </a:ext>
          </a:extLst>
        </xdr:cNvPr>
        <xdr:cNvSpPr txBox="1"/>
      </xdr:nvSpPr>
      <xdr:spPr>
        <a:xfrm>
          <a:off x="2757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5" name="【体育館・プール】&#10;有形固定資産減価償却率グラフ枠">
          <a:extLst>
            <a:ext uri="{FF2B5EF4-FFF2-40B4-BE49-F238E27FC236}">
              <a16:creationId xmlns:a16="http://schemas.microsoft.com/office/drawing/2014/main" id="{E52EE1FB-4967-4D56-A678-7DA82EEA9CDC}"/>
            </a:ext>
          </a:extLst>
        </xdr:cNvPr>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150495</xdr:rowOff>
    </xdr:from>
    <xdr:to>
      <xdr:col>24</xdr:col>
      <xdr:colOff>62865</xdr:colOff>
      <xdr:row>64</xdr:row>
      <xdr:rowOff>131445</xdr:rowOff>
    </xdr:to>
    <xdr:cxnSp macro="">
      <xdr:nvCxnSpPr>
        <xdr:cNvPr id="156" name="直線コネクタ 155">
          <a:extLst>
            <a:ext uri="{FF2B5EF4-FFF2-40B4-BE49-F238E27FC236}">
              <a16:creationId xmlns:a16="http://schemas.microsoft.com/office/drawing/2014/main" id="{8DF1C5CB-D247-49FB-9B01-2467C80267AB}"/>
            </a:ext>
          </a:extLst>
        </xdr:cNvPr>
        <xdr:cNvCxnSpPr/>
      </xdr:nvCxnSpPr>
      <xdr:spPr>
        <a:xfrm flipV="1">
          <a:off x="4177665" y="9237345"/>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135272</xdr:rowOff>
    </xdr:from>
    <xdr:ext cx="405111" cy="259045"/>
    <xdr:sp macro="" textlink="">
      <xdr:nvSpPr>
        <xdr:cNvPr id="157" name="【体育館・プール】&#10;有形固定資産減価償却率最小値テキスト">
          <a:extLst>
            <a:ext uri="{FF2B5EF4-FFF2-40B4-BE49-F238E27FC236}">
              <a16:creationId xmlns:a16="http://schemas.microsoft.com/office/drawing/2014/main" id="{3E8C82E5-6566-4DAB-ACA8-BF35C3FFA539}"/>
            </a:ext>
          </a:extLst>
        </xdr:cNvPr>
        <xdr:cNvSpPr txBox="1"/>
      </xdr:nvSpPr>
      <xdr:spPr>
        <a:xfrm>
          <a:off x="4216400" y="1070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131445</xdr:rowOff>
    </xdr:from>
    <xdr:to>
      <xdr:col>24</xdr:col>
      <xdr:colOff>152400</xdr:colOff>
      <xdr:row>64</xdr:row>
      <xdr:rowOff>131445</xdr:rowOff>
    </xdr:to>
    <xdr:cxnSp macro="">
      <xdr:nvCxnSpPr>
        <xdr:cNvPr id="158" name="直線コネクタ 157">
          <a:extLst>
            <a:ext uri="{FF2B5EF4-FFF2-40B4-BE49-F238E27FC236}">
              <a16:creationId xmlns:a16="http://schemas.microsoft.com/office/drawing/2014/main" id="{8FA33513-FEC2-4D7F-80E1-D01F52457895}"/>
            </a:ext>
          </a:extLst>
        </xdr:cNvPr>
        <xdr:cNvCxnSpPr/>
      </xdr:nvCxnSpPr>
      <xdr:spPr>
        <a:xfrm>
          <a:off x="4108450" y="1070419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97172</xdr:rowOff>
    </xdr:from>
    <xdr:ext cx="405111" cy="259045"/>
    <xdr:sp macro="" textlink="">
      <xdr:nvSpPr>
        <xdr:cNvPr id="159" name="【体育館・プール】&#10;有形固定資産減価償却率最大値テキスト">
          <a:extLst>
            <a:ext uri="{FF2B5EF4-FFF2-40B4-BE49-F238E27FC236}">
              <a16:creationId xmlns:a16="http://schemas.microsoft.com/office/drawing/2014/main" id="{B7E0AF5C-1FF1-4D25-8394-3583AA780654}"/>
            </a:ext>
          </a:extLst>
        </xdr:cNvPr>
        <xdr:cNvSpPr txBox="1"/>
      </xdr:nvSpPr>
      <xdr:spPr>
        <a:xfrm>
          <a:off x="4216400" y="901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150495</xdr:rowOff>
    </xdr:from>
    <xdr:to>
      <xdr:col>24</xdr:col>
      <xdr:colOff>152400</xdr:colOff>
      <xdr:row>55</xdr:row>
      <xdr:rowOff>150495</xdr:rowOff>
    </xdr:to>
    <xdr:cxnSp macro="">
      <xdr:nvCxnSpPr>
        <xdr:cNvPr id="160" name="直線コネクタ 159">
          <a:extLst>
            <a:ext uri="{FF2B5EF4-FFF2-40B4-BE49-F238E27FC236}">
              <a16:creationId xmlns:a16="http://schemas.microsoft.com/office/drawing/2014/main" id="{C95DA8DA-78D7-4BA0-8D57-6DBF2A314A1E}"/>
            </a:ext>
          </a:extLst>
        </xdr:cNvPr>
        <xdr:cNvCxnSpPr/>
      </xdr:nvCxnSpPr>
      <xdr:spPr>
        <a:xfrm>
          <a:off x="4108450" y="923734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121937</xdr:rowOff>
    </xdr:from>
    <xdr:ext cx="405111" cy="259045"/>
    <xdr:sp macro="" textlink="">
      <xdr:nvSpPr>
        <xdr:cNvPr id="161" name="【体育館・プール】&#10;有形固定資産減価償却率平均値テキスト">
          <a:extLst>
            <a:ext uri="{FF2B5EF4-FFF2-40B4-BE49-F238E27FC236}">
              <a16:creationId xmlns:a16="http://schemas.microsoft.com/office/drawing/2014/main" id="{4DE6F74A-A39B-415D-A19C-0FC6B1279132}"/>
            </a:ext>
          </a:extLst>
        </xdr:cNvPr>
        <xdr:cNvSpPr txBox="1"/>
      </xdr:nvSpPr>
      <xdr:spPr>
        <a:xfrm>
          <a:off x="4216400" y="98691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143510</xdr:rowOff>
    </xdr:from>
    <xdr:to>
      <xdr:col>24</xdr:col>
      <xdr:colOff>114300</xdr:colOff>
      <xdr:row>60</xdr:row>
      <xdr:rowOff>73660</xdr:rowOff>
    </xdr:to>
    <xdr:sp macro="" textlink="">
      <xdr:nvSpPr>
        <xdr:cNvPr id="162" name="フローチャート: 判断 161">
          <a:extLst>
            <a:ext uri="{FF2B5EF4-FFF2-40B4-BE49-F238E27FC236}">
              <a16:creationId xmlns:a16="http://schemas.microsoft.com/office/drawing/2014/main" id="{34E41379-7AFB-485F-9C9D-40648DC2281B}"/>
            </a:ext>
          </a:extLst>
        </xdr:cNvPr>
        <xdr:cNvSpPr/>
      </xdr:nvSpPr>
      <xdr:spPr>
        <a:xfrm>
          <a:off x="4127500" y="98907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135890</xdr:rowOff>
    </xdr:from>
    <xdr:to>
      <xdr:col>20</xdr:col>
      <xdr:colOff>38100</xdr:colOff>
      <xdr:row>60</xdr:row>
      <xdr:rowOff>66040</xdr:rowOff>
    </xdr:to>
    <xdr:sp macro="" textlink="">
      <xdr:nvSpPr>
        <xdr:cNvPr id="163" name="フローチャート: 判断 162">
          <a:extLst>
            <a:ext uri="{FF2B5EF4-FFF2-40B4-BE49-F238E27FC236}">
              <a16:creationId xmlns:a16="http://schemas.microsoft.com/office/drawing/2014/main" id="{A6E54244-2F2E-444F-8F62-F00D50132D9E}"/>
            </a:ext>
          </a:extLst>
        </xdr:cNvPr>
        <xdr:cNvSpPr/>
      </xdr:nvSpPr>
      <xdr:spPr>
        <a:xfrm>
          <a:off x="3384550" y="988314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166370</xdr:rowOff>
    </xdr:from>
    <xdr:to>
      <xdr:col>15</xdr:col>
      <xdr:colOff>101600</xdr:colOff>
      <xdr:row>60</xdr:row>
      <xdr:rowOff>96520</xdr:rowOff>
    </xdr:to>
    <xdr:sp macro="" textlink="">
      <xdr:nvSpPr>
        <xdr:cNvPr id="164" name="フローチャート: 判断 163">
          <a:extLst>
            <a:ext uri="{FF2B5EF4-FFF2-40B4-BE49-F238E27FC236}">
              <a16:creationId xmlns:a16="http://schemas.microsoft.com/office/drawing/2014/main" id="{050D24B9-657B-4F10-BC57-B2E7E8257905}"/>
            </a:ext>
          </a:extLst>
        </xdr:cNvPr>
        <xdr:cNvSpPr/>
      </xdr:nvSpPr>
      <xdr:spPr>
        <a:xfrm>
          <a:off x="2571750" y="99136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2540</xdr:rowOff>
    </xdr:from>
    <xdr:to>
      <xdr:col>10</xdr:col>
      <xdr:colOff>165100</xdr:colOff>
      <xdr:row>60</xdr:row>
      <xdr:rowOff>104140</xdr:rowOff>
    </xdr:to>
    <xdr:sp macro="" textlink="">
      <xdr:nvSpPr>
        <xdr:cNvPr id="165" name="フローチャート: 判断 164">
          <a:extLst>
            <a:ext uri="{FF2B5EF4-FFF2-40B4-BE49-F238E27FC236}">
              <a16:creationId xmlns:a16="http://schemas.microsoft.com/office/drawing/2014/main" id="{88393A86-44B6-4A9C-B409-C944E44A54EC}"/>
            </a:ext>
          </a:extLst>
        </xdr:cNvPr>
        <xdr:cNvSpPr/>
      </xdr:nvSpPr>
      <xdr:spPr>
        <a:xfrm>
          <a:off x="1778000" y="991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6" name="テキスト ボックス 165">
          <a:extLst>
            <a:ext uri="{FF2B5EF4-FFF2-40B4-BE49-F238E27FC236}">
              <a16:creationId xmlns:a16="http://schemas.microsoft.com/office/drawing/2014/main" id="{A8ECDC53-88F9-4856-A2C4-F8CB5B4A6334}"/>
            </a:ext>
          </a:extLst>
        </xdr:cNvPr>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id="{FCA06D2E-D8BB-49E4-ABE0-115BB766E50F}"/>
            </a:ext>
          </a:extLst>
        </xdr:cNvPr>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7A36B08E-44B2-4C1E-A067-4683BE33233F}"/>
            </a:ext>
          </a:extLst>
        </xdr:cNvPr>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0B7D00A4-6CE8-49DE-A275-592446F528CD}"/>
            </a:ext>
          </a:extLst>
        </xdr:cNvPr>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D57492A6-6ACC-4C3F-B49A-588419FD92AA}"/>
            </a:ext>
          </a:extLst>
        </xdr:cNvPr>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12065</xdr:rowOff>
    </xdr:from>
    <xdr:to>
      <xdr:col>24</xdr:col>
      <xdr:colOff>114300</xdr:colOff>
      <xdr:row>59</xdr:row>
      <xdr:rowOff>113665</xdr:rowOff>
    </xdr:to>
    <xdr:sp macro="" textlink="">
      <xdr:nvSpPr>
        <xdr:cNvPr id="171" name="楕円 170">
          <a:extLst>
            <a:ext uri="{FF2B5EF4-FFF2-40B4-BE49-F238E27FC236}">
              <a16:creationId xmlns:a16="http://schemas.microsoft.com/office/drawing/2014/main" id="{79C3DD76-1875-4F09-954F-9DB40201A21F}"/>
            </a:ext>
          </a:extLst>
        </xdr:cNvPr>
        <xdr:cNvSpPr/>
      </xdr:nvSpPr>
      <xdr:spPr>
        <a:xfrm>
          <a:off x="4127500" y="975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34942</xdr:rowOff>
    </xdr:from>
    <xdr:ext cx="405111" cy="259045"/>
    <xdr:sp macro="" textlink="">
      <xdr:nvSpPr>
        <xdr:cNvPr id="172" name="【体育館・プール】&#10;有形固定資産減価償却率該当値テキスト">
          <a:extLst>
            <a:ext uri="{FF2B5EF4-FFF2-40B4-BE49-F238E27FC236}">
              <a16:creationId xmlns:a16="http://schemas.microsoft.com/office/drawing/2014/main" id="{B60B3BDB-CA61-483F-839C-2A5290B0B9D4}"/>
            </a:ext>
          </a:extLst>
        </xdr:cNvPr>
        <xdr:cNvSpPr txBox="1"/>
      </xdr:nvSpPr>
      <xdr:spPr>
        <a:xfrm>
          <a:off x="4216400" y="961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124460</xdr:rowOff>
    </xdr:from>
    <xdr:to>
      <xdr:col>20</xdr:col>
      <xdr:colOff>38100</xdr:colOff>
      <xdr:row>59</xdr:row>
      <xdr:rowOff>54610</xdr:rowOff>
    </xdr:to>
    <xdr:sp macro="" textlink="">
      <xdr:nvSpPr>
        <xdr:cNvPr id="173" name="楕円 172">
          <a:extLst>
            <a:ext uri="{FF2B5EF4-FFF2-40B4-BE49-F238E27FC236}">
              <a16:creationId xmlns:a16="http://schemas.microsoft.com/office/drawing/2014/main" id="{320A60E3-6229-4E14-B97C-D2B9C25610B7}"/>
            </a:ext>
          </a:extLst>
        </xdr:cNvPr>
        <xdr:cNvSpPr/>
      </xdr:nvSpPr>
      <xdr:spPr>
        <a:xfrm>
          <a:off x="3384550" y="970661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3810</xdr:rowOff>
    </xdr:from>
    <xdr:to>
      <xdr:col>24</xdr:col>
      <xdr:colOff>63500</xdr:colOff>
      <xdr:row>59</xdr:row>
      <xdr:rowOff>62865</xdr:rowOff>
    </xdr:to>
    <xdr:cxnSp macro="">
      <xdr:nvCxnSpPr>
        <xdr:cNvPr id="174" name="直線コネクタ 173">
          <a:extLst>
            <a:ext uri="{FF2B5EF4-FFF2-40B4-BE49-F238E27FC236}">
              <a16:creationId xmlns:a16="http://schemas.microsoft.com/office/drawing/2014/main" id="{BAD8885C-F04C-406A-BFE3-9205395FCC6C}"/>
            </a:ext>
          </a:extLst>
        </xdr:cNvPr>
        <xdr:cNvCxnSpPr/>
      </xdr:nvCxnSpPr>
      <xdr:spPr>
        <a:xfrm>
          <a:off x="3429000" y="9751060"/>
          <a:ext cx="7493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160655</xdr:rowOff>
    </xdr:from>
    <xdr:to>
      <xdr:col>15</xdr:col>
      <xdr:colOff>101600</xdr:colOff>
      <xdr:row>59</xdr:row>
      <xdr:rowOff>90805</xdr:rowOff>
    </xdr:to>
    <xdr:sp macro="" textlink="">
      <xdr:nvSpPr>
        <xdr:cNvPr id="175" name="楕円 174">
          <a:extLst>
            <a:ext uri="{FF2B5EF4-FFF2-40B4-BE49-F238E27FC236}">
              <a16:creationId xmlns:a16="http://schemas.microsoft.com/office/drawing/2014/main" id="{7FD5448C-F8C9-4F61-B0E0-17B9E3158AE1}"/>
            </a:ext>
          </a:extLst>
        </xdr:cNvPr>
        <xdr:cNvSpPr/>
      </xdr:nvSpPr>
      <xdr:spPr>
        <a:xfrm>
          <a:off x="2571750" y="974280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3810</xdr:rowOff>
    </xdr:from>
    <xdr:to>
      <xdr:col>19</xdr:col>
      <xdr:colOff>177800</xdr:colOff>
      <xdr:row>59</xdr:row>
      <xdr:rowOff>40005</xdr:rowOff>
    </xdr:to>
    <xdr:cxnSp macro="">
      <xdr:nvCxnSpPr>
        <xdr:cNvPr id="176" name="直線コネクタ 175">
          <a:extLst>
            <a:ext uri="{FF2B5EF4-FFF2-40B4-BE49-F238E27FC236}">
              <a16:creationId xmlns:a16="http://schemas.microsoft.com/office/drawing/2014/main" id="{8F430975-5F6F-4A69-B531-3B934D404D0B}"/>
            </a:ext>
          </a:extLst>
        </xdr:cNvPr>
        <xdr:cNvCxnSpPr/>
      </xdr:nvCxnSpPr>
      <xdr:spPr>
        <a:xfrm flipV="1">
          <a:off x="2622550" y="9751060"/>
          <a:ext cx="80645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57167</xdr:rowOff>
    </xdr:from>
    <xdr:ext cx="405111" cy="259045"/>
    <xdr:sp macro="" textlink="">
      <xdr:nvSpPr>
        <xdr:cNvPr id="177" name="n_1aveValue【体育館・プール】&#10;有形固定資産減価償却率">
          <a:extLst>
            <a:ext uri="{FF2B5EF4-FFF2-40B4-BE49-F238E27FC236}">
              <a16:creationId xmlns:a16="http://schemas.microsoft.com/office/drawing/2014/main" id="{CFCBABD7-37EC-48A4-A1E5-F0715391F501}"/>
            </a:ext>
          </a:extLst>
        </xdr:cNvPr>
        <xdr:cNvSpPr txBox="1"/>
      </xdr:nvSpPr>
      <xdr:spPr>
        <a:xfrm>
          <a:off x="3239144" y="996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87647</xdr:rowOff>
    </xdr:from>
    <xdr:ext cx="405111" cy="259045"/>
    <xdr:sp macro="" textlink="">
      <xdr:nvSpPr>
        <xdr:cNvPr id="178" name="n_2aveValue【体育館・プール】&#10;有形固定資産減価償却率">
          <a:extLst>
            <a:ext uri="{FF2B5EF4-FFF2-40B4-BE49-F238E27FC236}">
              <a16:creationId xmlns:a16="http://schemas.microsoft.com/office/drawing/2014/main" id="{FEDB229D-E64B-4A23-B06C-799D192A2895}"/>
            </a:ext>
          </a:extLst>
        </xdr:cNvPr>
        <xdr:cNvSpPr txBox="1"/>
      </xdr:nvSpPr>
      <xdr:spPr>
        <a:xfrm>
          <a:off x="2439044" y="999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120667</xdr:rowOff>
    </xdr:from>
    <xdr:ext cx="405111" cy="259045"/>
    <xdr:sp macro="" textlink="">
      <xdr:nvSpPr>
        <xdr:cNvPr id="179" name="n_3aveValue【体育館・プール】&#10;有形固定資産減価償却率">
          <a:extLst>
            <a:ext uri="{FF2B5EF4-FFF2-40B4-BE49-F238E27FC236}">
              <a16:creationId xmlns:a16="http://schemas.microsoft.com/office/drawing/2014/main" id="{2E04BFFC-FD19-440F-812D-BBC65B2E0B9C}"/>
            </a:ext>
          </a:extLst>
        </xdr:cNvPr>
        <xdr:cNvSpPr txBox="1"/>
      </xdr:nvSpPr>
      <xdr:spPr>
        <a:xfrm>
          <a:off x="1645294" y="970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71137</xdr:rowOff>
    </xdr:from>
    <xdr:ext cx="405111" cy="259045"/>
    <xdr:sp macro="" textlink="">
      <xdr:nvSpPr>
        <xdr:cNvPr id="180" name="n_1mainValue【体育館・プール】&#10;有形固定資産減価償却率">
          <a:extLst>
            <a:ext uri="{FF2B5EF4-FFF2-40B4-BE49-F238E27FC236}">
              <a16:creationId xmlns:a16="http://schemas.microsoft.com/office/drawing/2014/main" id="{73E82277-06BF-4DA2-AF0C-FDDF117D95AA}"/>
            </a:ext>
          </a:extLst>
        </xdr:cNvPr>
        <xdr:cNvSpPr txBox="1"/>
      </xdr:nvSpPr>
      <xdr:spPr>
        <a:xfrm>
          <a:off x="3239144" y="9488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107332</xdr:rowOff>
    </xdr:from>
    <xdr:ext cx="405111" cy="259045"/>
    <xdr:sp macro="" textlink="">
      <xdr:nvSpPr>
        <xdr:cNvPr id="181" name="n_2mainValue【体育館・プール】&#10;有形固定資産減価償却率">
          <a:extLst>
            <a:ext uri="{FF2B5EF4-FFF2-40B4-BE49-F238E27FC236}">
              <a16:creationId xmlns:a16="http://schemas.microsoft.com/office/drawing/2014/main" id="{9A3890D7-C0C2-46AF-929B-1E32EA8AD3B1}"/>
            </a:ext>
          </a:extLst>
        </xdr:cNvPr>
        <xdr:cNvSpPr txBox="1"/>
      </xdr:nvSpPr>
      <xdr:spPr>
        <a:xfrm>
          <a:off x="2439044" y="9524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2" name="正方形/長方形 181">
          <a:extLst>
            <a:ext uri="{FF2B5EF4-FFF2-40B4-BE49-F238E27FC236}">
              <a16:creationId xmlns:a16="http://schemas.microsoft.com/office/drawing/2014/main" id="{1994C6D1-F6A1-46E5-9B6F-B3EF7FDD2A5A}"/>
            </a:ext>
          </a:extLst>
        </xdr:cNvPr>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3" name="正方形/長方形 182">
          <a:extLst>
            <a:ext uri="{FF2B5EF4-FFF2-40B4-BE49-F238E27FC236}">
              <a16:creationId xmlns:a16="http://schemas.microsoft.com/office/drawing/2014/main" id="{4467AF04-D8B1-49CD-85D2-937A5CA5571F}"/>
            </a:ext>
          </a:extLst>
        </xdr:cNvPr>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4" name="正方形/長方形 183">
          <a:extLst>
            <a:ext uri="{FF2B5EF4-FFF2-40B4-BE49-F238E27FC236}">
              <a16:creationId xmlns:a16="http://schemas.microsoft.com/office/drawing/2014/main" id="{A78AD8A9-4D20-48C1-917E-DA0195835AA9}"/>
            </a:ext>
          </a:extLst>
        </xdr:cNvPr>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5" name="正方形/長方形 184">
          <a:extLst>
            <a:ext uri="{FF2B5EF4-FFF2-40B4-BE49-F238E27FC236}">
              <a16:creationId xmlns:a16="http://schemas.microsoft.com/office/drawing/2014/main" id="{3A5F2033-3CD5-4E98-9225-477DC707C94B}"/>
            </a:ext>
          </a:extLst>
        </xdr:cNvPr>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6" name="正方形/長方形 185">
          <a:extLst>
            <a:ext uri="{FF2B5EF4-FFF2-40B4-BE49-F238E27FC236}">
              <a16:creationId xmlns:a16="http://schemas.microsoft.com/office/drawing/2014/main" id="{D4AE4713-3284-4CC2-B11C-02F3D955E4E6}"/>
            </a:ext>
          </a:extLst>
        </xdr:cNvPr>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7" name="正方形/長方形 186">
          <a:extLst>
            <a:ext uri="{FF2B5EF4-FFF2-40B4-BE49-F238E27FC236}">
              <a16:creationId xmlns:a16="http://schemas.microsoft.com/office/drawing/2014/main" id="{7368FF80-2AF6-402D-BCAC-482A6CAE1D61}"/>
            </a:ext>
          </a:extLst>
        </xdr:cNvPr>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8" name="正方形/長方形 187">
          <a:extLst>
            <a:ext uri="{FF2B5EF4-FFF2-40B4-BE49-F238E27FC236}">
              <a16:creationId xmlns:a16="http://schemas.microsoft.com/office/drawing/2014/main" id="{01C875D9-387A-499F-8ACA-B1228A68E832}"/>
            </a:ext>
          </a:extLst>
        </xdr:cNvPr>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9" name="正方形/長方形 188">
          <a:extLst>
            <a:ext uri="{FF2B5EF4-FFF2-40B4-BE49-F238E27FC236}">
              <a16:creationId xmlns:a16="http://schemas.microsoft.com/office/drawing/2014/main" id="{BA9EBECE-1E3C-4E71-AEDA-239E9B8D0B00}"/>
            </a:ext>
          </a:extLst>
        </xdr:cNvPr>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0" name="テキスト ボックス 189">
          <a:extLst>
            <a:ext uri="{FF2B5EF4-FFF2-40B4-BE49-F238E27FC236}">
              <a16:creationId xmlns:a16="http://schemas.microsoft.com/office/drawing/2014/main" id="{75A72A1E-2461-4B29-AEFD-D1A40CE1CB4C}"/>
            </a:ext>
          </a:extLst>
        </xdr:cNvPr>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1" name="直線コネクタ 190">
          <a:extLst>
            <a:ext uri="{FF2B5EF4-FFF2-40B4-BE49-F238E27FC236}">
              <a16:creationId xmlns:a16="http://schemas.microsoft.com/office/drawing/2014/main" id="{199242F2-F883-4F38-A26D-1103F0A0ADF1}"/>
            </a:ext>
          </a:extLst>
        </xdr:cNvPr>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2" name="直線コネクタ 191">
          <a:extLst>
            <a:ext uri="{FF2B5EF4-FFF2-40B4-BE49-F238E27FC236}">
              <a16:creationId xmlns:a16="http://schemas.microsoft.com/office/drawing/2014/main" id="{646397BB-0670-43B8-8FA3-DDB3A586A6DD}"/>
            </a:ext>
          </a:extLst>
        </xdr:cNvPr>
        <xdr:cNvCxnSpPr/>
      </xdr:nvCxnSpPr>
      <xdr:spPr>
        <a:xfrm>
          <a:off x="5956300" y="1064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93" name="テキスト ボックス 192">
          <a:extLst>
            <a:ext uri="{FF2B5EF4-FFF2-40B4-BE49-F238E27FC236}">
              <a16:creationId xmlns:a16="http://schemas.microsoft.com/office/drawing/2014/main" id="{FA33D99B-1297-4E27-BF07-B3A118627B5D}"/>
            </a:ext>
          </a:extLst>
        </xdr:cNvPr>
        <xdr:cNvSpPr txBox="1"/>
      </xdr:nvSpPr>
      <xdr:spPr>
        <a:xfrm>
          <a:off x="552722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4" name="直線コネクタ 193">
          <a:extLst>
            <a:ext uri="{FF2B5EF4-FFF2-40B4-BE49-F238E27FC236}">
              <a16:creationId xmlns:a16="http://schemas.microsoft.com/office/drawing/2014/main" id="{A7FA282C-F3D5-42F1-A50B-8AD6143B7AAC}"/>
            </a:ext>
          </a:extLst>
        </xdr:cNvPr>
        <xdr:cNvCxnSpPr/>
      </xdr:nvCxnSpPr>
      <xdr:spPr>
        <a:xfrm>
          <a:off x="5956300" y="10280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95" name="テキスト ボックス 194">
          <a:extLst>
            <a:ext uri="{FF2B5EF4-FFF2-40B4-BE49-F238E27FC236}">
              <a16:creationId xmlns:a16="http://schemas.microsoft.com/office/drawing/2014/main" id="{0F321911-920B-4F1F-84BC-DAB95B0F8B06}"/>
            </a:ext>
          </a:extLst>
        </xdr:cNvPr>
        <xdr:cNvSpPr txBox="1"/>
      </xdr:nvSpPr>
      <xdr:spPr>
        <a:xfrm>
          <a:off x="55272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6" name="直線コネクタ 195">
          <a:extLst>
            <a:ext uri="{FF2B5EF4-FFF2-40B4-BE49-F238E27FC236}">
              <a16:creationId xmlns:a16="http://schemas.microsoft.com/office/drawing/2014/main" id="{D9647E0B-0BDE-49D7-A37B-0DC99836DAD0}"/>
            </a:ext>
          </a:extLst>
        </xdr:cNvPr>
        <xdr:cNvCxnSpPr/>
      </xdr:nvCxnSpPr>
      <xdr:spPr>
        <a:xfrm>
          <a:off x="5956300" y="9912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7" name="テキスト ボックス 196">
          <a:extLst>
            <a:ext uri="{FF2B5EF4-FFF2-40B4-BE49-F238E27FC236}">
              <a16:creationId xmlns:a16="http://schemas.microsoft.com/office/drawing/2014/main" id="{B7190210-CC2E-4E3A-9850-047DC89C5E82}"/>
            </a:ext>
          </a:extLst>
        </xdr:cNvPr>
        <xdr:cNvSpPr txBox="1"/>
      </xdr:nvSpPr>
      <xdr:spPr>
        <a:xfrm>
          <a:off x="5527221" y="9776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8" name="直線コネクタ 197">
          <a:extLst>
            <a:ext uri="{FF2B5EF4-FFF2-40B4-BE49-F238E27FC236}">
              <a16:creationId xmlns:a16="http://schemas.microsoft.com/office/drawing/2014/main" id="{153B7114-7D37-4AF9-ACD9-FB094EF07C14}"/>
            </a:ext>
          </a:extLst>
        </xdr:cNvPr>
        <xdr:cNvCxnSpPr/>
      </xdr:nvCxnSpPr>
      <xdr:spPr>
        <a:xfrm>
          <a:off x="5956300" y="9550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9" name="テキスト ボックス 198">
          <a:extLst>
            <a:ext uri="{FF2B5EF4-FFF2-40B4-BE49-F238E27FC236}">
              <a16:creationId xmlns:a16="http://schemas.microsoft.com/office/drawing/2014/main" id="{230BAC47-DFA1-45CB-9D8D-1248CA6F2BD3}"/>
            </a:ext>
          </a:extLst>
        </xdr:cNvPr>
        <xdr:cNvSpPr txBox="1"/>
      </xdr:nvSpPr>
      <xdr:spPr>
        <a:xfrm>
          <a:off x="5527221" y="941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0" name="直線コネクタ 199">
          <a:extLst>
            <a:ext uri="{FF2B5EF4-FFF2-40B4-BE49-F238E27FC236}">
              <a16:creationId xmlns:a16="http://schemas.microsoft.com/office/drawing/2014/main" id="{EF9FF8AB-C25F-4E28-822B-BB1523AAFD94}"/>
            </a:ext>
          </a:extLst>
        </xdr:cNvPr>
        <xdr:cNvCxnSpPr/>
      </xdr:nvCxnSpPr>
      <xdr:spPr>
        <a:xfrm>
          <a:off x="5956300" y="9182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01" name="テキスト ボックス 200">
          <a:extLst>
            <a:ext uri="{FF2B5EF4-FFF2-40B4-BE49-F238E27FC236}">
              <a16:creationId xmlns:a16="http://schemas.microsoft.com/office/drawing/2014/main" id="{D6246F3B-3AF9-4AFD-88BC-D0027FCF1709}"/>
            </a:ext>
          </a:extLst>
        </xdr:cNvPr>
        <xdr:cNvSpPr txBox="1"/>
      </xdr:nvSpPr>
      <xdr:spPr>
        <a:xfrm>
          <a:off x="5527221" y="904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2" name="直線コネクタ 201">
          <a:extLst>
            <a:ext uri="{FF2B5EF4-FFF2-40B4-BE49-F238E27FC236}">
              <a16:creationId xmlns:a16="http://schemas.microsoft.com/office/drawing/2014/main" id="{2F8ACA00-ECA9-405A-A7E1-97E3702C139E}"/>
            </a:ext>
          </a:extLst>
        </xdr:cNvPr>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3" name="テキスト ボックス 202">
          <a:extLst>
            <a:ext uri="{FF2B5EF4-FFF2-40B4-BE49-F238E27FC236}">
              <a16:creationId xmlns:a16="http://schemas.microsoft.com/office/drawing/2014/main" id="{6E26CFFB-0C37-4C1A-B3B5-FB67D05627A0}"/>
            </a:ext>
          </a:extLst>
        </xdr:cNvPr>
        <xdr:cNvSpPr txBox="1"/>
      </xdr:nvSpPr>
      <xdr:spPr>
        <a:xfrm>
          <a:off x="552722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4" name="【体育館・プール】&#10;一人当たり面積グラフ枠">
          <a:extLst>
            <a:ext uri="{FF2B5EF4-FFF2-40B4-BE49-F238E27FC236}">
              <a16:creationId xmlns:a16="http://schemas.microsoft.com/office/drawing/2014/main" id="{4B317431-55B5-4079-98F8-8723A170F3F7}"/>
            </a:ext>
          </a:extLst>
        </xdr:cNvPr>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11430</xdr:rowOff>
    </xdr:from>
    <xdr:to>
      <xdr:col>54</xdr:col>
      <xdr:colOff>189865</xdr:colOff>
      <xdr:row>64</xdr:row>
      <xdr:rowOff>15240</xdr:rowOff>
    </xdr:to>
    <xdr:cxnSp macro="">
      <xdr:nvCxnSpPr>
        <xdr:cNvPr id="205" name="直線コネクタ 204">
          <a:extLst>
            <a:ext uri="{FF2B5EF4-FFF2-40B4-BE49-F238E27FC236}">
              <a16:creationId xmlns:a16="http://schemas.microsoft.com/office/drawing/2014/main" id="{F8D3487B-DD19-4E5C-B75D-8F4BB1E85670}"/>
            </a:ext>
          </a:extLst>
        </xdr:cNvPr>
        <xdr:cNvCxnSpPr/>
      </xdr:nvCxnSpPr>
      <xdr:spPr>
        <a:xfrm flipV="1">
          <a:off x="9429115" y="9098280"/>
          <a:ext cx="0" cy="1489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19067</xdr:rowOff>
    </xdr:from>
    <xdr:ext cx="469744" cy="259045"/>
    <xdr:sp macro="" textlink="">
      <xdr:nvSpPr>
        <xdr:cNvPr id="206" name="【体育館・プール】&#10;一人当たり面積最小値テキスト">
          <a:extLst>
            <a:ext uri="{FF2B5EF4-FFF2-40B4-BE49-F238E27FC236}">
              <a16:creationId xmlns:a16="http://schemas.microsoft.com/office/drawing/2014/main" id="{68862E10-8358-4219-A852-B76E74E4B840}"/>
            </a:ext>
          </a:extLst>
        </xdr:cNvPr>
        <xdr:cNvSpPr txBox="1"/>
      </xdr:nvSpPr>
      <xdr:spPr>
        <a:xfrm>
          <a:off x="9467850" y="1059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15240</xdr:rowOff>
    </xdr:from>
    <xdr:to>
      <xdr:col>55</xdr:col>
      <xdr:colOff>88900</xdr:colOff>
      <xdr:row>64</xdr:row>
      <xdr:rowOff>15240</xdr:rowOff>
    </xdr:to>
    <xdr:cxnSp macro="">
      <xdr:nvCxnSpPr>
        <xdr:cNvPr id="207" name="直線コネクタ 206">
          <a:extLst>
            <a:ext uri="{FF2B5EF4-FFF2-40B4-BE49-F238E27FC236}">
              <a16:creationId xmlns:a16="http://schemas.microsoft.com/office/drawing/2014/main" id="{0A3A86C8-EC30-48E3-B0DF-C2F011E48FC4}"/>
            </a:ext>
          </a:extLst>
        </xdr:cNvPr>
        <xdr:cNvCxnSpPr/>
      </xdr:nvCxnSpPr>
      <xdr:spPr>
        <a:xfrm>
          <a:off x="9359900" y="105879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129557</xdr:rowOff>
    </xdr:from>
    <xdr:ext cx="469744" cy="259045"/>
    <xdr:sp macro="" textlink="">
      <xdr:nvSpPr>
        <xdr:cNvPr id="208" name="【体育館・プール】&#10;一人当たり面積最大値テキスト">
          <a:extLst>
            <a:ext uri="{FF2B5EF4-FFF2-40B4-BE49-F238E27FC236}">
              <a16:creationId xmlns:a16="http://schemas.microsoft.com/office/drawing/2014/main" id="{C39B33D9-3E7B-4E3F-9D11-55D9F7B9CFA8}"/>
            </a:ext>
          </a:extLst>
        </xdr:cNvPr>
        <xdr:cNvSpPr txBox="1"/>
      </xdr:nvSpPr>
      <xdr:spPr>
        <a:xfrm>
          <a:off x="9467850" y="888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11430</xdr:rowOff>
    </xdr:from>
    <xdr:to>
      <xdr:col>55</xdr:col>
      <xdr:colOff>88900</xdr:colOff>
      <xdr:row>55</xdr:row>
      <xdr:rowOff>11430</xdr:rowOff>
    </xdr:to>
    <xdr:cxnSp macro="">
      <xdr:nvCxnSpPr>
        <xdr:cNvPr id="209" name="直線コネクタ 208">
          <a:extLst>
            <a:ext uri="{FF2B5EF4-FFF2-40B4-BE49-F238E27FC236}">
              <a16:creationId xmlns:a16="http://schemas.microsoft.com/office/drawing/2014/main" id="{3064309E-AD16-420F-A1B1-6B89CBD58221}"/>
            </a:ext>
          </a:extLst>
        </xdr:cNvPr>
        <xdr:cNvCxnSpPr/>
      </xdr:nvCxnSpPr>
      <xdr:spPr>
        <a:xfrm>
          <a:off x="9359900" y="90982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33037</xdr:rowOff>
    </xdr:from>
    <xdr:ext cx="469744" cy="259045"/>
    <xdr:sp macro="" textlink="">
      <xdr:nvSpPr>
        <xdr:cNvPr id="210" name="【体育館・プール】&#10;一人当たり面積平均値テキスト">
          <a:extLst>
            <a:ext uri="{FF2B5EF4-FFF2-40B4-BE49-F238E27FC236}">
              <a16:creationId xmlns:a16="http://schemas.microsoft.com/office/drawing/2014/main" id="{F52BA214-FF25-4DF9-811E-1AD4450D3751}"/>
            </a:ext>
          </a:extLst>
        </xdr:cNvPr>
        <xdr:cNvSpPr txBox="1"/>
      </xdr:nvSpPr>
      <xdr:spPr>
        <a:xfrm>
          <a:off x="9467850" y="99453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10160</xdr:rowOff>
    </xdr:from>
    <xdr:to>
      <xdr:col>55</xdr:col>
      <xdr:colOff>50800</xdr:colOff>
      <xdr:row>61</xdr:row>
      <xdr:rowOff>111760</xdr:rowOff>
    </xdr:to>
    <xdr:sp macro="" textlink="">
      <xdr:nvSpPr>
        <xdr:cNvPr id="211" name="フローチャート: 判断 210">
          <a:extLst>
            <a:ext uri="{FF2B5EF4-FFF2-40B4-BE49-F238E27FC236}">
              <a16:creationId xmlns:a16="http://schemas.microsoft.com/office/drawing/2014/main" id="{71156C41-C326-4241-9758-D4C8B0838743}"/>
            </a:ext>
          </a:extLst>
        </xdr:cNvPr>
        <xdr:cNvSpPr/>
      </xdr:nvSpPr>
      <xdr:spPr>
        <a:xfrm>
          <a:off x="9398000" y="100876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158750</xdr:rowOff>
    </xdr:from>
    <xdr:to>
      <xdr:col>50</xdr:col>
      <xdr:colOff>165100</xdr:colOff>
      <xdr:row>61</xdr:row>
      <xdr:rowOff>88900</xdr:rowOff>
    </xdr:to>
    <xdr:sp macro="" textlink="">
      <xdr:nvSpPr>
        <xdr:cNvPr id="212" name="フローチャート: 判断 211">
          <a:extLst>
            <a:ext uri="{FF2B5EF4-FFF2-40B4-BE49-F238E27FC236}">
              <a16:creationId xmlns:a16="http://schemas.microsoft.com/office/drawing/2014/main" id="{1DFA9A39-31EC-4D68-A8C7-9A1888CD6623}"/>
            </a:ext>
          </a:extLst>
        </xdr:cNvPr>
        <xdr:cNvSpPr/>
      </xdr:nvSpPr>
      <xdr:spPr>
        <a:xfrm>
          <a:off x="8636000" y="100711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33020</xdr:rowOff>
    </xdr:from>
    <xdr:to>
      <xdr:col>46</xdr:col>
      <xdr:colOff>38100</xdr:colOff>
      <xdr:row>60</xdr:row>
      <xdr:rowOff>134620</xdr:rowOff>
    </xdr:to>
    <xdr:sp macro="" textlink="">
      <xdr:nvSpPr>
        <xdr:cNvPr id="213" name="フローチャート: 判断 212">
          <a:extLst>
            <a:ext uri="{FF2B5EF4-FFF2-40B4-BE49-F238E27FC236}">
              <a16:creationId xmlns:a16="http://schemas.microsoft.com/office/drawing/2014/main" id="{839EDEDC-8321-40CE-8C37-BF846075A77F}"/>
            </a:ext>
          </a:extLst>
        </xdr:cNvPr>
        <xdr:cNvSpPr/>
      </xdr:nvSpPr>
      <xdr:spPr>
        <a:xfrm>
          <a:off x="7842250" y="994537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59</xdr:row>
      <xdr:rowOff>154940</xdr:rowOff>
    </xdr:from>
    <xdr:to>
      <xdr:col>41</xdr:col>
      <xdr:colOff>101600</xdr:colOff>
      <xdr:row>60</xdr:row>
      <xdr:rowOff>85090</xdr:rowOff>
    </xdr:to>
    <xdr:sp macro="" textlink="">
      <xdr:nvSpPr>
        <xdr:cNvPr id="214" name="フローチャート: 判断 213">
          <a:extLst>
            <a:ext uri="{FF2B5EF4-FFF2-40B4-BE49-F238E27FC236}">
              <a16:creationId xmlns:a16="http://schemas.microsoft.com/office/drawing/2014/main" id="{74856D40-5B1D-4A8A-9238-16E199B220B8}"/>
            </a:ext>
          </a:extLst>
        </xdr:cNvPr>
        <xdr:cNvSpPr/>
      </xdr:nvSpPr>
      <xdr:spPr>
        <a:xfrm>
          <a:off x="7029450" y="99021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5" name="テキスト ボックス 214">
          <a:extLst>
            <a:ext uri="{FF2B5EF4-FFF2-40B4-BE49-F238E27FC236}">
              <a16:creationId xmlns:a16="http://schemas.microsoft.com/office/drawing/2014/main" id="{C4BC7F9E-061E-4413-971B-8418B0A11D4F}"/>
            </a:ext>
          </a:extLst>
        </xdr:cNvPr>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6" name="テキスト ボックス 215">
          <a:extLst>
            <a:ext uri="{FF2B5EF4-FFF2-40B4-BE49-F238E27FC236}">
              <a16:creationId xmlns:a16="http://schemas.microsoft.com/office/drawing/2014/main" id="{D0E6D834-9654-4208-AF8F-6D749189196E}"/>
            </a:ext>
          </a:extLst>
        </xdr:cNvPr>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7" name="テキスト ボックス 216">
          <a:extLst>
            <a:ext uri="{FF2B5EF4-FFF2-40B4-BE49-F238E27FC236}">
              <a16:creationId xmlns:a16="http://schemas.microsoft.com/office/drawing/2014/main" id="{593233FE-DBEB-4220-B945-2FAC355B8B90}"/>
            </a:ext>
          </a:extLst>
        </xdr:cNvPr>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8" name="テキスト ボックス 217">
          <a:extLst>
            <a:ext uri="{FF2B5EF4-FFF2-40B4-BE49-F238E27FC236}">
              <a16:creationId xmlns:a16="http://schemas.microsoft.com/office/drawing/2014/main" id="{5DBCBC48-470F-4DA9-8520-57DD63DFB181}"/>
            </a:ext>
          </a:extLst>
        </xdr:cNvPr>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9" name="テキスト ボックス 218">
          <a:extLst>
            <a:ext uri="{FF2B5EF4-FFF2-40B4-BE49-F238E27FC236}">
              <a16:creationId xmlns:a16="http://schemas.microsoft.com/office/drawing/2014/main" id="{9EAF0D38-1CA2-40F9-9A13-9D9D19D1BFCA}"/>
            </a:ext>
          </a:extLst>
        </xdr:cNvPr>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13970</xdr:rowOff>
    </xdr:from>
    <xdr:to>
      <xdr:col>55</xdr:col>
      <xdr:colOff>50800</xdr:colOff>
      <xdr:row>62</xdr:row>
      <xdr:rowOff>115570</xdr:rowOff>
    </xdr:to>
    <xdr:sp macro="" textlink="">
      <xdr:nvSpPr>
        <xdr:cNvPr id="220" name="楕円 219">
          <a:extLst>
            <a:ext uri="{FF2B5EF4-FFF2-40B4-BE49-F238E27FC236}">
              <a16:creationId xmlns:a16="http://schemas.microsoft.com/office/drawing/2014/main" id="{EBBC44CB-8185-4402-8446-AECB94B23F33}"/>
            </a:ext>
          </a:extLst>
        </xdr:cNvPr>
        <xdr:cNvSpPr/>
      </xdr:nvSpPr>
      <xdr:spPr>
        <a:xfrm>
          <a:off x="9398000" y="1025652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163847</xdr:rowOff>
    </xdr:from>
    <xdr:ext cx="469744" cy="259045"/>
    <xdr:sp macro="" textlink="">
      <xdr:nvSpPr>
        <xdr:cNvPr id="221" name="【体育館・プール】&#10;一人当たり面積該当値テキスト">
          <a:extLst>
            <a:ext uri="{FF2B5EF4-FFF2-40B4-BE49-F238E27FC236}">
              <a16:creationId xmlns:a16="http://schemas.microsoft.com/office/drawing/2014/main" id="{E5FCDB22-A6A7-409D-8846-E1DA80E28ED3}"/>
            </a:ext>
          </a:extLst>
        </xdr:cNvPr>
        <xdr:cNvSpPr txBox="1"/>
      </xdr:nvSpPr>
      <xdr:spPr>
        <a:xfrm>
          <a:off x="9467850" y="10241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10160</xdr:rowOff>
    </xdr:from>
    <xdr:to>
      <xdr:col>50</xdr:col>
      <xdr:colOff>165100</xdr:colOff>
      <xdr:row>62</xdr:row>
      <xdr:rowOff>111760</xdr:rowOff>
    </xdr:to>
    <xdr:sp macro="" textlink="">
      <xdr:nvSpPr>
        <xdr:cNvPr id="222" name="楕円 221">
          <a:extLst>
            <a:ext uri="{FF2B5EF4-FFF2-40B4-BE49-F238E27FC236}">
              <a16:creationId xmlns:a16="http://schemas.microsoft.com/office/drawing/2014/main" id="{A2352596-6CCF-4534-AE86-A27C4800D0AA}"/>
            </a:ext>
          </a:extLst>
        </xdr:cNvPr>
        <xdr:cNvSpPr/>
      </xdr:nvSpPr>
      <xdr:spPr>
        <a:xfrm>
          <a:off x="8636000" y="1025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60960</xdr:rowOff>
    </xdr:from>
    <xdr:to>
      <xdr:col>55</xdr:col>
      <xdr:colOff>0</xdr:colOff>
      <xdr:row>62</xdr:row>
      <xdr:rowOff>64770</xdr:rowOff>
    </xdr:to>
    <xdr:cxnSp macro="">
      <xdr:nvCxnSpPr>
        <xdr:cNvPr id="223" name="直線コネクタ 222">
          <a:extLst>
            <a:ext uri="{FF2B5EF4-FFF2-40B4-BE49-F238E27FC236}">
              <a16:creationId xmlns:a16="http://schemas.microsoft.com/office/drawing/2014/main" id="{C535C6D5-6B03-4430-B3F8-A5C46F0E353C}"/>
            </a:ext>
          </a:extLst>
        </xdr:cNvPr>
        <xdr:cNvCxnSpPr/>
      </xdr:nvCxnSpPr>
      <xdr:spPr>
        <a:xfrm>
          <a:off x="8686800" y="10303510"/>
          <a:ext cx="74295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2540</xdr:rowOff>
    </xdr:from>
    <xdr:to>
      <xdr:col>46</xdr:col>
      <xdr:colOff>38100</xdr:colOff>
      <xdr:row>62</xdr:row>
      <xdr:rowOff>104140</xdr:rowOff>
    </xdr:to>
    <xdr:sp macro="" textlink="">
      <xdr:nvSpPr>
        <xdr:cNvPr id="224" name="楕円 223">
          <a:extLst>
            <a:ext uri="{FF2B5EF4-FFF2-40B4-BE49-F238E27FC236}">
              <a16:creationId xmlns:a16="http://schemas.microsoft.com/office/drawing/2014/main" id="{2591D619-FFCC-4520-91C8-060F2A31896F}"/>
            </a:ext>
          </a:extLst>
        </xdr:cNvPr>
        <xdr:cNvSpPr/>
      </xdr:nvSpPr>
      <xdr:spPr>
        <a:xfrm>
          <a:off x="7842250" y="1024509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53340</xdr:rowOff>
    </xdr:from>
    <xdr:to>
      <xdr:col>50</xdr:col>
      <xdr:colOff>114300</xdr:colOff>
      <xdr:row>62</xdr:row>
      <xdr:rowOff>60960</xdr:rowOff>
    </xdr:to>
    <xdr:cxnSp macro="">
      <xdr:nvCxnSpPr>
        <xdr:cNvPr id="225" name="直線コネクタ 224">
          <a:extLst>
            <a:ext uri="{FF2B5EF4-FFF2-40B4-BE49-F238E27FC236}">
              <a16:creationId xmlns:a16="http://schemas.microsoft.com/office/drawing/2014/main" id="{173E59B3-A43E-4650-BC1F-1E5937247642}"/>
            </a:ext>
          </a:extLst>
        </xdr:cNvPr>
        <xdr:cNvCxnSpPr/>
      </xdr:nvCxnSpPr>
      <xdr:spPr>
        <a:xfrm>
          <a:off x="7886700" y="10295890"/>
          <a:ext cx="8001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105427</xdr:rowOff>
    </xdr:from>
    <xdr:ext cx="469744" cy="259045"/>
    <xdr:sp macro="" textlink="">
      <xdr:nvSpPr>
        <xdr:cNvPr id="226" name="n_1aveValue【体育館・プール】&#10;一人当たり面積">
          <a:extLst>
            <a:ext uri="{FF2B5EF4-FFF2-40B4-BE49-F238E27FC236}">
              <a16:creationId xmlns:a16="http://schemas.microsoft.com/office/drawing/2014/main" id="{05EA96BA-6947-4DA2-A0B1-E2377984AE61}"/>
            </a:ext>
          </a:extLst>
        </xdr:cNvPr>
        <xdr:cNvSpPr txBox="1"/>
      </xdr:nvSpPr>
      <xdr:spPr>
        <a:xfrm>
          <a:off x="8458277" y="9852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151147</xdr:rowOff>
    </xdr:from>
    <xdr:ext cx="469744" cy="259045"/>
    <xdr:sp macro="" textlink="">
      <xdr:nvSpPr>
        <xdr:cNvPr id="227" name="n_2aveValue【体育館・プール】&#10;一人当たり面積">
          <a:extLst>
            <a:ext uri="{FF2B5EF4-FFF2-40B4-BE49-F238E27FC236}">
              <a16:creationId xmlns:a16="http://schemas.microsoft.com/office/drawing/2014/main" id="{21E37EAD-67FE-44D3-9013-EDA443380959}"/>
            </a:ext>
          </a:extLst>
        </xdr:cNvPr>
        <xdr:cNvSpPr txBox="1"/>
      </xdr:nvSpPr>
      <xdr:spPr>
        <a:xfrm>
          <a:off x="7677227" y="973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101617</xdr:rowOff>
    </xdr:from>
    <xdr:ext cx="469744" cy="259045"/>
    <xdr:sp macro="" textlink="">
      <xdr:nvSpPr>
        <xdr:cNvPr id="228" name="n_3aveValue【体育館・プール】&#10;一人当たり面積">
          <a:extLst>
            <a:ext uri="{FF2B5EF4-FFF2-40B4-BE49-F238E27FC236}">
              <a16:creationId xmlns:a16="http://schemas.microsoft.com/office/drawing/2014/main" id="{53CB8129-05F5-4E20-A85E-D445BB27B7CA}"/>
            </a:ext>
          </a:extLst>
        </xdr:cNvPr>
        <xdr:cNvSpPr txBox="1"/>
      </xdr:nvSpPr>
      <xdr:spPr>
        <a:xfrm>
          <a:off x="6864427" y="968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102887</xdr:rowOff>
    </xdr:from>
    <xdr:ext cx="469744" cy="259045"/>
    <xdr:sp macro="" textlink="">
      <xdr:nvSpPr>
        <xdr:cNvPr id="229" name="n_1mainValue【体育館・プール】&#10;一人当たり面積">
          <a:extLst>
            <a:ext uri="{FF2B5EF4-FFF2-40B4-BE49-F238E27FC236}">
              <a16:creationId xmlns:a16="http://schemas.microsoft.com/office/drawing/2014/main" id="{A4A9C486-9005-4990-A22B-C50972007110}"/>
            </a:ext>
          </a:extLst>
        </xdr:cNvPr>
        <xdr:cNvSpPr txBox="1"/>
      </xdr:nvSpPr>
      <xdr:spPr>
        <a:xfrm>
          <a:off x="8458277" y="10345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95267</xdr:rowOff>
    </xdr:from>
    <xdr:ext cx="469744" cy="259045"/>
    <xdr:sp macro="" textlink="">
      <xdr:nvSpPr>
        <xdr:cNvPr id="230" name="n_2mainValue【体育館・プール】&#10;一人当たり面積">
          <a:extLst>
            <a:ext uri="{FF2B5EF4-FFF2-40B4-BE49-F238E27FC236}">
              <a16:creationId xmlns:a16="http://schemas.microsoft.com/office/drawing/2014/main" id="{F7B3140E-0A21-4BC9-9B90-A4826BBCEBD1}"/>
            </a:ext>
          </a:extLst>
        </xdr:cNvPr>
        <xdr:cNvSpPr txBox="1"/>
      </xdr:nvSpPr>
      <xdr:spPr>
        <a:xfrm>
          <a:off x="7677227" y="10337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1" name="正方形/長方形 230">
          <a:extLst>
            <a:ext uri="{FF2B5EF4-FFF2-40B4-BE49-F238E27FC236}">
              <a16:creationId xmlns:a16="http://schemas.microsoft.com/office/drawing/2014/main" id="{888467B0-B47E-462D-86B4-0DDDA5E2F367}"/>
            </a:ext>
          </a:extLst>
        </xdr:cNvPr>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2" name="正方形/長方形 231">
          <a:extLst>
            <a:ext uri="{FF2B5EF4-FFF2-40B4-BE49-F238E27FC236}">
              <a16:creationId xmlns:a16="http://schemas.microsoft.com/office/drawing/2014/main" id="{A4B851CA-7A59-4ED6-8DD0-29B9E29033C5}"/>
            </a:ext>
          </a:extLst>
        </xdr:cNvPr>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3" name="正方形/長方形 232">
          <a:extLst>
            <a:ext uri="{FF2B5EF4-FFF2-40B4-BE49-F238E27FC236}">
              <a16:creationId xmlns:a16="http://schemas.microsoft.com/office/drawing/2014/main" id="{D259754C-E32A-4519-A715-82DE376D5DB3}"/>
            </a:ext>
          </a:extLst>
        </xdr:cNvPr>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4" name="正方形/長方形 233">
          <a:extLst>
            <a:ext uri="{FF2B5EF4-FFF2-40B4-BE49-F238E27FC236}">
              <a16:creationId xmlns:a16="http://schemas.microsoft.com/office/drawing/2014/main" id="{A29B8F83-1F96-4339-B1CA-BA2BF0689A7F}"/>
            </a:ext>
          </a:extLst>
        </xdr:cNvPr>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5" name="正方形/長方形 234">
          <a:extLst>
            <a:ext uri="{FF2B5EF4-FFF2-40B4-BE49-F238E27FC236}">
              <a16:creationId xmlns:a16="http://schemas.microsoft.com/office/drawing/2014/main" id="{971D869C-DDFD-44D1-9542-EC33AFD74291}"/>
            </a:ext>
          </a:extLst>
        </xdr:cNvPr>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6" name="正方形/長方形 235">
          <a:extLst>
            <a:ext uri="{FF2B5EF4-FFF2-40B4-BE49-F238E27FC236}">
              <a16:creationId xmlns:a16="http://schemas.microsoft.com/office/drawing/2014/main" id="{27D6FBFA-0EBA-469D-AD53-85E53639D7E8}"/>
            </a:ext>
          </a:extLst>
        </xdr:cNvPr>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7" name="正方形/長方形 236">
          <a:extLst>
            <a:ext uri="{FF2B5EF4-FFF2-40B4-BE49-F238E27FC236}">
              <a16:creationId xmlns:a16="http://schemas.microsoft.com/office/drawing/2014/main" id="{A1D79246-9CB3-4A8A-AC7F-39DDFF56EA86}"/>
            </a:ext>
          </a:extLst>
        </xdr:cNvPr>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8" name="正方形/長方形 237">
          <a:extLst>
            <a:ext uri="{FF2B5EF4-FFF2-40B4-BE49-F238E27FC236}">
              <a16:creationId xmlns:a16="http://schemas.microsoft.com/office/drawing/2014/main" id="{D6735107-29AC-49E6-A6CE-3126F6AECA46}"/>
            </a:ext>
          </a:extLst>
        </xdr:cNvPr>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9" name="テキスト ボックス 238">
          <a:extLst>
            <a:ext uri="{FF2B5EF4-FFF2-40B4-BE49-F238E27FC236}">
              <a16:creationId xmlns:a16="http://schemas.microsoft.com/office/drawing/2014/main" id="{1502692E-1B57-4F5C-BC4B-74F003BF2F72}"/>
            </a:ext>
          </a:extLst>
        </xdr:cNvPr>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0" name="直線コネクタ 239">
          <a:extLst>
            <a:ext uri="{FF2B5EF4-FFF2-40B4-BE49-F238E27FC236}">
              <a16:creationId xmlns:a16="http://schemas.microsoft.com/office/drawing/2014/main" id="{8834A9D5-A0AE-4219-9030-1548B4F5057F}"/>
            </a:ext>
          </a:extLst>
        </xdr:cNvPr>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41" name="テキスト ボックス 240">
          <a:extLst>
            <a:ext uri="{FF2B5EF4-FFF2-40B4-BE49-F238E27FC236}">
              <a16:creationId xmlns:a16="http://schemas.microsoft.com/office/drawing/2014/main" id="{7B207DC3-FE01-43DB-99E4-7EC3950B70BF}"/>
            </a:ext>
          </a:extLst>
        </xdr:cNvPr>
        <xdr:cNvSpPr txBox="1"/>
      </xdr:nvSpPr>
      <xdr:spPr>
        <a:xfrm>
          <a:off x="339891" y="14545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42" name="直線コネクタ 241">
          <a:extLst>
            <a:ext uri="{FF2B5EF4-FFF2-40B4-BE49-F238E27FC236}">
              <a16:creationId xmlns:a16="http://schemas.microsoft.com/office/drawing/2014/main" id="{3AE5BFF0-B6E9-4F15-B349-47246190F4A8}"/>
            </a:ext>
          </a:extLst>
        </xdr:cNvPr>
        <xdr:cNvCxnSpPr/>
      </xdr:nvCxnSpPr>
      <xdr:spPr>
        <a:xfrm>
          <a:off x="685800" y="14243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43" name="テキスト ボックス 242">
          <a:extLst>
            <a:ext uri="{FF2B5EF4-FFF2-40B4-BE49-F238E27FC236}">
              <a16:creationId xmlns:a16="http://schemas.microsoft.com/office/drawing/2014/main" id="{7DFAD610-5CD3-47AE-9A95-27B72D676587}"/>
            </a:ext>
          </a:extLst>
        </xdr:cNvPr>
        <xdr:cNvSpPr txBox="1"/>
      </xdr:nvSpPr>
      <xdr:spPr>
        <a:xfrm>
          <a:off x="339891" y="14107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44" name="直線コネクタ 243">
          <a:extLst>
            <a:ext uri="{FF2B5EF4-FFF2-40B4-BE49-F238E27FC236}">
              <a16:creationId xmlns:a16="http://schemas.microsoft.com/office/drawing/2014/main" id="{FDCFD124-F72E-410F-A8BD-3BF47A9F1FCD}"/>
            </a:ext>
          </a:extLst>
        </xdr:cNvPr>
        <xdr:cNvCxnSpPr/>
      </xdr:nvCxnSpPr>
      <xdr:spPr>
        <a:xfrm>
          <a:off x="685800" y="13804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45" name="テキスト ボックス 244">
          <a:extLst>
            <a:ext uri="{FF2B5EF4-FFF2-40B4-BE49-F238E27FC236}">
              <a16:creationId xmlns:a16="http://schemas.microsoft.com/office/drawing/2014/main" id="{F4B160AD-9AE3-4038-9CEA-3AA211A9A2C9}"/>
            </a:ext>
          </a:extLst>
        </xdr:cNvPr>
        <xdr:cNvSpPr txBox="1"/>
      </xdr:nvSpPr>
      <xdr:spPr>
        <a:xfrm>
          <a:off x="339891" y="1366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46" name="直線コネクタ 245">
          <a:extLst>
            <a:ext uri="{FF2B5EF4-FFF2-40B4-BE49-F238E27FC236}">
              <a16:creationId xmlns:a16="http://schemas.microsoft.com/office/drawing/2014/main" id="{6EE03921-5FEE-4966-AE6E-CB5B25838D53}"/>
            </a:ext>
          </a:extLst>
        </xdr:cNvPr>
        <xdr:cNvCxnSpPr/>
      </xdr:nvCxnSpPr>
      <xdr:spPr>
        <a:xfrm>
          <a:off x="685800" y="1336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47" name="テキスト ボックス 246">
          <a:extLst>
            <a:ext uri="{FF2B5EF4-FFF2-40B4-BE49-F238E27FC236}">
              <a16:creationId xmlns:a16="http://schemas.microsoft.com/office/drawing/2014/main" id="{0BC904AD-73BC-4152-90B5-B4A405E4AC70}"/>
            </a:ext>
          </a:extLst>
        </xdr:cNvPr>
        <xdr:cNvSpPr txBox="1"/>
      </xdr:nvSpPr>
      <xdr:spPr>
        <a:xfrm>
          <a:off x="339891" y="1322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48" name="直線コネクタ 247">
          <a:extLst>
            <a:ext uri="{FF2B5EF4-FFF2-40B4-BE49-F238E27FC236}">
              <a16:creationId xmlns:a16="http://schemas.microsoft.com/office/drawing/2014/main" id="{74C054B0-05B9-4AB2-A779-173CD80490F4}"/>
            </a:ext>
          </a:extLst>
        </xdr:cNvPr>
        <xdr:cNvCxnSpPr/>
      </xdr:nvCxnSpPr>
      <xdr:spPr>
        <a:xfrm>
          <a:off x="685800" y="12922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49" name="テキスト ボックス 248">
          <a:extLst>
            <a:ext uri="{FF2B5EF4-FFF2-40B4-BE49-F238E27FC236}">
              <a16:creationId xmlns:a16="http://schemas.microsoft.com/office/drawing/2014/main" id="{B549AFF7-694E-41E4-B0F8-346AFD892E94}"/>
            </a:ext>
          </a:extLst>
        </xdr:cNvPr>
        <xdr:cNvSpPr txBox="1"/>
      </xdr:nvSpPr>
      <xdr:spPr>
        <a:xfrm>
          <a:off x="275771" y="12786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0" name="直線コネクタ 249">
          <a:extLst>
            <a:ext uri="{FF2B5EF4-FFF2-40B4-BE49-F238E27FC236}">
              <a16:creationId xmlns:a16="http://schemas.microsoft.com/office/drawing/2014/main" id="{F53724F2-388D-4FE1-8058-1199509BD977}"/>
            </a:ext>
          </a:extLst>
        </xdr:cNvPr>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1" name="テキスト ボックス 250">
          <a:extLst>
            <a:ext uri="{FF2B5EF4-FFF2-40B4-BE49-F238E27FC236}">
              <a16:creationId xmlns:a16="http://schemas.microsoft.com/office/drawing/2014/main" id="{002B40C2-9E0A-464A-A5D8-EF99864B5BAD}"/>
            </a:ext>
          </a:extLst>
        </xdr:cNvPr>
        <xdr:cNvSpPr txBox="1"/>
      </xdr:nvSpPr>
      <xdr:spPr>
        <a:xfrm>
          <a:off x="2757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2" name="【福祉施設】&#10;有形固定資産減価償却率グラフ枠">
          <a:extLst>
            <a:ext uri="{FF2B5EF4-FFF2-40B4-BE49-F238E27FC236}">
              <a16:creationId xmlns:a16="http://schemas.microsoft.com/office/drawing/2014/main" id="{A75A6613-B940-4E2C-9311-71546BEBFE6D}"/>
            </a:ext>
          </a:extLst>
        </xdr:cNvPr>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147828</xdr:rowOff>
    </xdr:to>
    <xdr:cxnSp macro="">
      <xdr:nvCxnSpPr>
        <xdr:cNvPr id="253" name="直線コネクタ 252">
          <a:extLst>
            <a:ext uri="{FF2B5EF4-FFF2-40B4-BE49-F238E27FC236}">
              <a16:creationId xmlns:a16="http://schemas.microsoft.com/office/drawing/2014/main" id="{E71E4DE5-675C-401F-8F74-EBCB06FD2010}"/>
            </a:ext>
          </a:extLst>
        </xdr:cNvPr>
        <xdr:cNvCxnSpPr/>
      </xdr:nvCxnSpPr>
      <xdr:spPr>
        <a:xfrm flipV="1">
          <a:off x="4177665" y="12922250"/>
          <a:ext cx="0" cy="1430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151655</xdr:rowOff>
    </xdr:from>
    <xdr:ext cx="405111" cy="259045"/>
    <xdr:sp macro="" textlink="">
      <xdr:nvSpPr>
        <xdr:cNvPr id="254" name="【福祉施設】&#10;有形固定資産減価償却率最小値テキスト">
          <a:extLst>
            <a:ext uri="{FF2B5EF4-FFF2-40B4-BE49-F238E27FC236}">
              <a16:creationId xmlns:a16="http://schemas.microsoft.com/office/drawing/2014/main" id="{5AF11A88-876A-41C9-8074-603A33C46C43}"/>
            </a:ext>
          </a:extLst>
        </xdr:cNvPr>
        <xdr:cNvSpPr txBox="1"/>
      </xdr:nvSpPr>
      <xdr:spPr>
        <a:xfrm>
          <a:off x="4216400" y="14356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147828</xdr:rowOff>
    </xdr:from>
    <xdr:to>
      <xdr:col>24</xdr:col>
      <xdr:colOff>152400</xdr:colOff>
      <xdr:row>86</xdr:row>
      <xdr:rowOff>147828</xdr:rowOff>
    </xdr:to>
    <xdr:cxnSp macro="">
      <xdr:nvCxnSpPr>
        <xdr:cNvPr id="255" name="直線コネクタ 254">
          <a:extLst>
            <a:ext uri="{FF2B5EF4-FFF2-40B4-BE49-F238E27FC236}">
              <a16:creationId xmlns:a16="http://schemas.microsoft.com/office/drawing/2014/main" id="{EB5DAA34-D580-486B-B267-C310614356F6}"/>
            </a:ext>
          </a:extLst>
        </xdr:cNvPr>
        <xdr:cNvCxnSpPr/>
      </xdr:nvCxnSpPr>
      <xdr:spPr>
        <a:xfrm>
          <a:off x="4108450" y="143527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69744" cy="259045"/>
    <xdr:sp macro="" textlink="">
      <xdr:nvSpPr>
        <xdr:cNvPr id="256" name="【福祉施設】&#10;有形固定資産減価償却率最大値テキスト">
          <a:extLst>
            <a:ext uri="{FF2B5EF4-FFF2-40B4-BE49-F238E27FC236}">
              <a16:creationId xmlns:a16="http://schemas.microsoft.com/office/drawing/2014/main" id="{8D35B447-E6BE-4FA0-8F98-CF442ECD6347}"/>
            </a:ext>
          </a:extLst>
        </xdr:cNvPr>
        <xdr:cNvSpPr txBox="1"/>
      </xdr:nvSpPr>
      <xdr:spPr>
        <a:xfrm>
          <a:off x="4216400" y="12710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57" name="直線コネクタ 256">
          <a:extLst>
            <a:ext uri="{FF2B5EF4-FFF2-40B4-BE49-F238E27FC236}">
              <a16:creationId xmlns:a16="http://schemas.microsoft.com/office/drawing/2014/main" id="{1D401C93-FEE8-40C5-ACA7-06FB038A1BEA}"/>
            </a:ext>
          </a:extLst>
        </xdr:cNvPr>
        <xdr:cNvCxnSpPr/>
      </xdr:nvCxnSpPr>
      <xdr:spPr>
        <a:xfrm>
          <a:off x="4108450" y="129222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73169</xdr:rowOff>
    </xdr:from>
    <xdr:ext cx="405111" cy="259045"/>
    <xdr:sp macro="" textlink="">
      <xdr:nvSpPr>
        <xdr:cNvPr id="258" name="【福祉施設】&#10;有形固定資産減価償却率平均値テキスト">
          <a:extLst>
            <a:ext uri="{FF2B5EF4-FFF2-40B4-BE49-F238E27FC236}">
              <a16:creationId xmlns:a16="http://schemas.microsoft.com/office/drawing/2014/main" id="{0C787851-8918-4209-9F59-EC4C88CB9A19}"/>
            </a:ext>
          </a:extLst>
        </xdr:cNvPr>
        <xdr:cNvSpPr txBox="1"/>
      </xdr:nvSpPr>
      <xdr:spPr>
        <a:xfrm>
          <a:off x="4216400" y="137828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94742</xdr:rowOff>
    </xdr:from>
    <xdr:to>
      <xdr:col>24</xdr:col>
      <xdr:colOff>114300</xdr:colOff>
      <xdr:row>84</xdr:row>
      <xdr:rowOff>24892</xdr:rowOff>
    </xdr:to>
    <xdr:sp macro="" textlink="">
      <xdr:nvSpPr>
        <xdr:cNvPr id="259" name="フローチャート: 判断 258">
          <a:extLst>
            <a:ext uri="{FF2B5EF4-FFF2-40B4-BE49-F238E27FC236}">
              <a16:creationId xmlns:a16="http://schemas.microsoft.com/office/drawing/2014/main" id="{D68CAC93-DF4D-4F36-85A6-C6E3060F8AAC}"/>
            </a:ext>
          </a:extLst>
        </xdr:cNvPr>
        <xdr:cNvSpPr/>
      </xdr:nvSpPr>
      <xdr:spPr>
        <a:xfrm>
          <a:off x="4127500" y="1380439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135889</xdr:rowOff>
    </xdr:from>
    <xdr:to>
      <xdr:col>20</xdr:col>
      <xdr:colOff>38100</xdr:colOff>
      <xdr:row>84</xdr:row>
      <xdr:rowOff>66039</xdr:rowOff>
    </xdr:to>
    <xdr:sp macro="" textlink="">
      <xdr:nvSpPr>
        <xdr:cNvPr id="260" name="フローチャート: 判断 259">
          <a:extLst>
            <a:ext uri="{FF2B5EF4-FFF2-40B4-BE49-F238E27FC236}">
              <a16:creationId xmlns:a16="http://schemas.microsoft.com/office/drawing/2014/main" id="{AEDAF1F0-4B9A-48BB-AA7C-20859A09749B}"/>
            </a:ext>
          </a:extLst>
        </xdr:cNvPr>
        <xdr:cNvSpPr/>
      </xdr:nvSpPr>
      <xdr:spPr>
        <a:xfrm>
          <a:off x="3384550" y="1384553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170180</xdr:rowOff>
    </xdr:from>
    <xdr:to>
      <xdr:col>15</xdr:col>
      <xdr:colOff>101600</xdr:colOff>
      <xdr:row>84</xdr:row>
      <xdr:rowOff>100330</xdr:rowOff>
    </xdr:to>
    <xdr:sp macro="" textlink="">
      <xdr:nvSpPr>
        <xdr:cNvPr id="261" name="フローチャート: 判断 260">
          <a:extLst>
            <a:ext uri="{FF2B5EF4-FFF2-40B4-BE49-F238E27FC236}">
              <a16:creationId xmlns:a16="http://schemas.microsoft.com/office/drawing/2014/main" id="{44E66635-5E4F-49C4-942E-C7041868558F}"/>
            </a:ext>
          </a:extLst>
        </xdr:cNvPr>
        <xdr:cNvSpPr/>
      </xdr:nvSpPr>
      <xdr:spPr>
        <a:xfrm>
          <a:off x="2571750" y="1387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85</xdr:row>
      <xdr:rowOff>55880</xdr:rowOff>
    </xdr:from>
    <xdr:to>
      <xdr:col>10</xdr:col>
      <xdr:colOff>165100</xdr:colOff>
      <xdr:row>85</xdr:row>
      <xdr:rowOff>157480</xdr:rowOff>
    </xdr:to>
    <xdr:sp macro="" textlink="">
      <xdr:nvSpPr>
        <xdr:cNvPr id="262" name="フローチャート: 判断 261">
          <a:extLst>
            <a:ext uri="{FF2B5EF4-FFF2-40B4-BE49-F238E27FC236}">
              <a16:creationId xmlns:a16="http://schemas.microsoft.com/office/drawing/2014/main" id="{5A70591D-F4A6-4EC7-A922-17EF43D0DE1A}"/>
            </a:ext>
          </a:extLst>
        </xdr:cNvPr>
        <xdr:cNvSpPr/>
      </xdr:nvSpPr>
      <xdr:spPr>
        <a:xfrm>
          <a:off x="1778000" y="1409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3" name="テキスト ボックス 262">
          <a:extLst>
            <a:ext uri="{FF2B5EF4-FFF2-40B4-BE49-F238E27FC236}">
              <a16:creationId xmlns:a16="http://schemas.microsoft.com/office/drawing/2014/main" id="{47472F52-AB38-439E-862A-F9613E86F238}"/>
            </a:ext>
          </a:extLst>
        </xdr:cNvPr>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4" name="テキスト ボックス 263">
          <a:extLst>
            <a:ext uri="{FF2B5EF4-FFF2-40B4-BE49-F238E27FC236}">
              <a16:creationId xmlns:a16="http://schemas.microsoft.com/office/drawing/2014/main" id="{F8005292-580F-4126-B81C-9DE16D8CD934}"/>
            </a:ext>
          </a:extLst>
        </xdr:cNvPr>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5" name="テキスト ボックス 264">
          <a:extLst>
            <a:ext uri="{FF2B5EF4-FFF2-40B4-BE49-F238E27FC236}">
              <a16:creationId xmlns:a16="http://schemas.microsoft.com/office/drawing/2014/main" id="{1E51D077-68FA-4AD9-8805-60A0481A6142}"/>
            </a:ext>
          </a:extLst>
        </xdr:cNvPr>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6" name="テキスト ボックス 265">
          <a:extLst>
            <a:ext uri="{FF2B5EF4-FFF2-40B4-BE49-F238E27FC236}">
              <a16:creationId xmlns:a16="http://schemas.microsoft.com/office/drawing/2014/main" id="{54DE1CD2-8A21-4DF8-B0D1-C7A96F3DD773}"/>
            </a:ext>
          </a:extLst>
        </xdr:cNvPr>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7" name="テキスト ボックス 266">
          <a:extLst>
            <a:ext uri="{FF2B5EF4-FFF2-40B4-BE49-F238E27FC236}">
              <a16:creationId xmlns:a16="http://schemas.microsoft.com/office/drawing/2014/main" id="{E686571F-2D77-4142-A0BE-73C45C399FCD}"/>
            </a:ext>
          </a:extLst>
        </xdr:cNvPr>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1015</xdr:rowOff>
    </xdr:from>
    <xdr:to>
      <xdr:col>24</xdr:col>
      <xdr:colOff>114300</xdr:colOff>
      <xdr:row>83</xdr:row>
      <xdr:rowOff>102615</xdr:rowOff>
    </xdr:to>
    <xdr:sp macro="" textlink="">
      <xdr:nvSpPr>
        <xdr:cNvPr id="268" name="楕円 267">
          <a:extLst>
            <a:ext uri="{FF2B5EF4-FFF2-40B4-BE49-F238E27FC236}">
              <a16:creationId xmlns:a16="http://schemas.microsoft.com/office/drawing/2014/main" id="{C651EAAF-4E6B-4905-8A66-30F435A7D4A6}"/>
            </a:ext>
          </a:extLst>
        </xdr:cNvPr>
        <xdr:cNvSpPr/>
      </xdr:nvSpPr>
      <xdr:spPr>
        <a:xfrm>
          <a:off x="4127500" y="13710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23892</xdr:rowOff>
    </xdr:from>
    <xdr:ext cx="405111" cy="259045"/>
    <xdr:sp macro="" textlink="">
      <xdr:nvSpPr>
        <xdr:cNvPr id="269" name="【福祉施設】&#10;有形固定資産減価償却率該当値テキスト">
          <a:extLst>
            <a:ext uri="{FF2B5EF4-FFF2-40B4-BE49-F238E27FC236}">
              <a16:creationId xmlns:a16="http://schemas.microsoft.com/office/drawing/2014/main" id="{4F11F1F7-A80D-4BDF-B1EF-4478E367BD1B}"/>
            </a:ext>
          </a:extLst>
        </xdr:cNvPr>
        <xdr:cNvSpPr txBox="1"/>
      </xdr:nvSpPr>
      <xdr:spPr>
        <a:xfrm>
          <a:off x="4216400" y="13568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7874</xdr:rowOff>
    </xdr:from>
    <xdr:to>
      <xdr:col>20</xdr:col>
      <xdr:colOff>38100</xdr:colOff>
      <xdr:row>83</xdr:row>
      <xdr:rowOff>109474</xdr:rowOff>
    </xdr:to>
    <xdr:sp macro="" textlink="">
      <xdr:nvSpPr>
        <xdr:cNvPr id="270" name="楕円 269">
          <a:extLst>
            <a:ext uri="{FF2B5EF4-FFF2-40B4-BE49-F238E27FC236}">
              <a16:creationId xmlns:a16="http://schemas.microsoft.com/office/drawing/2014/main" id="{8C875D86-9864-4EBE-B570-B57E0CFD4145}"/>
            </a:ext>
          </a:extLst>
        </xdr:cNvPr>
        <xdr:cNvSpPr/>
      </xdr:nvSpPr>
      <xdr:spPr>
        <a:xfrm>
          <a:off x="3384550" y="1371752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51815</xdr:rowOff>
    </xdr:from>
    <xdr:to>
      <xdr:col>24</xdr:col>
      <xdr:colOff>63500</xdr:colOff>
      <xdr:row>83</xdr:row>
      <xdr:rowOff>58674</xdr:rowOff>
    </xdr:to>
    <xdr:cxnSp macro="">
      <xdr:nvCxnSpPr>
        <xdr:cNvPr id="271" name="直線コネクタ 270">
          <a:extLst>
            <a:ext uri="{FF2B5EF4-FFF2-40B4-BE49-F238E27FC236}">
              <a16:creationId xmlns:a16="http://schemas.microsoft.com/office/drawing/2014/main" id="{CCF052B5-F378-4DBF-B601-D725A7B83252}"/>
            </a:ext>
          </a:extLst>
        </xdr:cNvPr>
        <xdr:cNvCxnSpPr/>
      </xdr:nvCxnSpPr>
      <xdr:spPr>
        <a:xfrm flipV="1">
          <a:off x="3429000" y="13761465"/>
          <a:ext cx="7493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165608</xdr:rowOff>
    </xdr:from>
    <xdr:to>
      <xdr:col>15</xdr:col>
      <xdr:colOff>101600</xdr:colOff>
      <xdr:row>82</xdr:row>
      <xdr:rowOff>95758</xdr:rowOff>
    </xdr:to>
    <xdr:sp macro="" textlink="">
      <xdr:nvSpPr>
        <xdr:cNvPr id="272" name="楕円 271">
          <a:extLst>
            <a:ext uri="{FF2B5EF4-FFF2-40B4-BE49-F238E27FC236}">
              <a16:creationId xmlns:a16="http://schemas.microsoft.com/office/drawing/2014/main" id="{A5193DAF-86EB-4177-BD91-67CDD7FC7DC2}"/>
            </a:ext>
          </a:extLst>
        </xdr:cNvPr>
        <xdr:cNvSpPr/>
      </xdr:nvSpPr>
      <xdr:spPr>
        <a:xfrm>
          <a:off x="2571750" y="1354505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44958</xdr:rowOff>
    </xdr:from>
    <xdr:to>
      <xdr:col>19</xdr:col>
      <xdr:colOff>177800</xdr:colOff>
      <xdr:row>83</xdr:row>
      <xdr:rowOff>58674</xdr:rowOff>
    </xdr:to>
    <xdr:cxnSp macro="">
      <xdr:nvCxnSpPr>
        <xdr:cNvPr id="273" name="直線コネクタ 272">
          <a:extLst>
            <a:ext uri="{FF2B5EF4-FFF2-40B4-BE49-F238E27FC236}">
              <a16:creationId xmlns:a16="http://schemas.microsoft.com/office/drawing/2014/main" id="{AC8B37F9-C02A-495B-B060-E8FFBBEE3560}"/>
            </a:ext>
          </a:extLst>
        </xdr:cNvPr>
        <xdr:cNvCxnSpPr/>
      </xdr:nvCxnSpPr>
      <xdr:spPr>
        <a:xfrm>
          <a:off x="2622550" y="13589508"/>
          <a:ext cx="806450" cy="178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57166</xdr:rowOff>
    </xdr:from>
    <xdr:ext cx="405111" cy="259045"/>
    <xdr:sp macro="" textlink="">
      <xdr:nvSpPr>
        <xdr:cNvPr id="274" name="n_1aveValue【福祉施設】&#10;有形固定資産減価償却率">
          <a:extLst>
            <a:ext uri="{FF2B5EF4-FFF2-40B4-BE49-F238E27FC236}">
              <a16:creationId xmlns:a16="http://schemas.microsoft.com/office/drawing/2014/main" id="{FE282C57-391E-421C-9FA0-B61AFFC94764}"/>
            </a:ext>
          </a:extLst>
        </xdr:cNvPr>
        <xdr:cNvSpPr txBox="1"/>
      </xdr:nvSpPr>
      <xdr:spPr>
        <a:xfrm>
          <a:off x="3239144" y="13931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91457</xdr:rowOff>
    </xdr:from>
    <xdr:ext cx="405111" cy="259045"/>
    <xdr:sp macro="" textlink="">
      <xdr:nvSpPr>
        <xdr:cNvPr id="275" name="n_2aveValue【福祉施設】&#10;有形固定資産減価償却率">
          <a:extLst>
            <a:ext uri="{FF2B5EF4-FFF2-40B4-BE49-F238E27FC236}">
              <a16:creationId xmlns:a16="http://schemas.microsoft.com/office/drawing/2014/main" id="{4D220AE1-5DC5-44B8-BE08-8E989E791767}"/>
            </a:ext>
          </a:extLst>
        </xdr:cNvPr>
        <xdr:cNvSpPr txBox="1"/>
      </xdr:nvSpPr>
      <xdr:spPr>
        <a:xfrm>
          <a:off x="2439044" y="1396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2557</xdr:rowOff>
    </xdr:from>
    <xdr:ext cx="405111" cy="259045"/>
    <xdr:sp macro="" textlink="">
      <xdr:nvSpPr>
        <xdr:cNvPr id="276" name="n_3aveValue【福祉施設】&#10;有形固定資産減価償却率">
          <a:extLst>
            <a:ext uri="{FF2B5EF4-FFF2-40B4-BE49-F238E27FC236}">
              <a16:creationId xmlns:a16="http://schemas.microsoft.com/office/drawing/2014/main" id="{88BA4E6A-0637-426C-BDC4-0D4DF3F0CA43}"/>
            </a:ext>
          </a:extLst>
        </xdr:cNvPr>
        <xdr:cNvSpPr txBox="1"/>
      </xdr:nvSpPr>
      <xdr:spPr>
        <a:xfrm>
          <a:off x="1645294" y="13877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126001</xdr:rowOff>
    </xdr:from>
    <xdr:ext cx="405111" cy="259045"/>
    <xdr:sp macro="" textlink="">
      <xdr:nvSpPr>
        <xdr:cNvPr id="277" name="n_1mainValue【福祉施設】&#10;有形固定資産減価償却率">
          <a:extLst>
            <a:ext uri="{FF2B5EF4-FFF2-40B4-BE49-F238E27FC236}">
              <a16:creationId xmlns:a16="http://schemas.microsoft.com/office/drawing/2014/main" id="{E81F4F4C-4794-4C5F-9430-03BA2CC6118A}"/>
            </a:ext>
          </a:extLst>
        </xdr:cNvPr>
        <xdr:cNvSpPr txBox="1"/>
      </xdr:nvSpPr>
      <xdr:spPr>
        <a:xfrm>
          <a:off x="3239144" y="13505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112285</xdr:rowOff>
    </xdr:from>
    <xdr:ext cx="405111" cy="259045"/>
    <xdr:sp macro="" textlink="">
      <xdr:nvSpPr>
        <xdr:cNvPr id="278" name="n_2mainValue【福祉施設】&#10;有形固定資産減価償却率">
          <a:extLst>
            <a:ext uri="{FF2B5EF4-FFF2-40B4-BE49-F238E27FC236}">
              <a16:creationId xmlns:a16="http://schemas.microsoft.com/office/drawing/2014/main" id="{1CF7EA2E-A485-4E3A-9E4C-2FBF135CEF7E}"/>
            </a:ext>
          </a:extLst>
        </xdr:cNvPr>
        <xdr:cNvSpPr txBox="1"/>
      </xdr:nvSpPr>
      <xdr:spPr>
        <a:xfrm>
          <a:off x="2439044" y="13326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9" name="正方形/長方形 278">
          <a:extLst>
            <a:ext uri="{FF2B5EF4-FFF2-40B4-BE49-F238E27FC236}">
              <a16:creationId xmlns:a16="http://schemas.microsoft.com/office/drawing/2014/main" id="{E3587B6C-D91C-4DF3-9E14-514618FE9A7F}"/>
            </a:ext>
          </a:extLst>
        </xdr:cNvPr>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0" name="正方形/長方形 279">
          <a:extLst>
            <a:ext uri="{FF2B5EF4-FFF2-40B4-BE49-F238E27FC236}">
              <a16:creationId xmlns:a16="http://schemas.microsoft.com/office/drawing/2014/main" id="{BF4321CF-3BC5-4ED5-B620-33D11A6DC0E6}"/>
            </a:ext>
          </a:extLst>
        </xdr:cNvPr>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1" name="正方形/長方形 280">
          <a:extLst>
            <a:ext uri="{FF2B5EF4-FFF2-40B4-BE49-F238E27FC236}">
              <a16:creationId xmlns:a16="http://schemas.microsoft.com/office/drawing/2014/main" id="{E442B1F3-1218-4E29-87A8-B21EC9AA6706}"/>
            </a:ext>
          </a:extLst>
        </xdr:cNvPr>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2" name="正方形/長方形 281">
          <a:extLst>
            <a:ext uri="{FF2B5EF4-FFF2-40B4-BE49-F238E27FC236}">
              <a16:creationId xmlns:a16="http://schemas.microsoft.com/office/drawing/2014/main" id="{404CB790-E9DF-44B8-8DBC-A43DFD0495F8}"/>
            </a:ext>
          </a:extLst>
        </xdr:cNvPr>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3" name="正方形/長方形 282">
          <a:extLst>
            <a:ext uri="{FF2B5EF4-FFF2-40B4-BE49-F238E27FC236}">
              <a16:creationId xmlns:a16="http://schemas.microsoft.com/office/drawing/2014/main" id="{21B719D5-37B0-4C1B-A412-737CB577C541}"/>
            </a:ext>
          </a:extLst>
        </xdr:cNvPr>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4" name="正方形/長方形 283">
          <a:extLst>
            <a:ext uri="{FF2B5EF4-FFF2-40B4-BE49-F238E27FC236}">
              <a16:creationId xmlns:a16="http://schemas.microsoft.com/office/drawing/2014/main" id="{253C9FCE-C4C5-4C67-879A-BD1D942E8024}"/>
            </a:ext>
          </a:extLst>
        </xdr:cNvPr>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5" name="正方形/長方形 284">
          <a:extLst>
            <a:ext uri="{FF2B5EF4-FFF2-40B4-BE49-F238E27FC236}">
              <a16:creationId xmlns:a16="http://schemas.microsoft.com/office/drawing/2014/main" id="{0D0A41C2-2C21-43A4-83D7-74ED1BB78AB4}"/>
            </a:ext>
          </a:extLst>
        </xdr:cNvPr>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6" name="正方形/長方形 285">
          <a:extLst>
            <a:ext uri="{FF2B5EF4-FFF2-40B4-BE49-F238E27FC236}">
              <a16:creationId xmlns:a16="http://schemas.microsoft.com/office/drawing/2014/main" id="{381A16F8-D094-4AE8-B9F8-15595DABF7AD}"/>
            </a:ext>
          </a:extLst>
        </xdr:cNvPr>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7" name="テキスト ボックス 286">
          <a:extLst>
            <a:ext uri="{FF2B5EF4-FFF2-40B4-BE49-F238E27FC236}">
              <a16:creationId xmlns:a16="http://schemas.microsoft.com/office/drawing/2014/main" id="{09E812C1-B086-4DD6-BA6D-FEFA603150D2}"/>
            </a:ext>
          </a:extLst>
        </xdr:cNvPr>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8" name="直線コネクタ 287">
          <a:extLst>
            <a:ext uri="{FF2B5EF4-FFF2-40B4-BE49-F238E27FC236}">
              <a16:creationId xmlns:a16="http://schemas.microsoft.com/office/drawing/2014/main" id="{2E4F3806-37A7-43CB-A0ED-3170DD6407B6}"/>
            </a:ext>
          </a:extLst>
        </xdr:cNvPr>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89" name="直線コネクタ 288">
          <a:extLst>
            <a:ext uri="{FF2B5EF4-FFF2-40B4-BE49-F238E27FC236}">
              <a16:creationId xmlns:a16="http://schemas.microsoft.com/office/drawing/2014/main" id="{22616F8A-F081-476F-B7E6-8D132D66B075}"/>
            </a:ext>
          </a:extLst>
        </xdr:cNvPr>
        <xdr:cNvCxnSpPr/>
      </xdr:nvCxnSpPr>
      <xdr:spPr>
        <a:xfrm>
          <a:off x="5956300" y="14135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290" name="テキスト ボックス 289">
          <a:extLst>
            <a:ext uri="{FF2B5EF4-FFF2-40B4-BE49-F238E27FC236}">
              <a16:creationId xmlns:a16="http://schemas.microsoft.com/office/drawing/2014/main" id="{E44FD1E3-B6DB-4E17-838C-5EDB0752142B}"/>
            </a:ext>
          </a:extLst>
        </xdr:cNvPr>
        <xdr:cNvSpPr txBox="1"/>
      </xdr:nvSpPr>
      <xdr:spPr>
        <a:xfrm>
          <a:off x="5527221" y="13999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1" name="直線コネクタ 290">
          <a:extLst>
            <a:ext uri="{FF2B5EF4-FFF2-40B4-BE49-F238E27FC236}">
              <a16:creationId xmlns:a16="http://schemas.microsoft.com/office/drawing/2014/main" id="{10C33B74-C128-438F-8CAB-3CDB6662AAF5}"/>
            </a:ext>
          </a:extLst>
        </xdr:cNvPr>
        <xdr:cNvCxnSpPr/>
      </xdr:nvCxnSpPr>
      <xdr:spPr>
        <a:xfrm>
          <a:off x="5956300" y="13582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2" name="テキスト ボックス 291">
          <a:extLst>
            <a:ext uri="{FF2B5EF4-FFF2-40B4-BE49-F238E27FC236}">
              <a16:creationId xmlns:a16="http://schemas.microsoft.com/office/drawing/2014/main" id="{0E9626A2-C8F1-41FA-878C-E280E9E78368}"/>
            </a:ext>
          </a:extLst>
        </xdr:cNvPr>
        <xdr:cNvSpPr txBox="1"/>
      </xdr:nvSpPr>
      <xdr:spPr>
        <a:xfrm>
          <a:off x="55272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293" name="直線コネクタ 292">
          <a:extLst>
            <a:ext uri="{FF2B5EF4-FFF2-40B4-BE49-F238E27FC236}">
              <a16:creationId xmlns:a16="http://schemas.microsoft.com/office/drawing/2014/main" id="{9798C170-5DF4-40BC-8E79-6E9887E4EB37}"/>
            </a:ext>
          </a:extLst>
        </xdr:cNvPr>
        <xdr:cNvCxnSpPr/>
      </xdr:nvCxnSpPr>
      <xdr:spPr>
        <a:xfrm>
          <a:off x="5956300" y="13036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294" name="テキスト ボックス 293">
          <a:extLst>
            <a:ext uri="{FF2B5EF4-FFF2-40B4-BE49-F238E27FC236}">
              <a16:creationId xmlns:a16="http://schemas.microsoft.com/office/drawing/2014/main" id="{F5B1645E-0E14-45D4-A9CD-E4A6FADEA7F1}"/>
            </a:ext>
          </a:extLst>
        </xdr:cNvPr>
        <xdr:cNvSpPr txBox="1"/>
      </xdr:nvSpPr>
      <xdr:spPr>
        <a:xfrm>
          <a:off x="5527221" y="12894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5" name="直線コネクタ 294">
          <a:extLst>
            <a:ext uri="{FF2B5EF4-FFF2-40B4-BE49-F238E27FC236}">
              <a16:creationId xmlns:a16="http://schemas.microsoft.com/office/drawing/2014/main" id="{3BB9956D-AFC6-4055-A246-38A47B1514C8}"/>
            </a:ext>
          </a:extLst>
        </xdr:cNvPr>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6" name="テキスト ボックス 295">
          <a:extLst>
            <a:ext uri="{FF2B5EF4-FFF2-40B4-BE49-F238E27FC236}">
              <a16:creationId xmlns:a16="http://schemas.microsoft.com/office/drawing/2014/main" id="{F873CCE0-BA29-4A07-830E-D55D79100EA6}"/>
            </a:ext>
          </a:extLst>
        </xdr:cNvPr>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7" name="【福祉施設】&#10;一人当たり面積グラフ枠">
          <a:extLst>
            <a:ext uri="{FF2B5EF4-FFF2-40B4-BE49-F238E27FC236}">
              <a16:creationId xmlns:a16="http://schemas.microsoft.com/office/drawing/2014/main" id="{8C4C3873-EB3E-4B70-BD67-A906144A6E22}"/>
            </a:ext>
          </a:extLst>
        </xdr:cNvPr>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43814</xdr:rowOff>
    </xdr:from>
    <xdr:to>
      <xdr:col>54</xdr:col>
      <xdr:colOff>189865</xdr:colOff>
      <xdr:row>85</xdr:row>
      <xdr:rowOff>78105</xdr:rowOff>
    </xdr:to>
    <xdr:cxnSp macro="">
      <xdr:nvCxnSpPr>
        <xdr:cNvPr id="298" name="直線コネクタ 297">
          <a:extLst>
            <a:ext uri="{FF2B5EF4-FFF2-40B4-BE49-F238E27FC236}">
              <a16:creationId xmlns:a16="http://schemas.microsoft.com/office/drawing/2014/main" id="{BA614513-B1F2-4450-9549-5E702A9C561D}"/>
            </a:ext>
          </a:extLst>
        </xdr:cNvPr>
        <xdr:cNvCxnSpPr/>
      </xdr:nvCxnSpPr>
      <xdr:spPr>
        <a:xfrm flipV="1">
          <a:off x="9429115" y="12927964"/>
          <a:ext cx="0" cy="1189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299" name="【福祉施設】&#10;一人当たり面積最小値テキスト">
          <a:extLst>
            <a:ext uri="{FF2B5EF4-FFF2-40B4-BE49-F238E27FC236}">
              <a16:creationId xmlns:a16="http://schemas.microsoft.com/office/drawing/2014/main" id="{8B856ECF-0F4E-413B-BF7F-EA480D4D3E2A}"/>
            </a:ext>
          </a:extLst>
        </xdr:cNvPr>
        <xdr:cNvSpPr txBox="1"/>
      </xdr:nvSpPr>
      <xdr:spPr>
        <a:xfrm>
          <a:off x="9467850" y="14121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00" name="直線コネクタ 299">
          <a:extLst>
            <a:ext uri="{FF2B5EF4-FFF2-40B4-BE49-F238E27FC236}">
              <a16:creationId xmlns:a16="http://schemas.microsoft.com/office/drawing/2014/main" id="{12BC1654-B9F4-4819-9ACF-8FEE0A839F4F}"/>
            </a:ext>
          </a:extLst>
        </xdr:cNvPr>
        <xdr:cNvCxnSpPr/>
      </xdr:nvCxnSpPr>
      <xdr:spPr>
        <a:xfrm>
          <a:off x="9359900" y="1411795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161941</xdr:rowOff>
    </xdr:from>
    <xdr:ext cx="469744" cy="259045"/>
    <xdr:sp macro="" textlink="">
      <xdr:nvSpPr>
        <xdr:cNvPr id="301" name="【福祉施設】&#10;一人当たり面積最大値テキスト">
          <a:extLst>
            <a:ext uri="{FF2B5EF4-FFF2-40B4-BE49-F238E27FC236}">
              <a16:creationId xmlns:a16="http://schemas.microsoft.com/office/drawing/2014/main" id="{874D77D3-701D-47DE-9A11-7A07EECA4C2C}"/>
            </a:ext>
          </a:extLst>
        </xdr:cNvPr>
        <xdr:cNvSpPr txBox="1"/>
      </xdr:nvSpPr>
      <xdr:spPr>
        <a:xfrm>
          <a:off x="9467850" y="12715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43814</xdr:rowOff>
    </xdr:from>
    <xdr:to>
      <xdr:col>55</xdr:col>
      <xdr:colOff>88900</xdr:colOff>
      <xdr:row>78</xdr:row>
      <xdr:rowOff>43814</xdr:rowOff>
    </xdr:to>
    <xdr:cxnSp macro="">
      <xdr:nvCxnSpPr>
        <xdr:cNvPr id="302" name="直線コネクタ 301">
          <a:extLst>
            <a:ext uri="{FF2B5EF4-FFF2-40B4-BE49-F238E27FC236}">
              <a16:creationId xmlns:a16="http://schemas.microsoft.com/office/drawing/2014/main" id="{E94054F7-7B56-4948-8542-E2B41740B62A}"/>
            </a:ext>
          </a:extLst>
        </xdr:cNvPr>
        <xdr:cNvCxnSpPr/>
      </xdr:nvCxnSpPr>
      <xdr:spPr>
        <a:xfrm>
          <a:off x="9359900" y="1292796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34307</xdr:rowOff>
    </xdr:from>
    <xdr:ext cx="469744" cy="259045"/>
    <xdr:sp macro="" textlink="">
      <xdr:nvSpPr>
        <xdr:cNvPr id="303" name="【福祉施設】&#10;一人当たり面積平均値テキスト">
          <a:extLst>
            <a:ext uri="{FF2B5EF4-FFF2-40B4-BE49-F238E27FC236}">
              <a16:creationId xmlns:a16="http://schemas.microsoft.com/office/drawing/2014/main" id="{2CF4BEC3-68BD-45C4-A3BB-BD95711FC4D2}"/>
            </a:ext>
          </a:extLst>
        </xdr:cNvPr>
        <xdr:cNvSpPr txBox="1"/>
      </xdr:nvSpPr>
      <xdr:spPr>
        <a:xfrm>
          <a:off x="9467850" y="137439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55880</xdr:rowOff>
    </xdr:from>
    <xdr:to>
      <xdr:col>55</xdr:col>
      <xdr:colOff>50800</xdr:colOff>
      <xdr:row>83</xdr:row>
      <xdr:rowOff>157480</xdr:rowOff>
    </xdr:to>
    <xdr:sp macro="" textlink="">
      <xdr:nvSpPr>
        <xdr:cNvPr id="304" name="フローチャート: 判断 303">
          <a:extLst>
            <a:ext uri="{FF2B5EF4-FFF2-40B4-BE49-F238E27FC236}">
              <a16:creationId xmlns:a16="http://schemas.microsoft.com/office/drawing/2014/main" id="{AC0E8E0B-EC23-43AF-B00B-417217560AFB}"/>
            </a:ext>
          </a:extLst>
        </xdr:cNvPr>
        <xdr:cNvSpPr/>
      </xdr:nvSpPr>
      <xdr:spPr>
        <a:xfrm>
          <a:off x="9398000" y="137655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50164</xdr:rowOff>
    </xdr:from>
    <xdr:to>
      <xdr:col>50</xdr:col>
      <xdr:colOff>165100</xdr:colOff>
      <xdr:row>83</xdr:row>
      <xdr:rowOff>151764</xdr:rowOff>
    </xdr:to>
    <xdr:sp macro="" textlink="">
      <xdr:nvSpPr>
        <xdr:cNvPr id="305" name="フローチャート: 判断 304">
          <a:extLst>
            <a:ext uri="{FF2B5EF4-FFF2-40B4-BE49-F238E27FC236}">
              <a16:creationId xmlns:a16="http://schemas.microsoft.com/office/drawing/2014/main" id="{A7A02F23-282D-4DAC-B53C-574A8B8DB429}"/>
            </a:ext>
          </a:extLst>
        </xdr:cNvPr>
        <xdr:cNvSpPr/>
      </xdr:nvSpPr>
      <xdr:spPr>
        <a:xfrm>
          <a:off x="8636000" y="1375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21589</xdr:rowOff>
    </xdr:from>
    <xdr:to>
      <xdr:col>46</xdr:col>
      <xdr:colOff>38100</xdr:colOff>
      <xdr:row>83</xdr:row>
      <xdr:rowOff>123189</xdr:rowOff>
    </xdr:to>
    <xdr:sp macro="" textlink="">
      <xdr:nvSpPr>
        <xdr:cNvPr id="306" name="フローチャート: 判断 305">
          <a:extLst>
            <a:ext uri="{FF2B5EF4-FFF2-40B4-BE49-F238E27FC236}">
              <a16:creationId xmlns:a16="http://schemas.microsoft.com/office/drawing/2014/main" id="{43ABF661-67A0-4324-8AC0-5836C28F8B54}"/>
            </a:ext>
          </a:extLst>
        </xdr:cNvPr>
        <xdr:cNvSpPr/>
      </xdr:nvSpPr>
      <xdr:spPr>
        <a:xfrm>
          <a:off x="7842250" y="1373123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55880</xdr:rowOff>
    </xdr:from>
    <xdr:to>
      <xdr:col>41</xdr:col>
      <xdr:colOff>101600</xdr:colOff>
      <xdr:row>82</xdr:row>
      <xdr:rowOff>157480</xdr:rowOff>
    </xdr:to>
    <xdr:sp macro="" textlink="">
      <xdr:nvSpPr>
        <xdr:cNvPr id="307" name="フローチャート: 判断 306">
          <a:extLst>
            <a:ext uri="{FF2B5EF4-FFF2-40B4-BE49-F238E27FC236}">
              <a16:creationId xmlns:a16="http://schemas.microsoft.com/office/drawing/2014/main" id="{A9A9E933-8187-4332-992E-82B526084B41}"/>
            </a:ext>
          </a:extLst>
        </xdr:cNvPr>
        <xdr:cNvSpPr/>
      </xdr:nvSpPr>
      <xdr:spPr>
        <a:xfrm>
          <a:off x="7029450" y="1360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8" name="テキスト ボックス 307">
          <a:extLst>
            <a:ext uri="{FF2B5EF4-FFF2-40B4-BE49-F238E27FC236}">
              <a16:creationId xmlns:a16="http://schemas.microsoft.com/office/drawing/2014/main" id="{B7A3B075-3A29-4C06-A59E-951133B18DBA}"/>
            </a:ext>
          </a:extLst>
        </xdr:cNvPr>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9" name="テキスト ボックス 308">
          <a:extLst>
            <a:ext uri="{FF2B5EF4-FFF2-40B4-BE49-F238E27FC236}">
              <a16:creationId xmlns:a16="http://schemas.microsoft.com/office/drawing/2014/main" id="{3900E915-9299-4FA9-9BA1-6E54577440B6}"/>
            </a:ext>
          </a:extLst>
        </xdr:cNvPr>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0" name="テキスト ボックス 309">
          <a:extLst>
            <a:ext uri="{FF2B5EF4-FFF2-40B4-BE49-F238E27FC236}">
              <a16:creationId xmlns:a16="http://schemas.microsoft.com/office/drawing/2014/main" id="{4CDB5E1C-6C49-470F-8464-12FB7495E305}"/>
            </a:ext>
          </a:extLst>
        </xdr:cNvPr>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1" name="テキスト ボックス 310">
          <a:extLst>
            <a:ext uri="{FF2B5EF4-FFF2-40B4-BE49-F238E27FC236}">
              <a16:creationId xmlns:a16="http://schemas.microsoft.com/office/drawing/2014/main" id="{2625F4D0-DA30-48D5-80A0-E02167D5C451}"/>
            </a:ext>
          </a:extLst>
        </xdr:cNvPr>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2" name="テキスト ボックス 311">
          <a:extLst>
            <a:ext uri="{FF2B5EF4-FFF2-40B4-BE49-F238E27FC236}">
              <a16:creationId xmlns:a16="http://schemas.microsoft.com/office/drawing/2014/main" id="{DE59EA73-636F-41EB-BA5D-042A66811C11}"/>
            </a:ext>
          </a:extLst>
        </xdr:cNvPr>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33020</xdr:rowOff>
    </xdr:from>
    <xdr:to>
      <xdr:col>55</xdr:col>
      <xdr:colOff>50800</xdr:colOff>
      <xdr:row>83</xdr:row>
      <xdr:rowOff>134620</xdr:rowOff>
    </xdr:to>
    <xdr:sp macro="" textlink="">
      <xdr:nvSpPr>
        <xdr:cNvPr id="313" name="楕円 312">
          <a:extLst>
            <a:ext uri="{FF2B5EF4-FFF2-40B4-BE49-F238E27FC236}">
              <a16:creationId xmlns:a16="http://schemas.microsoft.com/office/drawing/2014/main" id="{09BA3D26-7E9D-4004-A643-FD09D3CB6658}"/>
            </a:ext>
          </a:extLst>
        </xdr:cNvPr>
        <xdr:cNvSpPr/>
      </xdr:nvSpPr>
      <xdr:spPr>
        <a:xfrm>
          <a:off x="9398000" y="1374267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55897</xdr:rowOff>
    </xdr:from>
    <xdr:ext cx="469744" cy="259045"/>
    <xdr:sp macro="" textlink="">
      <xdr:nvSpPr>
        <xdr:cNvPr id="314" name="【福祉施設】&#10;一人当たり面積該当値テキスト">
          <a:extLst>
            <a:ext uri="{FF2B5EF4-FFF2-40B4-BE49-F238E27FC236}">
              <a16:creationId xmlns:a16="http://schemas.microsoft.com/office/drawing/2014/main" id="{BA3604A9-7E97-45C1-B37D-2140D40F56B6}"/>
            </a:ext>
          </a:extLst>
        </xdr:cNvPr>
        <xdr:cNvSpPr txBox="1"/>
      </xdr:nvSpPr>
      <xdr:spPr>
        <a:xfrm>
          <a:off x="9467850" y="1360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27305</xdr:rowOff>
    </xdr:from>
    <xdr:to>
      <xdr:col>50</xdr:col>
      <xdr:colOff>165100</xdr:colOff>
      <xdr:row>83</xdr:row>
      <xdr:rowOff>128905</xdr:rowOff>
    </xdr:to>
    <xdr:sp macro="" textlink="">
      <xdr:nvSpPr>
        <xdr:cNvPr id="315" name="楕円 314">
          <a:extLst>
            <a:ext uri="{FF2B5EF4-FFF2-40B4-BE49-F238E27FC236}">
              <a16:creationId xmlns:a16="http://schemas.microsoft.com/office/drawing/2014/main" id="{29715390-9577-4885-BC90-80E6A95BE1B6}"/>
            </a:ext>
          </a:extLst>
        </xdr:cNvPr>
        <xdr:cNvSpPr/>
      </xdr:nvSpPr>
      <xdr:spPr>
        <a:xfrm>
          <a:off x="8636000" y="1373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78105</xdr:rowOff>
    </xdr:from>
    <xdr:to>
      <xdr:col>55</xdr:col>
      <xdr:colOff>0</xdr:colOff>
      <xdr:row>83</xdr:row>
      <xdr:rowOff>83820</xdr:rowOff>
    </xdr:to>
    <xdr:cxnSp macro="">
      <xdr:nvCxnSpPr>
        <xdr:cNvPr id="316" name="直線コネクタ 315">
          <a:extLst>
            <a:ext uri="{FF2B5EF4-FFF2-40B4-BE49-F238E27FC236}">
              <a16:creationId xmlns:a16="http://schemas.microsoft.com/office/drawing/2014/main" id="{6425454E-E0CC-4CE8-935F-3D8557EB68F9}"/>
            </a:ext>
          </a:extLst>
        </xdr:cNvPr>
        <xdr:cNvCxnSpPr/>
      </xdr:nvCxnSpPr>
      <xdr:spPr>
        <a:xfrm>
          <a:off x="8686800" y="13787755"/>
          <a:ext cx="74295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4445</xdr:rowOff>
    </xdr:from>
    <xdr:to>
      <xdr:col>46</xdr:col>
      <xdr:colOff>38100</xdr:colOff>
      <xdr:row>83</xdr:row>
      <xdr:rowOff>106045</xdr:rowOff>
    </xdr:to>
    <xdr:sp macro="" textlink="">
      <xdr:nvSpPr>
        <xdr:cNvPr id="317" name="楕円 316">
          <a:extLst>
            <a:ext uri="{FF2B5EF4-FFF2-40B4-BE49-F238E27FC236}">
              <a16:creationId xmlns:a16="http://schemas.microsoft.com/office/drawing/2014/main" id="{8447FE17-4A9C-4A07-818F-B98DA03095F5}"/>
            </a:ext>
          </a:extLst>
        </xdr:cNvPr>
        <xdr:cNvSpPr/>
      </xdr:nvSpPr>
      <xdr:spPr>
        <a:xfrm>
          <a:off x="7842250" y="1371409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55245</xdr:rowOff>
    </xdr:from>
    <xdr:to>
      <xdr:col>50</xdr:col>
      <xdr:colOff>114300</xdr:colOff>
      <xdr:row>83</xdr:row>
      <xdr:rowOff>78105</xdr:rowOff>
    </xdr:to>
    <xdr:cxnSp macro="">
      <xdr:nvCxnSpPr>
        <xdr:cNvPr id="318" name="直線コネクタ 317">
          <a:extLst>
            <a:ext uri="{FF2B5EF4-FFF2-40B4-BE49-F238E27FC236}">
              <a16:creationId xmlns:a16="http://schemas.microsoft.com/office/drawing/2014/main" id="{B77127ED-EF25-4E85-ADBF-E0EEA6431CB6}"/>
            </a:ext>
          </a:extLst>
        </xdr:cNvPr>
        <xdr:cNvCxnSpPr/>
      </xdr:nvCxnSpPr>
      <xdr:spPr>
        <a:xfrm>
          <a:off x="7886700" y="13764895"/>
          <a:ext cx="8001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142891</xdr:rowOff>
    </xdr:from>
    <xdr:ext cx="469744" cy="259045"/>
    <xdr:sp macro="" textlink="">
      <xdr:nvSpPr>
        <xdr:cNvPr id="319" name="n_1aveValue【福祉施設】&#10;一人当たり面積">
          <a:extLst>
            <a:ext uri="{FF2B5EF4-FFF2-40B4-BE49-F238E27FC236}">
              <a16:creationId xmlns:a16="http://schemas.microsoft.com/office/drawing/2014/main" id="{92567665-EC31-439F-9665-5434411C48CF}"/>
            </a:ext>
          </a:extLst>
        </xdr:cNvPr>
        <xdr:cNvSpPr txBox="1"/>
      </xdr:nvSpPr>
      <xdr:spPr>
        <a:xfrm>
          <a:off x="8458277" y="13852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114316</xdr:rowOff>
    </xdr:from>
    <xdr:ext cx="469744" cy="259045"/>
    <xdr:sp macro="" textlink="">
      <xdr:nvSpPr>
        <xdr:cNvPr id="320" name="n_2aveValue【福祉施設】&#10;一人当たり面積">
          <a:extLst>
            <a:ext uri="{FF2B5EF4-FFF2-40B4-BE49-F238E27FC236}">
              <a16:creationId xmlns:a16="http://schemas.microsoft.com/office/drawing/2014/main" id="{AEAFDB2D-FD3E-4D00-AEF2-B991163F8F07}"/>
            </a:ext>
          </a:extLst>
        </xdr:cNvPr>
        <xdr:cNvSpPr txBox="1"/>
      </xdr:nvSpPr>
      <xdr:spPr>
        <a:xfrm>
          <a:off x="7677227" y="13823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2557</xdr:rowOff>
    </xdr:from>
    <xdr:ext cx="469744" cy="259045"/>
    <xdr:sp macro="" textlink="">
      <xdr:nvSpPr>
        <xdr:cNvPr id="321" name="n_3aveValue【福祉施設】&#10;一人当たり面積">
          <a:extLst>
            <a:ext uri="{FF2B5EF4-FFF2-40B4-BE49-F238E27FC236}">
              <a16:creationId xmlns:a16="http://schemas.microsoft.com/office/drawing/2014/main" id="{2B79C0E1-E9E1-431A-A556-6C3A02D0FF69}"/>
            </a:ext>
          </a:extLst>
        </xdr:cNvPr>
        <xdr:cNvSpPr txBox="1"/>
      </xdr:nvSpPr>
      <xdr:spPr>
        <a:xfrm>
          <a:off x="6864427" y="1338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145432</xdr:rowOff>
    </xdr:from>
    <xdr:ext cx="469744" cy="259045"/>
    <xdr:sp macro="" textlink="">
      <xdr:nvSpPr>
        <xdr:cNvPr id="322" name="n_1mainValue【福祉施設】&#10;一人当たり面積">
          <a:extLst>
            <a:ext uri="{FF2B5EF4-FFF2-40B4-BE49-F238E27FC236}">
              <a16:creationId xmlns:a16="http://schemas.microsoft.com/office/drawing/2014/main" id="{7DFC2E23-BED0-402B-9377-3686066CB552}"/>
            </a:ext>
          </a:extLst>
        </xdr:cNvPr>
        <xdr:cNvSpPr txBox="1"/>
      </xdr:nvSpPr>
      <xdr:spPr>
        <a:xfrm>
          <a:off x="8458277" y="13524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122572</xdr:rowOff>
    </xdr:from>
    <xdr:ext cx="469744" cy="259045"/>
    <xdr:sp macro="" textlink="">
      <xdr:nvSpPr>
        <xdr:cNvPr id="323" name="n_2mainValue【福祉施設】&#10;一人当たり面積">
          <a:extLst>
            <a:ext uri="{FF2B5EF4-FFF2-40B4-BE49-F238E27FC236}">
              <a16:creationId xmlns:a16="http://schemas.microsoft.com/office/drawing/2014/main" id="{160CD399-9EEE-47F4-B6B1-7A46BC6756F5}"/>
            </a:ext>
          </a:extLst>
        </xdr:cNvPr>
        <xdr:cNvSpPr txBox="1"/>
      </xdr:nvSpPr>
      <xdr:spPr>
        <a:xfrm>
          <a:off x="7677227" y="13502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4" name="正方形/長方形 323">
          <a:extLst>
            <a:ext uri="{FF2B5EF4-FFF2-40B4-BE49-F238E27FC236}">
              <a16:creationId xmlns:a16="http://schemas.microsoft.com/office/drawing/2014/main" id="{EF95834E-3751-4BC3-B7A9-195B3ED82487}"/>
            </a:ext>
          </a:extLst>
        </xdr:cNvPr>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5" name="正方形/長方形 324">
          <a:extLst>
            <a:ext uri="{FF2B5EF4-FFF2-40B4-BE49-F238E27FC236}">
              <a16:creationId xmlns:a16="http://schemas.microsoft.com/office/drawing/2014/main" id="{9EBA6DC7-96B8-42EE-994F-7D6442E9CF5B}"/>
            </a:ext>
          </a:extLst>
        </xdr:cNvPr>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6" name="正方形/長方形 325">
          <a:extLst>
            <a:ext uri="{FF2B5EF4-FFF2-40B4-BE49-F238E27FC236}">
              <a16:creationId xmlns:a16="http://schemas.microsoft.com/office/drawing/2014/main" id="{12E555B4-9862-4615-B61F-7825BE877D83}"/>
            </a:ext>
          </a:extLst>
        </xdr:cNvPr>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7" name="正方形/長方形 326">
          <a:extLst>
            <a:ext uri="{FF2B5EF4-FFF2-40B4-BE49-F238E27FC236}">
              <a16:creationId xmlns:a16="http://schemas.microsoft.com/office/drawing/2014/main" id="{0BD81AC5-6D35-4200-A0A2-39C9E62DDBF7}"/>
            </a:ext>
          </a:extLst>
        </xdr:cNvPr>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8" name="正方形/長方形 327">
          <a:extLst>
            <a:ext uri="{FF2B5EF4-FFF2-40B4-BE49-F238E27FC236}">
              <a16:creationId xmlns:a16="http://schemas.microsoft.com/office/drawing/2014/main" id="{AF702D0F-B71C-4085-B827-86C3AA07D7F1}"/>
            </a:ext>
          </a:extLst>
        </xdr:cNvPr>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9" name="正方形/長方形 328">
          <a:extLst>
            <a:ext uri="{FF2B5EF4-FFF2-40B4-BE49-F238E27FC236}">
              <a16:creationId xmlns:a16="http://schemas.microsoft.com/office/drawing/2014/main" id="{FF947FE7-0616-4190-9FF6-E68351D27423}"/>
            </a:ext>
          </a:extLst>
        </xdr:cNvPr>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0" name="正方形/長方形 329">
          <a:extLst>
            <a:ext uri="{FF2B5EF4-FFF2-40B4-BE49-F238E27FC236}">
              <a16:creationId xmlns:a16="http://schemas.microsoft.com/office/drawing/2014/main" id="{6F9F38AD-FF83-47BF-A640-D3611E561CF9}"/>
            </a:ext>
          </a:extLst>
        </xdr:cNvPr>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1" name="正方形/長方形 330">
          <a:extLst>
            <a:ext uri="{FF2B5EF4-FFF2-40B4-BE49-F238E27FC236}">
              <a16:creationId xmlns:a16="http://schemas.microsoft.com/office/drawing/2014/main" id="{EB50B7C3-C6BD-4C1E-90B5-5BC82F0C4FEF}"/>
            </a:ext>
          </a:extLst>
        </xdr:cNvPr>
        <xdr:cNvSpPr/>
      </xdr:nvSpPr>
      <xdr:spPr>
        <a:xfrm>
          <a:off x="6858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2" name="テキスト ボックス 331">
          <a:extLst>
            <a:ext uri="{FF2B5EF4-FFF2-40B4-BE49-F238E27FC236}">
              <a16:creationId xmlns:a16="http://schemas.microsoft.com/office/drawing/2014/main" id="{1831D007-FE7E-45FA-BBAA-0431581693AC}"/>
            </a:ext>
          </a:extLst>
        </xdr:cNvPr>
        <xdr:cNvSpPr txBox="1"/>
      </xdr:nvSpPr>
      <xdr:spPr>
        <a:xfrm>
          <a:off x="6667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3" name="直線コネクタ 332">
          <a:extLst>
            <a:ext uri="{FF2B5EF4-FFF2-40B4-BE49-F238E27FC236}">
              <a16:creationId xmlns:a16="http://schemas.microsoft.com/office/drawing/2014/main" id="{01D92AD4-A041-411B-A9A2-393D2802A04E}"/>
            </a:ext>
          </a:extLst>
        </xdr:cNvPr>
        <xdr:cNvCxnSpPr/>
      </xdr:nvCxnSpPr>
      <xdr:spPr>
        <a:xfrm>
          <a:off x="6858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34" name="直線コネクタ 333">
          <a:extLst>
            <a:ext uri="{FF2B5EF4-FFF2-40B4-BE49-F238E27FC236}">
              <a16:creationId xmlns:a16="http://schemas.microsoft.com/office/drawing/2014/main" id="{607D8E02-7606-4768-ABEF-86737E4AA530}"/>
            </a:ext>
          </a:extLst>
        </xdr:cNvPr>
        <xdr:cNvCxnSpPr/>
      </xdr:nvCxnSpPr>
      <xdr:spPr>
        <a:xfrm>
          <a:off x="685800" y="181519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35" name="テキスト ボックス 334">
          <a:extLst>
            <a:ext uri="{FF2B5EF4-FFF2-40B4-BE49-F238E27FC236}">
              <a16:creationId xmlns:a16="http://schemas.microsoft.com/office/drawing/2014/main" id="{DC5080ED-CE4A-4102-912A-DA0BC221CEC4}"/>
            </a:ext>
          </a:extLst>
        </xdr:cNvPr>
        <xdr:cNvSpPr txBox="1"/>
      </xdr:nvSpPr>
      <xdr:spPr>
        <a:xfrm>
          <a:off x="384961" y="180097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36" name="直線コネクタ 335">
          <a:extLst>
            <a:ext uri="{FF2B5EF4-FFF2-40B4-BE49-F238E27FC236}">
              <a16:creationId xmlns:a16="http://schemas.microsoft.com/office/drawing/2014/main" id="{4C544D42-B18E-436A-915B-D8EFFF52F61F}"/>
            </a:ext>
          </a:extLst>
        </xdr:cNvPr>
        <xdr:cNvCxnSpPr/>
      </xdr:nvCxnSpPr>
      <xdr:spPr>
        <a:xfrm>
          <a:off x="685800" y="178253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37" name="テキスト ボックス 336">
          <a:extLst>
            <a:ext uri="{FF2B5EF4-FFF2-40B4-BE49-F238E27FC236}">
              <a16:creationId xmlns:a16="http://schemas.microsoft.com/office/drawing/2014/main" id="{8B1C7F9F-E36F-441B-9B2D-9897756CF7CB}"/>
            </a:ext>
          </a:extLst>
        </xdr:cNvPr>
        <xdr:cNvSpPr txBox="1"/>
      </xdr:nvSpPr>
      <xdr:spPr>
        <a:xfrm>
          <a:off x="339891" y="176831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38" name="直線コネクタ 337">
          <a:extLst>
            <a:ext uri="{FF2B5EF4-FFF2-40B4-BE49-F238E27FC236}">
              <a16:creationId xmlns:a16="http://schemas.microsoft.com/office/drawing/2014/main" id="{06D0537F-110A-4A64-993E-7C5467AD23CC}"/>
            </a:ext>
          </a:extLst>
        </xdr:cNvPr>
        <xdr:cNvCxnSpPr/>
      </xdr:nvCxnSpPr>
      <xdr:spPr>
        <a:xfrm>
          <a:off x="685800" y="174987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39" name="テキスト ボックス 338">
          <a:extLst>
            <a:ext uri="{FF2B5EF4-FFF2-40B4-BE49-F238E27FC236}">
              <a16:creationId xmlns:a16="http://schemas.microsoft.com/office/drawing/2014/main" id="{175A9BDF-35FC-47A6-B273-60DDF03CE6C4}"/>
            </a:ext>
          </a:extLst>
        </xdr:cNvPr>
        <xdr:cNvSpPr txBox="1"/>
      </xdr:nvSpPr>
      <xdr:spPr>
        <a:xfrm>
          <a:off x="339891" y="173565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40" name="直線コネクタ 339">
          <a:extLst>
            <a:ext uri="{FF2B5EF4-FFF2-40B4-BE49-F238E27FC236}">
              <a16:creationId xmlns:a16="http://schemas.microsoft.com/office/drawing/2014/main" id="{19B82D5A-1AE7-4BD1-8CD3-67B323FD8A78}"/>
            </a:ext>
          </a:extLst>
        </xdr:cNvPr>
        <xdr:cNvCxnSpPr/>
      </xdr:nvCxnSpPr>
      <xdr:spPr>
        <a:xfrm>
          <a:off x="685800" y="171722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41" name="テキスト ボックス 340">
          <a:extLst>
            <a:ext uri="{FF2B5EF4-FFF2-40B4-BE49-F238E27FC236}">
              <a16:creationId xmlns:a16="http://schemas.microsoft.com/office/drawing/2014/main" id="{F9B1A42A-00AF-4E78-B9D2-366B185003FD}"/>
            </a:ext>
          </a:extLst>
        </xdr:cNvPr>
        <xdr:cNvSpPr txBox="1"/>
      </xdr:nvSpPr>
      <xdr:spPr>
        <a:xfrm>
          <a:off x="339891" y="170299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42" name="直線コネクタ 341">
          <a:extLst>
            <a:ext uri="{FF2B5EF4-FFF2-40B4-BE49-F238E27FC236}">
              <a16:creationId xmlns:a16="http://schemas.microsoft.com/office/drawing/2014/main" id="{FC0B5B02-E5E5-4799-84F6-FE118C9B02F0}"/>
            </a:ext>
          </a:extLst>
        </xdr:cNvPr>
        <xdr:cNvCxnSpPr/>
      </xdr:nvCxnSpPr>
      <xdr:spPr>
        <a:xfrm>
          <a:off x="685800" y="168456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43" name="テキスト ボックス 342">
          <a:extLst>
            <a:ext uri="{FF2B5EF4-FFF2-40B4-BE49-F238E27FC236}">
              <a16:creationId xmlns:a16="http://schemas.microsoft.com/office/drawing/2014/main" id="{50FF51A1-3110-4645-9F65-154EC3870B0A}"/>
            </a:ext>
          </a:extLst>
        </xdr:cNvPr>
        <xdr:cNvSpPr txBox="1"/>
      </xdr:nvSpPr>
      <xdr:spPr>
        <a:xfrm>
          <a:off x="339891" y="16703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44" name="直線コネクタ 343">
          <a:extLst>
            <a:ext uri="{FF2B5EF4-FFF2-40B4-BE49-F238E27FC236}">
              <a16:creationId xmlns:a16="http://schemas.microsoft.com/office/drawing/2014/main" id="{09395A54-F8D2-4AB5-B76B-F2037C195F02}"/>
            </a:ext>
          </a:extLst>
        </xdr:cNvPr>
        <xdr:cNvCxnSpPr/>
      </xdr:nvCxnSpPr>
      <xdr:spPr>
        <a:xfrm>
          <a:off x="685800" y="165190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45" name="テキスト ボックス 344">
          <a:extLst>
            <a:ext uri="{FF2B5EF4-FFF2-40B4-BE49-F238E27FC236}">
              <a16:creationId xmlns:a16="http://schemas.microsoft.com/office/drawing/2014/main" id="{0B5F504F-8458-42EE-A03F-38BA6F7B0735}"/>
            </a:ext>
          </a:extLst>
        </xdr:cNvPr>
        <xdr:cNvSpPr txBox="1"/>
      </xdr:nvSpPr>
      <xdr:spPr>
        <a:xfrm>
          <a:off x="275771" y="163768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6" name="直線コネクタ 345">
          <a:extLst>
            <a:ext uri="{FF2B5EF4-FFF2-40B4-BE49-F238E27FC236}">
              <a16:creationId xmlns:a16="http://schemas.microsoft.com/office/drawing/2014/main" id="{5589614F-B7AB-422E-8782-F475B66C5E17}"/>
            </a:ext>
          </a:extLst>
        </xdr:cNvPr>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47" name="テキスト ボックス 346">
          <a:extLst>
            <a:ext uri="{FF2B5EF4-FFF2-40B4-BE49-F238E27FC236}">
              <a16:creationId xmlns:a16="http://schemas.microsoft.com/office/drawing/2014/main" id="{70B04391-BC3B-42A3-8315-2F3CCFACD10C}"/>
            </a:ext>
          </a:extLst>
        </xdr:cNvPr>
        <xdr:cNvSpPr txBox="1"/>
      </xdr:nvSpPr>
      <xdr:spPr>
        <a:xfrm>
          <a:off x="2757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8" name="【市民会館】&#10;有形固定資産減価償却率グラフ枠">
          <a:extLst>
            <a:ext uri="{FF2B5EF4-FFF2-40B4-BE49-F238E27FC236}">
              <a16:creationId xmlns:a16="http://schemas.microsoft.com/office/drawing/2014/main" id="{EBAAD577-E4FF-4EED-B610-CA21E9972CFC}"/>
            </a:ext>
          </a:extLst>
        </xdr:cNvPr>
        <xdr:cNvSpPr/>
      </xdr:nvSpPr>
      <xdr:spPr>
        <a:xfrm>
          <a:off x="6858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156211</xdr:rowOff>
    </xdr:from>
    <xdr:to>
      <xdr:col>24</xdr:col>
      <xdr:colOff>62865</xdr:colOff>
      <xdr:row>108</xdr:row>
      <xdr:rowOff>102326</xdr:rowOff>
    </xdr:to>
    <xdr:cxnSp macro="">
      <xdr:nvCxnSpPr>
        <xdr:cNvPr id="349" name="直線コネクタ 348">
          <a:extLst>
            <a:ext uri="{FF2B5EF4-FFF2-40B4-BE49-F238E27FC236}">
              <a16:creationId xmlns:a16="http://schemas.microsoft.com/office/drawing/2014/main" id="{5C782627-48B1-439B-9071-FC1D31CF7FF9}"/>
            </a:ext>
          </a:extLst>
        </xdr:cNvPr>
        <xdr:cNvCxnSpPr/>
      </xdr:nvCxnSpPr>
      <xdr:spPr>
        <a:xfrm flipV="1">
          <a:off x="4177665" y="16558261"/>
          <a:ext cx="0" cy="148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106153</xdr:rowOff>
    </xdr:from>
    <xdr:ext cx="340478" cy="259045"/>
    <xdr:sp macro="" textlink="">
      <xdr:nvSpPr>
        <xdr:cNvPr id="350" name="【市民会館】&#10;有形固定資産減価償却率最小値テキスト">
          <a:extLst>
            <a:ext uri="{FF2B5EF4-FFF2-40B4-BE49-F238E27FC236}">
              <a16:creationId xmlns:a16="http://schemas.microsoft.com/office/drawing/2014/main" id="{4732F3A3-2282-42C1-8612-73A3BB50841A}"/>
            </a:ext>
          </a:extLst>
        </xdr:cNvPr>
        <xdr:cNvSpPr txBox="1"/>
      </xdr:nvSpPr>
      <xdr:spPr>
        <a:xfrm>
          <a:off x="4216400" y="180512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102326</xdr:rowOff>
    </xdr:from>
    <xdr:to>
      <xdr:col>24</xdr:col>
      <xdr:colOff>152400</xdr:colOff>
      <xdr:row>108</xdr:row>
      <xdr:rowOff>102326</xdr:rowOff>
    </xdr:to>
    <xdr:cxnSp macro="">
      <xdr:nvCxnSpPr>
        <xdr:cNvPr id="351" name="直線コネクタ 350">
          <a:extLst>
            <a:ext uri="{FF2B5EF4-FFF2-40B4-BE49-F238E27FC236}">
              <a16:creationId xmlns:a16="http://schemas.microsoft.com/office/drawing/2014/main" id="{64B1FE85-BCAC-451F-8E03-5C18D7471843}"/>
            </a:ext>
          </a:extLst>
        </xdr:cNvPr>
        <xdr:cNvCxnSpPr/>
      </xdr:nvCxnSpPr>
      <xdr:spPr>
        <a:xfrm>
          <a:off x="4108450" y="1804742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102888</xdr:rowOff>
    </xdr:from>
    <xdr:ext cx="405111" cy="259045"/>
    <xdr:sp macro="" textlink="">
      <xdr:nvSpPr>
        <xdr:cNvPr id="352" name="【市民会館】&#10;有形固定資産減価償却率最大値テキスト">
          <a:extLst>
            <a:ext uri="{FF2B5EF4-FFF2-40B4-BE49-F238E27FC236}">
              <a16:creationId xmlns:a16="http://schemas.microsoft.com/office/drawing/2014/main" id="{DEA90FD5-E835-49E8-A6B8-E3344A8A6040}"/>
            </a:ext>
          </a:extLst>
        </xdr:cNvPr>
        <xdr:cNvSpPr txBox="1"/>
      </xdr:nvSpPr>
      <xdr:spPr>
        <a:xfrm>
          <a:off x="4216400" y="16333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156211</xdr:rowOff>
    </xdr:from>
    <xdr:to>
      <xdr:col>24</xdr:col>
      <xdr:colOff>152400</xdr:colOff>
      <xdr:row>99</xdr:row>
      <xdr:rowOff>156211</xdr:rowOff>
    </xdr:to>
    <xdr:cxnSp macro="">
      <xdr:nvCxnSpPr>
        <xdr:cNvPr id="353" name="直線コネクタ 352">
          <a:extLst>
            <a:ext uri="{FF2B5EF4-FFF2-40B4-BE49-F238E27FC236}">
              <a16:creationId xmlns:a16="http://schemas.microsoft.com/office/drawing/2014/main" id="{8A9A5090-7338-43B2-98B8-0EA014ABE585}"/>
            </a:ext>
          </a:extLst>
        </xdr:cNvPr>
        <xdr:cNvCxnSpPr/>
      </xdr:nvCxnSpPr>
      <xdr:spPr>
        <a:xfrm>
          <a:off x="4108450" y="1655826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95629</xdr:rowOff>
    </xdr:from>
    <xdr:ext cx="405111" cy="259045"/>
    <xdr:sp macro="" textlink="">
      <xdr:nvSpPr>
        <xdr:cNvPr id="354" name="【市民会館】&#10;有形固定資産減価償却率平均値テキスト">
          <a:extLst>
            <a:ext uri="{FF2B5EF4-FFF2-40B4-BE49-F238E27FC236}">
              <a16:creationId xmlns:a16="http://schemas.microsoft.com/office/drawing/2014/main" id="{2A889994-4BB1-4AC9-BF46-5DF13485B263}"/>
            </a:ext>
          </a:extLst>
        </xdr:cNvPr>
        <xdr:cNvSpPr txBox="1"/>
      </xdr:nvSpPr>
      <xdr:spPr>
        <a:xfrm>
          <a:off x="4216400" y="170120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72752</xdr:rowOff>
    </xdr:from>
    <xdr:to>
      <xdr:col>24</xdr:col>
      <xdr:colOff>114300</xdr:colOff>
      <xdr:row>104</xdr:row>
      <xdr:rowOff>2902</xdr:rowOff>
    </xdr:to>
    <xdr:sp macro="" textlink="">
      <xdr:nvSpPr>
        <xdr:cNvPr id="355" name="フローチャート: 判断 354">
          <a:extLst>
            <a:ext uri="{FF2B5EF4-FFF2-40B4-BE49-F238E27FC236}">
              <a16:creationId xmlns:a16="http://schemas.microsoft.com/office/drawing/2014/main" id="{676EDC4F-86A4-4116-A95D-9DC2ABA45F98}"/>
            </a:ext>
          </a:extLst>
        </xdr:cNvPr>
        <xdr:cNvSpPr/>
      </xdr:nvSpPr>
      <xdr:spPr>
        <a:xfrm>
          <a:off x="4127500" y="1716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151130</xdr:rowOff>
    </xdr:from>
    <xdr:to>
      <xdr:col>20</xdr:col>
      <xdr:colOff>38100</xdr:colOff>
      <xdr:row>104</xdr:row>
      <xdr:rowOff>81280</xdr:rowOff>
    </xdr:to>
    <xdr:sp macro="" textlink="">
      <xdr:nvSpPr>
        <xdr:cNvPr id="356" name="フローチャート: 判断 355">
          <a:extLst>
            <a:ext uri="{FF2B5EF4-FFF2-40B4-BE49-F238E27FC236}">
              <a16:creationId xmlns:a16="http://schemas.microsoft.com/office/drawing/2014/main" id="{4E7E27D1-883A-44D5-B2E2-DE0A50784783}"/>
            </a:ext>
          </a:extLst>
        </xdr:cNvPr>
        <xdr:cNvSpPr/>
      </xdr:nvSpPr>
      <xdr:spPr>
        <a:xfrm>
          <a:off x="3384550" y="1723898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116839</xdr:rowOff>
    </xdr:from>
    <xdr:to>
      <xdr:col>15</xdr:col>
      <xdr:colOff>101600</xdr:colOff>
      <xdr:row>104</xdr:row>
      <xdr:rowOff>46989</xdr:rowOff>
    </xdr:to>
    <xdr:sp macro="" textlink="">
      <xdr:nvSpPr>
        <xdr:cNvPr id="357" name="フローチャート: 判断 356">
          <a:extLst>
            <a:ext uri="{FF2B5EF4-FFF2-40B4-BE49-F238E27FC236}">
              <a16:creationId xmlns:a16="http://schemas.microsoft.com/office/drawing/2014/main" id="{6CC38B0A-E8A2-4A93-98EC-E5BBF5F7B170}"/>
            </a:ext>
          </a:extLst>
        </xdr:cNvPr>
        <xdr:cNvSpPr/>
      </xdr:nvSpPr>
      <xdr:spPr>
        <a:xfrm>
          <a:off x="2571750" y="1720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131536</xdr:rowOff>
    </xdr:from>
    <xdr:to>
      <xdr:col>10</xdr:col>
      <xdr:colOff>165100</xdr:colOff>
      <xdr:row>104</xdr:row>
      <xdr:rowOff>61686</xdr:rowOff>
    </xdr:to>
    <xdr:sp macro="" textlink="">
      <xdr:nvSpPr>
        <xdr:cNvPr id="358" name="フローチャート: 判断 357">
          <a:extLst>
            <a:ext uri="{FF2B5EF4-FFF2-40B4-BE49-F238E27FC236}">
              <a16:creationId xmlns:a16="http://schemas.microsoft.com/office/drawing/2014/main" id="{E04FF921-5529-4345-A1D0-DA6D9CBC9C67}"/>
            </a:ext>
          </a:extLst>
        </xdr:cNvPr>
        <xdr:cNvSpPr/>
      </xdr:nvSpPr>
      <xdr:spPr>
        <a:xfrm>
          <a:off x="1778000" y="17219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9" name="テキスト ボックス 358">
          <a:extLst>
            <a:ext uri="{FF2B5EF4-FFF2-40B4-BE49-F238E27FC236}">
              <a16:creationId xmlns:a16="http://schemas.microsoft.com/office/drawing/2014/main" id="{D66CEB9C-1956-4A53-B4F1-503EED84C4D6}"/>
            </a:ext>
          </a:extLst>
        </xdr:cNvPr>
        <xdr:cNvSpPr txBox="1"/>
      </xdr:nvSpPr>
      <xdr:spPr>
        <a:xfrm>
          <a:off x="40068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0" name="テキスト ボックス 359">
          <a:extLst>
            <a:ext uri="{FF2B5EF4-FFF2-40B4-BE49-F238E27FC236}">
              <a16:creationId xmlns:a16="http://schemas.microsoft.com/office/drawing/2014/main" id="{39472F8C-43CA-4BE0-9741-264673622B03}"/>
            </a:ext>
          </a:extLst>
        </xdr:cNvPr>
        <xdr:cNvSpPr txBox="1"/>
      </xdr:nvSpPr>
      <xdr:spPr>
        <a:xfrm>
          <a:off x="32575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1" name="テキスト ボックス 360">
          <a:extLst>
            <a:ext uri="{FF2B5EF4-FFF2-40B4-BE49-F238E27FC236}">
              <a16:creationId xmlns:a16="http://schemas.microsoft.com/office/drawing/2014/main" id="{1DA97F43-8766-499D-8969-8C824AB758D3}"/>
            </a:ext>
          </a:extLst>
        </xdr:cNvPr>
        <xdr:cNvSpPr txBox="1"/>
      </xdr:nvSpPr>
      <xdr:spPr>
        <a:xfrm>
          <a:off x="24511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2" name="テキスト ボックス 361">
          <a:extLst>
            <a:ext uri="{FF2B5EF4-FFF2-40B4-BE49-F238E27FC236}">
              <a16:creationId xmlns:a16="http://schemas.microsoft.com/office/drawing/2014/main" id="{7E31995F-BB97-480E-8B52-B39F7563E108}"/>
            </a:ext>
          </a:extLst>
        </xdr:cNvPr>
        <xdr:cNvSpPr txBox="1"/>
      </xdr:nvSpPr>
      <xdr:spPr>
        <a:xfrm>
          <a:off x="1657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3" name="テキスト ボックス 362">
          <a:extLst>
            <a:ext uri="{FF2B5EF4-FFF2-40B4-BE49-F238E27FC236}">
              <a16:creationId xmlns:a16="http://schemas.microsoft.com/office/drawing/2014/main" id="{0B91FE14-F603-4BE1-AB7C-5D6ABC3F46D3}"/>
            </a:ext>
          </a:extLst>
        </xdr:cNvPr>
        <xdr:cNvSpPr txBox="1"/>
      </xdr:nvSpPr>
      <xdr:spPr>
        <a:xfrm>
          <a:off x="857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62956</xdr:rowOff>
    </xdr:from>
    <xdr:to>
      <xdr:col>24</xdr:col>
      <xdr:colOff>114300</xdr:colOff>
      <xdr:row>104</xdr:row>
      <xdr:rowOff>164556</xdr:rowOff>
    </xdr:to>
    <xdr:sp macro="" textlink="">
      <xdr:nvSpPr>
        <xdr:cNvPr id="364" name="楕円 363">
          <a:extLst>
            <a:ext uri="{FF2B5EF4-FFF2-40B4-BE49-F238E27FC236}">
              <a16:creationId xmlns:a16="http://schemas.microsoft.com/office/drawing/2014/main" id="{104596DE-176F-4BD0-9F8B-2AC095E1843D}"/>
            </a:ext>
          </a:extLst>
        </xdr:cNvPr>
        <xdr:cNvSpPr/>
      </xdr:nvSpPr>
      <xdr:spPr>
        <a:xfrm>
          <a:off x="4127500" y="1732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41383</xdr:rowOff>
    </xdr:from>
    <xdr:ext cx="405111" cy="259045"/>
    <xdr:sp macro="" textlink="">
      <xdr:nvSpPr>
        <xdr:cNvPr id="365" name="【市民会館】&#10;有形固定資産減価償却率該当値テキスト">
          <a:extLst>
            <a:ext uri="{FF2B5EF4-FFF2-40B4-BE49-F238E27FC236}">
              <a16:creationId xmlns:a16="http://schemas.microsoft.com/office/drawing/2014/main" id="{B4179620-A098-419F-9088-3D576C693CFA}"/>
            </a:ext>
          </a:extLst>
        </xdr:cNvPr>
        <xdr:cNvSpPr txBox="1"/>
      </xdr:nvSpPr>
      <xdr:spPr>
        <a:xfrm>
          <a:off x="4216400" y="17300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97245</xdr:rowOff>
    </xdr:from>
    <xdr:to>
      <xdr:col>20</xdr:col>
      <xdr:colOff>38100</xdr:colOff>
      <xdr:row>105</xdr:row>
      <xdr:rowOff>27395</xdr:rowOff>
    </xdr:to>
    <xdr:sp macro="" textlink="">
      <xdr:nvSpPr>
        <xdr:cNvPr id="366" name="楕円 365">
          <a:extLst>
            <a:ext uri="{FF2B5EF4-FFF2-40B4-BE49-F238E27FC236}">
              <a16:creationId xmlns:a16="http://schemas.microsoft.com/office/drawing/2014/main" id="{199A9364-34F3-482E-9ACA-A421D12C9AB3}"/>
            </a:ext>
          </a:extLst>
        </xdr:cNvPr>
        <xdr:cNvSpPr/>
      </xdr:nvSpPr>
      <xdr:spPr>
        <a:xfrm>
          <a:off x="3384550" y="1735654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113756</xdr:rowOff>
    </xdr:from>
    <xdr:to>
      <xdr:col>24</xdr:col>
      <xdr:colOff>63500</xdr:colOff>
      <xdr:row>104</xdr:row>
      <xdr:rowOff>148045</xdr:rowOff>
    </xdr:to>
    <xdr:cxnSp macro="">
      <xdr:nvCxnSpPr>
        <xdr:cNvPr id="367" name="直線コネクタ 366">
          <a:extLst>
            <a:ext uri="{FF2B5EF4-FFF2-40B4-BE49-F238E27FC236}">
              <a16:creationId xmlns:a16="http://schemas.microsoft.com/office/drawing/2014/main" id="{6F4A4D92-3098-4E1B-8AFF-F6F056DB3B3B}"/>
            </a:ext>
          </a:extLst>
        </xdr:cNvPr>
        <xdr:cNvCxnSpPr/>
      </xdr:nvCxnSpPr>
      <xdr:spPr>
        <a:xfrm flipV="1">
          <a:off x="3429000" y="17373056"/>
          <a:ext cx="7493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133169</xdr:rowOff>
    </xdr:from>
    <xdr:to>
      <xdr:col>15</xdr:col>
      <xdr:colOff>101600</xdr:colOff>
      <xdr:row>105</xdr:row>
      <xdr:rowOff>63319</xdr:rowOff>
    </xdr:to>
    <xdr:sp macro="" textlink="">
      <xdr:nvSpPr>
        <xdr:cNvPr id="368" name="楕円 367">
          <a:extLst>
            <a:ext uri="{FF2B5EF4-FFF2-40B4-BE49-F238E27FC236}">
              <a16:creationId xmlns:a16="http://schemas.microsoft.com/office/drawing/2014/main" id="{3681C131-128F-4F21-A4FC-CD56B072FC09}"/>
            </a:ext>
          </a:extLst>
        </xdr:cNvPr>
        <xdr:cNvSpPr/>
      </xdr:nvSpPr>
      <xdr:spPr>
        <a:xfrm>
          <a:off x="2571750" y="17392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148045</xdr:rowOff>
    </xdr:from>
    <xdr:to>
      <xdr:col>19</xdr:col>
      <xdr:colOff>177800</xdr:colOff>
      <xdr:row>105</xdr:row>
      <xdr:rowOff>12519</xdr:rowOff>
    </xdr:to>
    <xdr:cxnSp macro="">
      <xdr:nvCxnSpPr>
        <xdr:cNvPr id="369" name="直線コネクタ 368">
          <a:extLst>
            <a:ext uri="{FF2B5EF4-FFF2-40B4-BE49-F238E27FC236}">
              <a16:creationId xmlns:a16="http://schemas.microsoft.com/office/drawing/2014/main" id="{E58A6694-E538-47B3-B383-659B9516E6C7}"/>
            </a:ext>
          </a:extLst>
        </xdr:cNvPr>
        <xdr:cNvCxnSpPr/>
      </xdr:nvCxnSpPr>
      <xdr:spPr>
        <a:xfrm flipV="1">
          <a:off x="2622550" y="17407345"/>
          <a:ext cx="80645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97807</xdr:rowOff>
    </xdr:from>
    <xdr:ext cx="405111" cy="259045"/>
    <xdr:sp macro="" textlink="">
      <xdr:nvSpPr>
        <xdr:cNvPr id="370" name="n_1aveValue【市民会館】&#10;有形固定資産減価償却率">
          <a:extLst>
            <a:ext uri="{FF2B5EF4-FFF2-40B4-BE49-F238E27FC236}">
              <a16:creationId xmlns:a16="http://schemas.microsoft.com/office/drawing/2014/main" id="{A7B327FC-08B7-45AF-9F01-8BE212A67B8A}"/>
            </a:ext>
          </a:extLst>
        </xdr:cNvPr>
        <xdr:cNvSpPr txBox="1"/>
      </xdr:nvSpPr>
      <xdr:spPr>
        <a:xfrm>
          <a:off x="3239144" y="1701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63516</xdr:rowOff>
    </xdr:from>
    <xdr:ext cx="405111" cy="259045"/>
    <xdr:sp macro="" textlink="">
      <xdr:nvSpPr>
        <xdr:cNvPr id="371" name="n_2aveValue【市民会館】&#10;有形固定資産減価償却率">
          <a:extLst>
            <a:ext uri="{FF2B5EF4-FFF2-40B4-BE49-F238E27FC236}">
              <a16:creationId xmlns:a16="http://schemas.microsoft.com/office/drawing/2014/main" id="{E6C48EA4-1CF0-4FF6-8278-9783B085FCDA}"/>
            </a:ext>
          </a:extLst>
        </xdr:cNvPr>
        <xdr:cNvSpPr txBox="1"/>
      </xdr:nvSpPr>
      <xdr:spPr>
        <a:xfrm>
          <a:off x="2439044" y="16979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78213</xdr:rowOff>
    </xdr:from>
    <xdr:ext cx="405111" cy="259045"/>
    <xdr:sp macro="" textlink="">
      <xdr:nvSpPr>
        <xdr:cNvPr id="372" name="n_3aveValue【市民会館】&#10;有形固定資産減価償却率">
          <a:extLst>
            <a:ext uri="{FF2B5EF4-FFF2-40B4-BE49-F238E27FC236}">
              <a16:creationId xmlns:a16="http://schemas.microsoft.com/office/drawing/2014/main" id="{799DBA6C-2120-4F69-B472-07E28B6B5C7B}"/>
            </a:ext>
          </a:extLst>
        </xdr:cNvPr>
        <xdr:cNvSpPr txBox="1"/>
      </xdr:nvSpPr>
      <xdr:spPr>
        <a:xfrm>
          <a:off x="1645294" y="16994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18522</xdr:rowOff>
    </xdr:from>
    <xdr:ext cx="405111" cy="259045"/>
    <xdr:sp macro="" textlink="">
      <xdr:nvSpPr>
        <xdr:cNvPr id="373" name="n_1mainValue【市民会館】&#10;有形固定資産減価償却率">
          <a:extLst>
            <a:ext uri="{FF2B5EF4-FFF2-40B4-BE49-F238E27FC236}">
              <a16:creationId xmlns:a16="http://schemas.microsoft.com/office/drawing/2014/main" id="{89AF5D46-0DC7-4D9B-9B0B-B84F255444FE}"/>
            </a:ext>
          </a:extLst>
        </xdr:cNvPr>
        <xdr:cNvSpPr txBox="1"/>
      </xdr:nvSpPr>
      <xdr:spPr>
        <a:xfrm>
          <a:off x="3239144" y="17449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54446</xdr:rowOff>
    </xdr:from>
    <xdr:ext cx="405111" cy="259045"/>
    <xdr:sp macro="" textlink="">
      <xdr:nvSpPr>
        <xdr:cNvPr id="374" name="n_2mainValue【市民会館】&#10;有形固定資産減価償却率">
          <a:extLst>
            <a:ext uri="{FF2B5EF4-FFF2-40B4-BE49-F238E27FC236}">
              <a16:creationId xmlns:a16="http://schemas.microsoft.com/office/drawing/2014/main" id="{7D1D1F8A-89A9-448A-83A5-2920F8F600E7}"/>
            </a:ext>
          </a:extLst>
        </xdr:cNvPr>
        <xdr:cNvSpPr txBox="1"/>
      </xdr:nvSpPr>
      <xdr:spPr>
        <a:xfrm>
          <a:off x="2439044" y="17485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5" name="正方形/長方形 374">
          <a:extLst>
            <a:ext uri="{FF2B5EF4-FFF2-40B4-BE49-F238E27FC236}">
              <a16:creationId xmlns:a16="http://schemas.microsoft.com/office/drawing/2014/main" id="{E7839FEE-7789-4E13-9CD8-B05C9ED6BA88}"/>
            </a:ext>
          </a:extLst>
        </xdr:cNvPr>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6" name="正方形/長方形 375">
          <a:extLst>
            <a:ext uri="{FF2B5EF4-FFF2-40B4-BE49-F238E27FC236}">
              <a16:creationId xmlns:a16="http://schemas.microsoft.com/office/drawing/2014/main" id="{20CA07C3-EBE1-409E-9EC7-123A393C6B1C}"/>
            </a:ext>
          </a:extLst>
        </xdr:cNvPr>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7" name="正方形/長方形 376">
          <a:extLst>
            <a:ext uri="{FF2B5EF4-FFF2-40B4-BE49-F238E27FC236}">
              <a16:creationId xmlns:a16="http://schemas.microsoft.com/office/drawing/2014/main" id="{C1E65D01-EE72-44FD-A5C5-8D54BFD473D2}"/>
            </a:ext>
          </a:extLst>
        </xdr:cNvPr>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8" name="正方形/長方形 377">
          <a:extLst>
            <a:ext uri="{FF2B5EF4-FFF2-40B4-BE49-F238E27FC236}">
              <a16:creationId xmlns:a16="http://schemas.microsoft.com/office/drawing/2014/main" id="{BD3CDF9C-E845-4C7E-A2AA-04B4343BDA05}"/>
            </a:ext>
          </a:extLst>
        </xdr:cNvPr>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9" name="正方形/長方形 378">
          <a:extLst>
            <a:ext uri="{FF2B5EF4-FFF2-40B4-BE49-F238E27FC236}">
              <a16:creationId xmlns:a16="http://schemas.microsoft.com/office/drawing/2014/main" id="{0D4EDAD0-0BF9-4C0F-BCDC-C53A622EF83B}"/>
            </a:ext>
          </a:extLst>
        </xdr:cNvPr>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0" name="正方形/長方形 379">
          <a:extLst>
            <a:ext uri="{FF2B5EF4-FFF2-40B4-BE49-F238E27FC236}">
              <a16:creationId xmlns:a16="http://schemas.microsoft.com/office/drawing/2014/main" id="{FB906A72-4787-4C8E-B955-F0F39F6F8F4A}"/>
            </a:ext>
          </a:extLst>
        </xdr:cNvPr>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1" name="正方形/長方形 380">
          <a:extLst>
            <a:ext uri="{FF2B5EF4-FFF2-40B4-BE49-F238E27FC236}">
              <a16:creationId xmlns:a16="http://schemas.microsoft.com/office/drawing/2014/main" id="{B1DE627F-0CB9-4CA9-990B-4AD97A1ADE1B}"/>
            </a:ext>
          </a:extLst>
        </xdr:cNvPr>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2" name="正方形/長方形 381">
          <a:extLst>
            <a:ext uri="{FF2B5EF4-FFF2-40B4-BE49-F238E27FC236}">
              <a16:creationId xmlns:a16="http://schemas.microsoft.com/office/drawing/2014/main" id="{E142635D-FC1D-4496-9851-1BF5105E70D8}"/>
            </a:ext>
          </a:extLst>
        </xdr:cNvPr>
        <xdr:cNvSpPr/>
      </xdr:nvSpPr>
      <xdr:spPr>
        <a:xfrm>
          <a:off x="595630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3" name="テキスト ボックス 382">
          <a:extLst>
            <a:ext uri="{FF2B5EF4-FFF2-40B4-BE49-F238E27FC236}">
              <a16:creationId xmlns:a16="http://schemas.microsoft.com/office/drawing/2014/main" id="{8D514694-D865-46FF-BF9A-6C4A1D2F94D3}"/>
            </a:ext>
          </a:extLst>
        </xdr:cNvPr>
        <xdr:cNvSpPr txBox="1"/>
      </xdr:nvSpPr>
      <xdr:spPr>
        <a:xfrm>
          <a:off x="591820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4" name="直線コネクタ 383">
          <a:extLst>
            <a:ext uri="{FF2B5EF4-FFF2-40B4-BE49-F238E27FC236}">
              <a16:creationId xmlns:a16="http://schemas.microsoft.com/office/drawing/2014/main" id="{2C753169-3BA2-4A64-9E5F-C4943B37D71F}"/>
            </a:ext>
          </a:extLst>
        </xdr:cNvPr>
        <xdr:cNvCxnSpPr/>
      </xdr:nvCxnSpPr>
      <xdr:spPr>
        <a:xfrm>
          <a:off x="5956300" y="18478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85" name="直線コネクタ 384">
          <a:extLst>
            <a:ext uri="{FF2B5EF4-FFF2-40B4-BE49-F238E27FC236}">
              <a16:creationId xmlns:a16="http://schemas.microsoft.com/office/drawing/2014/main" id="{3A2CCCA8-E6B3-41A7-9E5F-62C56C1BAED3}"/>
            </a:ext>
          </a:extLst>
        </xdr:cNvPr>
        <xdr:cNvCxnSpPr/>
      </xdr:nvCxnSpPr>
      <xdr:spPr>
        <a:xfrm>
          <a:off x="5956300" y="18097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86" name="テキスト ボックス 385">
          <a:extLst>
            <a:ext uri="{FF2B5EF4-FFF2-40B4-BE49-F238E27FC236}">
              <a16:creationId xmlns:a16="http://schemas.microsoft.com/office/drawing/2014/main" id="{43542642-C502-4C3A-BD32-D2E16F5554E7}"/>
            </a:ext>
          </a:extLst>
        </xdr:cNvPr>
        <xdr:cNvSpPr txBox="1"/>
      </xdr:nvSpPr>
      <xdr:spPr>
        <a:xfrm>
          <a:off x="552722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87" name="直線コネクタ 386">
          <a:extLst>
            <a:ext uri="{FF2B5EF4-FFF2-40B4-BE49-F238E27FC236}">
              <a16:creationId xmlns:a16="http://schemas.microsoft.com/office/drawing/2014/main" id="{D0C8014A-CD58-4151-8BB5-EF24017EA7CF}"/>
            </a:ext>
          </a:extLst>
        </xdr:cNvPr>
        <xdr:cNvCxnSpPr/>
      </xdr:nvCxnSpPr>
      <xdr:spPr>
        <a:xfrm>
          <a:off x="5956300" y="17716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88" name="テキスト ボックス 387">
          <a:extLst>
            <a:ext uri="{FF2B5EF4-FFF2-40B4-BE49-F238E27FC236}">
              <a16:creationId xmlns:a16="http://schemas.microsoft.com/office/drawing/2014/main" id="{BC3AC60D-AA11-4FE2-AF26-69154D70EA96}"/>
            </a:ext>
          </a:extLst>
        </xdr:cNvPr>
        <xdr:cNvSpPr txBox="1"/>
      </xdr:nvSpPr>
      <xdr:spPr>
        <a:xfrm>
          <a:off x="5527221" y="1757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89" name="直線コネクタ 388">
          <a:extLst>
            <a:ext uri="{FF2B5EF4-FFF2-40B4-BE49-F238E27FC236}">
              <a16:creationId xmlns:a16="http://schemas.microsoft.com/office/drawing/2014/main" id="{F85F207A-2DDC-4AEB-B94E-FF813B77054F}"/>
            </a:ext>
          </a:extLst>
        </xdr:cNvPr>
        <xdr:cNvCxnSpPr/>
      </xdr:nvCxnSpPr>
      <xdr:spPr>
        <a:xfrm>
          <a:off x="5956300" y="1733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90" name="テキスト ボックス 389">
          <a:extLst>
            <a:ext uri="{FF2B5EF4-FFF2-40B4-BE49-F238E27FC236}">
              <a16:creationId xmlns:a16="http://schemas.microsoft.com/office/drawing/2014/main" id="{5569863A-890B-4D37-864B-815CF3C2C54D}"/>
            </a:ext>
          </a:extLst>
        </xdr:cNvPr>
        <xdr:cNvSpPr txBox="1"/>
      </xdr:nvSpPr>
      <xdr:spPr>
        <a:xfrm>
          <a:off x="55272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91" name="直線コネクタ 390">
          <a:extLst>
            <a:ext uri="{FF2B5EF4-FFF2-40B4-BE49-F238E27FC236}">
              <a16:creationId xmlns:a16="http://schemas.microsoft.com/office/drawing/2014/main" id="{BFE3BA35-C571-4E7B-9E09-37E38DDE58AC}"/>
            </a:ext>
          </a:extLst>
        </xdr:cNvPr>
        <xdr:cNvCxnSpPr/>
      </xdr:nvCxnSpPr>
      <xdr:spPr>
        <a:xfrm>
          <a:off x="5956300" y="16954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92" name="テキスト ボックス 391">
          <a:extLst>
            <a:ext uri="{FF2B5EF4-FFF2-40B4-BE49-F238E27FC236}">
              <a16:creationId xmlns:a16="http://schemas.microsoft.com/office/drawing/2014/main" id="{F840034F-98A5-4D6C-882B-43B89346666C}"/>
            </a:ext>
          </a:extLst>
        </xdr:cNvPr>
        <xdr:cNvSpPr txBox="1"/>
      </xdr:nvSpPr>
      <xdr:spPr>
        <a:xfrm>
          <a:off x="552722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93" name="直線コネクタ 392">
          <a:extLst>
            <a:ext uri="{FF2B5EF4-FFF2-40B4-BE49-F238E27FC236}">
              <a16:creationId xmlns:a16="http://schemas.microsoft.com/office/drawing/2014/main" id="{BD595D61-E765-4C9D-9304-498DF33C3F51}"/>
            </a:ext>
          </a:extLst>
        </xdr:cNvPr>
        <xdr:cNvCxnSpPr/>
      </xdr:nvCxnSpPr>
      <xdr:spPr>
        <a:xfrm>
          <a:off x="5956300" y="1657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94" name="テキスト ボックス 393">
          <a:extLst>
            <a:ext uri="{FF2B5EF4-FFF2-40B4-BE49-F238E27FC236}">
              <a16:creationId xmlns:a16="http://schemas.microsoft.com/office/drawing/2014/main" id="{CCD6DA6F-F13A-4B0E-BDE6-AC7790830F15}"/>
            </a:ext>
          </a:extLst>
        </xdr:cNvPr>
        <xdr:cNvSpPr txBox="1"/>
      </xdr:nvSpPr>
      <xdr:spPr>
        <a:xfrm>
          <a:off x="5527221" y="1643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5" name="直線コネクタ 394">
          <a:extLst>
            <a:ext uri="{FF2B5EF4-FFF2-40B4-BE49-F238E27FC236}">
              <a16:creationId xmlns:a16="http://schemas.microsoft.com/office/drawing/2014/main" id="{BD387082-3443-47DE-A469-0E670BF57D2A}"/>
            </a:ext>
          </a:extLst>
        </xdr:cNvPr>
        <xdr:cNvCxnSpPr/>
      </xdr:nvCxnSpPr>
      <xdr:spPr>
        <a:xfrm>
          <a:off x="5956300"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96" name="テキスト ボックス 395">
          <a:extLst>
            <a:ext uri="{FF2B5EF4-FFF2-40B4-BE49-F238E27FC236}">
              <a16:creationId xmlns:a16="http://schemas.microsoft.com/office/drawing/2014/main" id="{A63A3868-5099-4177-8330-D5D699956CDA}"/>
            </a:ext>
          </a:extLst>
        </xdr:cNvPr>
        <xdr:cNvSpPr txBox="1"/>
      </xdr:nvSpPr>
      <xdr:spPr>
        <a:xfrm>
          <a:off x="552722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97" name="【市民会館】&#10;一人当たり面積グラフ枠">
          <a:extLst>
            <a:ext uri="{FF2B5EF4-FFF2-40B4-BE49-F238E27FC236}">
              <a16:creationId xmlns:a16="http://schemas.microsoft.com/office/drawing/2014/main" id="{4A6321B3-AB22-4C94-ADB2-A511A9F9ACCD}"/>
            </a:ext>
          </a:extLst>
        </xdr:cNvPr>
        <xdr:cNvSpPr/>
      </xdr:nvSpPr>
      <xdr:spPr>
        <a:xfrm>
          <a:off x="595630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57150</xdr:rowOff>
    </xdr:from>
    <xdr:to>
      <xdr:col>54</xdr:col>
      <xdr:colOff>189865</xdr:colOff>
      <xdr:row>108</xdr:row>
      <xdr:rowOff>45720</xdr:rowOff>
    </xdr:to>
    <xdr:cxnSp macro="">
      <xdr:nvCxnSpPr>
        <xdr:cNvPr id="398" name="直線コネクタ 397">
          <a:extLst>
            <a:ext uri="{FF2B5EF4-FFF2-40B4-BE49-F238E27FC236}">
              <a16:creationId xmlns:a16="http://schemas.microsoft.com/office/drawing/2014/main" id="{1B9777A0-0965-41ED-9592-C3B585165F97}"/>
            </a:ext>
          </a:extLst>
        </xdr:cNvPr>
        <xdr:cNvCxnSpPr/>
      </xdr:nvCxnSpPr>
      <xdr:spPr>
        <a:xfrm flipV="1">
          <a:off x="9429115" y="1680210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49547</xdr:rowOff>
    </xdr:from>
    <xdr:ext cx="469744" cy="259045"/>
    <xdr:sp macro="" textlink="">
      <xdr:nvSpPr>
        <xdr:cNvPr id="399" name="【市民会館】&#10;一人当たり面積最小値テキスト">
          <a:extLst>
            <a:ext uri="{FF2B5EF4-FFF2-40B4-BE49-F238E27FC236}">
              <a16:creationId xmlns:a16="http://schemas.microsoft.com/office/drawing/2014/main" id="{3BA90D01-BFE7-4515-B335-DCBA3253C177}"/>
            </a:ext>
          </a:extLst>
        </xdr:cNvPr>
        <xdr:cNvSpPr txBox="1"/>
      </xdr:nvSpPr>
      <xdr:spPr>
        <a:xfrm>
          <a:off x="9467850" y="1799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45720</xdr:rowOff>
    </xdr:from>
    <xdr:to>
      <xdr:col>55</xdr:col>
      <xdr:colOff>88900</xdr:colOff>
      <xdr:row>108</xdr:row>
      <xdr:rowOff>45720</xdr:rowOff>
    </xdr:to>
    <xdr:cxnSp macro="">
      <xdr:nvCxnSpPr>
        <xdr:cNvPr id="400" name="直線コネクタ 399">
          <a:extLst>
            <a:ext uri="{FF2B5EF4-FFF2-40B4-BE49-F238E27FC236}">
              <a16:creationId xmlns:a16="http://schemas.microsoft.com/office/drawing/2014/main" id="{C0DF1A68-C845-4094-B046-B3D4DD6036BC}"/>
            </a:ext>
          </a:extLst>
        </xdr:cNvPr>
        <xdr:cNvCxnSpPr/>
      </xdr:nvCxnSpPr>
      <xdr:spPr>
        <a:xfrm>
          <a:off x="9359900" y="179908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3827</xdr:rowOff>
    </xdr:from>
    <xdr:ext cx="469744" cy="259045"/>
    <xdr:sp macro="" textlink="">
      <xdr:nvSpPr>
        <xdr:cNvPr id="401" name="【市民会館】&#10;一人当たり面積最大値テキスト">
          <a:extLst>
            <a:ext uri="{FF2B5EF4-FFF2-40B4-BE49-F238E27FC236}">
              <a16:creationId xmlns:a16="http://schemas.microsoft.com/office/drawing/2014/main" id="{D865A5AC-DDC0-451B-963E-B6C983C40843}"/>
            </a:ext>
          </a:extLst>
        </xdr:cNvPr>
        <xdr:cNvSpPr txBox="1"/>
      </xdr:nvSpPr>
      <xdr:spPr>
        <a:xfrm>
          <a:off x="9467850" y="1657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57150</xdr:rowOff>
    </xdr:from>
    <xdr:to>
      <xdr:col>55</xdr:col>
      <xdr:colOff>88900</xdr:colOff>
      <xdr:row>101</xdr:row>
      <xdr:rowOff>57150</xdr:rowOff>
    </xdr:to>
    <xdr:cxnSp macro="">
      <xdr:nvCxnSpPr>
        <xdr:cNvPr id="402" name="直線コネクタ 401">
          <a:extLst>
            <a:ext uri="{FF2B5EF4-FFF2-40B4-BE49-F238E27FC236}">
              <a16:creationId xmlns:a16="http://schemas.microsoft.com/office/drawing/2014/main" id="{40AFAD0A-BC28-4A87-996E-E2BFC711A900}"/>
            </a:ext>
          </a:extLst>
        </xdr:cNvPr>
        <xdr:cNvCxnSpPr/>
      </xdr:nvCxnSpPr>
      <xdr:spPr>
        <a:xfrm>
          <a:off x="9359900" y="168021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140988</xdr:rowOff>
    </xdr:from>
    <xdr:ext cx="469744" cy="259045"/>
    <xdr:sp macro="" textlink="">
      <xdr:nvSpPr>
        <xdr:cNvPr id="403" name="【市民会館】&#10;一人当たり面積平均値テキスト">
          <a:extLst>
            <a:ext uri="{FF2B5EF4-FFF2-40B4-BE49-F238E27FC236}">
              <a16:creationId xmlns:a16="http://schemas.microsoft.com/office/drawing/2014/main" id="{38591B36-0737-4B27-9C34-EAA10E9A5C9B}"/>
            </a:ext>
          </a:extLst>
        </xdr:cNvPr>
        <xdr:cNvSpPr txBox="1"/>
      </xdr:nvSpPr>
      <xdr:spPr>
        <a:xfrm>
          <a:off x="9467850" y="175717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162561</xdr:rowOff>
    </xdr:from>
    <xdr:to>
      <xdr:col>55</xdr:col>
      <xdr:colOff>50800</xdr:colOff>
      <xdr:row>106</xdr:row>
      <xdr:rowOff>92711</xdr:rowOff>
    </xdr:to>
    <xdr:sp macro="" textlink="">
      <xdr:nvSpPr>
        <xdr:cNvPr id="404" name="フローチャート: 判断 403">
          <a:extLst>
            <a:ext uri="{FF2B5EF4-FFF2-40B4-BE49-F238E27FC236}">
              <a16:creationId xmlns:a16="http://schemas.microsoft.com/office/drawing/2014/main" id="{671FC467-6E31-4C43-9C3B-C81C12634D98}"/>
            </a:ext>
          </a:extLst>
        </xdr:cNvPr>
        <xdr:cNvSpPr/>
      </xdr:nvSpPr>
      <xdr:spPr>
        <a:xfrm>
          <a:off x="9398000" y="1759331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124461</xdr:rowOff>
    </xdr:from>
    <xdr:to>
      <xdr:col>50</xdr:col>
      <xdr:colOff>165100</xdr:colOff>
      <xdr:row>106</xdr:row>
      <xdr:rowOff>54611</xdr:rowOff>
    </xdr:to>
    <xdr:sp macro="" textlink="">
      <xdr:nvSpPr>
        <xdr:cNvPr id="405" name="フローチャート: 判断 404">
          <a:extLst>
            <a:ext uri="{FF2B5EF4-FFF2-40B4-BE49-F238E27FC236}">
              <a16:creationId xmlns:a16="http://schemas.microsoft.com/office/drawing/2014/main" id="{55B57E37-066E-40C5-AA32-A0AA241B3A2A}"/>
            </a:ext>
          </a:extLst>
        </xdr:cNvPr>
        <xdr:cNvSpPr/>
      </xdr:nvSpPr>
      <xdr:spPr>
        <a:xfrm>
          <a:off x="8636000" y="17555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120650</xdr:rowOff>
    </xdr:from>
    <xdr:to>
      <xdr:col>46</xdr:col>
      <xdr:colOff>38100</xdr:colOff>
      <xdr:row>106</xdr:row>
      <xdr:rowOff>50800</xdr:rowOff>
    </xdr:to>
    <xdr:sp macro="" textlink="">
      <xdr:nvSpPr>
        <xdr:cNvPr id="406" name="フローチャート: 判断 405">
          <a:extLst>
            <a:ext uri="{FF2B5EF4-FFF2-40B4-BE49-F238E27FC236}">
              <a16:creationId xmlns:a16="http://schemas.microsoft.com/office/drawing/2014/main" id="{7F6E05B8-CF6C-4929-96C9-5B246BDCCE79}"/>
            </a:ext>
          </a:extLst>
        </xdr:cNvPr>
        <xdr:cNvSpPr/>
      </xdr:nvSpPr>
      <xdr:spPr>
        <a:xfrm>
          <a:off x="7842250" y="175514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33020</xdr:rowOff>
    </xdr:from>
    <xdr:to>
      <xdr:col>41</xdr:col>
      <xdr:colOff>101600</xdr:colOff>
      <xdr:row>106</xdr:row>
      <xdr:rowOff>134620</xdr:rowOff>
    </xdr:to>
    <xdr:sp macro="" textlink="">
      <xdr:nvSpPr>
        <xdr:cNvPr id="407" name="フローチャート: 判断 406">
          <a:extLst>
            <a:ext uri="{FF2B5EF4-FFF2-40B4-BE49-F238E27FC236}">
              <a16:creationId xmlns:a16="http://schemas.microsoft.com/office/drawing/2014/main" id="{C4B6B9BC-7A13-4804-AB4A-6E98A129315A}"/>
            </a:ext>
          </a:extLst>
        </xdr:cNvPr>
        <xdr:cNvSpPr/>
      </xdr:nvSpPr>
      <xdr:spPr>
        <a:xfrm>
          <a:off x="7029450" y="1763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7F75F6E1-D861-40D6-8665-F109888857CF}"/>
            </a:ext>
          </a:extLst>
        </xdr:cNvPr>
        <xdr:cNvSpPr txBox="1"/>
      </xdr:nvSpPr>
      <xdr:spPr>
        <a:xfrm>
          <a:off x="92583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3AB6E583-D940-42E3-8405-89D8653D680F}"/>
            </a:ext>
          </a:extLst>
        </xdr:cNvPr>
        <xdr:cNvSpPr txBox="1"/>
      </xdr:nvSpPr>
      <xdr:spPr>
        <a:xfrm>
          <a:off x="8515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0BA11FE9-ACBA-403E-8F97-42811B6DFFD8}"/>
            </a:ext>
          </a:extLst>
        </xdr:cNvPr>
        <xdr:cNvSpPr txBox="1"/>
      </xdr:nvSpPr>
      <xdr:spPr>
        <a:xfrm>
          <a:off x="7715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94E91C89-9700-4DCE-AE30-F5253663BFDD}"/>
            </a:ext>
          </a:extLst>
        </xdr:cNvPr>
        <xdr:cNvSpPr txBox="1"/>
      </xdr:nvSpPr>
      <xdr:spPr>
        <a:xfrm>
          <a:off x="690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0FA8F647-1F74-43EF-9CB5-D8F7E5EC39C8}"/>
            </a:ext>
          </a:extLst>
        </xdr:cNvPr>
        <xdr:cNvSpPr txBox="1"/>
      </xdr:nvSpPr>
      <xdr:spPr>
        <a:xfrm>
          <a:off x="6115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151130</xdr:rowOff>
    </xdr:from>
    <xdr:to>
      <xdr:col>55</xdr:col>
      <xdr:colOff>50800</xdr:colOff>
      <xdr:row>106</xdr:row>
      <xdr:rowOff>81280</xdr:rowOff>
    </xdr:to>
    <xdr:sp macro="" textlink="">
      <xdr:nvSpPr>
        <xdr:cNvPr id="413" name="楕円 412">
          <a:extLst>
            <a:ext uri="{FF2B5EF4-FFF2-40B4-BE49-F238E27FC236}">
              <a16:creationId xmlns:a16="http://schemas.microsoft.com/office/drawing/2014/main" id="{4B0AEBE3-7ADB-44A6-928B-08E79044AA85}"/>
            </a:ext>
          </a:extLst>
        </xdr:cNvPr>
        <xdr:cNvSpPr/>
      </xdr:nvSpPr>
      <xdr:spPr>
        <a:xfrm>
          <a:off x="9398000" y="1758188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2557</xdr:rowOff>
    </xdr:from>
    <xdr:ext cx="469744" cy="259045"/>
    <xdr:sp macro="" textlink="">
      <xdr:nvSpPr>
        <xdr:cNvPr id="414" name="【市民会館】&#10;一人当たり面積該当値テキスト">
          <a:extLst>
            <a:ext uri="{FF2B5EF4-FFF2-40B4-BE49-F238E27FC236}">
              <a16:creationId xmlns:a16="http://schemas.microsoft.com/office/drawing/2014/main" id="{BD04A672-3F80-48F4-82CF-67E6C509086B}"/>
            </a:ext>
          </a:extLst>
        </xdr:cNvPr>
        <xdr:cNvSpPr txBox="1"/>
      </xdr:nvSpPr>
      <xdr:spPr>
        <a:xfrm>
          <a:off x="9467850" y="1743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143511</xdr:rowOff>
    </xdr:from>
    <xdr:to>
      <xdr:col>50</xdr:col>
      <xdr:colOff>165100</xdr:colOff>
      <xdr:row>106</xdr:row>
      <xdr:rowOff>73661</xdr:rowOff>
    </xdr:to>
    <xdr:sp macro="" textlink="">
      <xdr:nvSpPr>
        <xdr:cNvPr id="415" name="楕円 414">
          <a:extLst>
            <a:ext uri="{FF2B5EF4-FFF2-40B4-BE49-F238E27FC236}">
              <a16:creationId xmlns:a16="http://schemas.microsoft.com/office/drawing/2014/main" id="{E5B587C6-80EA-4003-9014-4EC9C8E14887}"/>
            </a:ext>
          </a:extLst>
        </xdr:cNvPr>
        <xdr:cNvSpPr/>
      </xdr:nvSpPr>
      <xdr:spPr>
        <a:xfrm>
          <a:off x="8636000" y="1757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22861</xdr:rowOff>
    </xdr:from>
    <xdr:to>
      <xdr:col>55</xdr:col>
      <xdr:colOff>0</xdr:colOff>
      <xdr:row>106</xdr:row>
      <xdr:rowOff>30480</xdr:rowOff>
    </xdr:to>
    <xdr:cxnSp macro="">
      <xdr:nvCxnSpPr>
        <xdr:cNvPr id="416" name="直線コネクタ 415">
          <a:extLst>
            <a:ext uri="{FF2B5EF4-FFF2-40B4-BE49-F238E27FC236}">
              <a16:creationId xmlns:a16="http://schemas.microsoft.com/office/drawing/2014/main" id="{E675C69C-8827-45FC-921A-12275CF7BEBF}"/>
            </a:ext>
          </a:extLst>
        </xdr:cNvPr>
        <xdr:cNvCxnSpPr/>
      </xdr:nvCxnSpPr>
      <xdr:spPr>
        <a:xfrm>
          <a:off x="8686800" y="17625061"/>
          <a:ext cx="74295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97789</xdr:rowOff>
    </xdr:from>
    <xdr:to>
      <xdr:col>46</xdr:col>
      <xdr:colOff>38100</xdr:colOff>
      <xdr:row>106</xdr:row>
      <xdr:rowOff>27939</xdr:rowOff>
    </xdr:to>
    <xdr:sp macro="" textlink="">
      <xdr:nvSpPr>
        <xdr:cNvPr id="417" name="楕円 416">
          <a:extLst>
            <a:ext uri="{FF2B5EF4-FFF2-40B4-BE49-F238E27FC236}">
              <a16:creationId xmlns:a16="http://schemas.microsoft.com/office/drawing/2014/main" id="{E1BCA691-4496-469A-93F8-06C166CC779E}"/>
            </a:ext>
          </a:extLst>
        </xdr:cNvPr>
        <xdr:cNvSpPr/>
      </xdr:nvSpPr>
      <xdr:spPr>
        <a:xfrm>
          <a:off x="7842250" y="1752853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148589</xdr:rowOff>
    </xdr:from>
    <xdr:to>
      <xdr:col>50</xdr:col>
      <xdr:colOff>114300</xdr:colOff>
      <xdr:row>106</xdr:row>
      <xdr:rowOff>22861</xdr:rowOff>
    </xdr:to>
    <xdr:cxnSp macro="">
      <xdr:nvCxnSpPr>
        <xdr:cNvPr id="418" name="直線コネクタ 417">
          <a:extLst>
            <a:ext uri="{FF2B5EF4-FFF2-40B4-BE49-F238E27FC236}">
              <a16:creationId xmlns:a16="http://schemas.microsoft.com/office/drawing/2014/main" id="{FE02DF6B-85E8-4AC0-B429-B3CA9FC20173}"/>
            </a:ext>
          </a:extLst>
        </xdr:cNvPr>
        <xdr:cNvCxnSpPr/>
      </xdr:nvCxnSpPr>
      <xdr:spPr>
        <a:xfrm>
          <a:off x="7886700" y="17579339"/>
          <a:ext cx="8001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71138</xdr:rowOff>
    </xdr:from>
    <xdr:ext cx="469744" cy="259045"/>
    <xdr:sp macro="" textlink="">
      <xdr:nvSpPr>
        <xdr:cNvPr id="419" name="n_1aveValue【市民会館】&#10;一人当たり面積">
          <a:extLst>
            <a:ext uri="{FF2B5EF4-FFF2-40B4-BE49-F238E27FC236}">
              <a16:creationId xmlns:a16="http://schemas.microsoft.com/office/drawing/2014/main" id="{64963BE0-6EE3-4DD7-96AB-53280836B5DC}"/>
            </a:ext>
          </a:extLst>
        </xdr:cNvPr>
        <xdr:cNvSpPr txBox="1"/>
      </xdr:nvSpPr>
      <xdr:spPr>
        <a:xfrm>
          <a:off x="8458277" y="1733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41927</xdr:rowOff>
    </xdr:from>
    <xdr:ext cx="469744" cy="259045"/>
    <xdr:sp macro="" textlink="">
      <xdr:nvSpPr>
        <xdr:cNvPr id="420" name="n_2aveValue【市民会館】&#10;一人当たり面積">
          <a:extLst>
            <a:ext uri="{FF2B5EF4-FFF2-40B4-BE49-F238E27FC236}">
              <a16:creationId xmlns:a16="http://schemas.microsoft.com/office/drawing/2014/main" id="{66970E43-89CF-4646-A161-6E70EA1DA317}"/>
            </a:ext>
          </a:extLst>
        </xdr:cNvPr>
        <xdr:cNvSpPr txBox="1"/>
      </xdr:nvSpPr>
      <xdr:spPr>
        <a:xfrm>
          <a:off x="7677227" y="17644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151147</xdr:rowOff>
    </xdr:from>
    <xdr:ext cx="469744" cy="259045"/>
    <xdr:sp macro="" textlink="">
      <xdr:nvSpPr>
        <xdr:cNvPr id="421" name="n_3aveValue【市民会館】&#10;一人当たり面積">
          <a:extLst>
            <a:ext uri="{FF2B5EF4-FFF2-40B4-BE49-F238E27FC236}">
              <a16:creationId xmlns:a16="http://schemas.microsoft.com/office/drawing/2014/main" id="{29975CA4-5355-4446-94CC-C5E963A05468}"/>
            </a:ext>
          </a:extLst>
        </xdr:cNvPr>
        <xdr:cNvSpPr txBox="1"/>
      </xdr:nvSpPr>
      <xdr:spPr>
        <a:xfrm>
          <a:off x="6864427" y="1741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64788</xdr:rowOff>
    </xdr:from>
    <xdr:ext cx="469744" cy="259045"/>
    <xdr:sp macro="" textlink="">
      <xdr:nvSpPr>
        <xdr:cNvPr id="422" name="n_1mainValue【市民会館】&#10;一人当たり面積">
          <a:extLst>
            <a:ext uri="{FF2B5EF4-FFF2-40B4-BE49-F238E27FC236}">
              <a16:creationId xmlns:a16="http://schemas.microsoft.com/office/drawing/2014/main" id="{E20D4BFD-23BF-4E92-A1E0-0915648D8FF0}"/>
            </a:ext>
          </a:extLst>
        </xdr:cNvPr>
        <xdr:cNvSpPr txBox="1"/>
      </xdr:nvSpPr>
      <xdr:spPr>
        <a:xfrm>
          <a:off x="8458277" y="17666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44466</xdr:rowOff>
    </xdr:from>
    <xdr:ext cx="469744" cy="259045"/>
    <xdr:sp macro="" textlink="">
      <xdr:nvSpPr>
        <xdr:cNvPr id="423" name="n_2mainValue【市民会館】&#10;一人当たり面積">
          <a:extLst>
            <a:ext uri="{FF2B5EF4-FFF2-40B4-BE49-F238E27FC236}">
              <a16:creationId xmlns:a16="http://schemas.microsoft.com/office/drawing/2014/main" id="{ECDF7217-D467-43A8-8AB6-C7412BD5B02E}"/>
            </a:ext>
          </a:extLst>
        </xdr:cNvPr>
        <xdr:cNvSpPr txBox="1"/>
      </xdr:nvSpPr>
      <xdr:spPr>
        <a:xfrm>
          <a:off x="7677227" y="1730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4" name="正方形/長方形 423">
          <a:extLst>
            <a:ext uri="{FF2B5EF4-FFF2-40B4-BE49-F238E27FC236}">
              <a16:creationId xmlns:a16="http://schemas.microsoft.com/office/drawing/2014/main" id="{1DEA4C05-4756-453A-959B-6E2562B88914}"/>
            </a:ext>
          </a:extLst>
        </xdr:cNvPr>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25" name="正方形/長方形 424">
          <a:extLst>
            <a:ext uri="{FF2B5EF4-FFF2-40B4-BE49-F238E27FC236}">
              <a16:creationId xmlns:a16="http://schemas.microsoft.com/office/drawing/2014/main" id="{3F2C3F77-022F-410F-BCF5-041EE84EBB3A}"/>
            </a:ext>
          </a:extLst>
        </xdr:cNvPr>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26" name="正方形/長方形 425">
          <a:extLst>
            <a:ext uri="{FF2B5EF4-FFF2-40B4-BE49-F238E27FC236}">
              <a16:creationId xmlns:a16="http://schemas.microsoft.com/office/drawing/2014/main" id="{0F3D40CC-4ED5-4A37-8D3E-568A916AA447}"/>
            </a:ext>
          </a:extLst>
        </xdr:cNvPr>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27" name="正方形/長方形 426">
          <a:extLst>
            <a:ext uri="{FF2B5EF4-FFF2-40B4-BE49-F238E27FC236}">
              <a16:creationId xmlns:a16="http://schemas.microsoft.com/office/drawing/2014/main" id="{4B301A50-A188-47D8-A681-0BDACBA41354}"/>
            </a:ext>
          </a:extLst>
        </xdr:cNvPr>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28" name="正方形/長方形 427">
          <a:extLst>
            <a:ext uri="{FF2B5EF4-FFF2-40B4-BE49-F238E27FC236}">
              <a16:creationId xmlns:a16="http://schemas.microsoft.com/office/drawing/2014/main" id="{51034DB2-6048-4038-87DA-191AC21BB545}"/>
            </a:ext>
          </a:extLst>
        </xdr:cNvPr>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29" name="正方形/長方形 428">
          <a:extLst>
            <a:ext uri="{FF2B5EF4-FFF2-40B4-BE49-F238E27FC236}">
              <a16:creationId xmlns:a16="http://schemas.microsoft.com/office/drawing/2014/main" id="{5B12E529-6B89-4DD7-B187-7F7652EB2928}"/>
            </a:ext>
          </a:extLst>
        </xdr:cNvPr>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30" name="正方形/長方形 429">
          <a:extLst>
            <a:ext uri="{FF2B5EF4-FFF2-40B4-BE49-F238E27FC236}">
              <a16:creationId xmlns:a16="http://schemas.microsoft.com/office/drawing/2014/main" id="{B16A2FEE-2947-47DA-A2B3-2D5A71A778B9}"/>
            </a:ext>
          </a:extLst>
        </xdr:cNvPr>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31" name="正方形/長方形 430">
          <a:extLst>
            <a:ext uri="{FF2B5EF4-FFF2-40B4-BE49-F238E27FC236}">
              <a16:creationId xmlns:a16="http://schemas.microsoft.com/office/drawing/2014/main" id="{664C506E-E89D-4B5E-A470-AE9C2170E29C}"/>
            </a:ext>
          </a:extLst>
        </xdr:cNvPr>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32" name="テキスト ボックス 431">
          <a:extLst>
            <a:ext uri="{FF2B5EF4-FFF2-40B4-BE49-F238E27FC236}">
              <a16:creationId xmlns:a16="http://schemas.microsoft.com/office/drawing/2014/main" id="{CAE99339-F628-4042-B6FC-DC4FF1ECEB23}"/>
            </a:ext>
          </a:extLst>
        </xdr:cNvPr>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33" name="直線コネクタ 432">
          <a:extLst>
            <a:ext uri="{FF2B5EF4-FFF2-40B4-BE49-F238E27FC236}">
              <a16:creationId xmlns:a16="http://schemas.microsoft.com/office/drawing/2014/main" id="{5E244F5F-F733-4C1A-A5C6-E794E4EAAA53}"/>
            </a:ext>
          </a:extLst>
        </xdr:cNvPr>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34" name="直線コネクタ 433">
          <a:extLst>
            <a:ext uri="{FF2B5EF4-FFF2-40B4-BE49-F238E27FC236}">
              <a16:creationId xmlns:a16="http://schemas.microsoft.com/office/drawing/2014/main" id="{3DC58AFF-4190-454F-AE94-68923A1A78DC}"/>
            </a:ext>
          </a:extLst>
        </xdr:cNvPr>
        <xdr:cNvCxnSpPr/>
      </xdr:nvCxnSpPr>
      <xdr:spPr>
        <a:xfrm>
          <a:off x="11207750" y="703307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35" name="テキスト ボックス 434">
          <a:extLst>
            <a:ext uri="{FF2B5EF4-FFF2-40B4-BE49-F238E27FC236}">
              <a16:creationId xmlns:a16="http://schemas.microsoft.com/office/drawing/2014/main" id="{DC8A4173-F4D4-4860-843F-C7B5213A2A2E}"/>
            </a:ext>
          </a:extLst>
        </xdr:cNvPr>
        <xdr:cNvSpPr txBox="1"/>
      </xdr:nvSpPr>
      <xdr:spPr>
        <a:xfrm>
          <a:off x="10906911" y="6897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36" name="直線コネクタ 435">
          <a:extLst>
            <a:ext uri="{FF2B5EF4-FFF2-40B4-BE49-F238E27FC236}">
              <a16:creationId xmlns:a16="http://schemas.microsoft.com/office/drawing/2014/main" id="{1830AA01-581C-4D80-816A-932F9407F534}"/>
            </a:ext>
          </a:extLst>
        </xdr:cNvPr>
        <xdr:cNvCxnSpPr/>
      </xdr:nvCxnSpPr>
      <xdr:spPr>
        <a:xfrm>
          <a:off x="11207750" y="671920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37" name="テキスト ボックス 436">
          <a:extLst>
            <a:ext uri="{FF2B5EF4-FFF2-40B4-BE49-F238E27FC236}">
              <a16:creationId xmlns:a16="http://schemas.microsoft.com/office/drawing/2014/main" id="{A9198734-6CE3-4CFB-A954-77444160A11F}"/>
            </a:ext>
          </a:extLst>
        </xdr:cNvPr>
        <xdr:cNvSpPr txBox="1"/>
      </xdr:nvSpPr>
      <xdr:spPr>
        <a:xfrm>
          <a:off x="10842791" y="6583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38" name="直線コネクタ 437">
          <a:extLst>
            <a:ext uri="{FF2B5EF4-FFF2-40B4-BE49-F238E27FC236}">
              <a16:creationId xmlns:a16="http://schemas.microsoft.com/office/drawing/2014/main" id="{C5E841E7-7E36-4B62-AC6D-AEDF50E4B5F7}"/>
            </a:ext>
          </a:extLst>
        </xdr:cNvPr>
        <xdr:cNvCxnSpPr/>
      </xdr:nvCxnSpPr>
      <xdr:spPr>
        <a:xfrm>
          <a:off x="11207750" y="640533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39" name="テキスト ボックス 438">
          <a:extLst>
            <a:ext uri="{FF2B5EF4-FFF2-40B4-BE49-F238E27FC236}">
              <a16:creationId xmlns:a16="http://schemas.microsoft.com/office/drawing/2014/main" id="{6AE751DE-67DE-46E0-9057-8D7D9A5E67F4}"/>
            </a:ext>
          </a:extLst>
        </xdr:cNvPr>
        <xdr:cNvSpPr txBox="1"/>
      </xdr:nvSpPr>
      <xdr:spPr>
        <a:xfrm>
          <a:off x="10842791" y="626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40" name="直線コネクタ 439">
          <a:extLst>
            <a:ext uri="{FF2B5EF4-FFF2-40B4-BE49-F238E27FC236}">
              <a16:creationId xmlns:a16="http://schemas.microsoft.com/office/drawing/2014/main" id="{5844A62F-099E-407E-9C9B-E02DCBEAF1AF}"/>
            </a:ext>
          </a:extLst>
        </xdr:cNvPr>
        <xdr:cNvCxnSpPr/>
      </xdr:nvCxnSpPr>
      <xdr:spPr>
        <a:xfrm>
          <a:off x="11207750" y="609146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41" name="テキスト ボックス 440">
          <a:extLst>
            <a:ext uri="{FF2B5EF4-FFF2-40B4-BE49-F238E27FC236}">
              <a16:creationId xmlns:a16="http://schemas.microsoft.com/office/drawing/2014/main" id="{E390F8C4-3874-4974-8A95-EBCE676BA081}"/>
            </a:ext>
          </a:extLst>
        </xdr:cNvPr>
        <xdr:cNvSpPr txBox="1"/>
      </xdr:nvSpPr>
      <xdr:spPr>
        <a:xfrm>
          <a:off x="10842791" y="5949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42" name="直線コネクタ 441">
          <a:extLst>
            <a:ext uri="{FF2B5EF4-FFF2-40B4-BE49-F238E27FC236}">
              <a16:creationId xmlns:a16="http://schemas.microsoft.com/office/drawing/2014/main" id="{64FED0ED-C07D-4612-8F69-EB04DD86BC98}"/>
            </a:ext>
          </a:extLst>
        </xdr:cNvPr>
        <xdr:cNvCxnSpPr/>
      </xdr:nvCxnSpPr>
      <xdr:spPr>
        <a:xfrm>
          <a:off x="11207750" y="577759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43" name="テキスト ボックス 442">
          <a:extLst>
            <a:ext uri="{FF2B5EF4-FFF2-40B4-BE49-F238E27FC236}">
              <a16:creationId xmlns:a16="http://schemas.microsoft.com/office/drawing/2014/main" id="{A5786D14-8612-4619-84DC-C0492C353EE4}"/>
            </a:ext>
          </a:extLst>
        </xdr:cNvPr>
        <xdr:cNvSpPr txBox="1"/>
      </xdr:nvSpPr>
      <xdr:spPr>
        <a:xfrm>
          <a:off x="10842791" y="56353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44" name="直線コネクタ 443">
          <a:extLst>
            <a:ext uri="{FF2B5EF4-FFF2-40B4-BE49-F238E27FC236}">
              <a16:creationId xmlns:a16="http://schemas.microsoft.com/office/drawing/2014/main" id="{6640F410-7EFB-4F69-A56F-AAC873923140}"/>
            </a:ext>
          </a:extLst>
        </xdr:cNvPr>
        <xdr:cNvCxnSpPr/>
      </xdr:nvCxnSpPr>
      <xdr:spPr>
        <a:xfrm>
          <a:off x="11207750" y="545737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45" name="テキスト ボックス 444">
          <a:extLst>
            <a:ext uri="{FF2B5EF4-FFF2-40B4-BE49-F238E27FC236}">
              <a16:creationId xmlns:a16="http://schemas.microsoft.com/office/drawing/2014/main" id="{8370113D-9214-4845-BF1B-D6D0B9423A0B}"/>
            </a:ext>
          </a:extLst>
        </xdr:cNvPr>
        <xdr:cNvSpPr txBox="1"/>
      </xdr:nvSpPr>
      <xdr:spPr>
        <a:xfrm>
          <a:off x="10797721" y="53214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46" name="直線コネクタ 445">
          <a:extLst>
            <a:ext uri="{FF2B5EF4-FFF2-40B4-BE49-F238E27FC236}">
              <a16:creationId xmlns:a16="http://schemas.microsoft.com/office/drawing/2014/main" id="{5851DB09-3EB2-448C-ADA2-77A7E80FC7B0}"/>
            </a:ext>
          </a:extLst>
        </xdr:cNvPr>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47" name="テキスト ボックス 446">
          <a:extLst>
            <a:ext uri="{FF2B5EF4-FFF2-40B4-BE49-F238E27FC236}">
              <a16:creationId xmlns:a16="http://schemas.microsoft.com/office/drawing/2014/main" id="{460E3200-2B92-4CD2-BBD1-E8BC688EAA0F}"/>
            </a:ext>
          </a:extLst>
        </xdr:cNvPr>
        <xdr:cNvSpPr txBox="1"/>
      </xdr:nvSpPr>
      <xdr:spPr>
        <a:xfrm>
          <a:off x="1079772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48" name="【一般廃棄物処理施設】&#10;有形固定資産減価償却率グラフ枠">
          <a:extLst>
            <a:ext uri="{FF2B5EF4-FFF2-40B4-BE49-F238E27FC236}">
              <a16:creationId xmlns:a16="http://schemas.microsoft.com/office/drawing/2014/main" id="{BCF270D5-FEE7-4DB2-B0E3-F4937B1B33AC}"/>
            </a:ext>
          </a:extLst>
        </xdr:cNvPr>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97427</xdr:rowOff>
    </xdr:from>
    <xdr:to>
      <xdr:col>85</xdr:col>
      <xdr:colOff>126364</xdr:colOff>
      <xdr:row>42</xdr:row>
      <xdr:rowOff>7620</xdr:rowOff>
    </xdr:to>
    <xdr:cxnSp macro="">
      <xdr:nvCxnSpPr>
        <xdr:cNvPr id="449" name="直線コネクタ 448">
          <a:extLst>
            <a:ext uri="{FF2B5EF4-FFF2-40B4-BE49-F238E27FC236}">
              <a16:creationId xmlns:a16="http://schemas.microsoft.com/office/drawing/2014/main" id="{CB9F48B2-360A-4FF0-93A1-0C92AFD69EA2}"/>
            </a:ext>
          </a:extLst>
        </xdr:cNvPr>
        <xdr:cNvCxnSpPr/>
      </xdr:nvCxnSpPr>
      <xdr:spPr>
        <a:xfrm flipV="1">
          <a:off x="14699614" y="5552077"/>
          <a:ext cx="0" cy="1396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11447</xdr:rowOff>
    </xdr:from>
    <xdr:ext cx="340478" cy="259045"/>
    <xdr:sp macro="" textlink="">
      <xdr:nvSpPr>
        <xdr:cNvPr id="450" name="【一般廃棄物処理施設】&#10;有形固定資産減価償却率最小値テキスト">
          <a:extLst>
            <a:ext uri="{FF2B5EF4-FFF2-40B4-BE49-F238E27FC236}">
              <a16:creationId xmlns:a16="http://schemas.microsoft.com/office/drawing/2014/main" id="{4B8EB5BA-0FA9-4F93-8848-BA31CBCFE599}"/>
            </a:ext>
          </a:extLst>
        </xdr:cNvPr>
        <xdr:cNvSpPr txBox="1"/>
      </xdr:nvSpPr>
      <xdr:spPr>
        <a:xfrm>
          <a:off x="14738350" y="69519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7620</xdr:rowOff>
    </xdr:from>
    <xdr:to>
      <xdr:col>86</xdr:col>
      <xdr:colOff>25400</xdr:colOff>
      <xdr:row>42</xdr:row>
      <xdr:rowOff>7620</xdr:rowOff>
    </xdr:to>
    <xdr:cxnSp macro="">
      <xdr:nvCxnSpPr>
        <xdr:cNvPr id="451" name="直線コネクタ 450">
          <a:extLst>
            <a:ext uri="{FF2B5EF4-FFF2-40B4-BE49-F238E27FC236}">
              <a16:creationId xmlns:a16="http://schemas.microsoft.com/office/drawing/2014/main" id="{AA22A8F4-6B3C-487C-9716-05DD9435746D}"/>
            </a:ext>
          </a:extLst>
        </xdr:cNvPr>
        <xdr:cNvCxnSpPr/>
      </xdr:nvCxnSpPr>
      <xdr:spPr>
        <a:xfrm>
          <a:off x="14611350" y="69481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44104</xdr:rowOff>
    </xdr:from>
    <xdr:ext cx="405111" cy="259045"/>
    <xdr:sp macro="" textlink="">
      <xdr:nvSpPr>
        <xdr:cNvPr id="452" name="【一般廃棄物処理施設】&#10;有形固定資産減価償却率最大値テキスト">
          <a:extLst>
            <a:ext uri="{FF2B5EF4-FFF2-40B4-BE49-F238E27FC236}">
              <a16:creationId xmlns:a16="http://schemas.microsoft.com/office/drawing/2014/main" id="{237F7FCF-8A78-49EB-8942-A8491BC86FC8}"/>
            </a:ext>
          </a:extLst>
        </xdr:cNvPr>
        <xdr:cNvSpPr txBox="1"/>
      </xdr:nvSpPr>
      <xdr:spPr>
        <a:xfrm>
          <a:off x="14738350" y="5333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97427</xdr:rowOff>
    </xdr:from>
    <xdr:to>
      <xdr:col>86</xdr:col>
      <xdr:colOff>25400</xdr:colOff>
      <xdr:row>33</xdr:row>
      <xdr:rowOff>97427</xdr:rowOff>
    </xdr:to>
    <xdr:cxnSp macro="">
      <xdr:nvCxnSpPr>
        <xdr:cNvPr id="453" name="直線コネクタ 452">
          <a:extLst>
            <a:ext uri="{FF2B5EF4-FFF2-40B4-BE49-F238E27FC236}">
              <a16:creationId xmlns:a16="http://schemas.microsoft.com/office/drawing/2014/main" id="{A62BF500-1719-4FF6-9596-BE75BCA62634}"/>
            </a:ext>
          </a:extLst>
        </xdr:cNvPr>
        <xdr:cNvCxnSpPr/>
      </xdr:nvCxnSpPr>
      <xdr:spPr>
        <a:xfrm>
          <a:off x="14611350" y="555207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156046</xdr:rowOff>
    </xdr:from>
    <xdr:ext cx="405111" cy="259045"/>
    <xdr:sp macro="" textlink="">
      <xdr:nvSpPr>
        <xdr:cNvPr id="454" name="【一般廃棄物処理施設】&#10;有形固定資産減価償却率平均値テキスト">
          <a:extLst>
            <a:ext uri="{FF2B5EF4-FFF2-40B4-BE49-F238E27FC236}">
              <a16:creationId xmlns:a16="http://schemas.microsoft.com/office/drawing/2014/main" id="{4F3568F5-D989-4791-A71D-7EFEA7777507}"/>
            </a:ext>
          </a:extLst>
        </xdr:cNvPr>
        <xdr:cNvSpPr txBox="1"/>
      </xdr:nvSpPr>
      <xdr:spPr>
        <a:xfrm>
          <a:off x="14738350" y="59408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133169</xdr:rowOff>
    </xdr:from>
    <xdr:to>
      <xdr:col>85</xdr:col>
      <xdr:colOff>177800</xdr:colOff>
      <xdr:row>37</xdr:row>
      <xdr:rowOff>63319</xdr:rowOff>
    </xdr:to>
    <xdr:sp macro="" textlink="">
      <xdr:nvSpPr>
        <xdr:cNvPr id="455" name="フローチャート: 判断 454">
          <a:extLst>
            <a:ext uri="{FF2B5EF4-FFF2-40B4-BE49-F238E27FC236}">
              <a16:creationId xmlns:a16="http://schemas.microsoft.com/office/drawing/2014/main" id="{AAEE4342-DA1C-4861-A3F0-4692551DB0FB}"/>
            </a:ext>
          </a:extLst>
        </xdr:cNvPr>
        <xdr:cNvSpPr/>
      </xdr:nvSpPr>
      <xdr:spPr>
        <a:xfrm>
          <a:off x="14649450" y="608311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97246</xdr:rowOff>
    </xdr:from>
    <xdr:to>
      <xdr:col>81</xdr:col>
      <xdr:colOff>101600</xdr:colOff>
      <xdr:row>37</xdr:row>
      <xdr:rowOff>27396</xdr:rowOff>
    </xdr:to>
    <xdr:sp macro="" textlink="">
      <xdr:nvSpPr>
        <xdr:cNvPr id="456" name="フローチャート: 判断 455">
          <a:extLst>
            <a:ext uri="{FF2B5EF4-FFF2-40B4-BE49-F238E27FC236}">
              <a16:creationId xmlns:a16="http://schemas.microsoft.com/office/drawing/2014/main" id="{42428C9C-85CC-493A-8D1B-AC41EC0DE5B6}"/>
            </a:ext>
          </a:extLst>
        </xdr:cNvPr>
        <xdr:cNvSpPr/>
      </xdr:nvSpPr>
      <xdr:spPr>
        <a:xfrm>
          <a:off x="13887450" y="604719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92347</xdr:rowOff>
    </xdr:from>
    <xdr:to>
      <xdr:col>76</xdr:col>
      <xdr:colOff>165100</xdr:colOff>
      <xdr:row>37</xdr:row>
      <xdr:rowOff>22497</xdr:rowOff>
    </xdr:to>
    <xdr:sp macro="" textlink="">
      <xdr:nvSpPr>
        <xdr:cNvPr id="457" name="フローチャート: 判断 456">
          <a:extLst>
            <a:ext uri="{FF2B5EF4-FFF2-40B4-BE49-F238E27FC236}">
              <a16:creationId xmlns:a16="http://schemas.microsoft.com/office/drawing/2014/main" id="{0ADFAC0E-F648-4DD3-9D03-2C09251B89CE}"/>
            </a:ext>
          </a:extLst>
        </xdr:cNvPr>
        <xdr:cNvSpPr/>
      </xdr:nvSpPr>
      <xdr:spPr>
        <a:xfrm>
          <a:off x="13093700" y="604229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160927</xdr:rowOff>
    </xdr:from>
    <xdr:to>
      <xdr:col>72</xdr:col>
      <xdr:colOff>38100</xdr:colOff>
      <xdr:row>37</xdr:row>
      <xdr:rowOff>91077</xdr:rowOff>
    </xdr:to>
    <xdr:sp macro="" textlink="">
      <xdr:nvSpPr>
        <xdr:cNvPr id="458" name="フローチャート: 判断 457">
          <a:extLst>
            <a:ext uri="{FF2B5EF4-FFF2-40B4-BE49-F238E27FC236}">
              <a16:creationId xmlns:a16="http://schemas.microsoft.com/office/drawing/2014/main" id="{F3332367-25F0-483D-A50B-5F027A520D21}"/>
            </a:ext>
          </a:extLst>
        </xdr:cNvPr>
        <xdr:cNvSpPr/>
      </xdr:nvSpPr>
      <xdr:spPr>
        <a:xfrm>
          <a:off x="12299950" y="611087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59" name="テキスト ボックス 458">
          <a:extLst>
            <a:ext uri="{FF2B5EF4-FFF2-40B4-BE49-F238E27FC236}">
              <a16:creationId xmlns:a16="http://schemas.microsoft.com/office/drawing/2014/main" id="{47526B6D-CC2C-48C3-9820-B994C1E09DCC}"/>
            </a:ext>
          </a:extLst>
        </xdr:cNvPr>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60" name="テキスト ボックス 459">
          <a:extLst>
            <a:ext uri="{FF2B5EF4-FFF2-40B4-BE49-F238E27FC236}">
              <a16:creationId xmlns:a16="http://schemas.microsoft.com/office/drawing/2014/main" id="{BD07EDBB-A3F9-4A2B-90FE-9103131F4135}"/>
            </a:ext>
          </a:extLst>
        </xdr:cNvPr>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61" name="テキスト ボックス 460">
          <a:extLst>
            <a:ext uri="{FF2B5EF4-FFF2-40B4-BE49-F238E27FC236}">
              <a16:creationId xmlns:a16="http://schemas.microsoft.com/office/drawing/2014/main" id="{25919F2A-3FAB-4E87-99EB-2367D6ADC255}"/>
            </a:ext>
          </a:extLst>
        </xdr:cNvPr>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62" name="テキスト ボックス 461">
          <a:extLst>
            <a:ext uri="{FF2B5EF4-FFF2-40B4-BE49-F238E27FC236}">
              <a16:creationId xmlns:a16="http://schemas.microsoft.com/office/drawing/2014/main" id="{7EC243A9-5F74-49C9-98C0-48B4DDFB6AF8}"/>
            </a:ext>
          </a:extLst>
        </xdr:cNvPr>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63" name="テキスト ボックス 462">
          <a:extLst>
            <a:ext uri="{FF2B5EF4-FFF2-40B4-BE49-F238E27FC236}">
              <a16:creationId xmlns:a16="http://schemas.microsoft.com/office/drawing/2014/main" id="{5733963E-65FF-442A-B5FC-00C44B5A4CAB}"/>
            </a:ext>
          </a:extLst>
        </xdr:cNvPr>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128270</xdr:rowOff>
    </xdr:from>
    <xdr:to>
      <xdr:col>85</xdr:col>
      <xdr:colOff>177800</xdr:colOff>
      <xdr:row>42</xdr:row>
      <xdr:rowOff>58420</xdr:rowOff>
    </xdr:to>
    <xdr:sp macro="" textlink="">
      <xdr:nvSpPr>
        <xdr:cNvPr id="464" name="楕円 463">
          <a:extLst>
            <a:ext uri="{FF2B5EF4-FFF2-40B4-BE49-F238E27FC236}">
              <a16:creationId xmlns:a16="http://schemas.microsoft.com/office/drawing/2014/main" id="{D6239A26-CDBB-4CE8-AE6F-89DC9978B5A5}"/>
            </a:ext>
          </a:extLst>
        </xdr:cNvPr>
        <xdr:cNvSpPr/>
      </xdr:nvSpPr>
      <xdr:spPr>
        <a:xfrm>
          <a:off x="14649450" y="690372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43197</xdr:rowOff>
    </xdr:from>
    <xdr:ext cx="340478" cy="259045"/>
    <xdr:sp macro="" textlink="">
      <xdr:nvSpPr>
        <xdr:cNvPr id="465" name="【一般廃棄物処理施設】&#10;有形固定資産減価償却率該当値テキスト">
          <a:extLst>
            <a:ext uri="{FF2B5EF4-FFF2-40B4-BE49-F238E27FC236}">
              <a16:creationId xmlns:a16="http://schemas.microsoft.com/office/drawing/2014/main" id="{17F4A03A-0FA1-4B24-B169-5FD8455A0182}"/>
            </a:ext>
          </a:extLst>
        </xdr:cNvPr>
        <xdr:cNvSpPr txBox="1"/>
      </xdr:nvSpPr>
      <xdr:spPr>
        <a:xfrm>
          <a:off x="14738350" y="68186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134801</xdr:rowOff>
    </xdr:from>
    <xdr:to>
      <xdr:col>81</xdr:col>
      <xdr:colOff>101600</xdr:colOff>
      <xdr:row>40</xdr:row>
      <xdr:rowOff>64951</xdr:rowOff>
    </xdr:to>
    <xdr:sp macro="" textlink="">
      <xdr:nvSpPr>
        <xdr:cNvPr id="466" name="楕円 465">
          <a:extLst>
            <a:ext uri="{FF2B5EF4-FFF2-40B4-BE49-F238E27FC236}">
              <a16:creationId xmlns:a16="http://schemas.microsoft.com/office/drawing/2014/main" id="{0682FE4D-BD3E-4B4F-AB52-651325715F2C}"/>
            </a:ext>
          </a:extLst>
        </xdr:cNvPr>
        <xdr:cNvSpPr/>
      </xdr:nvSpPr>
      <xdr:spPr>
        <a:xfrm>
          <a:off x="13887450" y="658005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14151</xdr:rowOff>
    </xdr:from>
    <xdr:to>
      <xdr:col>85</xdr:col>
      <xdr:colOff>127000</xdr:colOff>
      <xdr:row>42</xdr:row>
      <xdr:rowOff>7620</xdr:rowOff>
    </xdr:to>
    <xdr:cxnSp macro="">
      <xdr:nvCxnSpPr>
        <xdr:cNvPr id="467" name="直線コネクタ 466">
          <a:extLst>
            <a:ext uri="{FF2B5EF4-FFF2-40B4-BE49-F238E27FC236}">
              <a16:creationId xmlns:a16="http://schemas.microsoft.com/office/drawing/2014/main" id="{EB5438BE-8F3E-41EE-A3CB-E5203F6B63E9}"/>
            </a:ext>
          </a:extLst>
        </xdr:cNvPr>
        <xdr:cNvCxnSpPr/>
      </xdr:nvCxnSpPr>
      <xdr:spPr>
        <a:xfrm>
          <a:off x="13938250" y="6624501"/>
          <a:ext cx="762000" cy="323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164193</xdr:rowOff>
    </xdr:from>
    <xdr:to>
      <xdr:col>76</xdr:col>
      <xdr:colOff>165100</xdr:colOff>
      <xdr:row>42</xdr:row>
      <xdr:rowOff>94343</xdr:rowOff>
    </xdr:to>
    <xdr:sp macro="" textlink="">
      <xdr:nvSpPr>
        <xdr:cNvPr id="468" name="楕円 467">
          <a:extLst>
            <a:ext uri="{FF2B5EF4-FFF2-40B4-BE49-F238E27FC236}">
              <a16:creationId xmlns:a16="http://schemas.microsoft.com/office/drawing/2014/main" id="{38720648-52A3-4703-A244-389DE5AE5339}"/>
            </a:ext>
          </a:extLst>
        </xdr:cNvPr>
        <xdr:cNvSpPr/>
      </xdr:nvSpPr>
      <xdr:spPr>
        <a:xfrm>
          <a:off x="13093700" y="693964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14151</xdr:rowOff>
    </xdr:from>
    <xdr:to>
      <xdr:col>81</xdr:col>
      <xdr:colOff>50800</xdr:colOff>
      <xdr:row>42</xdr:row>
      <xdr:rowOff>43543</xdr:rowOff>
    </xdr:to>
    <xdr:cxnSp macro="">
      <xdr:nvCxnSpPr>
        <xdr:cNvPr id="469" name="直線コネクタ 468">
          <a:extLst>
            <a:ext uri="{FF2B5EF4-FFF2-40B4-BE49-F238E27FC236}">
              <a16:creationId xmlns:a16="http://schemas.microsoft.com/office/drawing/2014/main" id="{954DA8F8-79A8-49B5-A23B-87DAA6828165}"/>
            </a:ext>
          </a:extLst>
        </xdr:cNvPr>
        <xdr:cNvCxnSpPr/>
      </xdr:nvCxnSpPr>
      <xdr:spPr>
        <a:xfrm flipV="1">
          <a:off x="13144500" y="6624501"/>
          <a:ext cx="793750" cy="359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43923</xdr:rowOff>
    </xdr:from>
    <xdr:ext cx="405111" cy="259045"/>
    <xdr:sp macro="" textlink="">
      <xdr:nvSpPr>
        <xdr:cNvPr id="470" name="n_1aveValue【一般廃棄物処理施設】&#10;有形固定資産減価償却率">
          <a:extLst>
            <a:ext uri="{FF2B5EF4-FFF2-40B4-BE49-F238E27FC236}">
              <a16:creationId xmlns:a16="http://schemas.microsoft.com/office/drawing/2014/main" id="{96EC7F25-BA67-4900-BC8A-87D4B55C10E4}"/>
            </a:ext>
          </a:extLst>
        </xdr:cNvPr>
        <xdr:cNvSpPr txBox="1"/>
      </xdr:nvSpPr>
      <xdr:spPr>
        <a:xfrm>
          <a:off x="13742044" y="5828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39024</xdr:rowOff>
    </xdr:from>
    <xdr:ext cx="405111" cy="259045"/>
    <xdr:sp macro="" textlink="">
      <xdr:nvSpPr>
        <xdr:cNvPr id="471" name="n_2aveValue【一般廃棄物処理施設】&#10;有形固定資産減価償却率">
          <a:extLst>
            <a:ext uri="{FF2B5EF4-FFF2-40B4-BE49-F238E27FC236}">
              <a16:creationId xmlns:a16="http://schemas.microsoft.com/office/drawing/2014/main" id="{21BE581E-21B4-49ED-B79F-E44503038FE0}"/>
            </a:ext>
          </a:extLst>
        </xdr:cNvPr>
        <xdr:cNvSpPr txBox="1"/>
      </xdr:nvSpPr>
      <xdr:spPr>
        <a:xfrm>
          <a:off x="12960994" y="5823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107604</xdr:rowOff>
    </xdr:from>
    <xdr:ext cx="405111" cy="259045"/>
    <xdr:sp macro="" textlink="">
      <xdr:nvSpPr>
        <xdr:cNvPr id="472" name="n_3aveValue【一般廃棄物処理施設】&#10;有形固定資産減価償却率">
          <a:extLst>
            <a:ext uri="{FF2B5EF4-FFF2-40B4-BE49-F238E27FC236}">
              <a16:creationId xmlns:a16="http://schemas.microsoft.com/office/drawing/2014/main" id="{5A3B0F40-A987-43D0-8FDF-18BF30BFE045}"/>
            </a:ext>
          </a:extLst>
        </xdr:cNvPr>
        <xdr:cNvSpPr txBox="1"/>
      </xdr:nvSpPr>
      <xdr:spPr>
        <a:xfrm>
          <a:off x="12167244" y="5892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56078</xdr:rowOff>
    </xdr:from>
    <xdr:ext cx="405111" cy="259045"/>
    <xdr:sp macro="" textlink="">
      <xdr:nvSpPr>
        <xdr:cNvPr id="473" name="n_1mainValue【一般廃棄物処理施設】&#10;有形固定資産減価償却率">
          <a:extLst>
            <a:ext uri="{FF2B5EF4-FFF2-40B4-BE49-F238E27FC236}">
              <a16:creationId xmlns:a16="http://schemas.microsoft.com/office/drawing/2014/main" id="{92B164B9-6E66-46CA-8C11-8A05892ED9E5}"/>
            </a:ext>
          </a:extLst>
        </xdr:cNvPr>
        <xdr:cNvSpPr txBox="1"/>
      </xdr:nvSpPr>
      <xdr:spPr>
        <a:xfrm>
          <a:off x="13742044" y="66664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42</xdr:row>
      <xdr:rowOff>85470</xdr:rowOff>
    </xdr:from>
    <xdr:ext cx="340478" cy="259045"/>
    <xdr:sp macro="" textlink="">
      <xdr:nvSpPr>
        <xdr:cNvPr id="474" name="n_2mainValue【一般廃棄物処理施設】&#10;有形固定資産減価償却率">
          <a:extLst>
            <a:ext uri="{FF2B5EF4-FFF2-40B4-BE49-F238E27FC236}">
              <a16:creationId xmlns:a16="http://schemas.microsoft.com/office/drawing/2014/main" id="{AD95F07C-7CB3-45D8-AAD9-7E95D0CDFAA4}"/>
            </a:ext>
          </a:extLst>
        </xdr:cNvPr>
        <xdr:cNvSpPr txBox="1"/>
      </xdr:nvSpPr>
      <xdr:spPr>
        <a:xfrm>
          <a:off x="12993311" y="702602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75" name="正方形/長方形 474">
          <a:extLst>
            <a:ext uri="{FF2B5EF4-FFF2-40B4-BE49-F238E27FC236}">
              <a16:creationId xmlns:a16="http://schemas.microsoft.com/office/drawing/2014/main" id="{0B6C850B-E05D-487F-9299-F2D8C94C3641}"/>
            </a:ext>
          </a:extLst>
        </xdr:cNvPr>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76" name="正方形/長方形 475">
          <a:extLst>
            <a:ext uri="{FF2B5EF4-FFF2-40B4-BE49-F238E27FC236}">
              <a16:creationId xmlns:a16="http://schemas.microsoft.com/office/drawing/2014/main" id="{BA7903C9-D5D1-4850-91BC-58E0FFFF9D3E}"/>
            </a:ext>
          </a:extLst>
        </xdr:cNvPr>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77" name="正方形/長方形 476">
          <a:extLst>
            <a:ext uri="{FF2B5EF4-FFF2-40B4-BE49-F238E27FC236}">
              <a16:creationId xmlns:a16="http://schemas.microsoft.com/office/drawing/2014/main" id="{B29C7808-A63C-44C4-B6E2-0206F10ADBBC}"/>
            </a:ext>
          </a:extLst>
        </xdr:cNvPr>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78" name="正方形/長方形 477">
          <a:extLst>
            <a:ext uri="{FF2B5EF4-FFF2-40B4-BE49-F238E27FC236}">
              <a16:creationId xmlns:a16="http://schemas.microsoft.com/office/drawing/2014/main" id="{58988594-2032-4502-BFB1-5D24526A6C3E}"/>
            </a:ext>
          </a:extLst>
        </xdr:cNvPr>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79" name="正方形/長方形 478">
          <a:extLst>
            <a:ext uri="{FF2B5EF4-FFF2-40B4-BE49-F238E27FC236}">
              <a16:creationId xmlns:a16="http://schemas.microsoft.com/office/drawing/2014/main" id="{5657A782-4D3A-463E-9ACC-B4FF6445AF2D}"/>
            </a:ext>
          </a:extLst>
        </xdr:cNvPr>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80" name="正方形/長方形 479">
          <a:extLst>
            <a:ext uri="{FF2B5EF4-FFF2-40B4-BE49-F238E27FC236}">
              <a16:creationId xmlns:a16="http://schemas.microsoft.com/office/drawing/2014/main" id="{2B9B61A7-891A-48E5-86D5-D2B5F8BD44E3}"/>
            </a:ext>
          </a:extLst>
        </xdr:cNvPr>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81" name="正方形/長方形 480">
          <a:extLst>
            <a:ext uri="{FF2B5EF4-FFF2-40B4-BE49-F238E27FC236}">
              <a16:creationId xmlns:a16="http://schemas.microsoft.com/office/drawing/2014/main" id="{E69E81B6-B840-4CA0-A304-A048C0F29E88}"/>
            </a:ext>
          </a:extLst>
        </xdr:cNvPr>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82" name="正方形/長方形 481">
          <a:extLst>
            <a:ext uri="{FF2B5EF4-FFF2-40B4-BE49-F238E27FC236}">
              <a16:creationId xmlns:a16="http://schemas.microsoft.com/office/drawing/2014/main" id="{265D25E2-063E-400E-9A6A-3B68A08EA7EF}"/>
            </a:ext>
          </a:extLst>
        </xdr:cNvPr>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83" name="テキスト ボックス 482">
          <a:extLst>
            <a:ext uri="{FF2B5EF4-FFF2-40B4-BE49-F238E27FC236}">
              <a16:creationId xmlns:a16="http://schemas.microsoft.com/office/drawing/2014/main" id="{79E00983-94D3-4E50-AA2E-A4F720219CF2}"/>
            </a:ext>
          </a:extLst>
        </xdr:cNvPr>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84" name="直線コネクタ 483">
          <a:extLst>
            <a:ext uri="{FF2B5EF4-FFF2-40B4-BE49-F238E27FC236}">
              <a16:creationId xmlns:a16="http://schemas.microsoft.com/office/drawing/2014/main" id="{2A29B82E-2C1F-45AB-A3F7-D099A9EAD229}"/>
            </a:ext>
          </a:extLst>
        </xdr:cNvPr>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85" name="直線コネクタ 484">
          <a:extLst>
            <a:ext uri="{FF2B5EF4-FFF2-40B4-BE49-F238E27FC236}">
              <a16:creationId xmlns:a16="http://schemas.microsoft.com/office/drawing/2014/main" id="{5E86EA53-4DB9-425D-B75B-F5DC846792C7}"/>
            </a:ext>
          </a:extLst>
        </xdr:cNvPr>
        <xdr:cNvCxnSpPr/>
      </xdr:nvCxnSpPr>
      <xdr:spPr>
        <a:xfrm>
          <a:off x="16459200" y="6978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86" name="テキスト ボックス 485">
          <a:extLst>
            <a:ext uri="{FF2B5EF4-FFF2-40B4-BE49-F238E27FC236}">
              <a16:creationId xmlns:a16="http://schemas.microsoft.com/office/drawing/2014/main" id="{389B2A62-AA71-462B-A75C-5C6500713A58}"/>
            </a:ext>
          </a:extLst>
        </xdr:cNvPr>
        <xdr:cNvSpPr txBox="1"/>
      </xdr:nvSpPr>
      <xdr:spPr>
        <a:xfrm>
          <a:off x="16248514" y="684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87" name="直線コネクタ 486">
          <a:extLst>
            <a:ext uri="{FF2B5EF4-FFF2-40B4-BE49-F238E27FC236}">
              <a16:creationId xmlns:a16="http://schemas.microsoft.com/office/drawing/2014/main" id="{39FA1E9B-E431-46D9-9105-087D990C858B}"/>
            </a:ext>
          </a:extLst>
        </xdr:cNvPr>
        <xdr:cNvCxnSpPr/>
      </xdr:nvCxnSpPr>
      <xdr:spPr>
        <a:xfrm>
          <a:off x="16459200" y="6610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488" name="テキスト ボックス 487">
          <a:extLst>
            <a:ext uri="{FF2B5EF4-FFF2-40B4-BE49-F238E27FC236}">
              <a16:creationId xmlns:a16="http://schemas.microsoft.com/office/drawing/2014/main" id="{B3DA87AB-0821-487F-B253-48A41179A8D0}"/>
            </a:ext>
          </a:extLst>
        </xdr:cNvPr>
        <xdr:cNvSpPr txBox="1"/>
      </xdr:nvSpPr>
      <xdr:spPr>
        <a:xfrm>
          <a:off x="15985051" y="6474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89" name="直線コネクタ 488">
          <a:extLst>
            <a:ext uri="{FF2B5EF4-FFF2-40B4-BE49-F238E27FC236}">
              <a16:creationId xmlns:a16="http://schemas.microsoft.com/office/drawing/2014/main" id="{3E8D583D-20F1-4ADD-8C90-D8D17AFCAC2E}"/>
            </a:ext>
          </a:extLst>
        </xdr:cNvPr>
        <xdr:cNvCxnSpPr/>
      </xdr:nvCxnSpPr>
      <xdr:spPr>
        <a:xfrm>
          <a:off x="164592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90" name="テキスト ボックス 489">
          <a:extLst>
            <a:ext uri="{FF2B5EF4-FFF2-40B4-BE49-F238E27FC236}">
              <a16:creationId xmlns:a16="http://schemas.microsoft.com/office/drawing/2014/main" id="{46462C24-CBF5-4DD0-8554-08C69F722BC6}"/>
            </a:ext>
          </a:extLst>
        </xdr:cNvPr>
        <xdr:cNvSpPr txBox="1"/>
      </xdr:nvSpPr>
      <xdr:spPr>
        <a:xfrm>
          <a:off x="15939981" y="6112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91" name="直線コネクタ 490">
          <a:extLst>
            <a:ext uri="{FF2B5EF4-FFF2-40B4-BE49-F238E27FC236}">
              <a16:creationId xmlns:a16="http://schemas.microsoft.com/office/drawing/2014/main" id="{F86E8EEC-B6C7-4896-85DF-E4021B5AF639}"/>
            </a:ext>
          </a:extLst>
        </xdr:cNvPr>
        <xdr:cNvCxnSpPr/>
      </xdr:nvCxnSpPr>
      <xdr:spPr>
        <a:xfrm>
          <a:off x="16459200" y="588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92" name="テキスト ボックス 491">
          <a:extLst>
            <a:ext uri="{FF2B5EF4-FFF2-40B4-BE49-F238E27FC236}">
              <a16:creationId xmlns:a16="http://schemas.microsoft.com/office/drawing/2014/main" id="{E32EB342-FCF1-4754-B759-6B6DB2B4EA20}"/>
            </a:ext>
          </a:extLst>
        </xdr:cNvPr>
        <xdr:cNvSpPr txBox="1"/>
      </xdr:nvSpPr>
      <xdr:spPr>
        <a:xfrm>
          <a:off x="15939981" y="57442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93" name="直線コネクタ 492">
          <a:extLst>
            <a:ext uri="{FF2B5EF4-FFF2-40B4-BE49-F238E27FC236}">
              <a16:creationId xmlns:a16="http://schemas.microsoft.com/office/drawing/2014/main" id="{B303C3C7-E847-4B6C-BE35-03FE6D24DFF6}"/>
            </a:ext>
          </a:extLst>
        </xdr:cNvPr>
        <xdr:cNvCxnSpPr/>
      </xdr:nvCxnSpPr>
      <xdr:spPr>
        <a:xfrm>
          <a:off x="16459200" y="551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94" name="テキスト ボックス 493">
          <a:extLst>
            <a:ext uri="{FF2B5EF4-FFF2-40B4-BE49-F238E27FC236}">
              <a16:creationId xmlns:a16="http://schemas.microsoft.com/office/drawing/2014/main" id="{A0EEEA9E-D655-46AC-98FA-00BD53831707}"/>
            </a:ext>
          </a:extLst>
        </xdr:cNvPr>
        <xdr:cNvSpPr txBox="1"/>
      </xdr:nvSpPr>
      <xdr:spPr>
        <a:xfrm>
          <a:off x="15939981" y="53759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95" name="直線コネクタ 494">
          <a:extLst>
            <a:ext uri="{FF2B5EF4-FFF2-40B4-BE49-F238E27FC236}">
              <a16:creationId xmlns:a16="http://schemas.microsoft.com/office/drawing/2014/main" id="{B8BE7C30-973A-4050-A269-DBF646F12ACE}"/>
            </a:ext>
          </a:extLst>
        </xdr:cNvPr>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96" name="テキスト ボックス 495">
          <a:extLst>
            <a:ext uri="{FF2B5EF4-FFF2-40B4-BE49-F238E27FC236}">
              <a16:creationId xmlns:a16="http://schemas.microsoft.com/office/drawing/2014/main" id="{D0E35749-CE45-442B-B2E4-94BA77EFC8A6}"/>
            </a:ext>
          </a:extLst>
        </xdr:cNvPr>
        <xdr:cNvSpPr txBox="1"/>
      </xdr:nvSpPr>
      <xdr:spPr>
        <a:xfrm>
          <a:off x="15939981" y="5007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97" name="【一般廃棄物処理施設】&#10;一人当たり有形固定資産（償却資産）額グラフ枠">
          <a:extLst>
            <a:ext uri="{FF2B5EF4-FFF2-40B4-BE49-F238E27FC236}">
              <a16:creationId xmlns:a16="http://schemas.microsoft.com/office/drawing/2014/main" id="{7879254C-D1BD-4B0F-83A7-EEBF38C4C118}"/>
            </a:ext>
          </a:extLst>
        </xdr:cNvPr>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156599</xdr:rowOff>
    </xdr:from>
    <xdr:to>
      <xdr:col>116</xdr:col>
      <xdr:colOff>62864</xdr:colOff>
      <xdr:row>42</xdr:row>
      <xdr:rowOff>37498</xdr:rowOff>
    </xdr:to>
    <xdr:cxnSp macro="">
      <xdr:nvCxnSpPr>
        <xdr:cNvPr id="498" name="直線コネクタ 497">
          <a:extLst>
            <a:ext uri="{FF2B5EF4-FFF2-40B4-BE49-F238E27FC236}">
              <a16:creationId xmlns:a16="http://schemas.microsoft.com/office/drawing/2014/main" id="{FDE352D6-8AFB-46E1-BA1A-535C006CDF70}"/>
            </a:ext>
          </a:extLst>
        </xdr:cNvPr>
        <xdr:cNvCxnSpPr/>
      </xdr:nvCxnSpPr>
      <xdr:spPr>
        <a:xfrm flipV="1">
          <a:off x="19951064" y="5611249"/>
          <a:ext cx="0" cy="1366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41325</xdr:rowOff>
    </xdr:from>
    <xdr:ext cx="313932" cy="259045"/>
    <xdr:sp macro="" textlink="">
      <xdr:nvSpPr>
        <xdr:cNvPr id="499" name="【一般廃棄物処理施設】&#10;一人当たり有形固定資産（償却資産）額最小値テキスト">
          <a:extLst>
            <a:ext uri="{FF2B5EF4-FFF2-40B4-BE49-F238E27FC236}">
              <a16:creationId xmlns:a16="http://schemas.microsoft.com/office/drawing/2014/main" id="{2FAD6861-297D-4FE1-AB57-EC3149A76E56}"/>
            </a:ext>
          </a:extLst>
        </xdr:cNvPr>
        <xdr:cNvSpPr txBox="1"/>
      </xdr:nvSpPr>
      <xdr:spPr>
        <a:xfrm>
          <a:off x="19989800" y="69818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37498</xdr:rowOff>
    </xdr:from>
    <xdr:to>
      <xdr:col>116</xdr:col>
      <xdr:colOff>152400</xdr:colOff>
      <xdr:row>42</xdr:row>
      <xdr:rowOff>37498</xdr:rowOff>
    </xdr:to>
    <xdr:cxnSp macro="">
      <xdr:nvCxnSpPr>
        <xdr:cNvPr id="500" name="直線コネクタ 499">
          <a:extLst>
            <a:ext uri="{FF2B5EF4-FFF2-40B4-BE49-F238E27FC236}">
              <a16:creationId xmlns:a16="http://schemas.microsoft.com/office/drawing/2014/main" id="{18E93696-BE90-4E6A-8BE0-D5FEFA0147FE}"/>
            </a:ext>
          </a:extLst>
        </xdr:cNvPr>
        <xdr:cNvCxnSpPr/>
      </xdr:nvCxnSpPr>
      <xdr:spPr>
        <a:xfrm>
          <a:off x="19881850" y="697804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103276</xdr:rowOff>
    </xdr:from>
    <xdr:ext cx="599010" cy="259045"/>
    <xdr:sp macro="" textlink="">
      <xdr:nvSpPr>
        <xdr:cNvPr id="501" name="【一般廃棄物処理施設】&#10;一人当たり有形固定資産（償却資産）額最大値テキスト">
          <a:extLst>
            <a:ext uri="{FF2B5EF4-FFF2-40B4-BE49-F238E27FC236}">
              <a16:creationId xmlns:a16="http://schemas.microsoft.com/office/drawing/2014/main" id="{899F5300-6669-4E41-950F-F488145D6301}"/>
            </a:ext>
          </a:extLst>
        </xdr:cNvPr>
        <xdr:cNvSpPr txBox="1"/>
      </xdr:nvSpPr>
      <xdr:spPr>
        <a:xfrm>
          <a:off x="19989800" y="5392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156599</xdr:rowOff>
    </xdr:from>
    <xdr:to>
      <xdr:col>116</xdr:col>
      <xdr:colOff>152400</xdr:colOff>
      <xdr:row>33</xdr:row>
      <xdr:rowOff>156599</xdr:rowOff>
    </xdr:to>
    <xdr:cxnSp macro="">
      <xdr:nvCxnSpPr>
        <xdr:cNvPr id="502" name="直線コネクタ 501">
          <a:extLst>
            <a:ext uri="{FF2B5EF4-FFF2-40B4-BE49-F238E27FC236}">
              <a16:creationId xmlns:a16="http://schemas.microsoft.com/office/drawing/2014/main" id="{C9136F74-3110-4736-B790-45CC5DDD634E}"/>
            </a:ext>
          </a:extLst>
        </xdr:cNvPr>
        <xdr:cNvCxnSpPr/>
      </xdr:nvCxnSpPr>
      <xdr:spPr>
        <a:xfrm>
          <a:off x="19881850" y="561124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133238</xdr:rowOff>
    </xdr:from>
    <xdr:ext cx="534377" cy="259045"/>
    <xdr:sp macro="" textlink="">
      <xdr:nvSpPr>
        <xdr:cNvPr id="503" name="【一般廃棄物処理施設】&#10;一人当たり有形固定資産（償却資産）額平均値テキスト">
          <a:extLst>
            <a:ext uri="{FF2B5EF4-FFF2-40B4-BE49-F238E27FC236}">
              <a16:creationId xmlns:a16="http://schemas.microsoft.com/office/drawing/2014/main" id="{01C4DB65-06AD-42E6-A989-F60396652A25}"/>
            </a:ext>
          </a:extLst>
        </xdr:cNvPr>
        <xdr:cNvSpPr txBox="1"/>
      </xdr:nvSpPr>
      <xdr:spPr>
        <a:xfrm>
          <a:off x="19989800" y="64133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154811</xdr:rowOff>
    </xdr:from>
    <xdr:to>
      <xdr:col>116</xdr:col>
      <xdr:colOff>114300</xdr:colOff>
      <xdr:row>39</xdr:row>
      <xdr:rowOff>84961</xdr:rowOff>
    </xdr:to>
    <xdr:sp macro="" textlink="">
      <xdr:nvSpPr>
        <xdr:cNvPr id="504" name="フローチャート: 判断 503">
          <a:extLst>
            <a:ext uri="{FF2B5EF4-FFF2-40B4-BE49-F238E27FC236}">
              <a16:creationId xmlns:a16="http://schemas.microsoft.com/office/drawing/2014/main" id="{F63A8123-93A1-48F9-A34B-6AF30F86CA33}"/>
            </a:ext>
          </a:extLst>
        </xdr:cNvPr>
        <xdr:cNvSpPr/>
      </xdr:nvSpPr>
      <xdr:spPr>
        <a:xfrm>
          <a:off x="19900900" y="643496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163292</xdr:rowOff>
    </xdr:from>
    <xdr:to>
      <xdr:col>112</xdr:col>
      <xdr:colOff>38100</xdr:colOff>
      <xdr:row>39</xdr:row>
      <xdr:rowOff>93442</xdr:rowOff>
    </xdr:to>
    <xdr:sp macro="" textlink="">
      <xdr:nvSpPr>
        <xdr:cNvPr id="505" name="フローチャート: 判断 504">
          <a:extLst>
            <a:ext uri="{FF2B5EF4-FFF2-40B4-BE49-F238E27FC236}">
              <a16:creationId xmlns:a16="http://schemas.microsoft.com/office/drawing/2014/main" id="{E2FE0FBF-D488-44DC-904C-C9412C7E5683}"/>
            </a:ext>
          </a:extLst>
        </xdr:cNvPr>
        <xdr:cNvSpPr/>
      </xdr:nvSpPr>
      <xdr:spPr>
        <a:xfrm>
          <a:off x="19157950" y="644344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171285</xdr:rowOff>
    </xdr:from>
    <xdr:to>
      <xdr:col>107</xdr:col>
      <xdr:colOff>101600</xdr:colOff>
      <xdr:row>39</xdr:row>
      <xdr:rowOff>101435</xdr:rowOff>
    </xdr:to>
    <xdr:sp macro="" textlink="">
      <xdr:nvSpPr>
        <xdr:cNvPr id="506" name="フローチャート: 判断 505">
          <a:extLst>
            <a:ext uri="{FF2B5EF4-FFF2-40B4-BE49-F238E27FC236}">
              <a16:creationId xmlns:a16="http://schemas.microsoft.com/office/drawing/2014/main" id="{A51A7F4B-A57F-409B-9809-E781298F8602}"/>
            </a:ext>
          </a:extLst>
        </xdr:cNvPr>
        <xdr:cNvSpPr/>
      </xdr:nvSpPr>
      <xdr:spPr>
        <a:xfrm>
          <a:off x="18345150" y="644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26154</xdr:rowOff>
    </xdr:from>
    <xdr:to>
      <xdr:col>102</xdr:col>
      <xdr:colOff>165100</xdr:colOff>
      <xdr:row>39</xdr:row>
      <xdr:rowOff>127754</xdr:rowOff>
    </xdr:to>
    <xdr:sp macro="" textlink="">
      <xdr:nvSpPr>
        <xdr:cNvPr id="507" name="フローチャート: 判断 506">
          <a:extLst>
            <a:ext uri="{FF2B5EF4-FFF2-40B4-BE49-F238E27FC236}">
              <a16:creationId xmlns:a16="http://schemas.microsoft.com/office/drawing/2014/main" id="{57EAFC66-C49B-4983-A8E6-C9C7DE9C0836}"/>
            </a:ext>
          </a:extLst>
        </xdr:cNvPr>
        <xdr:cNvSpPr/>
      </xdr:nvSpPr>
      <xdr:spPr>
        <a:xfrm>
          <a:off x="17551400" y="6471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08" name="テキスト ボックス 507">
          <a:extLst>
            <a:ext uri="{FF2B5EF4-FFF2-40B4-BE49-F238E27FC236}">
              <a16:creationId xmlns:a16="http://schemas.microsoft.com/office/drawing/2014/main" id="{002C578D-FD1C-453A-A4D8-AEF64031FA4A}"/>
            </a:ext>
          </a:extLst>
        </xdr:cNvPr>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09" name="テキスト ボックス 508">
          <a:extLst>
            <a:ext uri="{FF2B5EF4-FFF2-40B4-BE49-F238E27FC236}">
              <a16:creationId xmlns:a16="http://schemas.microsoft.com/office/drawing/2014/main" id="{BFC3E3D7-3936-4BF5-93DC-6C202206D3D0}"/>
            </a:ext>
          </a:extLst>
        </xdr:cNvPr>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10" name="テキスト ボックス 509">
          <a:extLst>
            <a:ext uri="{FF2B5EF4-FFF2-40B4-BE49-F238E27FC236}">
              <a16:creationId xmlns:a16="http://schemas.microsoft.com/office/drawing/2014/main" id="{56CBEC17-AA3A-427A-9E03-9D439948E33A}"/>
            </a:ext>
          </a:extLst>
        </xdr:cNvPr>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11" name="テキスト ボックス 510">
          <a:extLst>
            <a:ext uri="{FF2B5EF4-FFF2-40B4-BE49-F238E27FC236}">
              <a16:creationId xmlns:a16="http://schemas.microsoft.com/office/drawing/2014/main" id="{4DCC1968-9BD1-4855-AC7D-3EDEDE4A1BE8}"/>
            </a:ext>
          </a:extLst>
        </xdr:cNvPr>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12" name="テキスト ボックス 511">
          <a:extLst>
            <a:ext uri="{FF2B5EF4-FFF2-40B4-BE49-F238E27FC236}">
              <a16:creationId xmlns:a16="http://schemas.microsoft.com/office/drawing/2014/main" id="{01E80AD3-CE2C-45EE-A8A3-4BD3352187BC}"/>
            </a:ext>
          </a:extLst>
        </xdr:cNvPr>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94536</xdr:rowOff>
    </xdr:from>
    <xdr:to>
      <xdr:col>116</xdr:col>
      <xdr:colOff>114300</xdr:colOff>
      <xdr:row>36</xdr:row>
      <xdr:rowOff>24686</xdr:rowOff>
    </xdr:to>
    <xdr:sp macro="" textlink="">
      <xdr:nvSpPr>
        <xdr:cNvPr id="513" name="楕円 512">
          <a:extLst>
            <a:ext uri="{FF2B5EF4-FFF2-40B4-BE49-F238E27FC236}">
              <a16:creationId xmlns:a16="http://schemas.microsoft.com/office/drawing/2014/main" id="{99147CF2-37B1-4D34-91B6-824298D7FD12}"/>
            </a:ext>
          </a:extLst>
        </xdr:cNvPr>
        <xdr:cNvSpPr/>
      </xdr:nvSpPr>
      <xdr:spPr>
        <a:xfrm>
          <a:off x="19900900" y="587938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117413</xdr:rowOff>
    </xdr:from>
    <xdr:ext cx="599010" cy="259045"/>
    <xdr:sp macro="" textlink="">
      <xdr:nvSpPr>
        <xdr:cNvPr id="514" name="【一般廃棄物処理施設】&#10;一人当たり有形固定資産（償却資産）額該当値テキスト">
          <a:extLst>
            <a:ext uri="{FF2B5EF4-FFF2-40B4-BE49-F238E27FC236}">
              <a16:creationId xmlns:a16="http://schemas.microsoft.com/office/drawing/2014/main" id="{5BAB8865-CCBA-4706-A3C0-2528605CE65A}"/>
            </a:ext>
          </a:extLst>
        </xdr:cNvPr>
        <xdr:cNvSpPr txBox="1"/>
      </xdr:nvSpPr>
      <xdr:spPr>
        <a:xfrm>
          <a:off x="19989800" y="5737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128019</xdr:rowOff>
    </xdr:from>
    <xdr:to>
      <xdr:col>112</xdr:col>
      <xdr:colOff>38100</xdr:colOff>
      <xdr:row>41</xdr:row>
      <xdr:rowOff>58169</xdr:rowOff>
    </xdr:to>
    <xdr:sp macro="" textlink="">
      <xdr:nvSpPr>
        <xdr:cNvPr id="515" name="楕円 514">
          <a:extLst>
            <a:ext uri="{FF2B5EF4-FFF2-40B4-BE49-F238E27FC236}">
              <a16:creationId xmlns:a16="http://schemas.microsoft.com/office/drawing/2014/main" id="{5CA18551-1F78-4F61-B9B9-AFF67BFE70BE}"/>
            </a:ext>
          </a:extLst>
        </xdr:cNvPr>
        <xdr:cNvSpPr/>
      </xdr:nvSpPr>
      <xdr:spPr>
        <a:xfrm>
          <a:off x="19157950" y="673836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145336</xdr:rowOff>
    </xdr:from>
    <xdr:to>
      <xdr:col>116</xdr:col>
      <xdr:colOff>63500</xdr:colOff>
      <xdr:row>41</xdr:row>
      <xdr:rowOff>7369</xdr:rowOff>
    </xdr:to>
    <xdr:cxnSp macro="">
      <xdr:nvCxnSpPr>
        <xdr:cNvPr id="516" name="直線コネクタ 515">
          <a:extLst>
            <a:ext uri="{FF2B5EF4-FFF2-40B4-BE49-F238E27FC236}">
              <a16:creationId xmlns:a16="http://schemas.microsoft.com/office/drawing/2014/main" id="{B12E8A91-C9F6-49F0-A3D1-767FBDDFDE96}"/>
            </a:ext>
          </a:extLst>
        </xdr:cNvPr>
        <xdr:cNvCxnSpPr/>
      </xdr:nvCxnSpPr>
      <xdr:spPr>
        <a:xfrm flipV="1">
          <a:off x="19202400" y="5930186"/>
          <a:ext cx="749300" cy="852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19060</xdr:rowOff>
    </xdr:from>
    <xdr:to>
      <xdr:col>107</xdr:col>
      <xdr:colOff>101600</xdr:colOff>
      <xdr:row>41</xdr:row>
      <xdr:rowOff>120660</xdr:rowOff>
    </xdr:to>
    <xdr:sp macro="" textlink="">
      <xdr:nvSpPr>
        <xdr:cNvPr id="517" name="楕円 516">
          <a:extLst>
            <a:ext uri="{FF2B5EF4-FFF2-40B4-BE49-F238E27FC236}">
              <a16:creationId xmlns:a16="http://schemas.microsoft.com/office/drawing/2014/main" id="{42EC993F-21C7-4EAC-B38A-5673427167B5}"/>
            </a:ext>
          </a:extLst>
        </xdr:cNvPr>
        <xdr:cNvSpPr/>
      </xdr:nvSpPr>
      <xdr:spPr>
        <a:xfrm>
          <a:off x="18345150" y="6794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7369</xdr:rowOff>
    </xdr:from>
    <xdr:to>
      <xdr:col>111</xdr:col>
      <xdr:colOff>177800</xdr:colOff>
      <xdr:row>41</xdr:row>
      <xdr:rowOff>69860</xdr:rowOff>
    </xdr:to>
    <xdr:cxnSp macro="">
      <xdr:nvCxnSpPr>
        <xdr:cNvPr id="518" name="直線コネクタ 517">
          <a:extLst>
            <a:ext uri="{FF2B5EF4-FFF2-40B4-BE49-F238E27FC236}">
              <a16:creationId xmlns:a16="http://schemas.microsoft.com/office/drawing/2014/main" id="{78AFBCD0-9676-4E9A-91DF-7CB2E6594996}"/>
            </a:ext>
          </a:extLst>
        </xdr:cNvPr>
        <xdr:cNvCxnSpPr/>
      </xdr:nvCxnSpPr>
      <xdr:spPr>
        <a:xfrm flipV="1">
          <a:off x="18395950" y="6782819"/>
          <a:ext cx="806450" cy="62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109969</xdr:rowOff>
    </xdr:from>
    <xdr:ext cx="534377" cy="259045"/>
    <xdr:sp macro="" textlink="">
      <xdr:nvSpPr>
        <xdr:cNvPr id="519" name="n_1aveValue【一般廃棄物処理施設】&#10;一人当たり有形固定資産（償却資産）額">
          <a:extLst>
            <a:ext uri="{FF2B5EF4-FFF2-40B4-BE49-F238E27FC236}">
              <a16:creationId xmlns:a16="http://schemas.microsoft.com/office/drawing/2014/main" id="{DD6E4555-AF8C-4FA9-BA56-E69828B73CE5}"/>
            </a:ext>
          </a:extLst>
        </xdr:cNvPr>
        <xdr:cNvSpPr txBox="1"/>
      </xdr:nvSpPr>
      <xdr:spPr>
        <a:xfrm>
          <a:off x="18947911" y="6225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117962</xdr:rowOff>
    </xdr:from>
    <xdr:ext cx="534377" cy="259045"/>
    <xdr:sp macro="" textlink="">
      <xdr:nvSpPr>
        <xdr:cNvPr id="520" name="n_2aveValue【一般廃棄物処理施設】&#10;一人当たり有形固定資産（償却資産）額">
          <a:extLst>
            <a:ext uri="{FF2B5EF4-FFF2-40B4-BE49-F238E27FC236}">
              <a16:creationId xmlns:a16="http://schemas.microsoft.com/office/drawing/2014/main" id="{4744966D-2B42-400B-8C18-ED830CACB29B}"/>
            </a:ext>
          </a:extLst>
        </xdr:cNvPr>
        <xdr:cNvSpPr txBox="1"/>
      </xdr:nvSpPr>
      <xdr:spPr>
        <a:xfrm>
          <a:off x="18166861" y="6233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144281</xdr:rowOff>
    </xdr:from>
    <xdr:ext cx="534377" cy="259045"/>
    <xdr:sp macro="" textlink="">
      <xdr:nvSpPr>
        <xdr:cNvPr id="521" name="n_3aveValue【一般廃棄物処理施設】&#10;一人当たり有形固定資産（償却資産）額">
          <a:extLst>
            <a:ext uri="{FF2B5EF4-FFF2-40B4-BE49-F238E27FC236}">
              <a16:creationId xmlns:a16="http://schemas.microsoft.com/office/drawing/2014/main" id="{6BD40E64-0751-47F2-AC50-E2C2B0DF289C}"/>
            </a:ext>
          </a:extLst>
        </xdr:cNvPr>
        <xdr:cNvSpPr txBox="1"/>
      </xdr:nvSpPr>
      <xdr:spPr>
        <a:xfrm>
          <a:off x="17354061" y="6259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49296</xdr:rowOff>
    </xdr:from>
    <xdr:ext cx="534377" cy="259045"/>
    <xdr:sp macro="" textlink="">
      <xdr:nvSpPr>
        <xdr:cNvPr id="522" name="n_1mainValue【一般廃棄物処理施設】&#10;一人当たり有形固定資産（償却資産）額">
          <a:extLst>
            <a:ext uri="{FF2B5EF4-FFF2-40B4-BE49-F238E27FC236}">
              <a16:creationId xmlns:a16="http://schemas.microsoft.com/office/drawing/2014/main" id="{76E82EBF-6E38-43B3-9605-32CDC5F11DE8}"/>
            </a:ext>
          </a:extLst>
        </xdr:cNvPr>
        <xdr:cNvSpPr txBox="1"/>
      </xdr:nvSpPr>
      <xdr:spPr>
        <a:xfrm>
          <a:off x="18947911" y="682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111787</xdr:rowOff>
    </xdr:from>
    <xdr:ext cx="534377" cy="259045"/>
    <xdr:sp macro="" textlink="">
      <xdr:nvSpPr>
        <xdr:cNvPr id="523" name="n_2mainValue【一般廃棄物処理施設】&#10;一人当たり有形固定資産（償却資産）額">
          <a:extLst>
            <a:ext uri="{FF2B5EF4-FFF2-40B4-BE49-F238E27FC236}">
              <a16:creationId xmlns:a16="http://schemas.microsoft.com/office/drawing/2014/main" id="{163DE8C5-F36D-4E6C-8075-A8A4956737C2}"/>
            </a:ext>
          </a:extLst>
        </xdr:cNvPr>
        <xdr:cNvSpPr txBox="1"/>
      </xdr:nvSpPr>
      <xdr:spPr>
        <a:xfrm>
          <a:off x="18166861" y="6887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24" name="正方形/長方形 523">
          <a:extLst>
            <a:ext uri="{FF2B5EF4-FFF2-40B4-BE49-F238E27FC236}">
              <a16:creationId xmlns:a16="http://schemas.microsoft.com/office/drawing/2014/main" id="{EF555DB6-76A4-45A7-B090-6206B88E76C2}"/>
            </a:ext>
          </a:extLst>
        </xdr:cNvPr>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25" name="正方形/長方形 524">
          <a:extLst>
            <a:ext uri="{FF2B5EF4-FFF2-40B4-BE49-F238E27FC236}">
              <a16:creationId xmlns:a16="http://schemas.microsoft.com/office/drawing/2014/main" id="{47CAE52F-DE54-4AA1-8E0C-A270CEB863E0}"/>
            </a:ext>
          </a:extLst>
        </xdr:cNvPr>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26" name="正方形/長方形 525">
          <a:extLst>
            <a:ext uri="{FF2B5EF4-FFF2-40B4-BE49-F238E27FC236}">
              <a16:creationId xmlns:a16="http://schemas.microsoft.com/office/drawing/2014/main" id="{3A1532BB-7B37-4623-ADDC-23B7E84355F0}"/>
            </a:ext>
          </a:extLst>
        </xdr:cNvPr>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27" name="正方形/長方形 526">
          <a:extLst>
            <a:ext uri="{FF2B5EF4-FFF2-40B4-BE49-F238E27FC236}">
              <a16:creationId xmlns:a16="http://schemas.microsoft.com/office/drawing/2014/main" id="{B0EE4E7D-2347-46CC-9ED0-B26EF87DF9B3}"/>
            </a:ext>
          </a:extLst>
        </xdr:cNvPr>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28" name="正方形/長方形 527">
          <a:extLst>
            <a:ext uri="{FF2B5EF4-FFF2-40B4-BE49-F238E27FC236}">
              <a16:creationId xmlns:a16="http://schemas.microsoft.com/office/drawing/2014/main" id="{5F0EB5C6-5C29-4959-B526-1098F85E816C}"/>
            </a:ext>
          </a:extLst>
        </xdr:cNvPr>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9" name="正方形/長方形 528">
          <a:extLst>
            <a:ext uri="{FF2B5EF4-FFF2-40B4-BE49-F238E27FC236}">
              <a16:creationId xmlns:a16="http://schemas.microsoft.com/office/drawing/2014/main" id="{636DBADD-3309-49AE-8C61-DB4F8943C4E0}"/>
            </a:ext>
          </a:extLst>
        </xdr:cNvPr>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30" name="正方形/長方形 529">
          <a:extLst>
            <a:ext uri="{FF2B5EF4-FFF2-40B4-BE49-F238E27FC236}">
              <a16:creationId xmlns:a16="http://schemas.microsoft.com/office/drawing/2014/main" id="{D2B5A35B-D250-4D2A-A90C-699A195F5F51}"/>
            </a:ext>
          </a:extLst>
        </xdr:cNvPr>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1" name="正方形/長方形 530">
          <a:extLst>
            <a:ext uri="{FF2B5EF4-FFF2-40B4-BE49-F238E27FC236}">
              <a16:creationId xmlns:a16="http://schemas.microsoft.com/office/drawing/2014/main" id="{BE76C4D7-590C-45EA-9110-2D48F3A1862D}"/>
            </a:ext>
          </a:extLst>
        </xdr:cNvPr>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32" name="テキスト ボックス 531">
          <a:extLst>
            <a:ext uri="{FF2B5EF4-FFF2-40B4-BE49-F238E27FC236}">
              <a16:creationId xmlns:a16="http://schemas.microsoft.com/office/drawing/2014/main" id="{55AEF855-7F52-4024-AC6C-EBD9B99E2EA9}"/>
            </a:ext>
          </a:extLst>
        </xdr:cNvPr>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33" name="直線コネクタ 532">
          <a:extLst>
            <a:ext uri="{FF2B5EF4-FFF2-40B4-BE49-F238E27FC236}">
              <a16:creationId xmlns:a16="http://schemas.microsoft.com/office/drawing/2014/main" id="{82ABFE62-37B1-4CBA-91FE-3EE850AC1704}"/>
            </a:ext>
          </a:extLst>
        </xdr:cNvPr>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34" name="直線コネクタ 533">
          <a:extLst>
            <a:ext uri="{FF2B5EF4-FFF2-40B4-BE49-F238E27FC236}">
              <a16:creationId xmlns:a16="http://schemas.microsoft.com/office/drawing/2014/main" id="{15A45C88-4A61-46AB-8AA7-16A21523AD75}"/>
            </a:ext>
          </a:extLst>
        </xdr:cNvPr>
        <xdr:cNvCxnSpPr/>
      </xdr:nvCxnSpPr>
      <xdr:spPr>
        <a:xfrm>
          <a:off x="11207750" y="1070337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35" name="テキスト ボックス 534">
          <a:extLst>
            <a:ext uri="{FF2B5EF4-FFF2-40B4-BE49-F238E27FC236}">
              <a16:creationId xmlns:a16="http://schemas.microsoft.com/office/drawing/2014/main" id="{D86EC868-57CC-48A3-995A-F4857A7FE6C1}"/>
            </a:ext>
          </a:extLst>
        </xdr:cNvPr>
        <xdr:cNvSpPr txBox="1"/>
      </xdr:nvSpPr>
      <xdr:spPr>
        <a:xfrm>
          <a:off x="10906911" y="105675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36" name="直線コネクタ 535">
          <a:extLst>
            <a:ext uri="{FF2B5EF4-FFF2-40B4-BE49-F238E27FC236}">
              <a16:creationId xmlns:a16="http://schemas.microsoft.com/office/drawing/2014/main" id="{08E5B97A-9993-4DEE-AEEF-90B354AB3751}"/>
            </a:ext>
          </a:extLst>
        </xdr:cNvPr>
        <xdr:cNvCxnSpPr/>
      </xdr:nvCxnSpPr>
      <xdr:spPr>
        <a:xfrm>
          <a:off x="11207750" y="1038950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37" name="テキスト ボックス 536">
          <a:extLst>
            <a:ext uri="{FF2B5EF4-FFF2-40B4-BE49-F238E27FC236}">
              <a16:creationId xmlns:a16="http://schemas.microsoft.com/office/drawing/2014/main" id="{18C0E65C-4F08-486A-9FAC-750A27EFE3F7}"/>
            </a:ext>
          </a:extLst>
        </xdr:cNvPr>
        <xdr:cNvSpPr txBox="1"/>
      </xdr:nvSpPr>
      <xdr:spPr>
        <a:xfrm>
          <a:off x="10842791" y="102472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38" name="直線コネクタ 537">
          <a:extLst>
            <a:ext uri="{FF2B5EF4-FFF2-40B4-BE49-F238E27FC236}">
              <a16:creationId xmlns:a16="http://schemas.microsoft.com/office/drawing/2014/main" id="{5337EDBC-056F-4F16-B8BE-E4BDEFD45AAB}"/>
            </a:ext>
          </a:extLst>
        </xdr:cNvPr>
        <xdr:cNvCxnSpPr/>
      </xdr:nvCxnSpPr>
      <xdr:spPr>
        <a:xfrm>
          <a:off x="11207750" y="1007563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39" name="テキスト ボックス 538">
          <a:extLst>
            <a:ext uri="{FF2B5EF4-FFF2-40B4-BE49-F238E27FC236}">
              <a16:creationId xmlns:a16="http://schemas.microsoft.com/office/drawing/2014/main" id="{C1D3F27A-24D8-4D11-A5C0-ED9DB4100A88}"/>
            </a:ext>
          </a:extLst>
        </xdr:cNvPr>
        <xdr:cNvSpPr txBox="1"/>
      </xdr:nvSpPr>
      <xdr:spPr>
        <a:xfrm>
          <a:off x="10842791" y="99334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40" name="直線コネクタ 539">
          <a:extLst>
            <a:ext uri="{FF2B5EF4-FFF2-40B4-BE49-F238E27FC236}">
              <a16:creationId xmlns:a16="http://schemas.microsoft.com/office/drawing/2014/main" id="{D2FCF432-37C9-4749-AF26-0058D117211C}"/>
            </a:ext>
          </a:extLst>
        </xdr:cNvPr>
        <xdr:cNvCxnSpPr/>
      </xdr:nvCxnSpPr>
      <xdr:spPr>
        <a:xfrm>
          <a:off x="11207750" y="975541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41" name="テキスト ボックス 540">
          <a:extLst>
            <a:ext uri="{FF2B5EF4-FFF2-40B4-BE49-F238E27FC236}">
              <a16:creationId xmlns:a16="http://schemas.microsoft.com/office/drawing/2014/main" id="{3E44302F-06BB-4D65-A0D1-1F69A63D3177}"/>
            </a:ext>
          </a:extLst>
        </xdr:cNvPr>
        <xdr:cNvSpPr txBox="1"/>
      </xdr:nvSpPr>
      <xdr:spPr>
        <a:xfrm>
          <a:off x="10842791" y="96195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42" name="直線コネクタ 541">
          <a:extLst>
            <a:ext uri="{FF2B5EF4-FFF2-40B4-BE49-F238E27FC236}">
              <a16:creationId xmlns:a16="http://schemas.microsoft.com/office/drawing/2014/main" id="{73BE6F19-8B00-4DD5-82FE-9A44F0C6B17E}"/>
            </a:ext>
          </a:extLst>
        </xdr:cNvPr>
        <xdr:cNvCxnSpPr/>
      </xdr:nvCxnSpPr>
      <xdr:spPr>
        <a:xfrm>
          <a:off x="11207750" y="94415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43" name="テキスト ボックス 542">
          <a:extLst>
            <a:ext uri="{FF2B5EF4-FFF2-40B4-BE49-F238E27FC236}">
              <a16:creationId xmlns:a16="http://schemas.microsoft.com/office/drawing/2014/main" id="{781BE027-448F-457A-A945-CDA3D9BFAF45}"/>
            </a:ext>
          </a:extLst>
        </xdr:cNvPr>
        <xdr:cNvSpPr txBox="1"/>
      </xdr:nvSpPr>
      <xdr:spPr>
        <a:xfrm>
          <a:off x="10842791" y="93056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44" name="直線コネクタ 543">
          <a:extLst>
            <a:ext uri="{FF2B5EF4-FFF2-40B4-BE49-F238E27FC236}">
              <a16:creationId xmlns:a16="http://schemas.microsoft.com/office/drawing/2014/main" id="{043ACF75-5CF3-4902-AD3A-680B7AB01A78}"/>
            </a:ext>
          </a:extLst>
        </xdr:cNvPr>
        <xdr:cNvCxnSpPr/>
      </xdr:nvCxnSpPr>
      <xdr:spPr>
        <a:xfrm>
          <a:off x="11207750" y="912767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45" name="テキスト ボックス 544">
          <a:extLst>
            <a:ext uri="{FF2B5EF4-FFF2-40B4-BE49-F238E27FC236}">
              <a16:creationId xmlns:a16="http://schemas.microsoft.com/office/drawing/2014/main" id="{F7CF069D-18FA-4687-B1B4-84B4CA1E7E79}"/>
            </a:ext>
          </a:extLst>
        </xdr:cNvPr>
        <xdr:cNvSpPr txBox="1"/>
      </xdr:nvSpPr>
      <xdr:spPr>
        <a:xfrm>
          <a:off x="10797721" y="89917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46" name="直線コネクタ 545">
          <a:extLst>
            <a:ext uri="{FF2B5EF4-FFF2-40B4-BE49-F238E27FC236}">
              <a16:creationId xmlns:a16="http://schemas.microsoft.com/office/drawing/2014/main" id="{284443B8-FEF2-464C-A248-BC46250002C8}"/>
            </a:ext>
          </a:extLst>
        </xdr:cNvPr>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47" name="テキスト ボックス 546">
          <a:extLst>
            <a:ext uri="{FF2B5EF4-FFF2-40B4-BE49-F238E27FC236}">
              <a16:creationId xmlns:a16="http://schemas.microsoft.com/office/drawing/2014/main" id="{3BE75010-FF87-4A14-94A1-48A22965C8BB}"/>
            </a:ext>
          </a:extLst>
        </xdr:cNvPr>
        <xdr:cNvSpPr txBox="1"/>
      </xdr:nvSpPr>
      <xdr:spPr>
        <a:xfrm>
          <a:off x="1079772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48" name="【保健センター・保健所】&#10;有形固定資産減価償却率グラフ枠">
          <a:extLst>
            <a:ext uri="{FF2B5EF4-FFF2-40B4-BE49-F238E27FC236}">
              <a16:creationId xmlns:a16="http://schemas.microsoft.com/office/drawing/2014/main" id="{6E86925C-AE75-4D99-9554-847C2233A00C}"/>
            </a:ext>
          </a:extLst>
        </xdr:cNvPr>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96338</xdr:rowOff>
    </xdr:from>
    <xdr:to>
      <xdr:col>85</xdr:col>
      <xdr:colOff>126364</xdr:colOff>
      <xdr:row>63</xdr:row>
      <xdr:rowOff>150223</xdr:rowOff>
    </xdr:to>
    <xdr:cxnSp macro="">
      <xdr:nvCxnSpPr>
        <xdr:cNvPr id="549" name="直線コネクタ 548">
          <a:extLst>
            <a:ext uri="{FF2B5EF4-FFF2-40B4-BE49-F238E27FC236}">
              <a16:creationId xmlns:a16="http://schemas.microsoft.com/office/drawing/2014/main" id="{F4ACD1A3-E636-4B54-841D-2264D349C77E}"/>
            </a:ext>
          </a:extLst>
        </xdr:cNvPr>
        <xdr:cNvCxnSpPr/>
      </xdr:nvCxnSpPr>
      <xdr:spPr>
        <a:xfrm flipV="1">
          <a:off x="14699614" y="9183188"/>
          <a:ext cx="0" cy="1374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154050</xdr:rowOff>
    </xdr:from>
    <xdr:ext cx="340478" cy="259045"/>
    <xdr:sp macro="" textlink="">
      <xdr:nvSpPr>
        <xdr:cNvPr id="550" name="【保健センター・保健所】&#10;有形固定資産減価償却率最小値テキスト">
          <a:extLst>
            <a:ext uri="{FF2B5EF4-FFF2-40B4-BE49-F238E27FC236}">
              <a16:creationId xmlns:a16="http://schemas.microsoft.com/office/drawing/2014/main" id="{E21A0565-16ED-48A8-AA56-01C686157C61}"/>
            </a:ext>
          </a:extLst>
        </xdr:cNvPr>
        <xdr:cNvSpPr txBox="1"/>
      </xdr:nvSpPr>
      <xdr:spPr>
        <a:xfrm>
          <a:off x="14738350" y="105617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150223</xdr:rowOff>
    </xdr:from>
    <xdr:to>
      <xdr:col>86</xdr:col>
      <xdr:colOff>25400</xdr:colOff>
      <xdr:row>63</xdr:row>
      <xdr:rowOff>150223</xdr:rowOff>
    </xdr:to>
    <xdr:cxnSp macro="">
      <xdr:nvCxnSpPr>
        <xdr:cNvPr id="551" name="直線コネクタ 550">
          <a:extLst>
            <a:ext uri="{FF2B5EF4-FFF2-40B4-BE49-F238E27FC236}">
              <a16:creationId xmlns:a16="http://schemas.microsoft.com/office/drawing/2014/main" id="{2CC23C91-0DE0-4A19-A6AF-10D1030CD92E}"/>
            </a:ext>
          </a:extLst>
        </xdr:cNvPr>
        <xdr:cNvCxnSpPr/>
      </xdr:nvCxnSpPr>
      <xdr:spPr>
        <a:xfrm>
          <a:off x="14611350" y="1055787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43015</xdr:rowOff>
    </xdr:from>
    <xdr:ext cx="405111" cy="259045"/>
    <xdr:sp macro="" textlink="">
      <xdr:nvSpPr>
        <xdr:cNvPr id="552" name="【保健センター・保健所】&#10;有形固定資産減価償却率最大値テキスト">
          <a:extLst>
            <a:ext uri="{FF2B5EF4-FFF2-40B4-BE49-F238E27FC236}">
              <a16:creationId xmlns:a16="http://schemas.microsoft.com/office/drawing/2014/main" id="{57ECF822-2352-4254-9AD6-CE6DD15484B4}"/>
            </a:ext>
          </a:extLst>
        </xdr:cNvPr>
        <xdr:cNvSpPr txBox="1"/>
      </xdr:nvSpPr>
      <xdr:spPr>
        <a:xfrm>
          <a:off x="14738350" y="8964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96338</xdr:rowOff>
    </xdr:from>
    <xdr:to>
      <xdr:col>86</xdr:col>
      <xdr:colOff>25400</xdr:colOff>
      <xdr:row>55</xdr:row>
      <xdr:rowOff>96338</xdr:rowOff>
    </xdr:to>
    <xdr:cxnSp macro="">
      <xdr:nvCxnSpPr>
        <xdr:cNvPr id="553" name="直線コネクタ 552">
          <a:extLst>
            <a:ext uri="{FF2B5EF4-FFF2-40B4-BE49-F238E27FC236}">
              <a16:creationId xmlns:a16="http://schemas.microsoft.com/office/drawing/2014/main" id="{BBBEE961-418A-4671-8D17-9F618CB526BA}"/>
            </a:ext>
          </a:extLst>
        </xdr:cNvPr>
        <xdr:cNvCxnSpPr/>
      </xdr:nvCxnSpPr>
      <xdr:spPr>
        <a:xfrm>
          <a:off x="14611350" y="918318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95811</xdr:rowOff>
    </xdr:from>
    <xdr:ext cx="405111" cy="259045"/>
    <xdr:sp macro="" textlink="">
      <xdr:nvSpPr>
        <xdr:cNvPr id="554" name="【保健センター・保健所】&#10;有形固定資産減価償却率平均値テキスト">
          <a:extLst>
            <a:ext uri="{FF2B5EF4-FFF2-40B4-BE49-F238E27FC236}">
              <a16:creationId xmlns:a16="http://schemas.microsoft.com/office/drawing/2014/main" id="{1D8F5723-49AC-42F9-B98D-86B7BB558420}"/>
            </a:ext>
          </a:extLst>
        </xdr:cNvPr>
        <xdr:cNvSpPr txBox="1"/>
      </xdr:nvSpPr>
      <xdr:spPr>
        <a:xfrm>
          <a:off x="14738350" y="100081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117384</xdr:rowOff>
    </xdr:from>
    <xdr:to>
      <xdr:col>85</xdr:col>
      <xdr:colOff>177800</xdr:colOff>
      <xdr:row>61</xdr:row>
      <xdr:rowOff>47534</xdr:rowOff>
    </xdr:to>
    <xdr:sp macro="" textlink="">
      <xdr:nvSpPr>
        <xdr:cNvPr id="555" name="フローチャート: 判断 554">
          <a:extLst>
            <a:ext uri="{FF2B5EF4-FFF2-40B4-BE49-F238E27FC236}">
              <a16:creationId xmlns:a16="http://schemas.microsoft.com/office/drawing/2014/main" id="{61E9D72D-5E1D-4359-A44B-E72C1053BE3C}"/>
            </a:ext>
          </a:extLst>
        </xdr:cNvPr>
        <xdr:cNvSpPr/>
      </xdr:nvSpPr>
      <xdr:spPr>
        <a:xfrm>
          <a:off x="14649450" y="1002973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132080</xdr:rowOff>
    </xdr:from>
    <xdr:to>
      <xdr:col>81</xdr:col>
      <xdr:colOff>101600</xdr:colOff>
      <xdr:row>61</xdr:row>
      <xdr:rowOff>62230</xdr:rowOff>
    </xdr:to>
    <xdr:sp macro="" textlink="">
      <xdr:nvSpPr>
        <xdr:cNvPr id="556" name="フローチャート: 判断 555">
          <a:extLst>
            <a:ext uri="{FF2B5EF4-FFF2-40B4-BE49-F238E27FC236}">
              <a16:creationId xmlns:a16="http://schemas.microsoft.com/office/drawing/2014/main" id="{A84207EA-A742-449E-B989-72E6D6A8BCF8}"/>
            </a:ext>
          </a:extLst>
        </xdr:cNvPr>
        <xdr:cNvSpPr/>
      </xdr:nvSpPr>
      <xdr:spPr>
        <a:xfrm>
          <a:off x="13887450" y="100444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140244</xdr:rowOff>
    </xdr:from>
    <xdr:to>
      <xdr:col>76</xdr:col>
      <xdr:colOff>165100</xdr:colOff>
      <xdr:row>61</xdr:row>
      <xdr:rowOff>70394</xdr:rowOff>
    </xdr:to>
    <xdr:sp macro="" textlink="">
      <xdr:nvSpPr>
        <xdr:cNvPr id="557" name="フローチャート: 判断 556">
          <a:extLst>
            <a:ext uri="{FF2B5EF4-FFF2-40B4-BE49-F238E27FC236}">
              <a16:creationId xmlns:a16="http://schemas.microsoft.com/office/drawing/2014/main" id="{BF12CAB1-8A0E-49D7-B812-53DF33E58C2D}"/>
            </a:ext>
          </a:extLst>
        </xdr:cNvPr>
        <xdr:cNvSpPr/>
      </xdr:nvSpPr>
      <xdr:spPr>
        <a:xfrm>
          <a:off x="13093700" y="1005259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68399</xdr:rowOff>
    </xdr:from>
    <xdr:to>
      <xdr:col>72</xdr:col>
      <xdr:colOff>38100</xdr:colOff>
      <xdr:row>60</xdr:row>
      <xdr:rowOff>169999</xdr:rowOff>
    </xdr:to>
    <xdr:sp macro="" textlink="">
      <xdr:nvSpPr>
        <xdr:cNvPr id="558" name="フローチャート: 判断 557">
          <a:extLst>
            <a:ext uri="{FF2B5EF4-FFF2-40B4-BE49-F238E27FC236}">
              <a16:creationId xmlns:a16="http://schemas.microsoft.com/office/drawing/2014/main" id="{29557FAE-B369-4EB1-821E-87B09EBDD453}"/>
            </a:ext>
          </a:extLst>
        </xdr:cNvPr>
        <xdr:cNvSpPr/>
      </xdr:nvSpPr>
      <xdr:spPr>
        <a:xfrm>
          <a:off x="12299950" y="998074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9" name="テキスト ボックス 558">
          <a:extLst>
            <a:ext uri="{FF2B5EF4-FFF2-40B4-BE49-F238E27FC236}">
              <a16:creationId xmlns:a16="http://schemas.microsoft.com/office/drawing/2014/main" id="{D57B0812-4DFF-4552-9671-4159AD496920}"/>
            </a:ext>
          </a:extLst>
        </xdr:cNvPr>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60" name="テキスト ボックス 559">
          <a:extLst>
            <a:ext uri="{FF2B5EF4-FFF2-40B4-BE49-F238E27FC236}">
              <a16:creationId xmlns:a16="http://schemas.microsoft.com/office/drawing/2014/main" id="{8EA3B0D1-466F-46AD-8DC3-3D77ADCA4890}"/>
            </a:ext>
          </a:extLst>
        </xdr:cNvPr>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61" name="テキスト ボックス 560">
          <a:extLst>
            <a:ext uri="{FF2B5EF4-FFF2-40B4-BE49-F238E27FC236}">
              <a16:creationId xmlns:a16="http://schemas.microsoft.com/office/drawing/2014/main" id="{CB87C544-A2D5-49CB-A134-EE1B44381109}"/>
            </a:ext>
          </a:extLst>
        </xdr:cNvPr>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62" name="テキスト ボックス 561">
          <a:extLst>
            <a:ext uri="{FF2B5EF4-FFF2-40B4-BE49-F238E27FC236}">
              <a16:creationId xmlns:a16="http://schemas.microsoft.com/office/drawing/2014/main" id="{86FE8EB2-42BA-401D-81A6-F8F862863FD7}"/>
            </a:ext>
          </a:extLst>
        </xdr:cNvPr>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63" name="テキスト ボックス 562">
          <a:extLst>
            <a:ext uri="{FF2B5EF4-FFF2-40B4-BE49-F238E27FC236}">
              <a16:creationId xmlns:a16="http://schemas.microsoft.com/office/drawing/2014/main" id="{A8B2D55D-B04E-4295-9E1E-F1785FDAC171}"/>
            </a:ext>
          </a:extLst>
        </xdr:cNvPr>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17780</xdr:rowOff>
    </xdr:from>
    <xdr:to>
      <xdr:col>85</xdr:col>
      <xdr:colOff>177800</xdr:colOff>
      <xdr:row>58</xdr:row>
      <xdr:rowOff>119380</xdr:rowOff>
    </xdr:to>
    <xdr:sp macro="" textlink="">
      <xdr:nvSpPr>
        <xdr:cNvPr id="564" name="楕円 563">
          <a:extLst>
            <a:ext uri="{FF2B5EF4-FFF2-40B4-BE49-F238E27FC236}">
              <a16:creationId xmlns:a16="http://schemas.microsoft.com/office/drawing/2014/main" id="{4BC8E14D-A5D2-4CE4-8EA6-4907063BA76B}"/>
            </a:ext>
          </a:extLst>
        </xdr:cNvPr>
        <xdr:cNvSpPr/>
      </xdr:nvSpPr>
      <xdr:spPr>
        <a:xfrm>
          <a:off x="14649450" y="959993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40657</xdr:rowOff>
    </xdr:from>
    <xdr:ext cx="405111" cy="259045"/>
    <xdr:sp macro="" textlink="">
      <xdr:nvSpPr>
        <xdr:cNvPr id="565" name="【保健センター・保健所】&#10;有形固定資産減価償却率該当値テキスト">
          <a:extLst>
            <a:ext uri="{FF2B5EF4-FFF2-40B4-BE49-F238E27FC236}">
              <a16:creationId xmlns:a16="http://schemas.microsoft.com/office/drawing/2014/main" id="{63204EAC-3AB0-44C2-825C-A97989E20087}"/>
            </a:ext>
          </a:extLst>
        </xdr:cNvPr>
        <xdr:cNvSpPr txBox="1"/>
      </xdr:nvSpPr>
      <xdr:spPr>
        <a:xfrm>
          <a:off x="14738350" y="9457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50437</xdr:rowOff>
    </xdr:from>
    <xdr:to>
      <xdr:col>81</xdr:col>
      <xdr:colOff>101600</xdr:colOff>
      <xdr:row>58</xdr:row>
      <xdr:rowOff>152037</xdr:rowOff>
    </xdr:to>
    <xdr:sp macro="" textlink="">
      <xdr:nvSpPr>
        <xdr:cNvPr id="566" name="楕円 565">
          <a:extLst>
            <a:ext uri="{FF2B5EF4-FFF2-40B4-BE49-F238E27FC236}">
              <a16:creationId xmlns:a16="http://schemas.microsoft.com/office/drawing/2014/main" id="{4D351A9D-12F3-4282-A299-8C80EFE94245}"/>
            </a:ext>
          </a:extLst>
        </xdr:cNvPr>
        <xdr:cNvSpPr/>
      </xdr:nvSpPr>
      <xdr:spPr>
        <a:xfrm>
          <a:off x="13887450" y="9632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68580</xdr:rowOff>
    </xdr:from>
    <xdr:to>
      <xdr:col>85</xdr:col>
      <xdr:colOff>127000</xdr:colOff>
      <xdr:row>58</xdr:row>
      <xdr:rowOff>101237</xdr:rowOff>
    </xdr:to>
    <xdr:cxnSp macro="">
      <xdr:nvCxnSpPr>
        <xdr:cNvPr id="567" name="直線コネクタ 566">
          <a:extLst>
            <a:ext uri="{FF2B5EF4-FFF2-40B4-BE49-F238E27FC236}">
              <a16:creationId xmlns:a16="http://schemas.microsoft.com/office/drawing/2014/main" id="{B9C62C30-4238-4BC2-9594-9856D81D70C9}"/>
            </a:ext>
          </a:extLst>
        </xdr:cNvPr>
        <xdr:cNvCxnSpPr/>
      </xdr:nvCxnSpPr>
      <xdr:spPr>
        <a:xfrm flipV="1">
          <a:off x="13938250" y="9650730"/>
          <a:ext cx="762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83094</xdr:rowOff>
    </xdr:from>
    <xdr:to>
      <xdr:col>76</xdr:col>
      <xdr:colOff>165100</xdr:colOff>
      <xdr:row>59</xdr:row>
      <xdr:rowOff>13244</xdr:rowOff>
    </xdr:to>
    <xdr:sp macro="" textlink="">
      <xdr:nvSpPr>
        <xdr:cNvPr id="568" name="楕円 567">
          <a:extLst>
            <a:ext uri="{FF2B5EF4-FFF2-40B4-BE49-F238E27FC236}">
              <a16:creationId xmlns:a16="http://schemas.microsoft.com/office/drawing/2014/main" id="{31BA5BC1-E0D5-48A5-A84E-39B2816CFCD1}"/>
            </a:ext>
          </a:extLst>
        </xdr:cNvPr>
        <xdr:cNvSpPr/>
      </xdr:nvSpPr>
      <xdr:spPr>
        <a:xfrm>
          <a:off x="13093700" y="966524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101237</xdr:rowOff>
    </xdr:from>
    <xdr:to>
      <xdr:col>81</xdr:col>
      <xdr:colOff>50800</xdr:colOff>
      <xdr:row>58</xdr:row>
      <xdr:rowOff>133894</xdr:rowOff>
    </xdr:to>
    <xdr:cxnSp macro="">
      <xdr:nvCxnSpPr>
        <xdr:cNvPr id="569" name="直線コネクタ 568">
          <a:extLst>
            <a:ext uri="{FF2B5EF4-FFF2-40B4-BE49-F238E27FC236}">
              <a16:creationId xmlns:a16="http://schemas.microsoft.com/office/drawing/2014/main" id="{BAAD36AF-BDCC-4C69-9066-FF396E36AB41}"/>
            </a:ext>
          </a:extLst>
        </xdr:cNvPr>
        <xdr:cNvCxnSpPr/>
      </xdr:nvCxnSpPr>
      <xdr:spPr>
        <a:xfrm flipV="1">
          <a:off x="13144500" y="9683387"/>
          <a:ext cx="79375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53357</xdr:rowOff>
    </xdr:from>
    <xdr:ext cx="405111" cy="259045"/>
    <xdr:sp macro="" textlink="">
      <xdr:nvSpPr>
        <xdr:cNvPr id="570" name="n_1aveValue【保健センター・保健所】&#10;有形固定資産減価償却率">
          <a:extLst>
            <a:ext uri="{FF2B5EF4-FFF2-40B4-BE49-F238E27FC236}">
              <a16:creationId xmlns:a16="http://schemas.microsoft.com/office/drawing/2014/main" id="{277F3605-FC02-4CAD-AD22-5EA0AEE705E6}"/>
            </a:ext>
          </a:extLst>
        </xdr:cNvPr>
        <xdr:cNvSpPr txBox="1"/>
      </xdr:nvSpPr>
      <xdr:spPr>
        <a:xfrm>
          <a:off x="13742044" y="10130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61521</xdr:rowOff>
    </xdr:from>
    <xdr:ext cx="405111" cy="259045"/>
    <xdr:sp macro="" textlink="">
      <xdr:nvSpPr>
        <xdr:cNvPr id="571" name="n_2aveValue【保健センター・保健所】&#10;有形固定資産減価償却率">
          <a:extLst>
            <a:ext uri="{FF2B5EF4-FFF2-40B4-BE49-F238E27FC236}">
              <a16:creationId xmlns:a16="http://schemas.microsoft.com/office/drawing/2014/main" id="{6799E025-12C8-4D4D-B357-CB14CF509655}"/>
            </a:ext>
          </a:extLst>
        </xdr:cNvPr>
        <xdr:cNvSpPr txBox="1"/>
      </xdr:nvSpPr>
      <xdr:spPr>
        <a:xfrm>
          <a:off x="12960994" y="10138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15076</xdr:rowOff>
    </xdr:from>
    <xdr:ext cx="405111" cy="259045"/>
    <xdr:sp macro="" textlink="">
      <xdr:nvSpPr>
        <xdr:cNvPr id="572" name="n_3aveValue【保健センター・保健所】&#10;有形固定資産減価償却率">
          <a:extLst>
            <a:ext uri="{FF2B5EF4-FFF2-40B4-BE49-F238E27FC236}">
              <a16:creationId xmlns:a16="http://schemas.microsoft.com/office/drawing/2014/main" id="{46A47FBD-1CDB-4CA4-BDB8-EDC2DC57DF82}"/>
            </a:ext>
          </a:extLst>
        </xdr:cNvPr>
        <xdr:cNvSpPr txBox="1"/>
      </xdr:nvSpPr>
      <xdr:spPr>
        <a:xfrm>
          <a:off x="12167244" y="9762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168564</xdr:rowOff>
    </xdr:from>
    <xdr:ext cx="405111" cy="259045"/>
    <xdr:sp macro="" textlink="">
      <xdr:nvSpPr>
        <xdr:cNvPr id="573" name="n_1mainValue【保健センター・保健所】&#10;有形固定資産減価償却率">
          <a:extLst>
            <a:ext uri="{FF2B5EF4-FFF2-40B4-BE49-F238E27FC236}">
              <a16:creationId xmlns:a16="http://schemas.microsoft.com/office/drawing/2014/main" id="{5FD56B22-EAB2-424D-9F1D-029622A2EEA8}"/>
            </a:ext>
          </a:extLst>
        </xdr:cNvPr>
        <xdr:cNvSpPr txBox="1"/>
      </xdr:nvSpPr>
      <xdr:spPr>
        <a:xfrm>
          <a:off x="13742044" y="9414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29771</xdr:rowOff>
    </xdr:from>
    <xdr:ext cx="405111" cy="259045"/>
    <xdr:sp macro="" textlink="">
      <xdr:nvSpPr>
        <xdr:cNvPr id="574" name="n_2mainValue【保健センター・保健所】&#10;有形固定資産減価償却率">
          <a:extLst>
            <a:ext uri="{FF2B5EF4-FFF2-40B4-BE49-F238E27FC236}">
              <a16:creationId xmlns:a16="http://schemas.microsoft.com/office/drawing/2014/main" id="{026A524A-3859-452E-8BF4-77F4AE24529B}"/>
            </a:ext>
          </a:extLst>
        </xdr:cNvPr>
        <xdr:cNvSpPr txBox="1"/>
      </xdr:nvSpPr>
      <xdr:spPr>
        <a:xfrm>
          <a:off x="12960994" y="9446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5" name="正方形/長方形 574">
          <a:extLst>
            <a:ext uri="{FF2B5EF4-FFF2-40B4-BE49-F238E27FC236}">
              <a16:creationId xmlns:a16="http://schemas.microsoft.com/office/drawing/2014/main" id="{71143E9F-6D52-485C-828A-2A30B87B4B2F}"/>
            </a:ext>
          </a:extLst>
        </xdr:cNvPr>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6" name="正方形/長方形 575">
          <a:extLst>
            <a:ext uri="{FF2B5EF4-FFF2-40B4-BE49-F238E27FC236}">
              <a16:creationId xmlns:a16="http://schemas.microsoft.com/office/drawing/2014/main" id="{EA08C7F1-7407-4E12-8DAF-87489F18DFEF}"/>
            </a:ext>
          </a:extLst>
        </xdr:cNvPr>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7" name="正方形/長方形 576">
          <a:extLst>
            <a:ext uri="{FF2B5EF4-FFF2-40B4-BE49-F238E27FC236}">
              <a16:creationId xmlns:a16="http://schemas.microsoft.com/office/drawing/2014/main" id="{230A00A4-442C-4E73-ACF1-1468BCA4924F}"/>
            </a:ext>
          </a:extLst>
        </xdr:cNvPr>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8" name="正方形/長方形 577">
          <a:extLst>
            <a:ext uri="{FF2B5EF4-FFF2-40B4-BE49-F238E27FC236}">
              <a16:creationId xmlns:a16="http://schemas.microsoft.com/office/drawing/2014/main" id="{12D752D5-A02B-42B7-9608-6399F9CD1359}"/>
            </a:ext>
          </a:extLst>
        </xdr:cNvPr>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9" name="正方形/長方形 578">
          <a:extLst>
            <a:ext uri="{FF2B5EF4-FFF2-40B4-BE49-F238E27FC236}">
              <a16:creationId xmlns:a16="http://schemas.microsoft.com/office/drawing/2014/main" id="{82F939F2-D2DB-4C4E-8234-6A3A12CE7C61}"/>
            </a:ext>
          </a:extLst>
        </xdr:cNvPr>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80" name="正方形/長方形 579">
          <a:extLst>
            <a:ext uri="{FF2B5EF4-FFF2-40B4-BE49-F238E27FC236}">
              <a16:creationId xmlns:a16="http://schemas.microsoft.com/office/drawing/2014/main" id="{4D8C3FBB-82BB-4D51-9763-B7C84F858330}"/>
            </a:ext>
          </a:extLst>
        </xdr:cNvPr>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1" name="正方形/長方形 580">
          <a:extLst>
            <a:ext uri="{FF2B5EF4-FFF2-40B4-BE49-F238E27FC236}">
              <a16:creationId xmlns:a16="http://schemas.microsoft.com/office/drawing/2014/main" id="{15700F4B-4EDC-4F1F-A78B-4C9CB8517DB6}"/>
            </a:ext>
          </a:extLst>
        </xdr:cNvPr>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2" name="正方形/長方形 581">
          <a:extLst>
            <a:ext uri="{FF2B5EF4-FFF2-40B4-BE49-F238E27FC236}">
              <a16:creationId xmlns:a16="http://schemas.microsoft.com/office/drawing/2014/main" id="{DEAEA0D7-9A33-42C6-9B59-0F255BFD11E5}"/>
            </a:ext>
          </a:extLst>
        </xdr:cNvPr>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3" name="テキスト ボックス 582">
          <a:extLst>
            <a:ext uri="{FF2B5EF4-FFF2-40B4-BE49-F238E27FC236}">
              <a16:creationId xmlns:a16="http://schemas.microsoft.com/office/drawing/2014/main" id="{95F5B2FA-99AA-4360-8AD0-696865B32D95}"/>
            </a:ext>
          </a:extLst>
        </xdr:cNvPr>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4" name="直線コネクタ 583">
          <a:extLst>
            <a:ext uri="{FF2B5EF4-FFF2-40B4-BE49-F238E27FC236}">
              <a16:creationId xmlns:a16="http://schemas.microsoft.com/office/drawing/2014/main" id="{50771273-4878-40C5-ADC8-B82182CF650C}"/>
            </a:ext>
          </a:extLst>
        </xdr:cNvPr>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85" name="直線コネクタ 584">
          <a:extLst>
            <a:ext uri="{FF2B5EF4-FFF2-40B4-BE49-F238E27FC236}">
              <a16:creationId xmlns:a16="http://schemas.microsoft.com/office/drawing/2014/main" id="{20227A45-6638-418C-BFEB-911179E96712}"/>
            </a:ext>
          </a:extLst>
        </xdr:cNvPr>
        <xdr:cNvCxnSpPr/>
      </xdr:nvCxnSpPr>
      <xdr:spPr>
        <a:xfrm>
          <a:off x="16459200" y="1057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6" name="テキスト ボックス 585">
          <a:extLst>
            <a:ext uri="{FF2B5EF4-FFF2-40B4-BE49-F238E27FC236}">
              <a16:creationId xmlns:a16="http://schemas.microsoft.com/office/drawing/2014/main" id="{77EAD7BD-106C-450C-8CEF-7BAFAC4CAE02}"/>
            </a:ext>
          </a:extLst>
        </xdr:cNvPr>
        <xdr:cNvSpPr txBox="1"/>
      </xdr:nvSpPr>
      <xdr:spPr>
        <a:xfrm>
          <a:off x="16049171" y="10436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7" name="直線コネクタ 586">
          <a:extLst>
            <a:ext uri="{FF2B5EF4-FFF2-40B4-BE49-F238E27FC236}">
              <a16:creationId xmlns:a16="http://schemas.microsoft.com/office/drawing/2014/main" id="{DA74D227-EEC6-47C3-A57A-3A1828A59473}"/>
            </a:ext>
          </a:extLst>
        </xdr:cNvPr>
        <xdr:cNvCxnSpPr/>
      </xdr:nvCxnSpPr>
      <xdr:spPr>
        <a:xfrm>
          <a:off x="16459200" y="10134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8" name="テキスト ボックス 587">
          <a:extLst>
            <a:ext uri="{FF2B5EF4-FFF2-40B4-BE49-F238E27FC236}">
              <a16:creationId xmlns:a16="http://schemas.microsoft.com/office/drawing/2014/main" id="{23628B26-119D-4F46-8523-B56ACC75008D}"/>
            </a:ext>
          </a:extLst>
        </xdr:cNvPr>
        <xdr:cNvSpPr txBox="1"/>
      </xdr:nvSpPr>
      <xdr:spPr>
        <a:xfrm>
          <a:off x="16049171" y="9998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9" name="直線コネクタ 588">
          <a:extLst>
            <a:ext uri="{FF2B5EF4-FFF2-40B4-BE49-F238E27FC236}">
              <a16:creationId xmlns:a16="http://schemas.microsoft.com/office/drawing/2014/main" id="{9ED45FA9-06FE-4C26-A4DF-281777FFAE7F}"/>
            </a:ext>
          </a:extLst>
        </xdr:cNvPr>
        <xdr:cNvCxnSpPr/>
      </xdr:nvCxnSpPr>
      <xdr:spPr>
        <a:xfrm>
          <a:off x="16459200" y="9696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90" name="テキスト ボックス 589">
          <a:extLst>
            <a:ext uri="{FF2B5EF4-FFF2-40B4-BE49-F238E27FC236}">
              <a16:creationId xmlns:a16="http://schemas.microsoft.com/office/drawing/2014/main" id="{0E09D6DE-1C6F-4BC8-A6C9-F56CD0B62234}"/>
            </a:ext>
          </a:extLst>
        </xdr:cNvPr>
        <xdr:cNvSpPr txBox="1"/>
      </xdr:nvSpPr>
      <xdr:spPr>
        <a:xfrm>
          <a:off x="16049171" y="956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91" name="直線コネクタ 590">
          <a:extLst>
            <a:ext uri="{FF2B5EF4-FFF2-40B4-BE49-F238E27FC236}">
              <a16:creationId xmlns:a16="http://schemas.microsoft.com/office/drawing/2014/main" id="{B40DD1D4-B35D-42BF-B0FF-7F7665526A41}"/>
            </a:ext>
          </a:extLst>
        </xdr:cNvPr>
        <xdr:cNvCxnSpPr/>
      </xdr:nvCxnSpPr>
      <xdr:spPr>
        <a:xfrm>
          <a:off x="16459200" y="9251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92" name="テキスト ボックス 591">
          <a:extLst>
            <a:ext uri="{FF2B5EF4-FFF2-40B4-BE49-F238E27FC236}">
              <a16:creationId xmlns:a16="http://schemas.microsoft.com/office/drawing/2014/main" id="{89986629-F6D9-4228-8DB4-E1CA7F38FFB8}"/>
            </a:ext>
          </a:extLst>
        </xdr:cNvPr>
        <xdr:cNvSpPr txBox="1"/>
      </xdr:nvSpPr>
      <xdr:spPr>
        <a:xfrm>
          <a:off x="16049171" y="9116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3" name="直線コネクタ 592">
          <a:extLst>
            <a:ext uri="{FF2B5EF4-FFF2-40B4-BE49-F238E27FC236}">
              <a16:creationId xmlns:a16="http://schemas.microsoft.com/office/drawing/2014/main" id="{AB4ECA26-362E-41AE-96C0-8D28DCDB5148}"/>
            </a:ext>
          </a:extLst>
        </xdr:cNvPr>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4" name="テキスト ボックス 593">
          <a:extLst>
            <a:ext uri="{FF2B5EF4-FFF2-40B4-BE49-F238E27FC236}">
              <a16:creationId xmlns:a16="http://schemas.microsoft.com/office/drawing/2014/main" id="{67E98DF3-EBF4-4696-A639-7F0CFAD9E748}"/>
            </a:ext>
          </a:extLst>
        </xdr:cNvPr>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5" name="【保健センター・保健所】&#10;一人当たり面積グラフ枠">
          <a:extLst>
            <a:ext uri="{FF2B5EF4-FFF2-40B4-BE49-F238E27FC236}">
              <a16:creationId xmlns:a16="http://schemas.microsoft.com/office/drawing/2014/main" id="{EF855C1A-8FAB-4CBA-894C-3DACCB84029C}"/>
            </a:ext>
          </a:extLst>
        </xdr:cNvPr>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153162</xdr:rowOff>
    </xdr:from>
    <xdr:to>
      <xdr:col>116</xdr:col>
      <xdr:colOff>62864</xdr:colOff>
      <xdr:row>63</xdr:row>
      <xdr:rowOff>139446</xdr:rowOff>
    </xdr:to>
    <xdr:cxnSp macro="">
      <xdr:nvCxnSpPr>
        <xdr:cNvPr id="596" name="直線コネクタ 595">
          <a:extLst>
            <a:ext uri="{FF2B5EF4-FFF2-40B4-BE49-F238E27FC236}">
              <a16:creationId xmlns:a16="http://schemas.microsoft.com/office/drawing/2014/main" id="{19A9EBA8-5DB3-4C91-80CE-47FCA1A17B77}"/>
            </a:ext>
          </a:extLst>
        </xdr:cNvPr>
        <xdr:cNvCxnSpPr/>
      </xdr:nvCxnSpPr>
      <xdr:spPr>
        <a:xfrm flipV="1">
          <a:off x="19951064" y="9240012"/>
          <a:ext cx="0" cy="13070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143273</xdr:rowOff>
    </xdr:from>
    <xdr:ext cx="469744" cy="259045"/>
    <xdr:sp macro="" textlink="">
      <xdr:nvSpPr>
        <xdr:cNvPr id="597" name="【保健センター・保健所】&#10;一人当たり面積最小値テキスト">
          <a:extLst>
            <a:ext uri="{FF2B5EF4-FFF2-40B4-BE49-F238E27FC236}">
              <a16:creationId xmlns:a16="http://schemas.microsoft.com/office/drawing/2014/main" id="{1452D963-A7F8-42ED-B880-822791F74977}"/>
            </a:ext>
          </a:extLst>
        </xdr:cNvPr>
        <xdr:cNvSpPr txBox="1"/>
      </xdr:nvSpPr>
      <xdr:spPr>
        <a:xfrm>
          <a:off x="19989800" y="10550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139446</xdr:rowOff>
    </xdr:from>
    <xdr:to>
      <xdr:col>116</xdr:col>
      <xdr:colOff>152400</xdr:colOff>
      <xdr:row>63</xdr:row>
      <xdr:rowOff>139446</xdr:rowOff>
    </xdr:to>
    <xdr:cxnSp macro="">
      <xdr:nvCxnSpPr>
        <xdr:cNvPr id="598" name="直線コネクタ 597">
          <a:extLst>
            <a:ext uri="{FF2B5EF4-FFF2-40B4-BE49-F238E27FC236}">
              <a16:creationId xmlns:a16="http://schemas.microsoft.com/office/drawing/2014/main" id="{9971E86E-FD7B-4DED-98EF-D0FAEB6E9649}"/>
            </a:ext>
          </a:extLst>
        </xdr:cNvPr>
        <xdr:cNvCxnSpPr/>
      </xdr:nvCxnSpPr>
      <xdr:spPr>
        <a:xfrm>
          <a:off x="19881850" y="1054709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99839</xdr:rowOff>
    </xdr:from>
    <xdr:ext cx="469744" cy="259045"/>
    <xdr:sp macro="" textlink="">
      <xdr:nvSpPr>
        <xdr:cNvPr id="599" name="【保健センター・保健所】&#10;一人当たり面積最大値テキスト">
          <a:extLst>
            <a:ext uri="{FF2B5EF4-FFF2-40B4-BE49-F238E27FC236}">
              <a16:creationId xmlns:a16="http://schemas.microsoft.com/office/drawing/2014/main" id="{96E4AB54-AF68-4EC5-8A2C-022543436012}"/>
            </a:ext>
          </a:extLst>
        </xdr:cNvPr>
        <xdr:cNvSpPr txBox="1"/>
      </xdr:nvSpPr>
      <xdr:spPr>
        <a:xfrm>
          <a:off x="19989800" y="9021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153162</xdr:rowOff>
    </xdr:from>
    <xdr:to>
      <xdr:col>116</xdr:col>
      <xdr:colOff>152400</xdr:colOff>
      <xdr:row>55</xdr:row>
      <xdr:rowOff>153162</xdr:rowOff>
    </xdr:to>
    <xdr:cxnSp macro="">
      <xdr:nvCxnSpPr>
        <xdr:cNvPr id="600" name="直線コネクタ 599">
          <a:extLst>
            <a:ext uri="{FF2B5EF4-FFF2-40B4-BE49-F238E27FC236}">
              <a16:creationId xmlns:a16="http://schemas.microsoft.com/office/drawing/2014/main" id="{DC13AFC4-6DB2-485E-B141-24848D01A40A}"/>
            </a:ext>
          </a:extLst>
        </xdr:cNvPr>
        <xdr:cNvCxnSpPr/>
      </xdr:nvCxnSpPr>
      <xdr:spPr>
        <a:xfrm>
          <a:off x="19881850" y="924001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150385</xdr:rowOff>
    </xdr:from>
    <xdr:ext cx="469744" cy="259045"/>
    <xdr:sp macro="" textlink="">
      <xdr:nvSpPr>
        <xdr:cNvPr id="601" name="【保健センター・保健所】&#10;一人当たり面積平均値テキスト">
          <a:extLst>
            <a:ext uri="{FF2B5EF4-FFF2-40B4-BE49-F238E27FC236}">
              <a16:creationId xmlns:a16="http://schemas.microsoft.com/office/drawing/2014/main" id="{CCDC2253-22B5-4DBE-B503-3CF87CB6618D}"/>
            </a:ext>
          </a:extLst>
        </xdr:cNvPr>
        <xdr:cNvSpPr txBox="1"/>
      </xdr:nvSpPr>
      <xdr:spPr>
        <a:xfrm>
          <a:off x="19989800" y="10227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127508</xdr:rowOff>
    </xdr:from>
    <xdr:to>
      <xdr:col>116</xdr:col>
      <xdr:colOff>114300</xdr:colOff>
      <xdr:row>63</xdr:row>
      <xdr:rowOff>57658</xdr:rowOff>
    </xdr:to>
    <xdr:sp macro="" textlink="">
      <xdr:nvSpPr>
        <xdr:cNvPr id="602" name="フローチャート: 判断 601">
          <a:extLst>
            <a:ext uri="{FF2B5EF4-FFF2-40B4-BE49-F238E27FC236}">
              <a16:creationId xmlns:a16="http://schemas.microsoft.com/office/drawing/2014/main" id="{DD424B88-40F5-44D0-B4A5-61379A34EBCB}"/>
            </a:ext>
          </a:extLst>
        </xdr:cNvPr>
        <xdr:cNvSpPr/>
      </xdr:nvSpPr>
      <xdr:spPr>
        <a:xfrm>
          <a:off x="19900900" y="1037005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127508</xdr:rowOff>
    </xdr:from>
    <xdr:to>
      <xdr:col>112</xdr:col>
      <xdr:colOff>38100</xdr:colOff>
      <xdr:row>63</xdr:row>
      <xdr:rowOff>57658</xdr:rowOff>
    </xdr:to>
    <xdr:sp macro="" textlink="">
      <xdr:nvSpPr>
        <xdr:cNvPr id="603" name="フローチャート: 判断 602">
          <a:extLst>
            <a:ext uri="{FF2B5EF4-FFF2-40B4-BE49-F238E27FC236}">
              <a16:creationId xmlns:a16="http://schemas.microsoft.com/office/drawing/2014/main" id="{20680442-BADF-4E3F-860E-A9B0B678C011}"/>
            </a:ext>
          </a:extLst>
        </xdr:cNvPr>
        <xdr:cNvSpPr/>
      </xdr:nvSpPr>
      <xdr:spPr>
        <a:xfrm>
          <a:off x="19157950" y="1037005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127508</xdr:rowOff>
    </xdr:from>
    <xdr:to>
      <xdr:col>107</xdr:col>
      <xdr:colOff>101600</xdr:colOff>
      <xdr:row>63</xdr:row>
      <xdr:rowOff>57658</xdr:rowOff>
    </xdr:to>
    <xdr:sp macro="" textlink="">
      <xdr:nvSpPr>
        <xdr:cNvPr id="604" name="フローチャート: 判断 603">
          <a:extLst>
            <a:ext uri="{FF2B5EF4-FFF2-40B4-BE49-F238E27FC236}">
              <a16:creationId xmlns:a16="http://schemas.microsoft.com/office/drawing/2014/main" id="{AF3C9C57-A243-4041-B44C-945D9E9E27CC}"/>
            </a:ext>
          </a:extLst>
        </xdr:cNvPr>
        <xdr:cNvSpPr/>
      </xdr:nvSpPr>
      <xdr:spPr>
        <a:xfrm>
          <a:off x="18345150" y="1037005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40640</xdr:rowOff>
    </xdr:from>
    <xdr:to>
      <xdr:col>102</xdr:col>
      <xdr:colOff>165100</xdr:colOff>
      <xdr:row>62</xdr:row>
      <xdr:rowOff>142240</xdr:rowOff>
    </xdr:to>
    <xdr:sp macro="" textlink="">
      <xdr:nvSpPr>
        <xdr:cNvPr id="605" name="フローチャート: 判断 604">
          <a:extLst>
            <a:ext uri="{FF2B5EF4-FFF2-40B4-BE49-F238E27FC236}">
              <a16:creationId xmlns:a16="http://schemas.microsoft.com/office/drawing/2014/main" id="{65837B92-4CBC-417E-9EA6-5EF71C4BEA31}"/>
            </a:ext>
          </a:extLst>
        </xdr:cNvPr>
        <xdr:cNvSpPr/>
      </xdr:nvSpPr>
      <xdr:spPr>
        <a:xfrm>
          <a:off x="17551400" y="10283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D889DEE3-A960-41BB-B832-769F323FF569}"/>
            </a:ext>
          </a:extLst>
        </xdr:cNvPr>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B479A656-800E-46C5-89D2-3525A4600A97}"/>
            </a:ext>
          </a:extLst>
        </xdr:cNvPr>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A28F8C7A-5171-42C4-B863-529D28E828D0}"/>
            </a:ext>
          </a:extLst>
        </xdr:cNvPr>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76C47D11-C1D4-4B8B-9EF9-0B90BA109FF2}"/>
            </a:ext>
          </a:extLst>
        </xdr:cNvPr>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0" name="テキスト ボックス 609">
          <a:extLst>
            <a:ext uri="{FF2B5EF4-FFF2-40B4-BE49-F238E27FC236}">
              <a16:creationId xmlns:a16="http://schemas.microsoft.com/office/drawing/2014/main" id="{6700B3AB-887E-4D07-BDD9-295116F8576B}"/>
            </a:ext>
          </a:extLst>
        </xdr:cNvPr>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136652</xdr:rowOff>
    </xdr:from>
    <xdr:to>
      <xdr:col>116</xdr:col>
      <xdr:colOff>114300</xdr:colOff>
      <xdr:row>63</xdr:row>
      <xdr:rowOff>66802</xdr:rowOff>
    </xdr:to>
    <xdr:sp macro="" textlink="">
      <xdr:nvSpPr>
        <xdr:cNvPr id="611" name="楕円 610">
          <a:extLst>
            <a:ext uri="{FF2B5EF4-FFF2-40B4-BE49-F238E27FC236}">
              <a16:creationId xmlns:a16="http://schemas.microsoft.com/office/drawing/2014/main" id="{8E923401-D826-4B3F-806C-B1B35678DD5A}"/>
            </a:ext>
          </a:extLst>
        </xdr:cNvPr>
        <xdr:cNvSpPr/>
      </xdr:nvSpPr>
      <xdr:spPr>
        <a:xfrm>
          <a:off x="19900900" y="1037920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105935</xdr:rowOff>
    </xdr:from>
    <xdr:ext cx="469744" cy="259045"/>
    <xdr:sp macro="" textlink="">
      <xdr:nvSpPr>
        <xdr:cNvPr id="612" name="【保健センター・保健所】&#10;一人当たり面積該当値テキスト">
          <a:extLst>
            <a:ext uri="{FF2B5EF4-FFF2-40B4-BE49-F238E27FC236}">
              <a16:creationId xmlns:a16="http://schemas.microsoft.com/office/drawing/2014/main" id="{C6B7F7F5-D252-4C51-8B13-56D1F4F5A23A}"/>
            </a:ext>
          </a:extLst>
        </xdr:cNvPr>
        <xdr:cNvSpPr txBox="1"/>
      </xdr:nvSpPr>
      <xdr:spPr>
        <a:xfrm>
          <a:off x="19989800" y="10348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136652</xdr:rowOff>
    </xdr:from>
    <xdr:to>
      <xdr:col>112</xdr:col>
      <xdr:colOff>38100</xdr:colOff>
      <xdr:row>63</xdr:row>
      <xdr:rowOff>66802</xdr:rowOff>
    </xdr:to>
    <xdr:sp macro="" textlink="">
      <xdr:nvSpPr>
        <xdr:cNvPr id="613" name="楕円 612">
          <a:extLst>
            <a:ext uri="{FF2B5EF4-FFF2-40B4-BE49-F238E27FC236}">
              <a16:creationId xmlns:a16="http://schemas.microsoft.com/office/drawing/2014/main" id="{0DDD53F8-2E3D-4CB8-AE76-2123A43A467B}"/>
            </a:ext>
          </a:extLst>
        </xdr:cNvPr>
        <xdr:cNvSpPr/>
      </xdr:nvSpPr>
      <xdr:spPr>
        <a:xfrm>
          <a:off x="19157950" y="1037920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16002</xdr:rowOff>
    </xdr:from>
    <xdr:to>
      <xdr:col>116</xdr:col>
      <xdr:colOff>63500</xdr:colOff>
      <xdr:row>63</xdr:row>
      <xdr:rowOff>16002</xdr:rowOff>
    </xdr:to>
    <xdr:cxnSp macro="">
      <xdr:nvCxnSpPr>
        <xdr:cNvPr id="614" name="直線コネクタ 613">
          <a:extLst>
            <a:ext uri="{FF2B5EF4-FFF2-40B4-BE49-F238E27FC236}">
              <a16:creationId xmlns:a16="http://schemas.microsoft.com/office/drawing/2014/main" id="{3E12295D-E4A7-4462-8ED5-D68224B59E62}"/>
            </a:ext>
          </a:extLst>
        </xdr:cNvPr>
        <xdr:cNvCxnSpPr/>
      </xdr:nvCxnSpPr>
      <xdr:spPr>
        <a:xfrm>
          <a:off x="19202400" y="10423652"/>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132080</xdr:rowOff>
    </xdr:from>
    <xdr:to>
      <xdr:col>107</xdr:col>
      <xdr:colOff>101600</xdr:colOff>
      <xdr:row>63</xdr:row>
      <xdr:rowOff>62230</xdr:rowOff>
    </xdr:to>
    <xdr:sp macro="" textlink="">
      <xdr:nvSpPr>
        <xdr:cNvPr id="615" name="楕円 614">
          <a:extLst>
            <a:ext uri="{FF2B5EF4-FFF2-40B4-BE49-F238E27FC236}">
              <a16:creationId xmlns:a16="http://schemas.microsoft.com/office/drawing/2014/main" id="{3CCD4F21-5996-4020-A387-7986A0B44447}"/>
            </a:ext>
          </a:extLst>
        </xdr:cNvPr>
        <xdr:cNvSpPr/>
      </xdr:nvSpPr>
      <xdr:spPr>
        <a:xfrm>
          <a:off x="18345150" y="103746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11430</xdr:rowOff>
    </xdr:from>
    <xdr:to>
      <xdr:col>111</xdr:col>
      <xdr:colOff>177800</xdr:colOff>
      <xdr:row>63</xdr:row>
      <xdr:rowOff>16002</xdr:rowOff>
    </xdr:to>
    <xdr:cxnSp macro="">
      <xdr:nvCxnSpPr>
        <xdr:cNvPr id="616" name="直線コネクタ 615">
          <a:extLst>
            <a:ext uri="{FF2B5EF4-FFF2-40B4-BE49-F238E27FC236}">
              <a16:creationId xmlns:a16="http://schemas.microsoft.com/office/drawing/2014/main" id="{C2353545-3ADC-4D9B-AAAF-EAEA1F15C4BF}"/>
            </a:ext>
          </a:extLst>
        </xdr:cNvPr>
        <xdr:cNvCxnSpPr/>
      </xdr:nvCxnSpPr>
      <xdr:spPr>
        <a:xfrm>
          <a:off x="18395950" y="10419080"/>
          <a:ext cx="80645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74185</xdr:rowOff>
    </xdr:from>
    <xdr:ext cx="469744" cy="259045"/>
    <xdr:sp macro="" textlink="">
      <xdr:nvSpPr>
        <xdr:cNvPr id="617" name="n_1aveValue【保健センター・保健所】&#10;一人当たり面積">
          <a:extLst>
            <a:ext uri="{FF2B5EF4-FFF2-40B4-BE49-F238E27FC236}">
              <a16:creationId xmlns:a16="http://schemas.microsoft.com/office/drawing/2014/main" id="{0FD6A6D0-02C6-4EDF-B654-A4A461183220}"/>
            </a:ext>
          </a:extLst>
        </xdr:cNvPr>
        <xdr:cNvSpPr txBox="1"/>
      </xdr:nvSpPr>
      <xdr:spPr>
        <a:xfrm>
          <a:off x="18980227" y="10151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74185</xdr:rowOff>
    </xdr:from>
    <xdr:ext cx="469744" cy="259045"/>
    <xdr:sp macro="" textlink="">
      <xdr:nvSpPr>
        <xdr:cNvPr id="618" name="n_2aveValue【保健センター・保健所】&#10;一人当たり面積">
          <a:extLst>
            <a:ext uri="{FF2B5EF4-FFF2-40B4-BE49-F238E27FC236}">
              <a16:creationId xmlns:a16="http://schemas.microsoft.com/office/drawing/2014/main" id="{1858852B-B49C-43EE-8203-1BB2E87FB09F}"/>
            </a:ext>
          </a:extLst>
        </xdr:cNvPr>
        <xdr:cNvSpPr txBox="1"/>
      </xdr:nvSpPr>
      <xdr:spPr>
        <a:xfrm>
          <a:off x="18180127" y="10151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158767</xdr:rowOff>
    </xdr:from>
    <xdr:ext cx="469744" cy="259045"/>
    <xdr:sp macro="" textlink="">
      <xdr:nvSpPr>
        <xdr:cNvPr id="619" name="n_3aveValue【保健センター・保健所】&#10;一人当たり面積">
          <a:extLst>
            <a:ext uri="{FF2B5EF4-FFF2-40B4-BE49-F238E27FC236}">
              <a16:creationId xmlns:a16="http://schemas.microsoft.com/office/drawing/2014/main" id="{9C151F91-E0F0-40DA-920A-E8CECBB3647F}"/>
            </a:ext>
          </a:extLst>
        </xdr:cNvPr>
        <xdr:cNvSpPr txBox="1"/>
      </xdr:nvSpPr>
      <xdr:spPr>
        <a:xfrm>
          <a:off x="17386377" y="10071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57929</xdr:rowOff>
    </xdr:from>
    <xdr:ext cx="469744" cy="259045"/>
    <xdr:sp macro="" textlink="">
      <xdr:nvSpPr>
        <xdr:cNvPr id="620" name="n_1mainValue【保健センター・保健所】&#10;一人当たり面積">
          <a:extLst>
            <a:ext uri="{FF2B5EF4-FFF2-40B4-BE49-F238E27FC236}">
              <a16:creationId xmlns:a16="http://schemas.microsoft.com/office/drawing/2014/main" id="{A36A6C7A-2049-46C7-BCF4-33EBF3DC0BF8}"/>
            </a:ext>
          </a:extLst>
        </xdr:cNvPr>
        <xdr:cNvSpPr txBox="1"/>
      </xdr:nvSpPr>
      <xdr:spPr>
        <a:xfrm>
          <a:off x="18980227" y="10465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53357</xdr:rowOff>
    </xdr:from>
    <xdr:ext cx="469744" cy="259045"/>
    <xdr:sp macro="" textlink="">
      <xdr:nvSpPr>
        <xdr:cNvPr id="621" name="n_2mainValue【保健センター・保健所】&#10;一人当たり面積">
          <a:extLst>
            <a:ext uri="{FF2B5EF4-FFF2-40B4-BE49-F238E27FC236}">
              <a16:creationId xmlns:a16="http://schemas.microsoft.com/office/drawing/2014/main" id="{09413973-6239-4543-A0F2-E29E782929D1}"/>
            </a:ext>
          </a:extLst>
        </xdr:cNvPr>
        <xdr:cNvSpPr txBox="1"/>
      </xdr:nvSpPr>
      <xdr:spPr>
        <a:xfrm>
          <a:off x="18180127" y="1046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a:extLst>
            <a:ext uri="{FF2B5EF4-FFF2-40B4-BE49-F238E27FC236}">
              <a16:creationId xmlns:a16="http://schemas.microsoft.com/office/drawing/2014/main" id="{547A6C9F-C926-479F-8580-49D03EE0A6F3}"/>
            </a:ext>
          </a:extLst>
        </xdr:cNvPr>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a:extLst>
            <a:ext uri="{FF2B5EF4-FFF2-40B4-BE49-F238E27FC236}">
              <a16:creationId xmlns:a16="http://schemas.microsoft.com/office/drawing/2014/main" id="{724C5F85-FB06-4261-8E39-D6BA25CE01D7}"/>
            </a:ext>
          </a:extLst>
        </xdr:cNvPr>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a:extLst>
            <a:ext uri="{FF2B5EF4-FFF2-40B4-BE49-F238E27FC236}">
              <a16:creationId xmlns:a16="http://schemas.microsoft.com/office/drawing/2014/main" id="{9B0D1D74-9B83-409F-886D-06AADBE4FDEB}"/>
            </a:ext>
          </a:extLst>
        </xdr:cNvPr>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a:extLst>
            <a:ext uri="{FF2B5EF4-FFF2-40B4-BE49-F238E27FC236}">
              <a16:creationId xmlns:a16="http://schemas.microsoft.com/office/drawing/2014/main" id="{7F547B95-2B54-4518-9A3A-F902D709BFCA}"/>
            </a:ext>
          </a:extLst>
        </xdr:cNvPr>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a:extLst>
            <a:ext uri="{FF2B5EF4-FFF2-40B4-BE49-F238E27FC236}">
              <a16:creationId xmlns:a16="http://schemas.microsoft.com/office/drawing/2014/main" id="{0F0B6CF0-FF64-4CC5-8FC4-F3E1756CCD57}"/>
            </a:ext>
          </a:extLst>
        </xdr:cNvPr>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a:extLst>
            <a:ext uri="{FF2B5EF4-FFF2-40B4-BE49-F238E27FC236}">
              <a16:creationId xmlns:a16="http://schemas.microsoft.com/office/drawing/2014/main" id="{7F2EBB46-2A14-4028-80FE-E44271B97FFA}"/>
            </a:ext>
          </a:extLst>
        </xdr:cNvPr>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a:extLst>
            <a:ext uri="{FF2B5EF4-FFF2-40B4-BE49-F238E27FC236}">
              <a16:creationId xmlns:a16="http://schemas.microsoft.com/office/drawing/2014/main" id="{E1512E00-2296-4394-9872-D7A6E57BAD52}"/>
            </a:ext>
          </a:extLst>
        </xdr:cNvPr>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a:extLst>
            <a:ext uri="{FF2B5EF4-FFF2-40B4-BE49-F238E27FC236}">
              <a16:creationId xmlns:a16="http://schemas.microsoft.com/office/drawing/2014/main" id="{20EA3D67-6923-4B29-8301-C01970226612}"/>
            </a:ext>
          </a:extLst>
        </xdr:cNvPr>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0" name="テキスト ボックス 629">
          <a:extLst>
            <a:ext uri="{FF2B5EF4-FFF2-40B4-BE49-F238E27FC236}">
              <a16:creationId xmlns:a16="http://schemas.microsoft.com/office/drawing/2014/main" id="{0EF8F4BD-BB80-4BE0-A6F0-4F1A69C9DF8E}"/>
            </a:ext>
          </a:extLst>
        </xdr:cNvPr>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1" name="直線コネクタ 630">
          <a:extLst>
            <a:ext uri="{FF2B5EF4-FFF2-40B4-BE49-F238E27FC236}">
              <a16:creationId xmlns:a16="http://schemas.microsoft.com/office/drawing/2014/main" id="{9C35F5FC-05FE-4ADE-9E07-7CAF5F6A5761}"/>
            </a:ext>
          </a:extLst>
        </xdr:cNvPr>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32" name="直線コネクタ 631">
          <a:extLst>
            <a:ext uri="{FF2B5EF4-FFF2-40B4-BE49-F238E27FC236}">
              <a16:creationId xmlns:a16="http://schemas.microsoft.com/office/drawing/2014/main" id="{914E2918-3A5D-4FE7-BE71-C7B57544F6E1}"/>
            </a:ext>
          </a:extLst>
        </xdr:cNvPr>
        <xdr:cNvCxnSpPr/>
      </xdr:nvCxnSpPr>
      <xdr:spPr>
        <a:xfrm>
          <a:off x="11207750" y="143673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33" name="テキスト ボックス 632">
          <a:extLst>
            <a:ext uri="{FF2B5EF4-FFF2-40B4-BE49-F238E27FC236}">
              <a16:creationId xmlns:a16="http://schemas.microsoft.com/office/drawing/2014/main" id="{35BA655D-B7BB-4580-969D-AF5AC6E0AB9B}"/>
            </a:ext>
          </a:extLst>
        </xdr:cNvPr>
        <xdr:cNvSpPr txBox="1"/>
      </xdr:nvSpPr>
      <xdr:spPr>
        <a:xfrm>
          <a:off x="10906911" y="1423145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4" name="直線コネクタ 633">
          <a:extLst>
            <a:ext uri="{FF2B5EF4-FFF2-40B4-BE49-F238E27FC236}">
              <a16:creationId xmlns:a16="http://schemas.microsoft.com/office/drawing/2014/main" id="{14D1BD49-DA61-4F40-BAB6-F148CC50A0D3}"/>
            </a:ext>
          </a:extLst>
        </xdr:cNvPr>
        <xdr:cNvCxnSpPr/>
      </xdr:nvCxnSpPr>
      <xdr:spPr>
        <a:xfrm>
          <a:off x="11207750" y="140534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5" name="テキスト ボックス 634">
          <a:extLst>
            <a:ext uri="{FF2B5EF4-FFF2-40B4-BE49-F238E27FC236}">
              <a16:creationId xmlns:a16="http://schemas.microsoft.com/office/drawing/2014/main" id="{F9B33D6C-FF69-4923-8AEF-9F856870FA6F}"/>
            </a:ext>
          </a:extLst>
        </xdr:cNvPr>
        <xdr:cNvSpPr txBox="1"/>
      </xdr:nvSpPr>
      <xdr:spPr>
        <a:xfrm>
          <a:off x="10842791" y="139175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6" name="直線コネクタ 635">
          <a:extLst>
            <a:ext uri="{FF2B5EF4-FFF2-40B4-BE49-F238E27FC236}">
              <a16:creationId xmlns:a16="http://schemas.microsoft.com/office/drawing/2014/main" id="{73A64C26-B72C-4327-B3EC-93C235FFC19D}"/>
            </a:ext>
          </a:extLst>
        </xdr:cNvPr>
        <xdr:cNvCxnSpPr/>
      </xdr:nvCxnSpPr>
      <xdr:spPr>
        <a:xfrm>
          <a:off x="11207750" y="137395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7" name="テキスト ボックス 636">
          <a:extLst>
            <a:ext uri="{FF2B5EF4-FFF2-40B4-BE49-F238E27FC236}">
              <a16:creationId xmlns:a16="http://schemas.microsoft.com/office/drawing/2014/main" id="{C0A7286C-2465-4C5B-B64D-00488A9713E9}"/>
            </a:ext>
          </a:extLst>
        </xdr:cNvPr>
        <xdr:cNvSpPr txBox="1"/>
      </xdr:nvSpPr>
      <xdr:spPr>
        <a:xfrm>
          <a:off x="10842791" y="136037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8" name="直線コネクタ 637">
          <a:extLst>
            <a:ext uri="{FF2B5EF4-FFF2-40B4-BE49-F238E27FC236}">
              <a16:creationId xmlns:a16="http://schemas.microsoft.com/office/drawing/2014/main" id="{B3007BB3-1445-491C-9623-92B7737F2F9A}"/>
            </a:ext>
          </a:extLst>
        </xdr:cNvPr>
        <xdr:cNvCxnSpPr/>
      </xdr:nvCxnSpPr>
      <xdr:spPr>
        <a:xfrm>
          <a:off x="11207750" y="134257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9" name="テキスト ボックス 638">
          <a:extLst>
            <a:ext uri="{FF2B5EF4-FFF2-40B4-BE49-F238E27FC236}">
              <a16:creationId xmlns:a16="http://schemas.microsoft.com/office/drawing/2014/main" id="{EE643755-2114-4399-8EC2-B6A491AAF150}"/>
            </a:ext>
          </a:extLst>
        </xdr:cNvPr>
        <xdr:cNvSpPr txBox="1"/>
      </xdr:nvSpPr>
      <xdr:spPr>
        <a:xfrm>
          <a:off x="10842791" y="132898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0" name="直線コネクタ 639">
          <a:extLst>
            <a:ext uri="{FF2B5EF4-FFF2-40B4-BE49-F238E27FC236}">
              <a16:creationId xmlns:a16="http://schemas.microsoft.com/office/drawing/2014/main" id="{BCE57C4D-648B-4A2D-AE8A-FEAD4378BBFA}"/>
            </a:ext>
          </a:extLst>
        </xdr:cNvPr>
        <xdr:cNvCxnSpPr/>
      </xdr:nvCxnSpPr>
      <xdr:spPr>
        <a:xfrm>
          <a:off x="11207750" y="131118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1" name="テキスト ボックス 640">
          <a:extLst>
            <a:ext uri="{FF2B5EF4-FFF2-40B4-BE49-F238E27FC236}">
              <a16:creationId xmlns:a16="http://schemas.microsoft.com/office/drawing/2014/main" id="{0D678C2D-9E6E-4D8D-9747-1570EC43ADB3}"/>
            </a:ext>
          </a:extLst>
        </xdr:cNvPr>
        <xdr:cNvSpPr txBox="1"/>
      </xdr:nvSpPr>
      <xdr:spPr>
        <a:xfrm>
          <a:off x="10842791" y="129759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2" name="直線コネクタ 641">
          <a:extLst>
            <a:ext uri="{FF2B5EF4-FFF2-40B4-BE49-F238E27FC236}">
              <a16:creationId xmlns:a16="http://schemas.microsoft.com/office/drawing/2014/main" id="{FA34FD84-864F-4EBC-A63A-72BF2BB4CEC8}"/>
            </a:ext>
          </a:extLst>
        </xdr:cNvPr>
        <xdr:cNvCxnSpPr/>
      </xdr:nvCxnSpPr>
      <xdr:spPr>
        <a:xfrm>
          <a:off x="11207750" y="1279797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43" name="テキスト ボックス 642">
          <a:extLst>
            <a:ext uri="{FF2B5EF4-FFF2-40B4-BE49-F238E27FC236}">
              <a16:creationId xmlns:a16="http://schemas.microsoft.com/office/drawing/2014/main" id="{C589A384-C094-440B-9683-D1E6C1ED69FB}"/>
            </a:ext>
          </a:extLst>
        </xdr:cNvPr>
        <xdr:cNvSpPr txBox="1"/>
      </xdr:nvSpPr>
      <xdr:spPr>
        <a:xfrm>
          <a:off x="10797721" y="1266209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4" name="直線コネクタ 643">
          <a:extLst>
            <a:ext uri="{FF2B5EF4-FFF2-40B4-BE49-F238E27FC236}">
              <a16:creationId xmlns:a16="http://schemas.microsoft.com/office/drawing/2014/main" id="{736C109D-A68C-455E-82EA-B66CE035843F}"/>
            </a:ext>
          </a:extLst>
        </xdr:cNvPr>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45" name="テキスト ボックス 644">
          <a:extLst>
            <a:ext uri="{FF2B5EF4-FFF2-40B4-BE49-F238E27FC236}">
              <a16:creationId xmlns:a16="http://schemas.microsoft.com/office/drawing/2014/main" id="{827B663B-C0C3-4193-9128-414F838F19AC}"/>
            </a:ext>
          </a:extLst>
        </xdr:cNvPr>
        <xdr:cNvSpPr txBox="1"/>
      </xdr:nvSpPr>
      <xdr:spPr>
        <a:xfrm>
          <a:off x="107977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6" name="【消防施設】&#10;有形固定資産減価償却率グラフ枠">
          <a:extLst>
            <a:ext uri="{FF2B5EF4-FFF2-40B4-BE49-F238E27FC236}">
              <a16:creationId xmlns:a16="http://schemas.microsoft.com/office/drawing/2014/main" id="{4C7E7835-D743-4C8D-B4CD-C266E17E2085}"/>
            </a:ext>
          </a:extLst>
        </xdr:cNvPr>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34834</xdr:rowOff>
    </xdr:from>
    <xdr:to>
      <xdr:col>85</xdr:col>
      <xdr:colOff>126364</xdr:colOff>
      <xdr:row>85</xdr:row>
      <xdr:rowOff>119743</xdr:rowOff>
    </xdr:to>
    <xdr:cxnSp macro="">
      <xdr:nvCxnSpPr>
        <xdr:cNvPr id="647" name="直線コネクタ 646">
          <a:extLst>
            <a:ext uri="{FF2B5EF4-FFF2-40B4-BE49-F238E27FC236}">
              <a16:creationId xmlns:a16="http://schemas.microsoft.com/office/drawing/2014/main" id="{58A9F229-0DD2-451C-86C4-45F8A107C557}"/>
            </a:ext>
          </a:extLst>
        </xdr:cNvPr>
        <xdr:cNvCxnSpPr/>
      </xdr:nvCxnSpPr>
      <xdr:spPr>
        <a:xfrm flipV="1">
          <a:off x="14699614" y="12918984"/>
          <a:ext cx="0" cy="1240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123570</xdr:rowOff>
    </xdr:from>
    <xdr:ext cx="405111" cy="259045"/>
    <xdr:sp macro="" textlink="">
      <xdr:nvSpPr>
        <xdr:cNvPr id="648" name="【消防施設】&#10;有形固定資産減価償却率最小値テキスト">
          <a:extLst>
            <a:ext uri="{FF2B5EF4-FFF2-40B4-BE49-F238E27FC236}">
              <a16:creationId xmlns:a16="http://schemas.microsoft.com/office/drawing/2014/main" id="{D6D95C17-FE91-4C40-B6D7-DC981DF070FC}"/>
            </a:ext>
          </a:extLst>
        </xdr:cNvPr>
        <xdr:cNvSpPr txBox="1"/>
      </xdr:nvSpPr>
      <xdr:spPr>
        <a:xfrm>
          <a:off x="14738350" y="14163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119743</xdr:rowOff>
    </xdr:from>
    <xdr:to>
      <xdr:col>86</xdr:col>
      <xdr:colOff>25400</xdr:colOff>
      <xdr:row>85</xdr:row>
      <xdr:rowOff>119743</xdr:rowOff>
    </xdr:to>
    <xdr:cxnSp macro="">
      <xdr:nvCxnSpPr>
        <xdr:cNvPr id="649" name="直線コネクタ 648">
          <a:extLst>
            <a:ext uri="{FF2B5EF4-FFF2-40B4-BE49-F238E27FC236}">
              <a16:creationId xmlns:a16="http://schemas.microsoft.com/office/drawing/2014/main" id="{422C59C4-648C-49E3-BFE3-66AE8118B2AF}"/>
            </a:ext>
          </a:extLst>
        </xdr:cNvPr>
        <xdr:cNvCxnSpPr/>
      </xdr:nvCxnSpPr>
      <xdr:spPr>
        <a:xfrm>
          <a:off x="14611350" y="1415959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152961</xdr:rowOff>
    </xdr:from>
    <xdr:ext cx="405111" cy="259045"/>
    <xdr:sp macro="" textlink="">
      <xdr:nvSpPr>
        <xdr:cNvPr id="650" name="【消防施設】&#10;有形固定資産減価償却率最大値テキスト">
          <a:extLst>
            <a:ext uri="{FF2B5EF4-FFF2-40B4-BE49-F238E27FC236}">
              <a16:creationId xmlns:a16="http://schemas.microsoft.com/office/drawing/2014/main" id="{503C3DDA-0E56-4980-8073-2B5207EB4092}"/>
            </a:ext>
          </a:extLst>
        </xdr:cNvPr>
        <xdr:cNvSpPr txBox="1"/>
      </xdr:nvSpPr>
      <xdr:spPr>
        <a:xfrm>
          <a:off x="14738350" y="12706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34834</xdr:rowOff>
    </xdr:from>
    <xdr:to>
      <xdr:col>86</xdr:col>
      <xdr:colOff>25400</xdr:colOff>
      <xdr:row>78</xdr:row>
      <xdr:rowOff>34834</xdr:rowOff>
    </xdr:to>
    <xdr:cxnSp macro="">
      <xdr:nvCxnSpPr>
        <xdr:cNvPr id="651" name="直線コネクタ 650">
          <a:extLst>
            <a:ext uri="{FF2B5EF4-FFF2-40B4-BE49-F238E27FC236}">
              <a16:creationId xmlns:a16="http://schemas.microsoft.com/office/drawing/2014/main" id="{08EB6F4D-A736-4DAE-80BD-761612F2C992}"/>
            </a:ext>
          </a:extLst>
        </xdr:cNvPr>
        <xdr:cNvCxnSpPr/>
      </xdr:nvCxnSpPr>
      <xdr:spPr>
        <a:xfrm>
          <a:off x="14611350" y="1291898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35940</xdr:rowOff>
    </xdr:from>
    <xdr:ext cx="405111" cy="259045"/>
    <xdr:sp macro="" textlink="">
      <xdr:nvSpPr>
        <xdr:cNvPr id="652" name="【消防施設】&#10;有形固定資産減価償却率平均値テキスト">
          <a:extLst>
            <a:ext uri="{FF2B5EF4-FFF2-40B4-BE49-F238E27FC236}">
              <a16:creationId xmlns:a16="http://schemas.microsoft.com/office/drawing/2014/main" id="{33042DB5-49F8-42BC-82EF-48AE2E48F45B}"/>
            </a:ext>
          </a:extLst>
        </xdr:cNvPr>
        <xdr:cNvSpPr txBox="1"/>
      </xdr:nvSpPr>
      <xdr:spPr>
        <a:xfrm>
          <a:off x="14738350" y="132502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57513</xdr:rowOff>
    </xdr:from>
    <xdr:to>
      <xdr:col>85</xdr:col>
      <xdr:colOff>177800</xdr:colOff>
      <xdr:row>80</xdr:row>
      <xdr:rowOff>159113</xdr:rowOff>
    </xdr:to>
    <xdr:sp macro="" textlink="">
      <xdr:nvSpPr>
        <xdr:cNvPr id="653" name="フローチャート: 判断 652">
          <a:extLst>
            <a:ext uri="{FF2B5EF4-FFF2-40B4-BE49-F238E27FC236}">
              <a16:creationId xmlns:a16="http://schemas.microsoft.com/office/drawing/2014/main" id="{B186B60B-E626-43AB-B117-580B824F4B59}"/>
            </a:ext>
          </a:extLst>
        </xdr:cNvPr>
        <xdr:cNvSpPr/>
      </xdr:nvSpPr>
      <xdr:spPr>
        <a:xfrm>
          <a:off x="14649450" y="13271863"/>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88537</xdr:rowOff>
    </xdr:from>
    <xdr:to>
      <xdr:col>81</xdr:col>
      <xdr:colOff>101600</xdr:colOff>
      <xdr:row>81</xdr:row>
      <xdr:rowOff>18687</xdr:rowOff>
    </xdr:to>
    <xdr:sp macro="" textlink="">
      <xdr:nvSpPr>
        <xdr:cNvPr id="654" name="フローチャート: 判断 653">
          <a:extLst>
            <a:ext uri="{FF2B5EF4-FFF2-40B4-BE49-F238E27FC236}">
              <a16:creationId xmlns:a16="http://schemas.microsoft.com/office/drawing/2014/main" id="{1800BA05-4A60-4ABF-A43C-4C726C0CEF22}"/>
            </a:ext>
          </a:extLst>
        </xdr:cNvPr>
        <xdr:cNvSpPr/>
      </xdr:nvSpPr>
      <xdr:spPr>
        <a:xfrm>
          <a:off x="13887450" y="1330288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90170</xdr:rowOff>
    </xdr:from>
    <xdr:to>
      <xdr:col>76</xdr:col>
      <xdr:colOff>165100</xdr:colOff>
      <xdr:row>81</xdr:row>
      <xdr:rowOff>20320</xdr:rowOff>
    </xdr:to>
    <xdr:sp macro="" textlink="">
      <xdr:nvSpPr>
        <xdr:cNvPr id="655" name="フローチャート: 判断 654">
          <a:extLst>
            <a:ext uri="{FF2B5EF4-FFF2-40B4-BE49-F238E27FC236}">
              <a16:creationId xmlns:a16="http://schemas.microsoft.com/office/drawing/2014/main" id="{B9A891C4-9F74-4A0E-B609-E74937BD56A8}"/>
            </a:ext>
          </a:extLst>
        </xdr:cNvPr>
        <xdr:cNvSpPr/>
      </xdr:nvSpPr>
      <xdr:spPr>
        <a:xfrm>
          <a:off x="13093700" y="133045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64044</xdr:rowOff>
    </xdr:from>
    <xdr:to>
      <xdr:col>72</xdr:col>
      <xdr:colOff>38100</xdr:colOff>
      <xdr:row>80</xdr:row>
      <xdr:rowOff>165644</xdr:rowOff>
    </xdr:to>
    <xdr:sp macro="" textlink="">
      <xdr:nvSpPr>
        <xdr:cNvPr id="656" name="フローチャート: 判断 655">
          <a:extLst>
            <a:ext uri="{FF2B5EF4-FFF2-40B4-BE49-F238E27FC236}">
              <a16:creationId xmlns:a16="http://schemas.microsoft.com/office/drawing/2014/main" id="{27C47F3E-93C7-4D03-9B70-5DEC43F847AD}"/>
            </a:ext>
          </a:extLst>
        </xdr:cNvPr>
        <xdr:cNvSpPr/>
      </xdr:nvSpPr>
      <xdr:spPr>
        <a:xfrm>
          <a:off x="12299950" y="1327839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BB8DACCD-C208-4B4D-953B-AB67AAB24D53}"/>
            </a:ext>
          </a:extLst>
        </xdr:cNvPr>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A0BE9E49-7A58-4A3E-B447-D0DF7E034A81}"/>
            </a:ext>
          </a:extLst>
        </xdr:cNvPr>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AA8DE2A7-BDE4-4367-B043-4DDA79F83615}"/>
            </a:ext>
          </a:extLst>
        </xdr:cNvPr>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49032CFC-9950-4121-9FC9-57D112FEC1BB}"/>
            </a:ext>
          </a:extLst>
        </xdr:cNvPr>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A4AB0DD4-5738-4C82-BDCA-7CCEC75A2AC3}"/>
            </a:ext>
          </a:extLst>
        </xdr:cNvPr>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78739</xdr:rowOff>
    </xdr:from>
    <xdr:to>
      <xdr:col>85</xdr:col>
      <xdr:colOff>177800</xdr:colOff>
      <xdr:row>79</xdr:row>
      <xdr:rowOff>8889</xdr:rowOff>
    </xdr:to>
    <xdr:sp macro="" textlink="">
      <xdr:nvSpPr>
        <xdr:cNvPr id="662" name="楕円 661">
          <a:extLst>
            <a:ext uri="{FF2B5EF4-FFF2-40B4-BE49-F238E27FC236}">
              <a16:creationId xmlns:a16="http://schemas.microsoft.com/office/drawing/2014/main" id="{DBED21EC-2091-49DE-AD7D-F90294844A92}"/>
            </a:ext>
          </a:extLst>
        </xdr:cNvPr>
        <xdr:cNvSpPr/>
      </xdr:nvSpPr>
      <xdr:spPr>
        <a:xfrm>
          <a:off x="14649450" y="1296288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165116</xdr:rowOff>
    </xdr:from>
    <xdr:ext cx="405111" cy="259045"/>
    <xdr:sp macro="" textlink="">
      <xdr:nvSpPr>
        <xdr:cNvPr id="663" name="【消防施設】&#10;有形固定資産減価償却率該当値テキスト">
          <a:extLst>
            <a:ext uri="{FF2B5EF4-FFF2-40B4-BE49-F238E27FC236}">
              <a16:creationId xmlns:a16="http://schemas.microsoft.com/office/drawing/2014/main" id="{5A29A74B-CC3F-4B0E-9249-8BDB5610742B}"/>
            </a:ext>
          </a:extLst>
        </xdr:cNvPr>
        <xdr:cNvSpPr txBox="1"/>
      </xdr:nvSpPr>
      <xdr:spPr>
        <a:xfrm>
          <a:off x="14738350" y="12884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103232</xdr:rowOff>
    </xdr:from>
    <xdr:to>
      <xdr:col>81</xdr:col>
      <xdr:colOff>101600</xdr:colOff>
      <xdr:row>79</xdr:row>
      <xdr:rowOff>33382</xdr:rowOff>
    </xdr:to>
    <xdr:sp macro="" textlink="">
      <xdr:nvSpPr>
        <xdr:cNvPr id="664" name="楕円 663">
          <a:extLst>
            <a:ext uri="{FF2B5EF4-FFF2-40B4-BE49-F238E27FC236}">
              <a16:creationId xmlns:a16="http://schemas.microsoft.com/office/drawing/2014/main" id="{04E66F66-ED4F-45B1-B7E3-6AEFF2235A88}"/>
            </a:ext>
          </a:extLst>
        </xdr:cNvPr>
        <xdr:cNvSpPr/>
      </xdr:nvSpPr>
      <xdr:spPr>
        <a:xfrm>
          <a:off x="13887450" y="1298738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129539</xdr:rowOff>
    </xdr:from>
    <xdr:to>
      <xdr:col>85</xdr:col>
      <xdr:colOff>127000</xdr:colOff>
      <xdr:row>78</xdr:row>
      <xdr:rowOff>154032</xdr:rowOff>
    </xdr:to>
    <xdr:cxnSp macro="">
      <xdr:nvCxnSpPr>
        <xdr:cNvPr id="665" name="直線コネクタ 664">
          <a:extLst>
            <a:ext uri="{FF2B5EF4-FFF2-40B4-BE49-F238E27FC236}">
              <a16:creationId xmlns:a16="http://schemas.microsoft.com/office/drawing/2014/main" id="{D7903D45-CFBD-455F-9655-BA864375C327}"/>
            </a:ext>
          </a:extLst>
        </xdr:cNvPr>
        <xdr:cNvCxnSpPr/>
      </xdr:nvCxnSpPr>
      <xdr:spPr>
        <a:xfrm flipV="1">
          <a:off x="13938250" y="13013689"/>
          <a:ext cx="762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64044</xdr:rowOff>
    </xdr:from>
    <xdr:to>
      <xdr:col>76</xdr:col>
      <xdr:colOff>165100</xdr:colOff>
      <xdr:row>78</xdr:row>
      <xdr:rowOff>165644</xdr:rowOff>
    </xdr:to>
    <xdr:sp macro="" textlink="">
      <xdr:nvSpPr>
        <xdr:cNvPr id="666" name="楕円 665">
          <a:extLst>
            <a:ext uri="{FF2B5EF4-FFF2-40B4-BE49-F238E27FC236}">
              <a16:creationId xmlns:a16="http://schemas.microsoft.com/office/drawing/2014/main" id="{08F648CC-DD6F-47C4-80EC-45BF8759EECC}"/>
            </a:ext>
          </a:extLst>
        </xdr:cNvPr>
        <xdr:cNvSpPr/>
      </xdr:nvSpPr>
      <xdr:spPr>
        <a:xfrm>
          <a:off x="13093700" y="1294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114844</xdr:rowOff>
    </xdr:from>
    <xdr:to>
      <xdr:col>81</xdr:col>
      <xdr:colOff>50800</xdr:colOff>
      <xdr:row>78</xdr:row>
      <xdr:rowOff>154032</xdr:rowOff>
    </xdr:to>
    <xdr:cxnSp macro="">
      <xdr:nvCxnSpPr>
        <xdr:cNvPr id="667" name="直線コネクタ 666">
          <a:extLst>
            <a:ext uri="{FF2B5EF4-FFF2-40B4-BE49-F238E27FC236}">
              <a16:creationId xmlns:a16="http://schemas.microsoft.com/office/drawing/2014/main" id="{426A2C96-1FDB-4EED-BCE4-AEB9BE4624DD}"/>
            </a:ext>
          </a:extLst>
        </xdr:cNvPr>
        <xdr:cNvCxnSpPr/>
      </xdr:nvCxnSpPr>
      <xdr:spPr>
        <a:xfrm>
          <a:off x="13144500" y="12998994"/>
          <a:ext cx="79375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9814</xdr:rowOff>
    </xdr:from>
    <xdr:ext cx="405111" cy="259045"/>
    <xdr:sp macro="" textlink="">
      <xdr:nvSpPr>
        <xdr:cNvPr id="668" name="n_1aveValue【消防施設】&#10;有形固定資産減価償却率">
          <a:extLst>
            <a:ext uri="{FF2B5EF4-FFF2-40B4-BE49-F238E27FC236}">
              <a16:creationId xmlns:a16="http://schemas.microsoft.com/office/drawing/2014/main" id="{F1A482B1-EFA5-473A-8379-B9BBB4CD34FF}"/>
            </a:ext>
          </a:extLst>
        </xdr:cNvPr>
        <xdr:cNvSpPr txBox="1"/>
      </xdr:nvSpPr>
      <xdr:spPr>
        <a:xfrm>
          <a:off x="13742044" y="13389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11447</xdr:rowOff>
    </xdr:from>
    <xdr:ext cx="405111" cy="259045"/>
    <xdr:sp macro="" textlink="">
      <xdr:nvSpPr>
        <xdr:cNvPr id="669" name="n_2aveValue【消防施設】&#10;有形固定資産減価償却率">
          <a:extLst>
            <a:ext uri="{FF2B5EF4-FFF2-40B4-BE49-F238E27FC236}">
              <a16:creationId xmlns:a16="http://schemas.microsoft.com/office/drawing/2014/main" id="{85FDAF9B-600F-4397-A140-D56FDFBFDB68}"/>
            </a:ext>
          </a:extLst>
        </xdr:cNvPr>
        <xdr:cNvSpPr txBox="1"/>
      </xdr:nvSpPr>
      <xdr:spPr>
        <a:xfrm>
          <a:off x="12960994" y="1339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10721</xdr:rowOff>
    </xdr:from>
    <xdr:ext cx="405111" cy="259045"/>
    <xdr:sp macro="" textlink="">
      <xdr:nvSpPr>
        <xdr:cNvPr id="670" name="n_3aveValue【消防施設】&#10;有形固定資産減価償却率">
          <a:extLst>
            <a:ext uri="{FF2B5EF4-FFF2-40B4-BE49-F238E27FC236}">
              <a16:creationId xmlns:a16="http://schemas.microsoft.com/office/drawing/2014/main" id="{369A49A1-F80C-4C16-9B85-72F956C3BDB3}"/>
            </a:ext>
          </a:extLst>
        </xdr:cNvPr>
        <xdr:cNvSpPr txBox="1"/>
      </xdr:nvSpPr>
      <xdr:spPr>
        <a:xfrm>
          <a:off x="12167244" y="1305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49909</xdr:rowOff>
    </xdr:from>
    <xdr:ext cx="405111" cy="259045"/>
    <xdr:sp macro="" textlink="">
      <xdr:nvSpPr>
        <xdr:cNvPr id="671" name="n_1mainValue【消防施設】&#10;有形固定資産減価償却率">
          <a:extLst>
            <a:ext uri="{FF2B5EF4-FFF2-40B4-BE49-F238E27FC236}">
              <a16:creationId xmlns:a16="http://schemas.microsoft.com/office/drawing/2014/main" id="{A9B008E3-995F-44E0-B55D-DFDC7065343E}"/>
            </a:ext>
          </a:extLst>
        </xdr:cNvPr>
        <xdr:cNvSpPr txBox="1"/>
      </xdr:nvSpPr>
      <xdr:spPr>
        <a:xfrm>
          <a:off x="13742044" y="12768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10721</xdr:rowOff>
    </xdr:from>
    <xdr:ext cx="405111" cy="259045"/>
    <xdr:sp macro="" textlink="">
      <xdr:nvSpPr>
        <xdr:cNvPr id="672" name="n_2mainValue【消防施設】&#10;有形固定資産減価償却率">
          <a:extLst>
            <a:ext uri="{FF2B5EF4-FFF2-40B4-BE49-F238E27FC236}">
              <a16:creationId xmlns:a16="http://schemas.microsoft.com/office/drawing/2014/main" id="{0F800574-A173-44C2-BDAE-171CCAEB8F39}"/>
            </a:ext>
          </a:extLst>
        </xdr:cNvPr>
        <xdr:cNvSpPr txBox="1"/>
      </xdr:nvSpPr>
      <xdr:spPr>
        <a:xfrm>
          <a:off x="12960994" y="12729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3" name="正方形/長方形 672">
          <a:extLst>
            <a:ext uri="{FF2B5EF4-FFF2-40B4-BE49-F238E27FC236}">
              <a16:creationId xmlns:a16="http://schemas.microsoft.com/office/drawing/2014/main" id="{84A85B60-92A2-4939-ACFD-83EDB7F9AC40}"/>
            </a:ext>
          </a:extLst>
        </xdr:cNvPr>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4" name="正方形/長方形 673">
          <a:extLst>
            <a:ext uri="{FF2B5EF4-FFF2-40B4-BE49-F238E27FC236}">
              <a16:creationId xmlns:a16="http://schemas.microsoft.com/office/drawing/2014/main" id="{BA754089-DD21-462D-8660-9AED9935B6ED}"/>
            </a:ext>
          </a:extLst>
        </xdr:cNvPr>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5" name="正方形/長方形 674">
          <a:extLst>
            <a:ext uri="{FF2B5EF4-FFF2-40B4-BE49-F238E27FC236}">
              <a16:creationId xmlns:a16="http://schemas.microsoft.com/office/drawing/2014/main" id="{FFAA70C5-832E-4C2B-91DC-4F478CBB0D90}"/>
            </a:ext>
          </a:extLst>
        </xdr:cNvPr>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6" name="正方形/長方形 675">
          <a:extLst>
            <a:ext uri="{FF2B5EF4-FFF2-40B4-BE49-F238E27FC236}">
              <a16:creationId xmlns:a16="http://schemas.microsoft.com/office/drawing/2014/main" id="{D3FB5F8C-802C-4576-93BC-EB69FDCC6307}"/>
            </a:ext>
          </a:extLst>
        </xdr:cNvPr>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7" name="正方形/長方形 676">
          <a:extLst>
            <a:ext uri="{FF2B5EF4-FFF2-40B4-BE49-F238E27FC236}">
              <a16:creationId xmlns:a16="http://schemas.microsoft.com/office/drawing/2014/main" id="{4E74F5A9-327A-4858-B8BD-881AA1C20A01}"/>
            </a:ext>
          </a:extLst>
        </xdr:cNvPr>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8" name="正方形/長方形 677">
          <a:extLst>
            <a:ext uri="{FF2B5EF4-FFF2-40B4-BE49-F238E27FC236}">
              <a16:creationId xmlns:a16="http://schemas.microsoft.com/office/drawing/2014/main" id="{A6945D48-DE15-4046-9197-BAF0F7BFD147}"/>
            </a:ext>
          </a:extLst>
        </xdr:cNvPr>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9" name="正方形/長方形 678">
          <a:extLst>
            <a:ext uri="{FF2B5EF4-FFF2-40B4-BE49-F238E27FC236}">
              <a16:creationId xmlns:a16="http://schemas.microsoft.com/office/drawing/2014/main" id="{EE586327-8720-418B-8FB6-C63D34C544B6}"/>
            </a:ext>
          </a:extLst>
        </xdr:cNvPr>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0" name="正方形/長方形 679">
          <a:extLst>
            <a:ext uri="{FF2B5EF4-FFF2-40B4-BE49-F238E27FC236}">
              <a16:creationId xmlns:a16="http://schemas.microsoft.com/office/drawing/2014/main" id="{AE5C72F7-6350-45CE-B38C-55BD3575F0E1}"/>
            </a:ext>
          </a:extLst>
        </xdr:cNvPr>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1" name="テキスト ボックス 680">
          <a:extLst>
            <a:ext uri="{FF2B5EF4-FFF2-40B4-BE49-F238E27FC236}">
              <a16:creationId xmlns:a16="http://schemas.microsoft.com/office/drawing/2014/main" id="{BDB06083-C95C-4B1B-A331-B48CA5AD483B}"/>
            </a:ext>
          </a:extLst>
        </xdr:cNvPr>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2" name="直線コネクタ 681">
          <a:extLst>
            <a:ext uri="{FF2B5EF4-FFF2-40B4-BE49-F238E27FC236}">
              <a16:creationId xmlns:a16="http://schemas.microsoft.com/office/drawing/2014/main" id="{2627B637-F658-4F32-B032-FDF57A4B7876}"/>
            </a:ext>
          </a:extLst>
        </xdr:cNvPr>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3" name="直線コネクタ 682">
          <a:extLst>
            <a:ext uri="{FF2B5EF4-FFF2-40B4-BE49-F238E27FC236}">
              <a16:creationId xmlns:a16="http://schemas.microsoft.com/office/drawing/2014/main" id="{464F1774-7193-4EF4-B5BD-2CB193BF7D14}"/>
            </a:ext>
          </a:extLst>
        </xdr:cNvPr>
        <xdr:cNvCxnSpPr/>
      </xdr:nvCxnSpPr>
      <xdr:spPr>
        <a:xfrm>
          <a:off x="16459200" y="14243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84" name="テキスト ボックス 683">
          <a:extLst>
            <a:ext uri="{FF2B5EF4-FFF2-40B4-BE49-F238E27FC236}">
              <a16:creationId xmlns:a16="http://schemas.microsoft.com/office/drawing/2014/main" id="{0650E1FB-54E5-4D19-A5EA-DC626EDE0366}"/>
            </a:ext>
          </a:extLst>
        </xdr:cNvPr>
        <xdr:cNvSpPr txBox="1"/>
      </xdr:nvSpPr>
      <xdr:spPr>
        <a:xfrm>
          <a:off x="16049171" y="1410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85" name="直線コネクタ 684">
          <a:extLst>
            <a:ext uri="{FF2B5EF4-FFF2-40B4-BE49-F238E27FC236}">
              <a16:creationId xmlns:a16="http://schemas.microsoft.com/office/drawing/2014/main" id="{947D3E25-46F1-4D50-A5AE-AF592BE23F93}"/>
            </a:ext>
          </a:extLst>
        </xdr:cNvPr>
        <xdr:cNvCxnSpPr/>
      </xdr:nvCxnSpPr>
      <xdr:spPr>
        <a:xfrm>
          <a:off x="16459200" y="13804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86" name="テキスト ボックス 685">
          <a:extLst>
            <a:ext uri="{FF2B5EF4-FFF2-40B4-BE49-F238E27FC236}">
              <a16:creationId xmlns:a16="http://schemas.microsoft.com/office/drawing/2014/main" id="{6DFC700C-791F-431B-A7D4-465812957802}"/>
            </a:ext>
          </a:extLst>
        </xdr:cNvPr>
        <xdr:cNvSpPr txBox="1"/>
      </xdr:nvSpPr>
      <xdr:spPr>
        <a:xfrm>
          <a:off x="1604917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87" name="直線コネクタ 686">
          <a:extLst>
            <a:ext uri="{FF2B5EF4-FFF2-40B4-BE49-F238E27FC236}">
              <a16:creationId xmlns:a16="http://schemas.microsoft.com/office/drawing/2014/main" id="{B53ADE36-7003-410B-BE52-1DF48A65E90D}"/>
            </a:ext>
          </a:extLst>
        </xdr:cNvPr>
        <xdr:cNvCxnSpPr/>
      </xdr:nvCxnSpPr>
      <xdr:spPr>
        <a:xfrm>
          <a:off x="16459200" y="1336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88" name="テキスト ボックス 687">
          <a:extLst>
            <a:ext uri="{FF2B5EF4-FFF2-40B4-BE49-F238E27FC236}">
              <a16:creationId xmlns:a16="http://schemas.microsoft.com/office/drawing/2014/main" id="{CD8D1CDD-BA03-4FD4-9BC5-75C21F580864}"/>
            </a:ext>
          </a:extLst>
        </xdr:cNvPr>
        <xdr:cNvSpPr txBox="1"/>
      </xdr:nvSpPr>
      <xdr:spPr>
        <a:xfrm>
          <a:off x="16049171" y="1322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89" name="直線コネクタ 688">
          <a:extLst>
            <a:ext uri="{FF2B5EF4-FFF2-40B4-BE49-F238E27FC236}">
              <a16:creationId xmlns:a16="http://schemas.microsoft.com/office/drawing/2014/main" id="{67F2F381-E186-4E5D-9E90-639E2872AD68}"/>
            </a:ext>
          </a:extLst>
        </xdr:cNvPr>
        <xdr:cNvCxnSpPr/>
      </xdr:nvCxnSpPr>
      <xdr:spPr>
        <a:xfrm>
          <a:off x="16459200" y="12922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0" name="テキスト ボックス 689">
          <a:extLst>
            <a:ext uri="{FF2B5EF4-FFF2-40B4-BE49-F238E27FC236}">
              <a16:creationId xmlns:a16="http://schemas.microsoft.com/office/drawing/2014/main" id="{06BCD9DC-42F7-4701-80BC-75CD88190C99}"/>
            </a:ext>
          </a:extLst>
        </xdr:cNvPr>
        <xdr:cNvSpPr txBox="1"/>
      </xdr:nvSpPr>
      <xdr:spPr>
        <a:xfrm>
          <a:off x="16049171" y="12786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1" name="直線コネクタ 690">
          <a:extLst>
            <a:ext uri="{FF2B5EF4-FFF2-40B4-BE49-F238E27FC236}">
              <a16:creationId xmlns:a16="http://schemas.microsoft.com/office/drawing/2014/main" id="{2F042DC3-2197-4E7E-BAAE-49F9151D1FF7}"/>
            </a:ext>
          </a:extLst>
        </xdr:cNvPr>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2" name="テキスト ボックス 691">
          <a:extLst>
            <a:ext uri="{FF2B5EF4-FFF2-40B4-BE49-F238E27FC236}">
              <a16:creationId xmlns:a16="http://schemas.microsoft.com/office/drawing/2014/main" id="{631AD5F6-89DD-4B7C-A411-92B7BAAC963E}"/>
            </a:ext>
          </a:extLst>
        </xdr:cNvPr>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3" name="【消防施設】&#10;一人当たり面積グラフ枠">
          <a:extLst>
            <a:ext uri="{FF2B5EF4-FFF2-40B4-BE49-F238E27FC236}">
              <a16:creationId xmlns:a16="http://schemas.microsoft.com/office/drawing/2014/main" id="{BD875C7F-F603-497E-8FE6-A497CC420F6B}"/>
            </a:ext>
          </a:extLst>
        </xdr:cNvPr>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122682</xdr:rowOff>
    </xdr:from>
    <xdr:to>
      <xdr:col>116</xdr:col>
      <xdr:colOff>62864</xdr:colOff>
      <xdr:row>86</xdr:row>
      <xdr:rowOff>24385</xdr:rowOff>
    </xdr:to>
    <xdr:cxnSp macro="">
      <xdr:nvCxnSpPr>
        <xdr:cNvPr id="694" name="直線コネクタ 693">
          <a:extLst>
            <a:ext uri="{FF2B5EF4-FFF2-40B4-BE49-F238E27FC236}">
              <a16:creationId xmlns:a16="http://schemas.microsoft.com/office/drawing/2014/main" id="{5785B284-5384-4A00-8C12-0E4817E8E140}"/>
            </a:ext>
          </a:extLst>
        </xdr:cNvPr>
        <xdr:cNvCxnSpPr/>
      </xdr:nvCxnSpPr>
      <xdr:spPr>
        <a:xfrm flipV="1">
          <a:off x="19951064" y="13171932"/>
          <a:ext cx="0" cy="1057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695" name="【消防施設】&#10;一人当たり面積最小値テキスト">
          <a:extLst>
            <a:ext uri="{FF2B5EF4-FFF2-40B4-BE49-F238E27FC236}">
              <a16:creationId xmlns:a16="http://schemas.microsoft.com/office/drawing/2014/main" id="{37C1B8C2-AE9B-43DB-B3F4-0242C627F1BC}"/>
            </a:ext>
          </a:extLst>
        </xdr:cNvPr>
        <xdr:cNvSpPr txBox="1"/>
      </xdr:nvSpPr>
      <xdr:spPr>
        <a:xfrm>
          <a:off x="19989800" y="14233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696" name="直線コネクタ 695">
          <a:extLst>
            <a:ext uri="{FF2B5EF4-FFF2-40B4-BE49-F238E27FC236}">
              <a16:creationId xmlns:a16="http://schemas.microsoft.com/office/drawing/2014/main" id="{777BCAAC-7EC5-4985-8D08-D7FAF94501DF}"/>
            </a:ext>
          </a:extLst>
        </xdr:cNvPr>
        <xdr:cNvCxnSpPr/>
      </xdr:nvCxnSpPr>
      <xdr:spPr>
        <a:xfrm>
          <a:off x="19881850" y="1422933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69359</xdr:rowOff>
    </xdr:from>
    <xdr:ext cx="469744" cy="259045"/>
    <xdr:sp macro="" textlink="">
      <xdr:nvSpPr>
        <xdr:cNvPr id="697" name="【消防施設】&#10;一人当たり面積最大値テキスト">
          <a:extLst>
            <a:ext uri="{FF2B5EF4-FFF2-40B4-BE49-F238E27FC236}">
              <a16:creationId xmlns:a16="http://schemas.microsoft.com/office/drawing/2014/main" id="{23AAEF3F-B551-46B1-A63C-DB3A57DE1178}"/>
            </a:ext>
          </a:extLst>
        </xdr:cNvPr>
        <xdr:cNvSpPr txBox="1"/>
      </xdr:nvSpPr>
      <xdr:spPr>
        <a:xfrm>
          <a:off x="19989800" y="12953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122682</xdr:rowOff>
    </xdr:from>
    <xdr:to>
      <xdr:col>116</xdr:col>
      <xdr:colOff>152400</xdr:colOff>
      <xdr:row>79</xdr:row>
      <xdr:rowOff>122682</xdr:rowOff>
    </xdr:to>
    <xdr:cxnSp macro="">
      <xdr:nvCxnSpPr>
        <xdr:cNvPr id="698" name="直線コネクタ 697">
          <a:extLst>
            <a:ext uri="{FF2B5EF4-FFF2-40B4-BE49-F238E27FC236}">
              <a16:creationId xmlns:a16="http://schemas.microsoft.com/office/drawing/2014/main" id="{71B73D3B-202A-4E98-8D9F-7422EB5668A2}"/>
            </a:ext>
          </a:extLst>
        </xdr:cNvPr>
        <xdr:cNvCxnSpPr/>
      </xdr:nvCxnSpPr>
      <xdr:spPr>
        <a:xfrm>
          <a:off x="19881850" y="1317193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101616</xdr:rowOff>
    </xdr:from>
    <xdr:ext cx="469744" cy="259045"/>
    <xdr:sp macro="" textlink="">
      <xdr:nvSpPr>
        <xdr:cNvPr id="699" name="【消防施設】&#10;一人当たり面積平均値テキスト">
          <a:extLst>
            <a:ext uri="{FF2B5EF4-FFF2-40B4-BE49-F238E27FC236}">
              <a16:creationId xmlns:a16="http://schemas.microsoft.com/office/drawing/2014/main" id="{8D8B30B7-B706-4C14-9277-575073D1D9DD}"/>
            </a:ext>
          </a:extLst>
        </xdr:cNvPr>
        <xdr:cNvSpPr txBox="1"/>
      </xdr:nvSpPr>
      <xdr:spPr>
        <a:xfrm>
          <a:off x="19989800" y="138112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78739</xdr:rowOff>
    </xdr:from>
    <xdr:to>
      <xdr:col>116</xdr:col>
      <xdr:colOff>114300</xdr:colOff>
      <xdr:row>85</xdr:row>
      <xdr:rowOff>8889</xdr:rowOff>
    </xdr:to>
    <xdr:sp macro="" textlink="">
      <xdr:nvSpPr>
        <xdr:cNvPr id="700" name="フローチャート: 判断 699">
          <a:extLst>
            <a:ext uri="{FF2B5EF4-FFF2-40B4-BE49-F238E27FC236}">
              <a16:creationId xmlns:a16="http://schemas.microsoft.com/office/drawing/2014/main" id="{78D3C286-5456-4E61-BFCE-5459E8D1E635}"/>
            </a:ext>
          </a:extLst>
        </xdr:cNvPr>
        <xdr:cNvSpPr/>
      </xdr:nvSpPr>
      <xdr:spPr>
        <a:xfrm>
          <a:off x="19900900" y="1395348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65024</xdr:rowOff>
    </xdr:from>
    <xdr:to>
      <xdr:col>112</xdr:col>
      <xdr:colOff>38100</xdr:colOff>
      <xdr:row>84</xdr:row>
      <xdr:rowOff>166624</xdr:rowOff>
    </xdr:to>
    <xdr:sp macro="" textlink="">
      <xdr:nvSpPr>
        <xdr:cNvPr id="701" name="フローチャート: 判断 700">
          <a:extLst>
            <a:ext uri="{FF2B5EF4-FFF2-40B4-BE49-F238E27FC236}">
              <a16:creationId xmlns:a16="http://schemas.microsoft.com/office/drawing/2014/main" id="{3297A5AF-5D4C-40B3-B11E-D25A265630FD}"/>
            </a:ext>
          </a:extLst>
        </xdr:cNvPr>
        <xdr:cNvSpPr/>
      </xdr:nvSpPr>
      <xdr:spPr>
        <a:xfrm>
          <a:off x="19157950" y="1393977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60452</xdr:rowOff>
    </xdr:from>
    <xdr:to>
      <xdr:col>107</xdr:col>
      <xdr:colOff>101600</xdr:colOff>
      <xdr:row>84</xdr:row>
      <xdr:rowOff>162052</xdr:rowOff>
    </xdr:to>
    <xdr:sp macro="" textlink="">
      <xdr:nvSpPr>
        <xdr:cNvPr id="702" name="フローチャート: 判断 701">
          <a:extLst>
            <a:ext uri="{FF2B5EF4-FFF2-40B4-BE49-F238E27FC236}">
              <a16:creationId xmlns:a16="http://schemas.microsoft.com/office/drawing/2014/main" id="{BCECB259-5BDE-4D71-A09C-9A84C82A291F}"/>
            </a:ext>
          </a:extLst>
        </xdr:cNvPr>
        <xdr:cNvSpPr/>
      </xdr:nvSpPr>
      <xdr:spPr>
        <a:xfrm>
          <a:off x="18345150" y="1393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90170</xdr:rowOff>
    </xdr:from>
    <xdr:to>
      <xdr:col>102</xdr:col>
      <xdr:colOff>165100</xdr:colOff>
      <xdr:row>84</xdr:row>
      <xdr:rowOff>20320</xdr:rowOff>
    </xdr:to>
    <xdr:sp macro="" textlink="">
      <xdr:nvSpPr>
        <xdr:cNvPr id="703" name="フローチャート: 判断 702">
          <a:extLst>
            <a:ext uri="{FF2B5EF4-FFF2-40B4-BE49-F238E27FC236}">
              <a16:creationId xmlns:a16="http://schemas.microsoft.com/office/drawing/2014/main" id="{AA473C61-4C0F-482C-A2F4-B214C48ADB53}"/>
            </a:ext>
          </a:extLst>
        </xdr:cNvPr>
        <xdr:cNvSpPr/>
      </xdr:nvSpPr>
      <xdr:spPr>
        <a:xfrm>
          <a:off x="17551400" y="137998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4" name="テキスト ボックス 703">
          <a:extLst>
            <a:ext uri="{FF2B5EF4-FFF2-40B4-BE49-F238E27FC236}">
              <a16:creationId xmlns:a16="http://schemas.microsoft.com/office/drawing/2014/main" id="{256B1F35-1C2D-42FF-843E-284CC4350E12}"/>
            </a:ext>
          </a:extLst>
        </xdr:cNvPr>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5" name="テキスト ボックス 704">
          <a:extLst>
            <a:ext uri="{FF2B5EF4-FFF2-40B4-BE49-F238E27FC236}">
              <a16:creationId xmlns:a16="http://schemas.microsoft.com/office/drawing/2014/main" id="{C9A69349-B893-42ED-87D7-AA5540C14C29}"/>
            </a:ext>
          </a:extLst>
        </xdr:cNvPr>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6" name="テキスト ボックス 705">
          <a:extLst>
            <a:ext uri="{FF2B5EF4-FFF2-40B4-BE49-F238E27FC236}">
              <a16:creationId xmlns:a16="http://schemas.microsoft.com/office/drawing/2014/main" id="{33463CC6-F810-4CBA-AB8B-F43B695B56B4}"/>
            </a:ext>
          </a:extLst>
        </xdr:cNvPr>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7" name="テキスト ボックス 706">
          <a:extLst>
            <a:ext uri="{FF2B5EF4-FFF2-40B4-BE49-F238E27FC236}">
              <a16:creationId xmlns:a16="http://schemas.microsoft.com/office/drawing/2014/main" id="{EBA7FA32-9FD5-4A7E-826E-03C1F6446E06}"/>
            </a:ext>
          </a:extLst>
        </xdr:cNvPr>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08" name="テキスト ボックス 707">
          <a:extLst>
            <a:ext uri="{FF2B5EF4-FFF2-40B4-BE49-F238E27FC236}">
              <a16:creationId xmlns:a16="http://schemas.microsoft.com/office/drawing/2014/main" id="{107CB4DE-BBE1-4C18-B886-7AD5A460731D}"/>
            </a:ext>
          </a:extLst>
        </xdr:cNvPr>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92456</xdr:rowOff>
    </xdr:from>
    <xdr:to>
      <xdr:col>116</xdr:col>
      <xdr:colOff>114300</xdr:colOff>
      <xdr:row>85</xdr:row>
      <xdr:rowOff>22606</xdr:rowOff>
    </xdr:to>
    <xdr:sp macro="" textlink="">
      <xdr:nvSpPr>
        <xdr:cNvPr id="709" name="楕円 708">
          <a:extLst>
            <a:ext uri="{FF2B5EF4-FFF2-40B4-BE49-F238E27FC236}">
              <a16:creationId xmlns:a16="http://schemas.microsoft.com/office/drawing/2014/main" id="{4FD8BD93-2DB2-4006-AFD3-EA3F1F474777}"/>
            </a:ext>
          </a:extLst>
        </xdr:cNvPr>
        <xdr:cNvSpPr/>
      </xdr:nvSpPr>
      <xdr:spPr>
        <a:xfrm>
          <a:off x="19900900" y="1396720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70883</xdr:rowOff>
    </xdr:from>
    <xdr:ext cx="469744" cy="259045"/>
    <xdr:sp macro="" textlink="">
      <xdr:nvSpPr>
        <xdr:cNvPr id="710" name="【消防施設】&#10;一人当たり面積該当値テキスト">
          <a:extLst>
            <a:ext uri="{FF2B5EF4-FFF2-40B4-BE49-F238E27FC236}">
              <a16:creationId xmlns:a16="http://schemas.microsoft.com/office/drawing/2014/main" id="{79711C7A-675E-441D-AA36-22204B5A9CD1}"/>
            </a:ext>
          </a:extLst>
        </xdr:cNvPr>
        <xdr:cNvSpPr txBox="1"/>
      </xdr:nvSpPr>
      <xdr:spPr>
        <a:xfrm>
          <a:off x="19989800" y="13945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87885</xdr:rowOff>
    </xdr:from>
    <xdr:to>
      <xdr:col>112</xdr:col>
      <xdr:colOff>38100</xdr:colOff>
      <xdr:row>85</xdr:row>
      <xdr:rowOff>18035</xdr:rowOff>
    </xdr:to>
    <xdr:sp macro="" textlink="">
      <xdr:nvSpPr>
        <xdr:cNvPr id="711" name="楕円 710">
          <a:extLst>
            <a:ext uri="{FF2B5EF4-FFF2-40B4-BE49-F238E27FC236}">
              <a16:creationId xmlns:a16="http://schemas.microsoft.com/office/drawing/2014/main" id="{5C41DA49-A2DD-4C45-BEDD-872D92624594}"/>
            </a:ext>
          </a:extLst>
        </xdr:cNvPr>
        <xdr:cNvSpPr/>
      </xdr:nvSpPr>
      <xdr:spPr>
        <a:xfrm>
          <a:off x="19157950" y="1396263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138685</xdr:rowOff>
    </xdr:from>
    <xdr:to>
      <xdr:col>116</xdr:col>
      <xdr:colOff>63500</xdr:colOff>
      <xdr:row>84</xdr:row>
      <xdr:rowOff>143256</xdr:rowOff>
    </xdr:to>
    <xdr:cxnSp macro="">
      <xdr:nvCxnSpPr>
        <xdr:cNvPr id="712" name="直線コネクタ 711">
          <a:extLst>
            <a:ext uri="{FF2B5EF4-FFF2-40B4-BE49-F238E27FC236}">
              <a16:creationId xmlns:a16="http://schemas.microsoft.com/office/drawing/2014/main" id="{1B34F19C-C0F1-4F66-A005-593E8D3645CC}"/>
            </a:ext>
          </a:extLst>
        </xdr:cNvPr>
        <xdr:cNvCxnSpPr/>
      </xdr:nvCxnSpPr>
      <xdr:spPr>
        <a:xfrm>
          <a:off x="19202400" y="14013435"/>
          <a:ext cx="7493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90170</xdr:rowOff>
    </xdr:from>
    <xdr:to>
      <xdr:col>107</xdr:col>
      <xdr:colOff>101600</xdr:colOff>
      <xdr:row>86</xdr:row>
      <xdr:rowOff>20320</xdr:rowOff>
    </xdr:to>
    <xdr:sp macro="" textlink="">
      <xdr:nvSpPr>
        <xdr:cNvPr id="713" name="楕円 712">
          <a:extLst>
            <a:ext uri="{FF2B5EF4-FFF2-40B4-BE49-F238E27FC236}">
              <a16:creationId xmlns:a16="http://schemas.microsoft.com/office/drawing/2014/main" id="{CA00B7A0-CC2F-43AA-A992-9181F98E29FA}"/>
            </a:ext>
          </a:extLst>
        </xdr:cNvPr>
        <xdr:cNvSpPr/>
      </xdr:nvSpPr>
      <xdr:spPr>
        <a:xfrm>
          <a:off x="18345150" y="141300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138685</xdr:rowOff>
    </xdr:from>
    <xdr:to>
      <xdr:col>111</xdr:col>
      <xdr:colOff>177800</xdr:colOff>
      <xdr:row>85</xdr:row>
      <xdr:rowOff>140970</xdr:rowOff>
    </xdr:to>
    <xdr:cxnSp macro="">
      <xdr:nvCxnSpPr>
        <xdr:cNvPr id="714" name="直線コネクタ 713">
          <a:extLst>
            <a:ext uri="{FF2B5EF4-FFF2-40B4-BE49-F238E27FC236}">
              <a16:creationId xmlns:a16="http://schemas.microsoft.com/office/drawing/2014/main" id="{67BA6CD9-C4A6-4C10-B336-105288750343}"/>
            </a:ext>
          </a:extLst>
        </xdr:cNvPr>
        <xdr:cNvCxnSpPr/>
      </xdr:nvCxnSpPr>
      <xdr:spPr>
        <a:xfrm flipV="1">
          <a:off x="18395950" y="14013435"/>
          <a:ext cx="806450" cy="167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11701</xdr:rowOff>
    </xdr:from>
    <xdr:ext cx="469744" cy="259045"/>
    <xdr:sp macro="" textlink="">
      <xdr:nvSpPr>
        <xdr:cNvPr id="715" name="n_1aveValue【消防施設】&#10;一人当たり面積">
          <a:extLst>
            <a:ext uri="{FF2B5EF4-FFF2-40B4-BE49-F238E27FC236}">
              <a16:creationId xmlns:a16="http://schemas.microsoft.com/office/drawing/2014/main" id="{3A0B66B8-4E2A-4709-A52C-D06F202C5577}"/>
            </a:ext>
          </a:extLst>
        </xdr:cNvPr>
        <xdr:cNvSpPr txBox="1"/>
      </xdr:nvSpPr>
      <xdr:spPr>
        <a:xfrm>
          <a:off x="18980227" y="13721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7129</xdr:rowOff>
    </xdr:from>
    <xdr:ext cx="469744" cy="259045"/>
    <xdr:sp macro="" textlink="">
      <xdr:nvSpPr>
        <xdr:cNvPr id="716" name="n_2aveValue【消防施設】&#10;一人当たり面積">
          <a:extLst>
            <a:ext uri="{FF2B5EF4-FFF2-40B4-BE49-F238E27FC236}">
              <a16:creationId xmlns:a16="http://schemas.microsoft.com/office/drawing/2014/main" id="{EEEC59DD-5BC5-43FF-B428-9D00A5E9537C}"/>
            </a:ext>
          </a:extLst>
        </xdr:cNvPr>
        <xdr:cNvSpPr txBox="1"/>
      </xdr:nvSpPr>
      <xdr:spPr>
        <a:xfrm>
          <a:off x="18180127" y="13716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36847</xdr:rowOff>
    </xdr:from>
    <xdr:ext cx="469744" cy="259045"/>
    <xdr:sp macro="" textlink="">
      <xdr:nvSpPr>
        <xdr:cNvPr id="717" name="n_3aveValue【消防施設】&#10;一人当たり面積">
          <a:extLst>
            <a:ext uri="{FF2B5EF4-FFF2-40B4-BE49-F238E27FC236}">
              <a16:creationId xmlns:a16="http://schemas.microsoft.com/office/drawing/2014/main" id="{F6E0BFD2-3E47-4995-8827-D9FF330C4DBD}"/>
            </a:ext>
          </a:extLst>
        </xdr:cNvPr>
        <xdr:cNvSpPr txBox="1"/>
      </xdr:nvSpPr>
      <xdr:spPr>
        <a:xfrm>
          <a:off x="17386377" y="1358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9162</xdr:rowOff>
    </xdr:from>
    <xdr:ext cx="469744" cy="259045"/>
    <xdr:sp macro="" textlink="">
      <xdr:nvSpPr>
        <xdr:cNvPr id="718" name="n_1mainValue【消防施設】&#10;一人当たり面積">
          <a:extLst>
            <a:ext uri="{FF2B5EF4-FFF2-40B4-BE49-F238E27FC236}">
              <a16:creationId xmlns:a16="http://schemas.microsoft.com/office/drawing/2014/main" id="{65CFED47-7809-4571-82A8-82C83AD48B63}"/>
            </a:ext>
          </a:extLst>
        </xdr:cNvPr>
        <xdr:cNvSpPr txBox="1"/>
      </xdr:nvSpPr>
      <xdr:spPr>
        <a:xfrm>
          <a:off x="18980227" y="14049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11447</xdr:rowOff>
    </xdr:from>
    <xdr:ext cx="469744" cy="259045"/>
    <xdr:sp macro="" textlink="">
      <xdr:nvSpPr>
        <xdr:cNvPr id="719" name="n_2mainValue【消防施設】&#10;一人当たり面積">
          <a:extLst>
            <a:ext uri="{FF2B5EF4-FFF2-40B4-BE49-F238E27FC236}">
              <a16:creationId xmlns:a16="http://schemas.microsoft.com/office/drawing/2014/main" id="{9955CC84-7918-4C9D-9A1D-DBB988108595}"/>
            </a:ext>
          </a:extLst>
        </xdr:cNvPr>
        <xdr:cNvSpPr txBox="1"/>
      </xdr:nvSpPr>
      <xdr:spPr>
        <a:xfrm>
          <a:off x="18180127" y="14216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0" name="正方形/長方形 719">
          <a:extLst>
            <a:ext uri="{FF2B5EF4-FFF2-40B4-BE49-F238E27FC236}">
              <a16:creationId xmlns:a16="http://schemas.microsoft.com/office/drawing/2014/main" id="{A79C5530-9946-4432-A301-F6676295FAAB}"/>
            </a:ext>
          </a:extLst>
        </xdr:cNvPr>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1" name="正方形/長方形 720">
          <a:extLst>
            <a:ext uri="{FF2B5EF4-FFF2-40B4-BE49-F238E27FC236}">
              <a16:creationId xmlns:a16="http://schemas.microsoft.com/office/drawing/2014/main" id="{E4D74408-03DF-4DDF-8014-04F3DF709A7E}"/>
            </a:ext>
          </a:extLst>
        </xdr:cNvPr>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2" name="正方形/長方形 721">
          <a:extLst>
            <a:ext uri="{FF2B5EF4-FFF2-40B4-BE49-F238E27FC236}">
              <a16:creationId xmlns:a16="http://schemas.microsoft.com/office/drawing/2014/main" id="{AD022F3A-FC3C-447A-9220-7C394ABD05FE}"/>
            </a:ext>
          </a:extLst>
        </xdr:cNvPr>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3" name="正方形/長方形 722">
          <a:extLst>
            <a:ext uri="{FF2B5EF4-FFF2-40B4-BE49-F238E27FC236}">
              <a16:creationId xmlns:a16="http://schemas.microsoft.com/office/drawing/2014/main" id="{DE3C15AC-7396-4A95-A1D6-63ACE7F21B1B}"/>
            </a:ext>
          </a:extLst>
        </xdr:cNvPr>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4" name="正方形/長方形 723">
          <a:extLst>
            <a:ext uri="{FF2B5EF4-FFF2-40B4-BE49-F238E27FC236}">
              <a16:creationId xmlns:a16="http://schemas.microsoft.com/office/drawing/2014/main" id="{DD36487D-D7D6-4928-82E9-655460C6C8D9}"/>
            </a:ext>
          </a:extLst>
        </xdr:cNvPr>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5" name="正方形/長方形 724">
          <a:extLst>
            <a:ext uri="{FF2B5EF4-FFF2-40B4-BE49-F238E27FC236}">
              <a16:creationId xmlns:a16="http://schemas.microsoft.com/office/drawing/2014/main" id="{252BC8E0-D6BD-499E-A7AF-915DDF71345D}"/>
            </a:ext>
          </a:extLst>
        </xdr:cNvPr>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6" name="正方形/長方形 725">
          <a:extLst>
            <a:ext uri="{FF2B5EF4-FFF2-40B4-BE49-F238E27FC236}">
              <a16:creationId xmlns:a16="http://schemas.microsoft.com/office/drawing/2014/main" id="{33473217-632B-4BBE-8CDC-908E39AF6D43}"/>
            </a:ext>
          </a:extLst>
        </xdr:cNvPr>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7" name="正方形/長方形 726">
          <a:extLst>
            <a:ext uri="{FF2B5EF4-FFF2-40B4-BE49-F238E27FC236}">
              <a16:creationId xmlns:a16="http://schemas.microsoft.com/office/drawing/2014/main" id="{AC157CD8-F94F-4646-8C39-C7E069FB56E7}"/>
            </a:ext>
          </a:extLst>
        </xdr:cNvPr>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28" name="テキスト ボックス 727">
          <a:extLst>
            <a:ext uri="{FF2B5EF4-FFF2-40B4-BE49-F238E27FC236}">
              <a16:creationId xmlns:a16="http://schemas.microsoft.com/office/drawing/2014/main" id="{CF794ED6-590C-49AF-8A42-CB54EB912414}"/>
            </a:ext>
          </a:extLst>
        </xdr:cNvPr>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29" name="直線コネクタ 728">
          <a:extLst>
            <a:ext uri="{FF2B5EF4-FFF2-40B4-BE49-F238E27FC236}">
              <a16:creationId xmlns:a16="http://schemas.microsoft.com/office/drawing/2014/main" id="{CCA236C7-0616-42D3-80C1-1779C22B53DF}"/>
            </a:ext>
          </a:extLst>
        </xdr:cNvPr>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30" name="直線コネクタ 729">
          <a:extLst>
            <a:ext uri="{FF2B5EF4-FFF2-40B4-BE49-F238E27FC236}">
              <a16:creationId xmlns:a16="http://schemas.microsoft.com/office/drawing/2014/main" id="{D1924372-EF62-4DA8-954C-D2377F0916E9}"/>
            </a:ext>
          </a:extLst>
        </xdr:cNvPr>
        <xdr:cNvCxnSpPr/>
      </xdr:nvCxnSpPr>
      <xdr:spPr>
        <a:xfrm>
          <a:off x="11207750" y="181519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31" name="テキスト ボックス 730">
          <a:extLst>
            <a:ext uri="{FF2B5EF4-FFF2-40B4-BE49-F238E27FC236}">
              <a16:creationId xmlns:a16="http://schemas.microsoft.com/office/drawing/2014/main" id="{09EEE612-0A95-4EF3-A193-6C6D8E826038}"/>
            </a:ext>
          </a:extLst>
        </xdr:cNvPr>
        <xdr:cNvSpPr txBox="1"/>
      </xdr:nvSpPr>
      <xdr:spPr>
        <a:xfrm>
          <a:off x="10906911" y="180097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32" name="直線コネクタ 731">
          <a:extLst>
            <a:ext uri="{FF2B5EF4-FFF2-40B4-BE49-F238E27FC236}">
              <a16:creationId xmlns:a16="http://schemas.microsoft.com/office/drawing/2014/main" id="{EBB93077-DDE8-4EB0-BD91-AB9C5CD8BAFB}"/>
            </a:ext>
          </a:extLst>
        </xdr:cNvPr>
        <xdr:cNvCxnSpPr/>
      </xdr:nvCxnSpPr>
      <xdr:spPr>
        <a:xfrm>
          <a:off x="11207750" y="178253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33" name="テキスト ボックス 732">
          <a:extLst>
            <a:ext uri="{FF2B5EF4-FFF2-40B4-BE49-F238E27FC236}">
              <a16:creationId xmlns:a16="http://schemas.microsoft.com/office/drawing/2014/main" id="{3837D18E-3ADF-4970-A261-25E1CB14BA7A}"/>
            </a:ext>
          </a:extLst>
        </xdr:cNvPr>
        <xdr:cNvSpPr txBox="1"/>
      </xdr:nvSpPr>
      <xdr:spPr>
        <a:xfrm>
          <a:off x="10842791" y="176831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34" name="直線コネクタ 733">
          <a:extLst>
            <a:ext uri="{FF2B5EF4-FFF2-40B4-BE49-F238E27FC236}">
              <a16:creationId xmlns:a16="http://schemas.microsoft.com/office/drawing/2014/main" id="{BAEDA4EA-A220-4C59-AFF5-D486A676C3FE}"/>
            </a:ext>
          </a:extLst>
        </xdr:cNvPr>
        <xdr:cNvCxnSpPr/>
      </xdr:nvCxnSpPr>
      <xdr:spPr>
        <a:xfrm>
          <a:off x="11207750" y="174987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35" name="テキスト ボックス 734">
          <a:extLst>
            <a:ext uri="{FF2B5EF4-FFF2-40B4-BE49-F238E27FC236}">
              <a16:creationId xmlns:a16="http://schemas.microsoft.com/office/drawing/2014/main" id="{B4FF5A7C-8423-477D-B663-AD46D13314BF}"/>
            </a:ext>
          </a:extLst>
        </xdr:cNvPr>
        <xdr:cNvSpPr txBox="1"/>
      </xdr:nvSpPr>
      <xdr:spPr>
        <a:xfrm>
          <a:off x="10842791" y="173565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36" name="直線コネクタ 735">
          <a:extLst>
            <a:ext uri="{FF2B5EF4-FFF2-40B4-BE49-F238E27FC236}">
              <a16:creationId xmlns:a16="http://schemas.microsoft.com/office/drawing/2014/main" id="{826DA463-B4EF-406F-A496-4EF9C7C9F765}"/>
            </a:ext>
          </a:extLst>
        </xdr:cNvPr>
        <xdr:cNvCxnSpPr/>
      </xdr:nvCxnSpPr>
      <xdr:spPr>
        <a:xfrm>
          <a:off x="11207750" y="171722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37" name="テキスト ボックス 736">
          <a:extLst>
            <a:ext uri="{FF2B5EF4-FFF2-40B4-BE49-F238E27FC236}">
              <a16:creationId xmlns:a16="http://schemas.microsoft.com/office/drawing/2014/main" id="{5E648057-2A3E-4969-A570-4D7496BB9B6E}"/>
            </a:ext>
          </a:extLst>
        </xdr:cNvPr>
        <xdr:cNvSpPr txBox="1"/>
      </xdr:nvSpPr>
      <xdr:spPr>
        <a:xfrm>
          <a:off x="10842791" y="170299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38" name="直線コネクタ 737">
          <a:extLst>
            <a:ext uri="{FF2B5EF4-FFF2-40B4-BE49-F238E27FC236}">
              <a16:creationId xmlns:a16="http://schemas.microsoft.com/office/drawing/2014/main" id="{00600845-6803-4249-BC35-015CDF35D727}"/>
            </a:ext>
          </a:extLst>
        </xdr:cNvPr>
        <xdr:cNvCxnSpPr/>
      </xdr:nvCxnSpPr>
      <xdr:spPr>
        <a:xfrm>
          <a:off x="11207750" y="168456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39" name="テキスト ボックス 738">
          <a:extLst>
            <a:ext uri="{FF2B5EF4-FFF2-40B4-BE49-F238E27FC236}">
              <a16:creationId xmlns:a16="http://schemas.microsoft.com/office/drawing/2014/main" id="{C78AE8F6-13F4-4F06-B4E5-8688A417C991}"/>
            </a:ext>
          </a:extLst>
        </xdr:cNvPr>
        <xdr:cNvSpPr txBox="1"/>
      </xdr:nvSpPr>
      <xdr:spPr>
        <a:xfrm>
          <a:off x="10842791" y="16703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40" name="直線コネクタ 739">
          <a:extLst>
            <a:ext uri="{FF2B5EF4-FFF2-40B4-BE49-F238E27FC236}">
              <a16:creationId xmlns:a16="http://schemas.microsoft.com/office/drawing/2014/main" id="{3C05FBDB-7B50-4A81-891B-F2560054443A}"/>
            </a:ext>
          </a:extLst>
        </xdr:cNvPr>
        <xdr:cNvCxnSpPr/>
      </xdr:nvCxnSpPr>
      <xdr:spPr>
        <a:xfrm>
          <a:off x="11207750" y="1651907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41" name="テキスト ボックス 740">
          <a:extLst>
            <a:ext uri="{FF2B5EF4-FFF2-40B4-BE49-F238E27FC236}">
              <a16:creationId xmlns:a16="http://schemas.microsoft.com/office/drawing/2014/main" id="{7FAD264A-6211-4CF1-A943-A36F123092E1}"/>
            </a:ext>
          </a:extLst>
        </xdr:cNvPr>
        <xdr:cNvSpPr txBox="1"/>
      </xdr:nvSpPr>
      <xdr:spPr>
        <a:xfrm>
          <a:off x="10797721" y="163768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2" name="直線コネクタ 741">
          <a:extLst>
            <a:ext uri="{FF2B5EF4-FFF2-40B4-BE49-F238E27FC236}">
              <a16:creationId xmlns:a16="http://schemas.microsoft.com/office/drawing/2014/main" id="{9E4B0E69-DC38-4435-94DE-B4D0489CBB71}"/>
            </a:ext>
          </a:extLst>
        </xdr:cNvPr>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43" name="テキスト ボックス 742">
          <a:extLst>
            <a:ext uri="{FF2B5EF4-FFF2-40B4-BE49-F238E27FC236}">
              <a16:creationId xmlns:a16="http://schemas.microsoft.com/office/drawing/2014/main" id="{74D60272-C747-4978-874A-D258E11F8F73}"/>
            </a:ext>
          </a:extLst>
        </xdr:cNvPr>
        <xdr:cNvSpPr txBox="1"/>
      </xdr:nvSpPr>
      <xdr:spPr>
        <a:xfrm>
          <a:off x="1079772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44" name="【庁舎】&#10;有形固定資産減価償却率グラフ枠">
          <a:extLst>
            <a:ext uri="{FF2B5EF4-FFF2-40B4-BE49-F238E27FC236}">
              <a16:creationId xmlns:a16="http://schemas.microsoft.com/office/drawing/2014/main" id="{AFB726F0-8611-47CC-B596-085887E2E911}"/>
            </a:ext>
          </a:extLst>
        </xdr:cNvPr>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161108</xdr:rowOff>
    </xdr:from>
    <xdr:to>
      <xdr:col>85</xdr:col>
      <xdr:colOff>126364</xdr:colOff>
      <xdr:row>108</xdr:row>
      <xdr:rowOff>134982</xdr:rowOff>
    </xdr:to>
    <xdr:cxnSp macro="">
      <xdr:nvCxnSpPr>
        <xdr:cNvPr id="745" name="直線コネクタ 744">
          <a:extLst>
            <a:ext uri="{FF2B5EF4-FFF2-40B4-BE49-F238E27FC236}">
              <a16:creationId xmlns:a16="http://schemas.microsoft.com/office/drawing/2014/main" id="{F293A9C1-4E66-4367-BA64-4EB658526889}"/>
            </a:ext>
          </a:extLst>
        </xdr:cNvPr>
        <xdr:cNvCxnSpPr/>
      </xdr:nvCxnSpPr>
      <xdr:spPr>
        <a:xfrm flipV="1">
          <a:off x="14699614" y="16563158"/>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138809</xdr:rowOff>
    </xdr:from>
    <xdr:ext cx="340478" cy="259045"/>
    <xdr:sp macro="" textlink="">
      <xdr:nvSpPr>
        <xdr:cNvPr id="746" name="【庁舎】&#10;有形固定資産減価償却率最小値テキスト">
          <a:extLst>
            <a:ext uri="{FF2B5EF4-FFF2-40B4-BE49-F238E27FC236}">
              <a16:creationId xmlns:a16="http://schemas.microsoft.com/office/drawing/2014/main" id="{9D1BE1CD-895E-4590-88A1-5664C3623DE9}"/>
            </a:ext>
          </a:extLst>
        </xdr:cNvPr>
        <xdr:cNvSpPr txBox="1"/>
      </xdr:nvSpPr>
      <xdr:spPr>
        <a:xfrm>
          <a:off x="14738350" y="180839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134982</xdr:rowOff>
    </xdr:from>
    <xdr:to>
      <xdr:col>86</xdr:col>
      <xdr:colOff>25400</xdr:colOff>
      <xdr:row>108</xdr:row>
      <xdr:rowOff>134982</xdr:rowOff>
    </xdr:to>
    <xdr:cxnSp macro="">
      <xdr:nvCxnSpPr>
        <xdr:cNvPr id="747" name="直線コネクタ 746">
          <a:extLst>
            <a:ext uri="{FF2B5EF4-FFF2-40B4-BE49-F238E27FC236}">
              <a16:creationId xmlns:a16="http://schemas.microsoft.com/office/drawing/2014/main" id="{95A64B75-287A-4667-8C4C-AF4BB91308C9}"/>
            </a:ext>
          </a:extLst>
        </xdr:cNvPr>
        <xdr:cNvCxnSpPr/>
      </xdr:nvCxnSpPr>
      <xdr:spPr>
        <a:xfrm>
          <a:off x="14611350" y="1808008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107785</xdr:rowOff>
    </xdr:from>
    <xdr:ext cx="405111" cy="259045"/>
    <xdr:sp macro="" textlink="">
      <xdr:nvSpPr>
        <xdr:cNvPr id="748" name="【庁舎】&#10;有形固定資産減価償却率最大値テキスト">
          <a:extLst>
            <a:ext uri="{FF2B5EF4-FFF2-40B4-BE49-F238E27FC236}">
              <a16:creationId xmlns:a16="http://schemas.microsoft.com/office/drawing/2014/main" id="{6E4C5A51-EA99-4147-9C1F-BCFC07AF5730}"/>
            </a:ext>
          </a:extLst>
        </xdr:cNvPr>
        <xdr:cNvSpPr txBox="1"/>
      </xdr:nvSpPr>
      <xdr:spPr>
        <a:xfrm>
          <a:off x="14738350" y="16338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161108</xdr:rowOff>
    </xdr:from>
    <xdr:to>
      <xdr:col>86</xdr:col>
      <xdr:colOff>25400</xdr:colOff>
      <xdr:row>99</xdr:row>
      <xdr:rowOff>161108</xdr:rowOff>
    </xdr:to>
    <xdr:cxnSp macro="">
      <xdr:nvCxnSpPr>
        <xdr:cNvPr id="749" name="直線コネクタ 748">
          <a:extLst>
            <a:ext uri="{FF2B5EF4-FFF2-40B4-BE49-F238E27FC236}">
              <a16:creationId xmlns:a16="http://schemas.microsoft.com/office/drawing/2014/main" id="{B6FA3E0E-235D-4122-AD5A-F0690C65A6BE}"/>
            </a:ext>
          </a:extLst>
        </xdr:cNvPr>
        <xdr:cNvCxnSpPr/>
      </xdr:nvCxnSpPr>
      <xdr:spPr>
        <a:xfrm>
          <a:off x="14611350" y="1656315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7456</xdr:rowOff>
    </xdr:from>
    <xdr:ext cx="405111" cy="259045"/>
    <xdr:sp macro="" textlink="">
      <xdr:nvSpPr>
        <xdr:cNvPr id="750" name="【庁舎】&#10;有形固定資産減価償却率平均値テキスト">
          <a:extLst>
            <a:ext uri="{FF2B5EF4-FFF2-40B4-BE49-F238E27FC236}">
              <a16:creationId xmlns:a16="http://schemas.microsoft.com/office/drawing/2014/main" id="{1575E38D-6B45-4395-890E-22A5F3DDF0EF}"/>
            </a:ext>
          </a:extLst>
        </xdr:cNvPr>
        <xdr:cNvSpPr txBox="1"/>
      </xdr:nvSpPr>
      <xdr:spPr>
        <a:xfrm>
          <a:off x="14738350" y="170953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156029</xdr:rowOff>
    </xdr:from>
    <xdr:to>
      <xdr:col>85</xdr:col>
      <xdr:colOff>177800</xdr:colOff>
      <xdr:row>104</xdr:row>
      <xdr:rowOff>86179</xdr:rowOff>
    </xdr:to>
    <xdr:sp macro="" textlink="">
      <xdr:nvSpPr>
        <xdr:cNvPr id="751" name="フローチャート: 判断 750">
          <a:extLst>
            <a:ext uri="{FF2B5EF4-FFF2-40B4-BE49-F238E27FC236}">
              <a16:creationId xmlns:a16="http://schemas.microsoft.com/office/drawing/2014/main" id="{7C5375AB-4B26-424F-8863-C4E1F37F88CE}"/>
            </a:ext>
          </a:extLst>
        </xdr:cNvPr>
        <xdr:cNvSpPr/>
      </xdr:nvSpPr>
      <xdr:spPr>
        <a:xfrm>
          <a:off x="14649450" y="17243879"/>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139700</xdr:rowOff>
    </xdr:from>
    <xdr:to>
      <xdr:col>81</xdr:col>
      <xdr:colOff>101600</xdr:colOff>
      <xdr:row>104</xdr:row>
      <xdr:rowOff>69850</xdr:rowOff>
    </xdr:to>
    <xdr:sp macro="" textlink="">
      <xdr:nvSpPr>
        <xdr:cNvPr id="752" name="フローチャート: 判断 751">
          <a:extLst>
            <a:ext uri="{FF2B5EF4-FFF2-40B4-BE49-F238E27FC236}">
              <a16:creationId xmlns:a16="http://schemas.microsoft.com/office/drawing/2014/main" id="{FC949618-B0D6-4C2E-AE64-16EA247849A9}"/>
            </a:ext>
          </a:extLst>
        </xdr:cNvPr>
        <xdr:cNvSpPr/>
      </xdr:nvSpPr>
      <xdr:spPr>
        <a:xfrm>
          <a:off x="13887450" y="17227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133169</xdr:rowOff>
    </xdr:from>
    <xdr:to>
      <xdr:col>76</xdr:col>
      <xdr:colOff>165100</xdr:colOff>
      <xdr:row>104</xdr:row>
      <xdr:rowOff>63319</xdr:rowOff>
    </xdr:to>
    <xdr:sp macro="" textlink="">
      <xdr:nvSpPr>
        <xdr:cNvPr id="753" name="フローチャート: 判断 752">
          <a:extLst>
            <a:ext uri="{FF2B5EF4-FFF2-40B4-BE49-F238E27FC236}">
              <a16:creationId xmlns:a16="http://schemas.microsoft.com/office/drawing/2014/main" id="{FD5FEB46-03DC-434A-A875-4EAE382D84BA}"/>
            </a:ext>
          </a:extLst>
        </xdr:cNvPr>
        <xdr:cNvSpPr/>
      </xdr:nvSpPr>
      <xdr:spPr>
        <a:xfrm>
          <a:off x="13093700" y="1722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170724</xdr:rowOff>
    </xdr:from>
    <xdr:to>
      <xdr:col>72</xdr:col>
      <xdr:colOff>38100</xdr:colOff>
      <xdr:row>104</xdr:row>
      <xdr:rowOff>100874</xdr:rowOff>
    </xdr:to>
    <xdr:sp macro="" textlink="">
      <xdr:nvSpPr>
        <xdr:cNvPr id="754" name="フローチャート: 判断 753">
          <a:extLst>
            <a:ext uri="{FF2B5EF4-FFF2-40B4-BE49-F238E27FC236}">
              <a16:creationId xmlns:a16="http://schemas.microsoft.com/office/drawing/2014/main" id="{0FFEBC7E-E956-43BC-BCCD-FC080E0DD87D}"/>
            </a:ext>
          </a:extLst>
        </xdr:cNvPr>
        <xdr:cNvSpPr/>
      </xdr:nvSpPr>
      <xdr:spPr>
        <a:xfrm>
          <a:off x="12299950" y="1725857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55" name="テキスト ボックス 754">
          <a:extLst>
            <a:ext uri="{FF2B5EF4-FFF2-40B4-BE49-F238E27FC236}">
              <a16:creationId xmlns:a16="http://schemas.microsoft.com/office/drawing/2014/main" id="{9B81962D-42B8-4056-AD58-7B6314BB9EF0}"/>
            </a:ext>
          </a:extLst>
        </xdr:cNvPr>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56" name="テキスト ボックス 755">
          <a:extLst>
            <a:ext uri="{FF2B5EF4-FFF2-40B4-BE49-F238E27FC236}">
              <a16:creationId xmlns:a16="http://schemas.microsoft.com/office/drawing/2014/main" id="{CF4DAB0B-614C-46CA-9676-53FE66CCCE04}"/>
            </a:ext>
          </a:extLst>
        </xdr:cNvPr>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57" name="テキスト ボックス 756">
          <a:extLst>
            <a:ext uri="{FF2B5EF4-FFF2-40B4-BE49-F238E27FC236}">
              <a16:creationId xmlns:a16="http://schemas.microsoft.com/office/drawing/2014/main" id="{85D1D740-6D42-4DB4-A099-4B34806101B0}"/>
            </a:ext>
          </a:extLst>
        </xdr:cNvPr>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58" name="テキスト ボックス 757">
          <a:extLst>
            <a:ext uri="{FF2B5EF4-FFF2-40B4-BE49-F238E27FC236}">
              <a16:creationId xmlns:a16="http://schemas.microsoft.com/office/drawing/2014/main" id="{D486F80F-AA6E-4F8B-84A0-E3A710133475}"/>
            </a:ext>
          </a:extLst>
        </xdr:cNvPr>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59" name="テキスト ボックス 758">
          <a:extLst>
            <a:ext uri="{FF2B5EF4-FFF2-40B4-BE49-F238E27FC236}">
              <a16:creationId xmlns:a16="http://schemas.microsoft.com/office/drawing/2014/main" id="{40F71F44-3CA8-4E1A-A50E-BA4A38BD6279}"/>
            </a:ext>
          </a:extLst>
        </xdr:cNvPr>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15602</xdr:rowOff>
    </xdr:from>
    <xdr:to>
      <xdr:col>85</xdr:col>
      <xdr:colOff>177800</xdr:colOff>
      <xdr:row>106</xdr:row>
      <xdr:rowOff>117202</xdr:rowOff>
    </xdr:to>
    <xdr:sp macro="" textlink="">
      <xdr:nvSpPr>
        <xdr:cNvPr id="760" name="楕円 759">
          <a:extLst>
            <a:ext uri="{FF2B5EF4-FFF2-40B4-BE49-F238E27FC236}">
              <a16:creationId xmlns:a16="http://schemas.microsoft.com/office/drawing/2014/main" id="{7A0FA643-871C-45E7-BCB7-6B9D167FF6B9}"/>
            </a:ext>
          </a:extLst>
        </xdr:cNvPr>
        <xdr:cNvSpPr/>
      </xdr:nvSpPr>
      <xdr:spPr>
        <a:xfrm>
          <a:off x="14649450" y="17617802"/>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165479</xdr:rowOff>
    </xdr:from>
    <xdr:ext cx="405111" cy="259045"/>
    <xdr:sp macro="" textlink="">
      <xdr:nvSpPr>
        <xdr:cNvPr id="761" name="【庁舎】&#10;有形固定資産減価償却率該当値テキスト">
          <a:extLst>
            <a:ext uri="{FF2B5EF4-FFF2-40B4-BE49-F238E27FC236}">
              <a16:creationId xmlns:a16="http://schemas.microsoft.com/office/drawing/2014/main" id="{A144432F-99BE-417E-B101-66CC1C7ED2AC}"/>
            </a:ext>
          </a:extLst>
        </xdr:cNvPr>
        <xdr:cNvSpPr txBox="1"/>
      </xdr:nvSpPr>
      <xdr:spPr>
        <a:xfrm>
          <a:off x="14738350" y="17596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48261</xdr:rowOff>
    </xdr:from>
    <xdr:to>
      <xdr:col>81</xdr:col>
      <xdr:colOff>101600</xdr:colOff>
      <xdr:row>106</xdr:row>
      <xdr:rowOff>149861</xdr:rowOff>
    </xdr:to>
    <xdr:sp macro="" textlink="">
      <xdr:nvSpPr>
        <xdr:cNvPr id="762" name="楕円 761">
          <a:extLst>
            <a:ext uri="{FF2B5EF4-FFF2-40B4-BE49-F238E27FC236}">
              <a16:creationId xmlns:a16="http://schemas.microsoft.com/office/drawing/2014/main" id="{B2454460-9E89-4C21-9B1D-D5A3843934D4}"/>
            </a:ext>
          </a:extLst>
        </xdr:cNvPr>
        <xdr:cNvSpPr/>
      </xdr:nvSpPr>
      <xdr:spPr>
        <a:xfrm>
          <a:off x="13887450" y="1765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66402</xdr:rowOff>
    </xdr:from>
    <xdr:to>
      <xdr:col>85</xdr:col>
      <xdr:colOff>127000</xdr:colOff>
      <xdr:row>106</xdr:row>
      <xdr:rowOff>99061</xdr:rowOff>
    </xdr:to>
    <xdr:cxnSp macro="">
      <xdr:nvCxnSpPr>
        <xdr:cNvPr id="763" name="直線コネクタ 762">
          <a:extLst>
            <a:ext uri="{FF2B5EF4-FFF2-40B4-BE49-F238E27FC236}">
              <a16:creationId xmlns:a16="http://schemas.microsoft.com/office/drawing/2014/main" id="{01D17F6B-748F-4013-8E9D-7D432344FDA8}"/>
            </a:ext>
          </a:extLst>
        </xdr:cNvPr>
        <xdr:cNvCxnSpPr/>
      </xdr:nvCxnSpPr>
      <xdr:spPr>
        <a:xfrm flipV="1">
          <a:off x="13938250" y="17668602"/>
          <a:ext cx="76200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59689</xdr:rowOff>
    </xdr:from>
    <xdr:to>
      <xdr:col>76</xdr:col>
      <xdr:colOff>165100</xdr:colOff>
      <xdr:row>106</xdr:row>
      <xdr:rowOff>161289</xdr:rowOff>
    </xdr:to>
    <xdr:sp macro="" textlink="">
      <xdr:nvSpPr>
        <xdr:cNvPr id="764" name="楕円 763">
          <a:extLst>
            <a:ext uri="{FF2B5EF4-FFF2-40B4-BE49-F238E27FC236}">
              <a16:creationId xmlns:a16="http://schemas.microsoft.com/office/drawing/2014/main" id="{0A1B2148-5481-4426-B236-A5E02CFE0447}"/>
            </a:ext>
          </a:extLst>
        </xdr:cNvPr>
        <xdr:cNvSpPr/>
      </xdr:nvSpPr>
      <xdr:spPr>
        <a:xfrm>
          <a:off x="13093700" y="1766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99061</xdr:rowOff>
    </xdr:from>
    <xdr:to>
      <xdr:col>81</xdr:col>
      <xdr:colOff>50800</xdr:colOff>
      <xdr:row>106</xdr:row>
      <xdr:rowOff>110489</xdr:rowOff>
    </xdr:to>
    <xdr:cxnSp macro="">
      <xdr:nvCxnSpPr>
        <xdr:cNvPr id="765" name="直線コネクタ 764">
          <a:extLst>
            <a:ext uri="{FF2B5EF4-FFF2-40B4-BE49-F238E27FC236}">
              <a16:creationId xmlns:a16="http://schemas.microsoft.com/office/drawing/2014/main" id="{2EE4E7C4-68A4-4998-A33B-0E6BAB034302}"/>
            </a:ext>
          </a:extLst>
        </xdr:cNvPr>
        <xdr:cNvCxnSpPr/>
      </xdr:nvCxnSpPr>
      <xdr:spPr>
        <a:xfrm flipV="1">
          <a:off x="13144500" y="17701261"/>
          <a:ext cx="79375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86377</xdr:rowOff>
    </xdr:from>
    <xdr:ext cx="405111" cy="259045"/>
    <xdr:sp macro="" textlink="">
      <xdr:nvSpPr>
        <xdr:cNvPr id="766" name="n_1aveValue【庁舎】&#10;有形固定資産減価償却率">
          <a:extLst>
            <a:ext uri="{FF2B5EF4-FFF2-40B4-BE49-F238E27FC236}">
              <a16:creationId xmlns:a16="http://schemas.microsoft.com/office/drawing/2014/main" id="{D175A3E6-B1AE-42EC-A272-E6782A179FA4}"/>
            </a:ext>
          </a:extLst>
        </xdr:cNvPr>
        <xdr:cNvSpPr txBox="1"/>
      </xdr:nvSpPr>
      <xdr:spPr>
        <a:xfrm>
          <a:off x="13742044" y="1700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79846</xdr:rowOff>
    </xdr:from>
    <xdr:ext cx="405111" cy="259045"/>
    <xdr:sp macro="" textlink="">
      <xdr:nvSpPr>
        <xdr:cNvPr id="767" name="n_2aveValue【庁舎】&#10;有形固定資産減価償却率">
          <a:extLst>
            <a:ext uri="{FF2B5EF4-FFF2-40B4-BE49-F238E27FC236}">
              <a16:creationId xmlns:a16="http://schemas.microsoft.com/office/drawing/2014/main" id="{F1DB38EB-A13F-4A90-B325-C81E556A1EC4}"/>
            </a:ext>
          </a:extLst>
        </xdr:cNvPr>
        <xdr:cNvSpPr txBox="1"/>
      </xdr:nvSpPr>
      <xdr:spPr>
        <a:xfrm>
          <a:off x="12960994" y="16996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117401</xdr:rowOff>
    </xdr:from>
    <xdr:ext cx="405111" cy="259045"/>
    <xdr:sp macro="" textlink="">
      <xdr:nvSpPr>
        <xdr:cNvPr id="768" name="n_3aveValue【庁舎】&#10;有形固定資産減価償却率">
          <a:extLst>
            <a:ext uri="{FF2B5EF4-FFF2-40B4-BE49-F238E27FC236}">
              <a16:creationId xmlns:a16="http://schemas.microsoft.com/office/drawing/2014/main" id="{B752FF08-E61A-4E29-A39B-39394D395690}"/>
            </a:ext>
          </a:extLst>
        </xdr:cNvPr>
        <xdr:cNvSpPr txBox="1"/>
      </xdr:nvSpPr>
      <xdr:spPr>
        <a:xfrm>
          <a:off x="12167244" y="17033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140988</xdr:rowOff>
    </xdr:from>
    <xdr:ext cx="405111" cy="259045"/>
    <xdr:sp macro="" textlink="">
      <xdr:nvSpPr>
        <xdr:cNvPr id="769" name="n_1mainValue【庁舎】&#10;有形固定資産減価償却率">
          <a:extLst>
            <a:ext uri="{FF2B5EF4-FFF2-40B4-BE49-F238E27FC236}">
              <a16:creationId xmlns:a16="http://schemas.microsoft.com/office/drawing/2014/main" id="{06AB27F0-8768-484F-AF66-1260CE6B3009}"/>
            </a:ext>
          </a:extLst>
        </xdr:cNvPr>
        <xdr:cNvSpPr txBox="1"/>
      </xdr:nvSpPr>
      <xdr:spPr>
        <a:xfrm>
          <a:off x="13742044" y="17743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152416</xdr:rowOff>
    </xdr:from>
    <xdr:ext cx="405111" cy="259045"/>
    <xdr:sp macro="" textlink="">
      <xdr:nvSpPr>
        <xdr:cNvPr id="770" name="n_2mainValue【庁舎】&#10;有形固定資産減価償却率">
          <a:extLst>
            <a:ext uri="{FF2B5EF4-FFF2-40B4-BE49-F238E27FC236}">
              <a16:creationId xmlns:a16="http://schemas.microsoft.com/office/drawing/2014/main" id="{B63101F9-F7C1-4934-AC45-24D58EF8DA23}"/>
            </a:ext>
          </a:extLst>
        </xdr:cNvPr>
        <xdr:cNvSpPr txBox="1"/>
      </xdr:nvSpPr>
      <xdr:spPr>
        <a:xfrm>
          <a:off x="12960994" y="17754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71" name="正方形/長方形 770">
          <a:extLst>
            <a:ext uri="{FF2B5EF4-FFF2-40B4-BE49-F238E27FC236}">
              <a16:creationId xmlns:a16="http://schemas.microsoft.com/office/drawing/2014/main" id="{F4CE910E-1D2B-4679-AEC2-D593212974A2}"/>
            </a:ext>
          </a:extLst>
        </xdr:cNvPr>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72" name="正方形/長方形 771">
          <a:extLst>
            <a:ext uri="{FF2B5EF4-FFF2-40B4-BE49-F238E27FC236}">
              <a16:creationId xmlns:a16="http://schemas.microsoft.com/office/drawing/2014/main" id="{E94CC3D2-412C-4FC4-BE29-8C33D2420C8F}"/>
            </a:ext>
          </a:extLst>
        </xdr:cNvPr>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3" name="正方形/長方形 772">
          <a:extLst>
            <a:ext uri="{FF2B5EF4-FFF2-40B4-BE49-F238E27FC236}">
              <a16:creationId xmlns:a16="http://schemas.microsoft.com/office/drawing/2014/main" id="{1C1FD2B4-D0E3-4FAD-94D0-EB173AD485E2}"/>
            </a:ext>
          </a:extLst>
        </xdr:cNvPr>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74" name="正方形/長方形 773">
          <a:extLst>
            <a:ext uri="{FF2B5EF4-FFF2-40B4-BE49-F238E27FC236}">
              <a16:creationId xmlns:a16="http://schemas.microsoft.com/office/drawing/2014/main" id="{5E32D030-08B4-4690-A5FB-793C9A1E221E}"/>
            </a:ext>
          </a:extLst>
        </xdr:cNvPr>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75" name="正方形/長方形 774">
          <a:extLst>
            <a:ext uri="{FF2B5EF4-FFF2-40B4-BE49-F238E27FC236}">
              <a16:creationId xmlns:a16="http://schemas.microsoft.com/office/drawing/2014/main" id="{C14EB7B1-618F-4259-A2F7-7BCA163D76F4}"/>
            </a:ext>
          </a:extLst>
        </xdr:cNvPr>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76" name="正方形/長方形 775">
          <a:extLst>
            <a:ext uri="{FF2B5EF4-FFF2-40B4-BE49-F238E27FC236}">
              <a16:creationId xmlns:a16="http://schemas.microsoft.com/office/drawing/2014/main" id="{F3A60E1F-E643-42A8-B547-D8C236C3166E}"/>
            </a:ext>
          </a:extLst>
        </xdr:cNvPr>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77" name="正方形/長方形 776">
          <a:extLst>
            <a:ext uri="{FF2B5EF4-FFF2-40B4-BE49-F238E27FC236}">
              <a16:creationId xmlns:a16="http://schemas.microsoft.com/office/drawing/2014/main" id="{18F16F0C-7496-4F07-A4C1-3F4CB30B0E1C}"/>
            </a:ext>
          </a:extLst>
        </xdr:cNvPr>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78" name="正方形/長方形 777">
          <a:extLst>
            <a:ext uri="{FF2B5EF4-FFF2-40B4-BE49-F238E27FC236}">
              <a16:creationId xmlns:a16="http://schemas.microsoft.com/office/drawing/2014/main" id="{3CEB1F34-C672-4A51-A1E0-1C3181ADB9BA}"/>
            </a:ext>
          </a:extLst>
        </xdr:cNvPr>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79" name="テキスト ボックス 778">
          <a:extLst>
            <a:ext uri="{FF2B5EF4-FFF2-40B4-BE49-F238E27FC236}">
              <a16:creationId xmlns:a16="http://schemas.microsoft.com/office/drawing/2014/main" id="{FF7B00D2-BBEB-4EDE-A398-A2A0496A1F63}"/>
            </a:ext>
          </a:extLst>
        </xdr:cNvPr>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80" name="直線コネクタ 779">
          <a:extLst>
            <a:ext uri="{FF2B5EF4-FFF2-40B4-BE49-F238E27FC236}">
              <a16:creationId xmlns:a16="http://schemas.microsoft.com/office/drawing/2014/main" id="{5F2F91DF-D219-4DB5-9D31-B3EA6C3D0FBC}"/>
            </a:ext>
          </a:extLst>
        </xdr:cNvPr>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81" name="直線コネクタ 780">
          <a:extLst>
            <a:ext uri="{FF2B5EF4-FFF2-40B4-BE49-F238E27FC236}">
              <a16:creationId xmlns:a16="http://schemas.microsoft.com/office/drawing/2014/main" id="{742CC11B-1E6E-4253-8B84-60B24EAB1E20}"/>
            </a:ext>
          </a:extLst>
        </xdr:cNvPr>
        <xdr:cNvCxnSpPr/>
      </xdr:nvCxnSpPr>
      <xdr:spPr>
        <a:xfrm>
          <a:off x="16459200" y="181519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82" name="テキスト ボックス 781">
          <a:extLst>
            <a:ext uri="{FF2B5EF4-FFF2-40B4-BE49-F238E27FC236}">
              <a16:creationId xmlns:a16="http://schemas.microsoft.com/office/drawing/2014/main" id="{0B338259-7E8C-449C-90A8-243F76E1BF4C}"/>
            </a:ext>
          </a:extLst>
        </xdr:cNvPr>
        <xdr:cNvSpPr txBox="1"/>
      </xdr:nvSpPr>
      <xdr:spPr>
        <a:xfrm>
          <a:off x="16049171" y="180097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83" name="直線コネクタ 782">
          <a:extLst>
            <a:ext uri="{FF2B5EF4-FFF2-40B4-BE49-F238E27FC236}">
              <a16:creationId xmlns:a16="http://schemas.microsoft.com/office/drawing/2014/main" id="{231F8858-FBD0-466A-9613-9F5184C728DB}"/>
            </a:ext>
          </a:extLst>
        </xdr:cNvPr>
        <xdr:cNvCxnSpPr/>
      </xdr:nvCxnSpPr>
      <xdr:spPr>
        <a:xfrm>
          <a:off x="16459200" y="178253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84" name="テキスト ボックス 783">
          <a:extLst>
            <a:ext uri="{FF2B5EF4-FFF2-40B4-BE49-F238E27FC236}">
              <a16:creationId xmlns:a16="http://schemas.microsoft.com/office/drawing/2014/main" id="{FE133510-9BA1-4B3F-BD82-1AF39D340D4D}"/>
            </a:ext>
          </a:extLst>
        </xdr:cNvPr>
        <xdr:cNvSpPr txBox="1"/>
      </xdr:nvSpPr>
      <xdr:spPr>
        <a:xfrm>
          <a:off x="16049171" y="176831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85" name="直線コネクタ 784">
          <a:extLst>
            <a:ext uri="{FF2B5EF4-FFF2-40B4-BE49-F238E27FC236}">
              <a16:creationId xmlns:a16="http://schemas.microsoft.com/office/drawing/2014/main" id="{530B12D8-5FA6-412A-8781-7B85E4356152}"/>
            </a:ext>
          </a:extLst>
        </xdr:cNvPr>
        <xdr:cNvCxnSpPr/>
      </xdr:nvCxnSpPr>
      <xdr:spPr>
        <a:xfrm>
          <a:off x="16459200" y="174987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86" name="テキスト ボックス 785">
          <a:extLst>
            <a:ext uri="{FF2B5EF4-FFF2-40B4-BE49-F238E27FC236}">
              <a16:creationId xmlns:a16="http://schemas.microsoft.com/office/drawing/2014/main" id="{935E2478-F4E8-4D51-BCD1-67700FE56979}"/>
            </a:ext>
          </a:extLst>
        </xdr:cNvPr>
        <xdr:cNvSpPr txBox="1"/>
      </xdr:nvSpPr>
      <xdr:spPr>
        <a:xfrm>
          <a:off x="16049171" y="173565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87" name="直線コネクタ 786">
          <a:extLst>
            <a:ext uri="{FF2B5EF4-FFF2-40B4-BE49-F238E27FC236}">
              <a16:creationId xmlns:a16="http://schemas.microsoft.com/office/drawing/2014/main" id="{12E2765C-7FE4-40F4-96F6-E0FC0D9D990B}"/>
            </a:ext>
          </a:extLst>
        </xdr:cNvPr>
        <xdr:cNvCxnSpPr/>
      </xdr:nvCxnSpPr>
      <xdr:spPr>
        <a:xfrm>
          <a:off x="16459200" y="171722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88" name="テキスト ボックス 787">
          <a:extLst>
            <a:ext uri="{FF2B5EF4-FFF2-40B4-BE49-F238E27FC236}">
              <a16:creationId xmlns:a16="http://schemas.microsoft.com/office/drawing/2014/main" id="{4285291D-9E4A-4EA7-A650-41FF015E260F}"/>
            </a:ext>
          </a:extLst>
        </xdr:cNvPr>
        <xdr:cNvSpPr txBox="1"/>
      </xdr:nvSpPr>
      <xdr:spPr>
        <a:xfrm>
          <a:off x="16049171" y="170299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89" name="直線コネクタ 788">
          <a:extLst>
            <a:ext uri="{FF2B5EF4-FFF2-40B4-BE49-F238E27FC236}">
              <a16:creationId xmlns:a16="http://schemas.microsoft.com/office/drawing/2014/main" id="{6912E9C8-0A54-4042-BDCD-2D1E562D5769}"/>
            </a:ext>
          </a:extLst>
        </xdr:cNvPr>
        <xdr:cNvCxnSpPr/>
      </xdr:nvCxnSpPr>
      <xdr:spPr>
        <a:xfrm>
          <a:off x="16459200" y="168456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90" name="テキスト ボックス 789">
          <a:extLst>
            <a:ext uri="{FF2B5EF4-FFF2-40B4-BE49-F238E27FC236}">
              <a16:creationId xmlns:a16="http://schemas.microsoft.com/office/drawing/2014/main" id="{455350F1-5364-47CC-8559-F3DB5DDDD45B}"/>
            </a:ext>
          </a:extLst>
        </xdr:cNvPr>
        <xdr:cNvSpPr txBox="1"/>
      </xdr:nvSpPr>
      <xdr:spPr>
        <a:xfrm>
          <a:off x="16049171" y="167034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91" name="直線コネクタ 790">
          <a:extLst>
            <a:ext uri="{FF2B5EF4-FFF2-40B4-BE49-F238E27FC236}">
              <a16:creationId xmlns:a16="http://schemas.microsoft.com/office/drawing/2014/main" id="{1BE28CA4-15D3-4E41-84C8-B31C5C9D1999}"/>
            </a:ext>
          </a:extLst>
        </xdr:cNvPr>
        <xdr:cNvCxnSpPr/>
      </xdr:nvCxnSpPr>
      <xdr:spPr>
        <a:xfrm>
          <a:off x="16459200" y="165190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92" name="テキスト ボックス 791">
          <a:extLst>
            <a:ext uri="{FF2B5EF4-FFF2-40B4-BE49-F238E27FC236}">
              <a16:creationId xmlns:a16="http://schemas.microsoft.com/office/drawing/2014/main" id="{D8A92EDF-B9F5-4D46-9255-D38794C50CCF}"/>
            </a:ext>
          </a:extLst>
        </xdr:cNvPr>
        <xdr:cNvSpPr txBox="1"/>
      </xdr:nvSpPr>
      <xdr:spPr>
        <a:xfrm>
          <a:off x="16049171" y="163768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93" name="直線コネクタ 792">
          <a:extLst>
            <a:ext uri="{FF2B5EF4-FFF2-40B4-BE49-F238E27FC236}">
              <a16:creationId xmlns:a16="http://schemas.microsoft.com/office/drawing/2014/main" id="{F7426115-2CF4-460F-829F-15BD3F35BA18}"/>
            </a:ext>
          </a:extLst>
        </xdr:cNvPr>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94" name="テキスト ボックス 793">
          <a:extLst>
            <a:ext uri="{FF2B5EF4-FFF2-40B4-BE49-F238E27FC236}">
              <a16:creationId xmlns:a16="http://schemas.microsoft.com/office/drawing/2014/main" id="{E9A00D67-75B4-4FD3-A21B-C41E919E5C93}"/>
            </a:ext>
          </a:extLst>
        </xdr:cNvPr>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95" name="【庁舎】&#10;一人当たり面積グラフ枠">
          <a:extLst>
            <a:ext uri="{FF2B5EF4-FFF2-40B4-BE49-F238E27FC236}">
              <a16:creationId xmlns:a16="http://schemas.microsoft.com/office/drawing/2014/main" id="{E839F00F-BDC2-4295-AE2C-392A74B0A596}"/>
            </a:ext>
          </a:extLst>
        </xdr:cNvPr>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82731</xdr:rowOff>
    </xdr:from>
    <xdr:to>
      <xdr:col>116</xdr:col>
      <xdr:colOff>62864</xdr:colOff>
      <xdr:row>107</xdr:row>
      <xdr:rowOff>139881</xdr:rowOff>
    </xdr:to>
    <xdr:cxnSp macro="">
      <xdr:nvCxnSpPr>
        <xdr:cNvPr id="796" name="直線コネクタ 795">
          <a:extLst>
            <a:ext uri="{FF2B5EF4-FFF2-40B4-BE49-F238E27FC236}">
              <a16:creationId xmlns:a16="http://schemas.microsoft.com/office/drawing/2014/main" id="{D7DE67A3-7D42-4428-A9DB-F4063ABF0430}"/>
            </a:ext>
          </a:extLst>
        </xdr:cNvPr>
        <xdr:cNvCxnSpPr/>
      </xdr:nvCxnSpPr>
      <xdr:spPr>
        <a:xfrm flipV="1">
          <a:off x="19951064" y="16656231"/>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143708</xdr:rowOff>
    </xdr:from>
    <xdr:ext cx="469744" cy="259045"/>
    <xdr:sp macro="" textlink="">
      <xdr:nvSpPr>
        <xdr:cNvPr id="797" name="【庁舎】&#10;一人当たり面積最小値テキスト">
          <a:extLst>
            <a:ext uri="{FF2B5EF4-FFF2-40B4-BE49-F238E27FC236}">
              <a16:creationId xmlns:a16="http://schemas.microsoft.com/office/drawing/2014/main" id="{DA3B76D7-BB91-45EA-A336-C0157CA672F1}"/>
            </a:ext>
          </a:extLst>
        </xdr:cNvPr>
        <xdr:cNvSpPr txBox="1"/>
      </xdr:nvSpPr>
      <xdr:spPr>
        <a:xfrm>
          <a:off x="19989800" y="17917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139881</xdr:rowOff>
    </xdr:from>
    <xdr:to>
      <xdr:col>116</xdr:col>
      <xdr:colOff>152400</xdr:colOff>
      <xdr:row>107</xdr:row>
      <xdr:rowOff>139881</xdr:rowOff>
    </xdr:to>
    <xdr:cxnSp macro="">
      <xdr:nvCxnSpPr>
        <xdr:cNvPr id="798" name="直線コネクタ 797">
          <a:extLst>
            <a:ext uri="{FF2B5EF4-FFF2-40B4-BE49-F238E27FC236}">
              <a16:creationId xmlns:a16="http://schemas.microsoft.com/office/drawing/2014/main" id="{C4B80CEC-8758-4B2A-A963-23B35E207F78}"/>
            </a:ext>
          </a:extLst>
        </xdr:cNvPr>
        <xdr:cNvCxnSpPr/>
      </xdr:nvCxnSpPr>
      <xdr:spPr>
        <a:xfrm>
          <a:off x="19881850" y="1791353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29408</xdr:rowOff>
    </xdr:from>
    <xdr:ext cx="469744" cy="259045"/>
    <xdr:sp macro="" textlink="">
      <xdr:nvSpPr>
        <xdr:cNvPr id="799" name="【庁舎】&#10;一人当たり面積最大値テキスト">
          <a:extLst>
            <a:ext uri="{FF2B5EF4-FFF2-40B4-BE49-F238E27FC236}">
              <a16:creationId xmlns:a16="http://schemas.microsoft.com/office/drawing/2014/main" id="{20189696-A844-4BCB-B235-71AFF4ABAEB9}"/>
            </a:ext>
          </a:extLst>
        </xdr:cNvPr>
        <xdr:cNvSpPr txBox="1"/>
      </xdr:nvSpPr>
      <xdr:spPr>
        <a:xfrm>
          <a:off x="19989800" y="16431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82731</xdr:rowOff>
    </xdr:from>
    <xdr:to>
      <xdr:col>116</xdr:col>
      <xdr:colOff>152400</xdr:colOff>
      <xdr:row>100</xdr:row>
      <xdr:rowOff>82731</xdr:rowOff>
    </xdr:to>
    <xdr:cxnSp macro="">
      <xdr:nvCxnSpPr>
        <xdr:cNvPr id="800" name="直線コネクタ 799">
          <a:extLst>
            <a:ext uri="{FF2B5EF4-FFF2-40B4-BE49-F238E27FC236}">
              <a16:creationId xmlns:a16="http://schemas.microsoft.com/office/drawing/2014/main" id="{9C332271-5725-4D7E-8798-61AA3EBB0982}"/>
            </a:ext>
          </a:extLst>
        </xdr:cNvPr>
        <xdr:cNvCxnSpPr/>
      </xdr:nvCxnSpPr>
      <xdr:spPr>
        <a:xfrm>
          <a:off x="19881850" y="1665623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70775</xdr:rowOff>
    </xdr:from>
    <xdr:ext cx="469744" cy="259045"/>
    <xdr:sp macro="" textlink="">
      <xdr:nvSpPr>
        <xdr:cNvPr id="801" name="【庁舎】&#10;一人当たり面積平均値テキスト">
          <a:extLst>
            <a:ext uri="{FF2B5EF4-FFF2-40B4-BE49-F238E27FC236}">
              <a16:creationId xmlns:a16="http://schemas.microsoft.com/office/drawing/2014/main" id="{DB79B2B2-F3E3-4968-8F63-76509A35CA8E}"/>
            </a:ext>
          </a:extLst>
        </xdr:cNvPr>
        <xdr:cNvSpPr txBox="1"/>
      </xdr:nvSpPr>
      <xdr:spPr>
        <a:xfrm>
          <a:off x="19989800" y="175015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92348</xdr:rowOff>
    </xdr:from>
    <xdr:to>
      <xdr:col>116</xdr:col>
      <xdr:colOff>114300</xdr:colOff>
      <xdr:row>106</xdr:row>
      <xdr:rowOff>22498</xdr:rowOff>
    </xdr:to>
    <xdr:sp macro="" textlink="">
      <xdr:nvSpPr>
        <xdr:cNvPr id="802" name="フローチャート: 判断 801">
          <a:extLst>
            <a:ext uri="{FF2B5EF4-FFF2-40B4-BE49-F238E27FC236}">
              <a16:creationId xmlns:a16="http://schemas.microsoft.com/office/drawing/2014/main" id="{8728402B-DC37-42D4-BE28-BBD551E3A495}"/>
            </a:ext>
          </a:extLst>
        </xdr:cNvPr>
        <xdr:cNvSpPr/>
      </xdr:nvSpPr>
      <xdr:spPr>
        <a:xfrm>
          <a:off x="19900900" y="1752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102144</xdr:rowOff>
    </xdr:from>
    <xdr:to>
      <xdr:col>112</xdr:col>
      <xdr:colOff>38100</xdr:colOff>
      <xdr:row>106</xdr:row>
      <xdr:rowOff>32294</xdr:rowOff>
    </xdr:to>
    <xdr:sp macro="" textlink="">
      <xdr:nvSpPr>
        <xdr:cNvPr id="803" name="フローチャート: 判断 802">
          <a:extLst>
            <a:ext uri="{FF2B5EF4-FFF2-40B4-BE49-F238E27FC236}">
              <a16:creationId xmlns:a16="http://schemas.microsoft.com/office/drawing/2014/main" id="{D84657AC-F98C-497C-9B79-408CB4B45502}"/>
            </a:ext>
          </a:extLst>
        </xdr:cNvPr>
        <xdr:cNvSpPr/>
      </xdr:nvSpPr>
      <xdr:spPr>
        <a:xfrm>
          <a:off x="19157950" y="1753289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118473</xdr:rowOff>
    </xdr:from>
    <xdr:to>
      <xdr:col>107</xdr:col>
      <xdr:colOff>101600</xdr:colOff>
      <xdr:row>106</xdr:row>
      <xdr:rowOff>48623</xdr:rowOff>
    </xdr:to>
    <xdr:sp macro="" textlink="">
      <xdr:nvSpPr>
        <xdr:cNvPr id="804" name="フローチャート: 判断 803">
          <a:extLst>
            <a:ext uri="{FF2B5EF4-FFF2-40B4-BE49-F238E27FC236}">
              <a16:creationId xmlns:a16="http://schemas.microsoft.com/office/drawing/2014/main" id="{778A67D0-8D22-4876-B77D-B257F309ADB4}"/>
            </a:ext>
          </a:extLst>
        </xdr:cNvPr>
        <xdr:cNvSpPr/>
      </xdr:nvSpPr>
      <xdr:spPr>
        <a:xfrm>
          <a:off x="18345150" y="17549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90714</xdr:rowOff>
    </xdr:from>
    <xdr:to>
      <xdr:col>102</xdr:col>
      <xdr:colOff>165100</xdr:colOff>
      <xdr:row>105</xdr:row>
      <xdr:rowOff>20864</xdr:rowOff>
    </xdr:to>
    <xdr:sp macro="" textlink="">
      <xdr:nvSpPr>
        <xdr:cNvPr id="805" name="フローチャート: 判断 804">
          <a:extLst>
            <a:ext uri="{FF2B5EF4-FFF2-40B4-BE49-F238E27FC236}">
              <a16:creationId xmlns:a16="http://schemas.microsoft.com/office/drawing/2014/main" id="{442DC884-95ED-4898-B4BC-505AEBB0136F}"/>
            </a:ext>
          </a:extLst>
        </xdr:cNvPr>
        <xdr:cNvSpPr/>
      </xdr:nvSpPr>
      <xdr:spPr>
        <a:xfrm>
          <a:off x="17551400" y="1735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06" name="テキスト ボックス 805">
          <a:extLst>
            <a:ext uri="{FF2B5EF4-FFF2-40B4-BE49-F238E27FC236}">
              <a16:creationId xmlns:a16="http://schemas.microsoft.com/office/drawing/2014/main" id="{07D747CC-9808-417B-872E-78845EF4BF17}"/>
            </a:ext>
          </a:extLst>
        </xdr:cNvPr>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07" name="テキスト ボックス 806">
          <a:extLst>
            <a:ext uri="{FF2B5EF4-FFF2-40B4-BE49-F238E27FC236}">
              <a16:creationId xmlns:a16="http://schemas.microsoft.com/office/drawing/2014/main" id="{F1B421F7-3E46-445C-832F-441F51877354}"/>
            </a:ext>
          </a:extLst>
        </xdr:cNvPr>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08" name="テキスト ボックス 807">
          <a:extLst>
            <a:ext uri="{FF2B5EF4-FFF2-40B4-BE49-F238E27FC236}">
              <a16:creationId xmlns:a16="http://schemas.microsoft.com/office/drawing/2014/main" id="{109CB9EB-5048-44A6-AA6C-682CF836BD16}"/>
            </a:ext>
          </a:extLst>
        </xdr:cNvPr>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09" name="テキスト ボックス 808">
          <a:extLst>
            <a:ext uri="{FF2B5EF4-FFF2-40B4-BE49-F238E27FC236}">
              <a16:creationId xmlns:a16="http://schemas.microsoft.com/office/drawing/2014/main" id="{FAF7ECB2-BCD7-4813-A31B-BF0058FA51C3}"/>
            </a:ext>
          </a:extLst>
        </xdr:cNvPr>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10" name="テキスト ボックス 809">
          <a:extLst>
            <a:ext uri="{FF2B5EF4-FFF2-40B4-BE49-F238E27FC236}">
              <a16:creationId xmlns:a16="http://schemas.microsoft.com/office/drawing/2014/main" id="{91DA761D-64FE-4F22-9C9F-C9885E741AD1}"/>
            </a:ext>
          </a:extLst>
        </xdr:cNvPr>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33564</xdr:rowOff>
    </xdr:from>
    <xdr:to>
      <xdr:col>116</xdr:col>
      <xdr:colOff>114300</xdr:colOff>
      <xdr:row>105</xdr:row>
      <xdr:rowOff>135164</xdr:rowOff>
    </xdr:to>
    <xdr:sp macro="" textlink="">
      <xdr:nvSpPr>
        <xdr:cNvPr id="811" name="楕円 810">
          <a:extLst>
            <a:ext uri="{FF2B5EF4-FFF2-40B4-BE49-F238E27FC236}">
              <a16:creationId xmlns:a16="http://schemas.microsoft.com/office/drawing/2014/main" id="{E7A96EF9-CCBF-408F-8D6B-C73C22A2E1F2}"/>
            </a:ext>
          </a:extLst>
        </xdr:cNvPr>
        <xdr:cNvSpPr/>
      </xdr:nvSpPr>
      <xdr:spPr>
        <a:xfrm>
          <a:off x="19900900" y="1746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56441</xdr:rowOff>
    </xdr:from>
    <xdr:ext cx="469744" cy="259045"/>
    <xdr:sp macro="" textlink="">
      <xdr:nvSpPr>
        <xdr:cNvPr id="812" name="【庁舎】&#10;一人当たり面積該当値テキスト">
          <a:extLst>
            <a:ext uri="{FF2B5EF4-FFF2-40B4-BE49-F238E27FC236}">
              <a16:creationId xmlns:a16="http://schemas.microsoft.com/office/drawing/2014/main" id="{29F203D5-DA77-4969-9DFF-B161A24F9DE4}"/>
            </a:ext>
          </a:extLst>
        </xdr:cNvPr>
        <xdr:cNvSpPr txBox="1"/>
      </xdr:nvSpPr>
      <xdr:spPr>
        <a:xfrm>
          <a:off x="19989800" y="1731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27032</xdr:rowOff>
    </xdr:from>
    <xdr:to>
      <xdr:col>112</xdr:col>
      <xdr:colOff>38100</xdr:colOff>
      <xdr:row>105</xdr:row>
      <xdr:rowOff>128632</xdr:rowOff>
    </xdr:to>
    <xdr:sp macro="" textlink="">
      <xdr:nvSpPr>
        <xdr:cNvPr id="813" name="楕円 812">
          <a:extLst>
            <a:ext uri="{FF2B5EF4-FFF2-40B4-BE49-F238E27FC236}">
              <a16:creationId xmlns:a16="http://schemas.microsoft.com/office/drawing/2014/main" id="{4347A32C-9843-4E32-AED7-B034AD5791F7}"/>
            </a:ext>
          </a:extLst>
        </xdr:cNvPr>
        <xdr:cNvSpPr/>
      </xdr:nvSpPr>
      <xdr:spPr>
        <a:xfrm>
          <a:off x="19157950" y="1745778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77832</xdr:rowOff>
    </xdr:from>
    <xdr:to>
      <xdr:col>116</xdr:col>
      <xdr:colOff>63500</xdr:colOff>
      <xdr:row>105</xdr:row>
      <xdr:rowOff>84364</xdr:rowOff>
    </xdr:to>
    <xdr:cxnSp macro="">
      <xdr:nvCxnSpPr>
        <xdr:cNvPr id="814" name="直線コネクタ 813">
          <a:extLst>
            <a:ext uri="{FF2B5EF4-FFF2-40B4-BE49-F238E27FC236}">
              <a16:creationId xmlns:a16="http://schemas.microsoft.com/office/drawing/2014/main" id="{AA836F12-E6C8-4817-AABF-ED4FEF73EC32}"/>
            </a:ext>
          </a:extLst>
        </xdr:cNvPr>
        <xdr:cNvCxnSpPr/>
      </xdr:nvCxnSpPr>
      <xdr:spPr>
        <a:xfrm>
          <a:off x="19202400" y="17508582"/>
          <a:ext cx="7493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156029</xdr:rowOff>
    </xdr:from>
    <xdr:to>
      <xdr:col>107</xdr:col>
      <xdr:colOff>101600</xdr:colOff>
      <xdr:row>105</xdr:row>
      <xdr:rowOff>86179</xdr:rowOff>
    </xdr:to>
    <xdr:sp macro="" textlink="">
      <xdr:nvSpPr>
        <xdr:cNvPr id="815" name="楕円 814">
          <a:extLst>
            <a:ext uri="{FF2B5EF4-FFF2-40B4-BE49-F238E27FC236}">
              <a16:creationId xmlns:a16="http://schemas.microsoft.com/office/drawing/2014/main" id="{6DFA7E4B-8FEA-4FE3-B9B3-65CA45AF6D03}"/>
            </a:ext>
          </a:extLst>
        </xdr:cNvPr>
        <xdr:cNvSpPr/>
      </xdr:nvSpPr>
      <xdr:spPr>
        <a:xfrm>
          <a:off x="18345150" y="17415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35379</xdr:rowOff>
    </xdr:from>
    <xdr:to>
      <xdr:col>111</xdr:col>
      <xdr:colOff>177800</xdr:colOff>
      <xdr:row>105</xdr:row>
      <xdr:rowOff>77832</xdr:rowOff>
    </xdr:to>
    <xdr:cxnSp macro="">
      <xdr:nvCxnSpPr>
        <xdr:cNvPr id="816" name="直線コネクタ 815">
          <a:extLst>
            <a:ext uri="{FF2B5EF4-FFF2-40B4-BE49-F238E27FC236}">
              <a16:creationId xmlns:a16="http://schemas.microsoft.com/office/drawing/2014/main" id="{E2F6814A-4FCA-4133-AA33-AEC62B0447AE}"/>
            </a:ext>
          </a:extLst>
        </xdr:cNvPr>
        <xdr:cNvCxnSpPr/>
      </xdr:nvCxnSpPr>
      <xdr:spPr>
        <a:xfrm>
          <a:off x="18395950" y="17466129"/>
          <a:ext cx="80645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23421</xdr:rowOff>
    </xdr:from>
    <xdr:ext cx="469744" cy="259045"/>
    <xdr:sp macro="" textlink="">
      <xdr:nvSpPr>
        <xdr:cNvPr id="817" name="n_1aveValue【庁舎】&#10;一人当たり面積">
          <a:extLst>
            <a:ext uri="{FF2B5EF4-FFF2-40B4-BE49-F238E27FC236}">
              <a16:creationId xmlns:a16="http://schemas.microsoft.com/office/drawing/2014/main" id="{4A346B6D-F773-4B5B-ACF5-F05F308FAB8D}"/>
            </a:ext>
          </a:extLst>
        </xdr:cNvPr>
        <xdr:cNvSpPr txBox="1"/>
      </xdr:nvSpPr>
      <xdr:spPr>
        <a:xfrm>
          <a:off x="18980227" y="17625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39750</xdr:rowOff>
    </xdr:from>
    <xdr:ext cx="469744" cy="259045"/>
    <xdr:sp macro="" textlink="">
      <xdr:nvSpPr>
        <xdr:cNvPr id="818" name="n_2aveValue【庁舎】&#10;一人当たり面積">
          <a:extLst>
            <a:ext uri="{FF2B5EF4-FFF2-40B4-BE49-F238E27FC236}">
              <a16:creationId xmlns:a16="http://schemas.microsoft.com/office/drawing/2014/main" id="{383C25C5-5A4F-4FA9-970A-4889666BBE20}"/>
            </a:ext>
          </a:extLst>
        </xdr:cNvPr>
        <xdr:cNvSpPr txBox="1"/>
      </xdr:nvSpPr>
      <xdr:spPr>
        <a:xfrm>
          <a:off x="18180127" y="17641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37391</xdr:rowOff>
    </xdr:from>
    <xdr:ext cx="469744" cy="259045"/>
    <xdr:sp macro="" textlink="">
      <xdr:nvSpPr>
        <xdr:cNvPr id="819" name="n_3aveValue【庁舎】&#10;一人当たり面積">
          <a:extLst>
            <a:ext uri="{FF2B5EF4-FFF2-40B4-BE49-F238E27FC236}">
              <a16:creationId xmlns:a16="http://schemas.microsoft.com/office/drawing/2014/main" id="{117C6DBB-35D0-4DA6-BE7F-A369097FC7F9}"/>
            </a:ext>
          </a:extLst>
        </xdr:cNvPr>
        <xdr:cNvSpPr txBox="1"/>
      </xdr:nvSpPr>
      <xdr:spPr>
        <a:xfrm>
          <a:off x="17386377" y="17125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145159</xdr:rowOff>
    </xdr:from>
    <xdr:ext cx="469744" cy="259045"/>
    <xdr:sp macro="" textlink="">
      <xdr:nvSpPr>
        <xdr:cNvPr id="820" name="n_1mainValue【庁舎】&#10;一人当たり面積">
          <a:extLst>
            <a:ext uri="{FF2B5EF4-FFF2-40B4-BE49-F238E27FC236}">
              <a16:creationId xmlns:a16="http://schemas.microsoft.com/office/drawing/2014/main" id="{EFDE31AF-007D-4677-A386-2D39B4C8B1B3}"/>
            </a:ext>
          </a:extLst>
        </xdr:cNvPr>
        <xdr:cNvSpPr txBox="1"/>
      </xdr:nvSpPr>
      <xdr:spPr>
        <a:xfrm>
          <a:off x="18980227" y="17233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102706</xdr:rowOff>
    </xdr:from>
    <xdr:ext cx="469744" cy="259045"/>
    <xdr:sp macro="" textlink="">
      <xdr:nvSpPr>
        <xdr:cNvPr id="821" name="n_2mainValue【庁舎】&#10;一人当たり面積">
          <a:extLst>
            <a:ext uri="{FF2B5EF4-FFF2-40B4-BE49-F238E27FC236}">
              <a16:creationId xmlns:a16="http://schemas.microsoft.com/office/drawing/2014/main" id="{AA834951-DB2E-427F-AC57-85E88EC6552D}"/>
            </a:ext>
          </a:extLst>
        </xdr:cNvPr>
        <xdr:cNvSpPr txBox="1"/>
      </xdr:nvSpPr>
      <xdr:spPr>
        <a:xfrm>
          <a:off x="18180127" y="17190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22" name="正方形/長方形 821">
          <a:extLst>
            <a:ext uri="{FF2B5EF4-FFF2-40B4-BE49-F238E27FC236}">
              <a16:creationId xmlns:a16="http://schemas.microsoft.com/office/drawing/2014/main" id="{34A0F09A-BBC0-4C45-9AEF-0D802ED020E9}"/>
            </a:ext>
          </a:extLst>
        </xdr:cNvPr>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23" name="正方形/長方形 822">
          <a:extLst>
            <a:ext uri="{FF2B5EF4-FFF2-40B4-BE49-F238E27FC236}">
              <a16:creationId xmlns:a16="http://schemas.microsoft.com/office/drawing/2014/main" id="{9390ACE1-DC60-4A99-8313-DF7B559E8E47}"/>
            </a:ext>
          </a:extLst>
        </xdr:cNvPr>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24" name="テキスト ボックス 823">
          <a:extLst>
            <a:ext uri="{FF2B5EF4-FFF2-40B4-BE49-F238E27FC236}">
              <a16:creationId xmlns:a16="http://schemas.microsoft.com/office/drawing/2014/main" id="{8F3456B4-271F-43B5-B279-6DB72912760A}"/>
            </a:ext>
          </a:extLst>
        </xdr:cNvPr>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類似団体と比較して特に有形固定資産減価償却率が高くなっている施設は、保健センター・保健所、消防施設であり、特に低くなっている施設は、一般廃棄物処理施設、庁舎である。</a:t>
          </a:r>
        </a:p>
        <a:p>
          <a:r>
            <a:rPr kumimoji="1" lang="ja-JP" altLang="en-US" sz="1300">
              <a:latin typeface="ＭＳ Ｐゴシック" panose="020B0600070205080204" pitchFamily="50" charset="-128"/>
              <a:ea typeface="ＭＳ Ｐゴシック" panose="020B0600070205080204" pitchFamily="50" charset="-128"/>
            </a:rPr>
            <a:t>　保健センター・保健所については、保健センターはそれぞれ耐用年数が５０年であるが、木津保健センターは建設後３１年、加茂保健センターは建設後４６年、山城保健センターは建設後２６年経過しているため、減価償却が進んでいる状況である。また、令和元年度に策定した「木津川市公共施設等総合管理計画施設類型別個別施設計画（第１期）」（以下、個別施設計画）では、各保健センターは、直近の方向性としては現状維持とし、将来、集約化・複合化等の再編、建物の有効活用等を検討することとしている。</a:t>
          </a:r>
        </a:p>
        <a:p>
          <a:r>
            <a:rPr kumimoji="1" lang="ja-JP" altLang="en-US" sz="1300">
              <a:latin typeface="ＭＳ Ｐゴシック" panose="020B0600070205080204" pitchFamily="50" charset="-128"/>
              <a:ea typeface="ＭＳ Ｐゴシック" panose="020B0600070205080204" pitchFamily="50" charset="-128"/>
            </a:rPr>
            <a:t>　消防施設については、昭和３０～６０年代建設の建物が多く、減価償却が進んでいる状況である。また、個別施設計画では、直近の方向性としては現状維持としているが、一部、廃止（除却）としているものもある。</a:t>
          </a:r>
        </a:p>
        <a:p>
          <a:r>
            <a:rPr kumimoji="1" lang="ja-JP" altLang="en-US" sz="1300">
              <a:latin typeface="ＭＳ Ｐゴシック" panose="020B0600070205080204" pitchFamily="50" charset="-128"/>
              <a:ea typeface="ＭＳ Ｐゴシック" panose="020B0600070205080204" pitchFamily="50" charset="-128"/>
            </a:rPr>
            <a:t>　一般廃棄物処理施設については、平成２７年度に環境の森センター・きづがわの敷地造成により、擁壁や敷地内道路等の工作物資産が増え、その後一時は減価償却率が高くなったが、平成３０年度にごみ焼却施設等建物が完成したにより、有形固定資産減価償却率が低くなっている。</a:t>
          </a:r>
        </a:p>
        <a:p>
          <a:r>
            <a:rPr kumimoji="1" lang="ja-JP" altLang="en-US" sz="1300">
              <a:latin typeface="ＭＳ Ｐゴシック" panose="020B0600070205080204" pitchFamily="50" charset="-128"/>
              <a:ea typeface="ＭＳ Ｐゴシック" panose="020B0600070205080204" pitchFamily="50" charset="-128"/>
            </a:rPr>
            <a:t>　庁舎については、加茂支所庁舎は耐用年数が５０年であり、建設後３５年を経過しているため、減価償却が進んでいるが、市役所本庁舎は平成２０年度に、山城支所庁舎は平成２３年度に新築したため、有形固定資産減価償却率が低くなっ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DO59"/>
  <sheetViews>
    <sheetView showGridLines="0" tabSelected="1" zoomScaleNormal="100" workbookViewId="0"/>
  </sheetViews>
  <sheetFormatPr defaultColWidth="0" defaultRowHeight="11" zeroHeight="1" x14ac:dyDescent="0.2"/>
  <cols>
    <col min="1" max="11" width="2.08984375" style="187" customWidth="1"/>
    <col min="12" max="12" width="2.26953125" style="187" customWidth="1"/>
    <col min="13" max="17" width="2.36328125" style="187" customWidth="1"/>
    <col min="18" max="119" width="2.08984375" style="187" customWidth="1"/>
    <col min="120" max="16384" width="0" style="187" hidden="1"/>
  </cols>
  <sheetData>
    <row r="1" spans="1:119" ht="33" customHeight="1" x14ac:dyDescent="0.2">
      <c r="A1" s="185"/>
      <c r="B1" s="644" t="s">
        <v>80</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 thickBot="1" x14ac:dyDescent="0.25">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5">
      <c r="A3" s="186"/>
      <c r="B3" s="645" t="s">
        <v>82</v>
      </c>
      <c r="C3" s="646"/>
      <c r="D3" s="646"/>
      <c r="E3" s="647"/>
      <c r="F3" s="647"/>
      <c r="G3" s="647"/>
      <c r="H3" s="647"/>
      <c r="I3" s="647"/>
      <c r="J3" s="647"/>
      <c r="K3" s="647"/>
      <c r="L3" s="647" t="s">
        <v>83</v>
      </c>
      <c r="M3" s="647"/>
      <c r="N3" s="647"/>
      <c r="O3" s="647"/>
      <c r="P3" s="647"/>
      <c r="Q3" s="647"/>
      <c r="R3" s="650"/>
      <c r="S3" s="650"/>
      <c r="T3" s="650"/>
      <c r="U3" s="650"/>
      <c r="V3" s="651"/>
      <c r="W3" s="544" t="s">
        <v>84</v>
      </c>
      <c r="X3" s="545"/>
      <c r="Y3" s="545"/>
      <c r="Z3" s="545"/>
      <c r="AA3" s="545"/>
      <c r="AB3" s="646"/>
      <c r="AC3" s="650" t="s">
        <v>85</v>
      </c>
      <c r="AD3" s="545"/>
      <c r="AE3" s="545"/>
      <c r="AF3" s="545"/>
      <c r="AG3" s="545"/>
      <c r="AH3" s="545"/>
      <c r="AI3" s="545"/>
      <c r="AJ3" s="545"/>
      <c r="AK3" s="545"/>
      <c r="AL3" s="612"/>
      <c r="AM3" s="544" t="s">
        <v>86</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87</v>
      </c>
      <c r="BO3" s="545"/>
      <c r="BP3" s="545"/>
      <c r="BQ3" s="545"/>
      <c r="BR3" s="545"/>
      <c r="BS3" s="545"/>
      <c r="BT3" s="545"/>
      <c r="BU3" s="612"/>
      <c r="BV3" s="544" t="s">
        <v>88</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89</v>
      </c>
      <c r="CU3" s="545"/>
      <c r="CV3" s="545"/>
      <c r="CW3" s="545"/>
      <c r="CX3" s="545"/>
      <c r="CY3" s="545"/>
      <c r="CZ3" s="545"/>
      <c r="DA3" s="612"/>
      <c r="DB3" s="544" t="s">
        <v>90</v>
      </c>
      <c r="DC3" s="545"/>
      <c r="DD3" s="545"/>
      <c r="DE3" s="545"/>
      <c r="DF3" s="545"/>
      <c r="DG3" s="545"/>
      <c r="DH3" s="545"/>
      <c r="DI3" s="612"/>
      <c r="DJ3" s="185"/>
      <c r="DK3" s="185"/>
      <c r="DL3" s="185"/>
      <c r="DM3" s="185"/>
      <c r="DN3" s="185"/>
      <c r="DO3" s="185"/>
    </row>
    <row r="4" spans="1:119" ht="18.75" customHeight="1" x14ac:dyDescent="0.2">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91</v>
      </c>
      <c r="AZ4" s="458"/>
      <c r="BA4" s="458"/>
      <c r="BB4" s="458"/>
      <c r="BC4" s="458"/>
      <c r="BD4" s="458"/>
      <c r="BE4" s="458"/>
      <c r="BF4" s="458"/>
      <c r="BG4" s="458"/>
      <c r="BH4" s="458"/>
      <c r="BI4" s="458"/>
      <c r="BJ4" s="458"/>
      <c r="BK4" s="458"/>
      <c r="BL4" s="458"/>
      <c r="BM4" s="459"/>
      <c r="BN4" s="460">
        <v>28986575</v>
      </c>
      <c r="BO4" s="461"/>
      <c r="BP4" s="461"/>
      <c r="BQ4" s="461"/>
      <c r="BR4" s="461"/>
      <c r="BS4" s="461"/>
      <c r="BT4" s="461"/>
      <c r="BU4" s="462"/>
      <c r="BV4" s="460">
        <v>31603150</v>
      </c>
      <c r="BW4" s="461"/>
      <c r="BX4" s="461"/>
      <c r="BY4" s="461"/>
      <c r="BZ4" s="461"/>
      <c r="CA4" s="461"/>
      <c r="CB4" s="461"/>
      <c r="CC4" s="462"/>
      <c r="CD4" s="638" t="s">
        <v>92</v>
      </c>
      <c r="CE4" s="639"/>
      <c r="CF4" s="639"/>
      <c r="CG4" s="639"/>
      <c r="CH4" s="639"/>
      <c r="CI4" s="639"/>
      <c r="CJ4" s="639"/>
      <c r="CK4" s="639"/>
      <c r="CL4" s="639"/>
      <c r="CM4" s="639"/>
      <c r="CN4" s="639"/>
      <c r="CO4" s="639"/>
      <c r="CP4" s="639"/>
      <c r="CQ4" s="639"/>
      <c r="CR4" s="639"/>
      <c r="CS4" s="640"/>
      <c r="CT4" s="641">
        <v>1.8</v>
      </c>
      <c r="CU4" s="642"/>
      <c r="CV4" s="642"/>
      <c r="CW4" s="642"/>
      <c r="CX4" s="642"/>
      <c r="CY4" s="642"/>
      <c r="CZ4" s="642"/>
      <c r="DA4" s="643"/>
      <c r="DB4" s="641">
        <v>1.5</v>
      </c>
      <c r="DC4" s="642"/>
      <c r="DD4" s="642"/>
      <c r="DE4" s="642"/>
      <c r="DF4" s="642"/>
      <c r="DG4" s="642"/>
      <c r="DH4" s="642"/>
      <c r="DI4" s="643"/>
      <c r="DJ4" s="185"/>
      <c r="DK4" s="185"/>
      <c r="DL4" s="185"/>
      <c r="DM4" s="185"/>
      <c r="DN4" s="185"/>
      <c r="DO4" s="185"/>
    </row>
    <row r="5" spans="1:119" ht="18.75" customHeight="1" x14ac:dyDescent="0.2">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93</v>
      </c>
      <c r="AN5" s="439"/>
      <c r="AO5" s="439"/>
      <c r="AP5" s="439"/>
      <c r="AQ5" s="439"/>
      <c r="AR5" s="439"/>
      <c r="AS5" s="439"/>
      <c r="AT5" s="440"/>
      <c r="AU5" s="522" t="s">
        <v>94</v>
      </c>
      <c r="AV5" s="523"/>
      <c r="AW5" s="523"/>
      <c r="AX5" s="523"/>
      <c r="AY5" s="445" t="s">
        <v>95</v>
      </c>
      <c r="AZ5" s="446"/>
      <c r="BA5" s="446"/>
      <c r="BB5" s="446"/>
      <c r="BC5" s="446"/>
      <c r="BD5" s="446"/>
      <c r="BE5" s="446"/>
      <c r="BF5" s="446"/>
      <c r="BG5" s="446"/>
      <c r="BH5" s="446"/>
      <c r="BI5" s="446"/>
      <c r="BJ5" s="446"/>
      <c r="BK5" s="446"/>
      <c r="BL5" s="446"/>
      <c r="BM5" s="447"/>
      <c r="BN5" s="465">
        <v>28522748</v>
      </c>
      <c r="BO5" s="466"/>
      <c r="BP5" s="466"/>
      <c r="BQ5" s="466"/>
      <c r="BR5" s="466"/>
      <c r="BS5" s="466"/>
      <c r="BT5" s="466"/>
      <c r="BU5" s="467"/>
      <c r="BV5" s="465">
        <v>31253410</v>
      </c>
      <c r="BW5" s="466"/>
      <c r="BX5" s="466"/>
      <c r="BY5" s="466"/>
      <c r="BZ5" s="466"/>
      <c r="CA5" s="466"/>
      <c r="CB5" s="466"/>
      <c r="CC5" s="467"/>
      <c r="CD5" s="474" t="s">
        <v>96</v>
      </c>
      <c r="CE5" s="475"/>
      <c r="CF5" s="475"/>
      <c r="CG5" s="475"/>
      <c r="CH5" s="475"/>
      <c r="CI5" s="475"/>
      <c r="CJ5" s="475"/>
      <c r="CK5" s="475"/>
      <c r="CL5" s="475"/>
      <c r="CM5" s="475"/>
      <c r="CN5" s="475"/>
      <c r="CO5" s="475"/>
      <c r="CP5" s="475"/>
      <c r="CQ5" s="475"/>
      <c r="CR5" s="475"/>
      <c r="CS5" s="476"/>
      <c r="CT5" s="435">
        <v>93.6</v>
      </c>
      <c r="CU5" s="436"/>
      <c r="CV5" s="436"/>
      <c r="CW5" s="436"/>
      <c r="CX5" s="436"/>
      <c r="CY5" s="436"/>
      <c r="CZ5" s="436"/>
      <c r="DA5" s="437"/>
      <c r="DB5" s="435">
        <v>95.8</v>
      </c>
      <c r="DC5" s="436"/>
      <c r="DD5" s="436"/>
      <c r="DE5" s="436"/>
      <c r="DF5" s="436"/>
      <c r="DG5" s="436"/>
      <c r="DH5" s="436"/>
      <c r="DI5" s="437"/>
      <c r="DJ5" s="185"/>
      <c r="DK5" s="185"/>
      <c r="DL5" s="185"/>
      <c r="DM5" s="185"/>
      <c r="DN5" s="185"/>
      <c r="DO5" s="185"/>
    </row>
    <row r="6" spans="1:119" ht="18.75" customHeight="1" x14ac:dyDescent="0.2">
      <c r="A6" s="186"/>
      <c r="B6" s="618" t="s">
        <v>97</v>
      </c>
      <c r="C6" s="479"/>
      <c r="D6" s="479"/>
      <c r="E6" s="619"/>
      <c r="F6" s="619"/>
      <c r="G6" s="619"/>
      <c r="H6" s="619"/>
      <c r="I6" s="619"/>
      <c r="J6" s="619"/>
      <c r="K6" s="619"/>
      <c r="L6" s="619" t="s">
        <v>98</v>
      </c>
      <c r="M6" s="619"/>
      <c r="N6" s="619"/>
      <c r="O6" s="619"/>
      <c r="P6" s="619"/>
      <c r="Q6" s="619"/>
      <c r="R6" s="503"/>
      <c r="S6" s="503"/>
      <c r="T6" s="503"/>
      <c r="U6" s="503"/>
      <c r="V6" s="625"/>
      <c r="W6" s="556" t="s">
        <v>99</v>
      </c>
      <c r="X6" s="478"/>
      <c r="Y6" s="478"/>
      <c r="Z6" s="478"/>
      <c r="AA6" s="478"/>
      <c r="AB6" s="479"/>
      <c r="AC6" s="630" t="s">
        <v>100</v>
      </c>
      <c r="AD6" s="631"/>
      <c r="AE6" s="631"/>
      <c r="AF6" s="631"/>
      <c r="AG6" s="631"/>
      <c r="AH6" s="631"/>
      <c r="AI6" s="631"/>
      <c r="AJ6" s="631"/>
      <c r="AK6" s="631"/>
      <c r="AL6" s="632"/>
      <c r="AM6" s="534" t="s">
        <v>101</v>
      </c>
      <c r="AN6" s="439"/>
      <c r="AO6" s="439"/>
      <c r="AP6" s="439"/>
      <c r="AQ6" s="439"/>
      <c r="AR6" s="439"/>
      <c r="AS6" s="439"/>
      <c r="AT6" s="440"/>
      <c r="AU6" s="522" t="s">
        <v>94</v>
      </c>
      <c r="AV6" s="523"/>
      <c r="AW6" s="523"/>
      <c r="AX6" s="523"/>
      <c r="AY6" s="445" t="s">
        <v>102</v>
      </c>
      <c r="AZ6" s="446"/>
      <c r="BA6" s="446"/>
      <c r="BB6" s="446"/>
      <c r="BC6" s="446"/>
      <c r="BD6" s="446"/>
      <c r="BE6" s="446"/>
      <c r="BF6" s="446"/>
      <c r="BG6" s="446"/>
      <c r="BH6" s="446"/>
      <c r="BI6" s="446"/>
      <c r="BJ6" s="446"/>
      <c r="BK6" s="446"/>
      <c r="BL6" s="446"/>
      <c r="BM6" s="447"/>
      <c r="BN6" s="465">
        <v>463827</v>
      </c>
      <c r="BO6" s="466"/>
      <c r="BP6" s="466"/>
      <c r="BQ6" s="466"/>
      <c r="BR6" s="466"/>
      <c r="BS6" s="466"/>
      <c r="BT6" s="466"/>
      <c r="BU6" s="467"/>
      <c r="BV6" s="465">
        <v>349740</v>
      </c>
      <c r="BW6" s="466"/>
      <c r="BX6" s="466"/>
      <c r="BY6" s="466"/>
      <c r="BZ6" s="466"/>
      <c r="CA6" s="466"/>
      <c r="CB6" s="466"/>
      <c r="CC6" s="467"/>
      <c r="CD6" s="474" t="s">
        <v>103</v>
      </c>
      <c r="CE6" s="475"/>
      <c r="CF6" s="475"/>
      <c r="CG6" s="475"/>
      <c r="CH6" s="475"/>
      <c r="CI6" s="475"/>
      <c r="CJ6" s="475"/>
      <c r="CK6" s="475"/>
      <c r="CL6" s="475"/>
      <c r="CM6" s="475"/>
      <c r="CN6" s="475"/>
      <c r="CO6" s="475"/>
      <c r="CP6" s="475"/>
      <c r="CQ6" s="475"/>
      <c r="CR6" s="475"/>
      <c r="CS6" s="476"/>
      <c r="CT6" s="615">
        <v>99.6</v>
      </c>
      <c r="CU6" s="616"/>
      <c r="CV6" s="616"/>
      <c r="CW6" s="616"/>
      <c r="CX6" s="616"/>
      <c r="CY6" s="616"/>
      <c r="CZ6" s="616"/>
      <c r="DA6" s="617"/>
      <c r="DB6" s="615">
        <v>101.6</v>
      </c>
      <c r="DC6" s="616"/>
      <c r="DD6" s="616"/>
      <c r="DE6" s="616"/>
      <c r="DF6" s="616"/>
      <c r="DG6" s="616"/>
      <c r="DH6" s="616"/>
      <c r="DI6" s="617"/>
      <c r="DJ6" s="185"/>
      <c r="DK6" s="185"/>
      <c r="DL6" s="185"/>
      <c r="DM6" s="185"/>
      <c r="DN6" s="185"/>
      <c r="DO6" s="185"/>
    </row>
    <row r="7" spans="1:119" ht="18.75" customHeight="1" x14ac:dyDescent="0.2">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104</v>
      </c>
      <c r="AN7" s="439"/>
      <c r="AO7" s="439"/>
      <c r="AP7" s="439"/>
      <c r="AQ7" s="439"/>
      <c r="AR7" s="439"/>
      <c r="AS7" s="439"/>
      <c r="AT7" s="440"/>
      <c r="AU7" s="522" t="s">
        <v>105</v>
      </c>
      <c r="AV7" s="523"/>
      <c r="AW7" s="523"/>
      <c r="AX7" s="523"/>
      <c r="AY7" s="445" t="s">
        <v>106</v>
      </c>
      <c r="AZ7" s="446"/>
      <c r="BA7" s="446"/>
      <c r="BB7" s="446"/>
      <c r="BC7" s="446"/>
      <c r="BD7" s="446"/>
      <c r="BE7" s="446"/>
      <c r="BF7" s="446"/>
      <c r="BG7" s="446"/>
      <c r="BH7" s="446"/>
      <c r="BI7" s="446"/>
      <c r="BJ7" s="446"/>
      <c r="BK7" s="446"/>
      <c r="BL7" s="446"/>
      <c r="BM7" s="447"/>
      <c r="BN7" s="465">
        <v>151290</v>
      </c>
      <c r="BO7" s="466"/>
      <c r="BP7" s="466"/>
      <c r="BQ7" s="466"/>
      <c r="BR7" s="466"/>
      <c r="BS7" s="466"/>
      <c r="BT7" s="466"/>
      <c r="BU7" s="467"/>
      <c r="BV7" s="465">
        <v>94969</v>
      </c>
      <c r="BW7" s="466"/>
      <c r="BX7" s="466"/>
      <c r="BY7" s="466"/>
      <c r="BZ7" s="466"/>
      <c r="CA7" s="466"/>
      <c r="CB7" s="466"/>
      <c r="CC7" s="467"/>
      <c r="CD7" s="474" t="s">
        <v>107</v>
      </c>
      <c r="CE7" s="475"/>
      <c r="CF7" s="475"/>
      <c r="CG7" s="475"/>
      <c r="CH7" s="475"/>
      <c r="CI7" s="475"/>
      <c r="CJ7" s="475"/>
      <c r="CK7" s="475"/>
      <c r="CL7" s="475"/>
      <c r="CM7" s="475"/>
      <c r="CN7" s="475"/>
      <c r="CO7" s="475"/>
      <c r="CP7" s="475"/>
      <c r="CQ7" s="475"/>
      <c r="CR7" s="475"/>
      <c r="CS7" s="476"/>
      <c r="CT7" s="465">
        <v>17117064</v>
      </c>
      <c r="CU7" s="466"/>
      <c r="CV7" s="466"/>
      <c r="CW7" s="466"/>
      <c r="CX7" s="466"/>
      <c r="CY7" s="466"/>
      <c r="CZ7" s="466"/>
      <c r="DA7" s="467"/>
      <c r="DB7" s="465">
        <v>16918160</v>
      </c>
      <c r="DC7" s="466"/>
      <c r="DD7" s="466"/>
      <c r="DE7" s="466"/>
      <c r="DF7" s="466"/>
      <c r="DG7" s="466"/>
      <c r="DH7" s="466"/>
      <c r="DI7" s="467"/>
      <c r="DJ7" s="185"/>
      <c r="DK7" s="185"/>
      <c r="DL7" s="185"/>
      <c r="DM7" s="185"/>
      <c r="DN7" s="185"/>
      <c r="DO7" s="185"/>
    </row>
    <row r="8" spans="1:119" ht="18.75" customHeight="1" thickBot="1" x14ac:dyDescent="0.25">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108</v>
      </c>
      <c r="AN8" s="439"/>
      <c r="AO8" s="439"/>
      <c r="AP8" s="439"/>
      <c r="AQ8" s="439"/>
      <c r="AR8" s="439"/>
      <c r="AS8" s="439"/>
      <c r="AT8" s="440"/>
      <c r="AU8" s="522" t="s">
        <v>109</v>
      </c>
      <c r="AV8" s="523"/>
      <c r="AW8" s="523"/>
      <c r="AX8" s="523"/>
      <c r="AY8" s="445" t="s">
        <v>110</v>
      </c>
      <c r="AZ8" s="446"/>
      <c r="BA8" s="446"/>
      <c r="BB8" s="446"/>
      <c r="BC8" s="446"/>
      <c r="BD8" s="446"/>
      <c r="BE8" s="446"/>
      <c r="BF8" s="446"/>
      <c r="BG8" s="446"/>
      <c r="BH8" s="446"/>
      <c r="BI8" s="446"/>
      <c r="BJ8" s="446"/>
      <c r="BK8" s="446"/>
      <c r="BL8" s="446"/>
      <c r="BM8" s="447"/>
      <c r="BN8" s="465">
        <v>312537</v>
      </c>
      <c r="BO8" s="466"/>
      <c r="BP8" s="466"/>
      <c r="BQ8" s="466"/>
      <c r="BR8" s="466"/>
      <c r="BS8" s="466"/>
      <c r="BT8" s="466"/>
      <c r="BU8" s="467"/>
      <c r="BV8" s="465">
        <v>254771</v>
      </c>
      <c r="BW8" s="466"/>
      <c r="BX8" s="466"/>
      <c r="BY8" s="466"/>
      <c r="BZ8" s="466"/>
      <c r="CA8" s="466"/>
      <c r="CB8" s="466"/>
      <c r="CC8" s="467"/>
      <c r="CD8" s="474" t="s">
        <v>111</v>
      </c>
      <c r="CE8" s="475"/>
      <c r="CF8" s="475"/>
      <c r="CG8" s="475"/>
      <c r="CH8" s="475"/>
      <c r="CI8" s="475"/>
      <c r="CJ8" s="475"/>
      <c r="CK8" s="475"/>
      <c r="CL8" s="475"/>
      <c r="CM8" s="475"/>
      <c r="CN8" s="475"/>
      <c r="CO8" s="475"/>
      <c r="CP8" s="475"/>
      <c r="CQ8" s="475"/>
      <c r="CR8" s="475"/>
      <c r="CS8" s="476"/>
      <c r="CT8" s="578">
        <v>0.65</v>
      </c>
      <c r="CU8" s="579"/>
      <c r="CV8" s="579"/>
      <c r="CW8" s="579"/>
      <c r="CX8" s="579"/>
      <c r="CY8" s="579"/>
      <c r="CZ8" s="579"/>
      <c r="DA8" s="580"/>
      <c r="DB8" s="578">
        <v>0.65</v>
      </c>
      <c r="DC8" s="579"/>
      <c r="DD8" s="579"/>
      <c r="DE8" s="579"/>
      <c r="DF8" s="579"/>
      <c r="DG8" s="579"/>
      <c r="DH8" s="579"/>
      <c r="DI8" s="580"/>
      <c r="DJ8" s="185"/>
      <c r="DK8" s="185"/>
      <c r="DL8" s="185"/>
      <c r="DM8" s="185"/>
      <c r="DN8" s="185"/>
      <c r="DO8" s="185"/>
    </row>
    <row r="9" spans="1:119" ht="18.75" customHeight="1" thickBot="1" x14ac:dyDescent="0.25">
      <c r="A9" s="186"/>
      <c r="B9" s="604" t="s">
        <v>112</v>
      </c>
      <c r="C9" s="605"/>
      <c r="D9" s="605"/>
      <c r="E9" s="605"/>
      <c r="F9" s="605"/>
      <c r="G9" s="605"/>
      <c r="H9" s="605"/>
      <c r="I9" s="605"/>
      <c r="J9" s="605"/>
      <c r="K9" s="528"/>
      <c r="L9" s="606" t="s">
        <v>113</v>
      </c>
      <c r="M9" s="607"/>
      <c r="N9" s="607"/>
      <c r="O9" s="607"/>
      <c r="P9" s="607"/>
      <c r="Q9" s="608"/>
      <c r="R9" s="609">
        <v>72840</v>
      </c>
      <c r="S9" s="610"/>
      <c r="T9" s="610"/>
      <c r="U9" s="610"/>
      <c r="V9" s="611"/>
      <c r="W9" s="544" t="s">
        <v>114</v>
      </c>
      <c r="X9" s="545"/>
      <c r="Y9" s="545"/>
      <c r="Z9" s="545"/>
      <c r="AA9" s="545"/>
      <c r="AB9" s="545"/>
      <c r="AC9" s="545"/>
      <c r="AD9" s="545"/>
      <c r="AE9" s="545"/>
      <c r="AF9" s="545"/>
      <c r="AG9" s="545"/>
      <c r="AH9" s="545"/>
      <c r="AI9" s="545"/>
      <c r="AJ9" s="545"/>
      <c r="AK9" s="545"/>
      <c r="AL9" s="612"/>
      <c r="AM9" s="534" t="s">
        <v>115</v>
      </c>
      <c r="AN9" s="439"/>
      <c r="AO9" s="439"/>
      <c r="AP9" s="439"/>
      <c r="AQ9" s="439"/>
      <c r="AR9" s="439"/>
      <c r="AS9" s="439"/>
      <c r="AT9" s="440"/>
      <c r="AU9" s="522" t="s">
        <v>116</v>
      </c>
      <c r="AV9" s="523"/>
      <c r="AW9" s="523"/>
      <c r="AX9" s="523"/>
      <c r="AY9" s="445" t="s">
        <v>117</v>
      </c>
      <c r="AZ9" s="446"/>
      <c r="BA9" s="446"/>
      <c r="BB9" s="446"/>
      <c r="BC9" s="446"/>
      <c r="BD9" s="446"/>
      <c r="BE9" s="446"/>
      <c r="BF9" s="446"/>
      <c r="BG9" s="446"/>
      <c r="BH9" s="446"/>
      <c r="BI9" s="446"/>
      <c r="BJ9" s="446"/>
      <c r="BK9" s="446"/>
      <c r="BL9" s="446"/>
      <c r="BM9" s="447"/>
      <c r="BN9" s="465">
        <v>57766</v>
      </c>
      <c r="BO9" s="466"/>
      <c r="BP9" s="466"/>
      <c r="BQ9" s="466"/>
      <c r="BR9" s="466"/>
      <c r="BS9" s="466"/>
      <c r="BT9" s="466"/>
      <c r="BU9" s="467"/>
      <c r="BV9" s="465">
        <v>2932</v>
      </c>
      <c r="BW9" s="466"/>
      <c r="BX9" s="466"/>
      <c r="BY9" s="466"/>
      <c r="BZ9" s="466"/>
      <c r="CA9" s="466"/>
      <c r="CB9" s="466"/>
      <c r="CC9" s="467"/>
      <c r="CD9" s="474" t="s">
        <v>118</v>
      </c>
      <c r="CE9" s="475"/>
      <c r="CF9" s="475"/>
      <c r="CG9" s="475"/>
      <c r="CH9" s="475"/>
      <c r="CI9" s="475"/>
      <c r="CJ9" s="475"/>
      <c r="CK9" s="475"/>
      <c r="CL9" s="475"/>
      <c r="CM9" s="475"/>
      <c r="CN9" s="475"/>
      <c r="CO9" s="475"/>
      <c r="CP9" s="475"/>
      <c r="CQ9" s="475"/>
      <c r="CR9" s="475"/>
      <c r="CS9" s="476"/>
      <c r="CT9" s="435">
        <v>16.8</v>
      </c>
      <c r="CU9" s="436"/>
      <c r="CV9" s="436"/>
      <c r="CW9" s="436"/>
      <c r="CX9" s="436"/>
      <c r="CY9" s="436"/>
      <c r="CZ9" s="436"/>
      <c r="DA9" s="437"/>
      <c r="DB9" s="435">
        <v>14.3</v>
      </c>
      <c r="DC9" s="436"/>
      <c r="DD9" s="436"/>
      <c r="DE9" s="436"/>
      <c r="DF9" s="436"/>
      <c r="DG9" s="436"/>
      <c r="DH9" s="436"/>
      <c r="DI9" s="437"/>
      <c r="DJ9" s="185"/>
      <c r="DK9" s="185"/>
      <c r="DL9" s="185"/>
      <c r="DM9" s="185"/>
      <c r="DN9" s="185"/>
      <c r="DO9" s="185"/>
    </row>
    <row r="10" spans="1:119" ht="18.75" customHeight="1" thickBot="1" x14ac:dyDescent="0.25">
      <c r="A10" s="186"/>
      <c r="B10" s="604"/>
      <c r="C10" s="605"/>
      <c r="D10" s="605"/>
      <c r="E10" s="605"/>
      <c r="F10" s="605"/>
      <c r="G10" s="605"/>
      <c r="H10" s="605"/>
      <c r="I10" s="605"/>
      <c r="J10" s="605"/>
      <c r="K10" s="528"/>
      <c r="L10" s="438" t="s">
        <v>119</v>
      </c>
      <c r="M10" s="439"/>
      <c r="N10" s="439"/>
      <c r="O10" s="439"/>
      <c r="P10" s="439"/>
      <c r="Q10" s="440"/>
      <c r="R10" s="441">
        <v>69761</v>
      </c>
      <c r="S10" s="442"/>
      <c r="T10" s="442"/>
      <c r="U10" s="442"/>
      <c r="V10" s="444"/>
      <c r="W10" s="613"/>
      <c r="X10" s="427"/>
      <c r="Y10" s="427"/>
      <c r="Z10" s="427"/>
      <c r="AA10" s="427"/>
      <c r="AB10" s="427"/>
      <c r="AC10" s="427"/>
      <c r="AD10" s="427"/>
      <c r="AE10" s="427"/>
      <c r="AF10" s="427"/>
      <c r="AG10" s="427"/>
      <c r="AH10" s="427"/>
      <c r="AI10" s="427"/>
      <c r="AJ10" s="427"/>
      <c r="AK10" s="427"/>
      <c r="AL10" s="614"/>
      <c r="AM10" s="534" t="s">
        <v>120</v>
      </c>
      <c r="AN10" s="439"/>
      <c r="AO10" s="439"/>
      <c r="AP10" s="439"/>
      <c r="AQ10" s="439"/>
      <c r="AR10" s="439"/>
      <c r="AS10" s="439"/>
      <c r="AT10" s="440"/>
      <c r="AU10" s="522" t="s">
        <v>94</v>
      </c>
      <c r="AV10" s="523"/>
      <c r="AW10" s="523"/>
      <c r="AX10" s="523"/>
      <c r="AY10" s="445" t="s">
        <v>121</v>
      </c>
      <c r="AZ10" s="446"/>
      <c r="BA10" s="446"/>
      <c r="BB10" s="446"/>
      <c r="BC10" s="446"/>
      <c r="BD10" s="446"/>
      <c r="BE10" s="446"/>
      <c r="BF10" s="446"/>
      <c r="BG10" s="446"/>
      <c r="BH10" s="446"/>
      <c r="BI10" s="446"/>
      <c r="BJ10" s="446"/>
      <c r="BK10" s="446"/>
      <c r="BL10" s="446"/>
      <c r="BM10" s="447"/>
      <c r="BN10" s="465">
        <v>15164</v>
      </c>
      <c r="BO10" s="466"/>
      <c r="BP10" s="466"/>
      <c r="BQ10" s="466"/>
      <c r="BR10" s="466"/>
      <c r="BS10" s="466"/>
      <c r="BT10" s="466"/>
      <c r="BU10" s="467"/>
      <c r="BV10" s="465">
        <v>103569</v>
      </c>
      <c r="BW10" s="466"/>
      <c r="BX10" s="466"/>
      <c r="BY10" s="466"/>
      <c r="BZ10" s="466"/>
      <c r="CA10" s="466"/>
      <c r="CB10" s="466"/>
      <c r="CC10" s="467"/>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5">
      <c r="A11" s="186"/>
      <c r="B11" s="604"/>
      <c r="C11" s="605"/>
      <c r="D11" s="605"/>
      <c r="E11" s="605"/>
      <c r="F11" s="605"/>
      <c r="G11" s="605"/>
      <c r="H11" s="605"/>
      <c r="I11" s="605"/>
      <c r="J11" s="605"/>
      <c r="K11" s="528"/>
      <c r="L11" s="511" t="s">
        <v>123</v>
      </c>
      <c r="M11" s="512"/>
      <c r="N11" s="512"/>
      <c r="O11" s="512"/>
      <c r="P11" s="512"/>
      <c r="Q11" s="513"/>
      <c r="R11" s="601" t="s">
        <v>124</v>
      </c>
      <c r="S11" s="602"/>
      <c r="T11" s="602"/>
      <c r="U11" s="602"/>
      <c r="V11" s="603"/>
      <c r="W11" s="613"/>
      <c r="X11" s="427"/>
      <c r="Y11" s="427"/>
      <c r="Z11" s="427"/>
      <c r="AA11" s="427"/>
      <c r="AB11" s="427"/>
      <c r="AC11" s="427"/>
      <c r="AD11" s="427"/>
      <c r="AE11" s="427"/>
      <c r="AF11" s="427"/>
      <c r="AG11" s="427"/>
      <c r="AH11" s="427"/>
      <c r="AI11" s="427"/>
      <c r="AJ11" s="427"/>
      <c r="AK11" s="427"/>
      <c r="AL11" s="614"/>
      <c r="AM11" s="534" t="s">
        <v>125</v>
      </c>
      <c r="AN11" s="439"/>
      <c r="AO11" s="439"/>
      <c r="AP11" s="439"/>
      <c r="AQ11" s="439"/>
      <c r="AR11" s="439"/>
      <c r="AS11" s="439"/>
      <c r="AT11" s="440"/>
      <c r="AU11" s="522" t="s">
        <v>94</v>
      </c>
      <c r="AV11" s="523"/>
      <c r="AW11" s="523"/>
      <c r="AX11" s="523"/>
      <c r="AY11" s="445" t="s">
        <v>126</v>
      </c>
      <c r="AZ11" s="446"/>
      <c r="BA11" s="446"/>
      <c r="BB11" s="446"/>
      <c r="BC11" s="446"/>
      <c r="BD11" s="446"/>
      <c r="BE11" s="446"/>
      <c r="BF11" s="446"/>
      <c r="BG11" s="446"/>
      <c r="BH11" s="446"/>
      <c r="BI11" s="446"/>
      <c r="BJ11" s="446"/>
      <c r="BK11" s="446"/>
      <c r="BL11" s="446"/>
      <c r="BM11" s="447"/>
      <c r="BN11" s="465">
        <v>521632</v>
      </c>
      <c r="BO11" s="466"/>
      <c r="BP11" s="466"/>
      <c r="BQ11" s="466"/>
      <c r="BR11" s="466"/>
      <c r="BS11" s="466"/>
      <c r="BT11" s="466"/>
      <c r="BU11" s="467"/>
      <c r="BV11" s="465">
        <v>0</v>
      </c>
      <c r="BW11" s="466"/>
      <c r="BX11" s="466"/>
      <c r="BY11" s="466"/>
      <c r="BZ11" s="466"/>
      <c r="CA11" s="466"/>
      <c r="CB11" s="466"/>
      <c r="CC11" s="467"/>
      <c r="CD11" s="474" t="s">
        <v>127</v>
      </c>
      <c r="CE11" s="475"/>
      <c r="CF11" s="475"/>
      <c r="CG11" s="475"/>
      <c r="CH11" s="475"/>
      <c r="CI11" s="475"/>
      <c r="CJ11" s="475"/>
      <c r="CK11" s="475"/>
      <c r="CL11" s="475"/>
      <c r="CM11" s="475"/>
      <c r="CN11" s="475"/>
      <c r="CO11" s="475"/>
      <c r="CP11" s="475"/>
      <c r="CQ11" s="475"/>
      <c r="CR11" s="475"/>
      <c r="CS11" s="476"/>
      <c r="CT11" s="578" t="s">
        <v>128</v>
      </c>
      <c r="CU11" s="579"/>
      <c r="CV11" s="579"/>
      <c r="CW11" s="579"/>
      <c r="CX11" s="579"/>
      <c r="CY11" s="579"/>
      <c r="CZ11" s="579"/>
      <c r="DA11" s="580"/>
      <c r="DB11" s="578" t="s">
        <v>129</v>
      </c>
      <c r="DC11" s="579"/>
      <c r="DD11" s="579"/>
      <c r="DE11" s="579"/>
      <c r="DF11" s="579"/>
      <c r="DG11" s="579"/>
      <c r="DH11" s="579"/>
      <c r="DI11" s="580"/>
      <c r="DJ11" s="185"/>
      <c r="DK11" s="185"/>
      <c r="DL11" s="185"/>
      <c r="DM11" s="185"/>
      <c r="DN11" s="185"/>
      <c r="DO11" s="185"/>
    </row>
    <row r="12" spans="1:119" ht="18.75" customHeight="1" x14ac:dyDescent="0.2">
      <c r="A12" s="186"/>
      <c r="B12" s="581" t="s">
        <v>130</v>
      </c>
      <c r="C12" s="582"/>
      <c r="D12" s="582"/>
      <c r="E12" s="582"/>
      <c r="F12" s="582"/>
      <c r="G12" s="582"/>
      <c r="H12" s="582"/>
      <c r="I12" s="582"/>
      <c r="J12" s="582"/>
      <c r="K12" s="583"/>
      <c r="L12" s="590" t="s">
        <v>131</v>
      </c>
      <c r="M12" s="591"/>
      <c r="N12" s="591"/>
      <c r="O12" s="591"/>
      <c r="P12" s="591"/>
      <c r="Q12" s="592"/>
      <c r="R12" s="593">
        <v>77188</v>
      </c>
      <c r="S12" s="594"/>
      <c r="T12" s="594"/>
      <c r="U12" s="594"/>
      <c r="V12" s="595"/>
      <c r="W12" s="596" t="s">
        <v>1</v>
      </c>
      <c r="X12" s="523"/>
      <c r="Y12" s="523"/>
      <c r="Z12" s="523"/>
      <c r="AA12" s="523"/>
      <c r="AB12" s="597"/>
      <c r="AC12" s="522" t="s">
        <v>132</v>
      </c>
      <c r="AD12" s="523"/>
      <c r="AE12" s="523"/>
      <c r="AF12" s="523"/>
      <c r="AG12" s="597"/>
      <c r="AH12" s="522" t="s">
        <v>133</v>
      </c>
      <c r="AI12" s="523"/>
      <c r="AJ12" s="523"/>
      <c r="AK12" s="523"/>
      <c r="AL12" s="598"/>
      <c r="AM12" s="534" t="s">
        <v>134</v>
      </c>
      <c r="AN12" s="439"/>
      <c r="AO12" s="439"/>
      <c r="AP12" s="439"/>
      <c r="AQ12" s="439"/>
      <c r="AR12" s="439"/>
      <c r="AS12" s="439"/>
      <c r="AT12" s="440"/>
      <c r="AU12" s="522" t="s">
        <v>94</v>
      </c>
      <c r="AV12" s="523"/>
      <c r="AW12" s="523"/>
      <c r="AX12" s="523"/>
      <c r="AY12" s="445" t="s">
        <v>135</v>
      </c>
      <c r="AZ12" s="446"/>
      <c r="BA12" s="446"/>
      <c r="BB12" s="446"/>
      <c r="BC12" s="446"/>
      <c r="BD12" s="446"/>
      <c r="BE12" s="446"/>
      <c r="BF12" s="446"/>
      <c r="BG12" s="446"/>
      <c r="BH12" s="446"/>
      <c r="BI12" s="446"/>
      <c r="BJ12" s="446"/>
      <c r="BK12" s="446"/>
      <c r="BL12" s="446"/>
      <c r="BM12" s="447"/>
      <c r="BN12" s="465">
        <v>22825</v>
      </c>
      <c r="BO12" s="466"/>
      <c r="BP12" s="466"/>
      <c r="BQ12" s="466"/>
      <c r="BR12" s="466"/>
      <c r="BS12" s="466"/>
      <c r="BT12" s="466"/>
      <c r="BU12" s="467"/>
      <c r="BV12" s="465">
        <v>158650</v>
      </c>
      <c r="BW12" s="466"/>
      <c r="BX12" s="466"/>
      <c r="BY12" s="466"/>
      <c r="BZ12" s="466"/>
      <c r="CA12" s="466"/>
      <c r="CB12" s="466"/>
      <c r="CC12" s="467"/>
      <c r="CD12" s="474" t="s">
        <v>136</v>
      </c>
      <c r="CE12" s="475"/>
      <c r="CF12" s="475"/>
      <c r="CG12" s="475"/>
      <c r="CH12" s="475"/>
      <c r="CI12" s="475"/>
      <c r="CJ12" s="475"/>
      <c r="CK12" s="475"/>
      <c r="CL12" s="475"/>
      <c r="CM12" s="475"/>
      <c r="CN12" s="475"/>
      <c r="CO12" s="475"/>
      <c r="CP12" s="475"/>
      <c r="CQ12" s="475"/>
      <c r="CR12" s="475"/>
      <c r="CS12" s="476"/>
      <c r="CT12" s="578" t="s">
        <v>137</v>
      </c>
      <c r="CU12" s="579"/>
      <c r="CV12" s="579"/>
      <c r="CW12" s="579"/>
      <c r="CX12" s="579"/>
      <c r="CY12" s="579"/>
      <c r="CZ12" s="579"/>
      <c r="DA12" s="580"/>
      <c r="DB12" s="578" t="s">
        <v>128</v>
      </c>
      <c r="DC12" s="579"/>
      <c r="DD12" s="579"/>
      <c r="DE12" s="579"/>
      <c r="DF12" s="579"/>
      <c r="DG12" s="579"/>
      <c r="DH12" s="579"/>
      <c r="DI12" s="580"/>
      <c r="DJ12" s="185"/>
      <c r="DK12" s="185"/>
      <c r="DL12" s="185"/>
      <c r="DM12" s="185"/>
      <c r="DN12" s="185"/>
      <c r="DO12" s="185"/>
    </row>
    <row r="13" spans="1:119" ht="18.75" customHeight="1" x14ac:dyDescent="0.2">
      <c r="A13" s="186"/>
      <c r="B13" s="584"/>
      <c r="C13" s="585"/>
      <c r="D13" s="585"/>
      <c r="E13" s="585"/>
      <c r="F13" s="585"/>
      <c r="G13" s="585"/>
      <c r="H13" s="585"/>
      <c r="I13" s="585"/>
      <c r="J13" s="585"/>
      <c r="K13" s="586"/>
      <c r="L13" s="196"/>
      <c r="M13" s="565" t="s">
        <v>138</v>
      </c>
      <c r="N13" s="566"/>
      <c r="O13" s="566"/>
      <c r="P13" s="566"/>
      <c r="Q13" s="567"/>
      <c r="R13" s="568">
        <v>76628</v>
      </c>
      <c r="S13" s="569"/>
      <c r="T13" s="569"/>
      <c r="U13" s="569"/>
      <c r="V13" s="570"/>
      <c r="W13" s="556" t="s">
        <v>139</v>
      </c>
      <c r="X13" s="478"/>
      <c r="Y13" s="478"/>
      <c r="Z13" s="478"/>
      <c r="AA13" s="478"/>
      <c r="AB13" s="479"/>
      <c r="AC13" s="441">
        <v>1149</v>
      </c>
      <c r="AD13" s="442"/>
      <c r="AE13" s="442"/>
      <c r="AF13" s="442"/>
      <c r="AG13" s="443"/>
      <c r="AH13" s="441">
        <v>1149</v>
      </c>
      <c r="AI13" s="442"/>
      <c r="AJ13" s="442"/>
      <c r="AK13" s="442"/>
      <c r="AL13" s="444"/>
      <c r="AM13" s="534" t="s">
        <v>140</v>
      </c>
      <c r="AN13" s="439"/>
      <c r="AO13" s="439"/>
      <c r="AP13" s="439"/>
      <c r="AQ13" s="439"/>
      <c r="AR13" s="439"/>
      <c r="AS13" s="439"/>
      <c r="AT13" s="440"/>
      <c r="AU13" s="522" t="s">
        <v>109</v>
      </c>
      <c r="AV13" s="523"/>
      <c r="AW13" s="523"/>
      <c r="AX13" s="523"/>
      <c r="AY13" s="445" t="s">
        <v>141</v>
      </c>
      <c r="AZ13" s="446"/>
      <c r="BA13" s="446"/>
      <c r="BB13" s="446"/>
      <c r="BC13" s="446"/>
      <c r="BD13" s="446"/>
      <c r="BE13" s="446"/>
      <c r="BF13" s="446"/>
      <c r="BG13" s="446"/>
      <c r="BH13" s="446"/>
      <c r="BI13" s="446"/>
      <c r="BJ13" s="446"/>
      <c r="BK13" s="446"/>
      <c r="BL13" s="446"/>
      <c r="BM13" s="447"/>
      <c r="BN13" s="465">
        <v>571737</v>
      </c>
      <c r="BO13" s="466"/>
      <c r="BP13" s="466"/>
      <c r="BQ13" s="466"/>
      <c r="BR13" s="466"/>
      <c r="BS13" s="466"/>
      <c r="BT13" s="466"/>
      <c r="BU13" s="467"/>
      <c r="BV13" s="465">
        <v>-52149</v>
      </c>
      <c r="BW13" s="466"/>
      <c r="BX13" s="466"/>
      <c r="BY13" s="466"/>
      <c r="BZ13" s="466"/>
      <c r="CA13" s="466"/>
      <c r="CB13" s="466"/>
      <c r="CC13" s="467"/>
      <c r="CD13" s="474" t="s">
        <v>142</v>
      </c>
      <c r="CE13" s="475"/>
      <c r="CF13" s="475"/>
      <c r="CG13" s="475"/>
      <c r="CH13" s="475"/>
      <c r="CI13" s="475"/>
      <c r="CJ13" s="475"/>
      <c r="CK13" s="475"/>
      <c r="CL13" s="475"/>
      <c r="CM13" s="475"/>
      <c r="CN13" s="475"/>
      <c r="CO13" s="475"/>
      <c r="CP13" s="475"/>
      <c r="CQ13" s="475"/>
      <c r="CR13" s="475"/>
      <c r="CS13" s="476"/>
      <c r="CT13" s="435">
        <v>9.6</v>
      </c>
      <c r="CU13" s="436"/>
      <c r="CV13" s="436"/>
      <c r="CW13" s="436"/>
      <c r="CX13" s="436"/>
      <c r="CY13" s="436"/>
      <c r="CZ13" s="436"/>
      <c r="DA13" s="437"/>
      <c r="DB13" s="435">
        <v>10.3</v>
      </c>
      <c r="DC13" s="436"/>
      <c r="DD13" s="436"/>
      <c r="DE13" s="436"/>
      <c r="DF13" s="436"/>
      <c r="DG13" s="436"/>
      <c r="DH13" s="436"/>
      <c r="DI13" s="437"/>
      <c r="DJ13" s="185"/>
      <c r="DK13" s="185"/>
      <c r="DL13" s="185"/>
      <c r="DM13" s="185"/>
      <c r="DN13" s="185"/>
      <c r="DO13" s="185"/>
    </row>
    <row r="14" spans="1:119" ht="18.75" customHeight="1" thickBot="1" x14ac:dyDescent="0.25">
      <c r="A14" s="186"/>
      <c r="B14" s="584"/>
      <c r="C14" s="585"/>
      <c r="D14" s="585"/>
      <c r="E14" s="585"/>
      <c r="F14" s="585"/>
      <c r="G14" s="585"/>
      <c r="H14" s="585"/>
      <c r="I14" s="585"/>
      <c r="J14" s="585"/>
      <c r="K14" s="586"/>
      <c r="L14" s="558" t="s">
        <v>143</v>
      </c>
      <c r="M14" s="599"/>
      <c r="N14" s="599"/>
      <c r="O14" s="599"/>
      <c r="P14" s="599"/>
      <c r="Q14" s="600"/>
      <c r="R14" s="568">
        <v>76300</v>
      </c>
      <c r="S14" s="569"/>
      <c r="T14" s="569"/>
      <c r="U14" s="569"/>
      <c r="V14" s="570"/>
      <c r="W14" s="571"/>
      <c r="X14" s="481"/>
      <c r="Y14" s="481"/>
      <c r="Z14" s="481"/>
      <c r="AA14" s="481"/>
      <c r="AB14" s="482"/>
      <c r="AC14" s="561">
        <v>3.7</v>
      </c>
      <c r="AD14" s="562"/>
      <c r="AE14" s="562"/>
      <c r="AF14" s="562"/>
      <c r="AG14" s="563"/>
      <c r="AH14" s="561">
        <v>4</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144</v>
      </c>
      <c r="CE14" s="472"/>
      <c r="CF14" s="472"/>
      <c r="CG14" s="472"/>
      <c r="CH14" s="472"/>
      <c r="CI14" s="472"/>
      <c r="CJ14" s="472"/>
      <c r="CK14" s="472"/>
      <c r="CL14" s="472"/>
      <c r="CM14" s="472"/>
      <c r="CN14" s="472"/>
      <c r="CO14" s="472"/>
      <c r="CP14" s="472"/>
      <c r="CQ14" s="472"/>
      <c r="CR14" s="472"/>
      <c r="CS14" s="473"/>
      <c r="CT14" s="572">
        <v>35.1</v>
      </c>
      <c r="CU14" s="573"/>
      <c r="CV14" s="573"/>
      <c r="CW14" s="573"/>
      <c r="CX14" s="573"/>
      <c r="CY14" s="573"/>
      <c r="CZ14" s="573"/>
      <c r="DA14" s="574"/>
      <c r="DB14" s="572">
        <v>33.200000000000003</v>
      </c>
      <c r="DC14" s="573"/>
      <c r="DD14" s="573"/>
      <c r="DE14" s="573"/>
      <c r="DF14" s="573"/>
      <c r="DG14" s="573"/>
      <c r="DH14" s="573"/>
      <c r="DI14" s="574"/>
      <c r="DJ14" s="185"/>
      <c r="DK14" s="185"/>
      <c r="DL14" s="185"/>
      <c r="DM14" s="185"/>
      <c r="DN14" s="185"/>
      <c r="DO14" s="185"/>
    </row>
    <row r="15" spans="1:119" ht="18.75" customHeight="1" x14ac:dyDescent="0.2">
      <c r="A15" s="186"/>
      <c r="B15" s="584"/>
      <c r="C15" s="585"/>
      <c r="D15" s="585"/>
      <c r="E15" s="585"/>
      <c r="F15" s="585"/>
      <c r="G15" s="585"/>
      <c r="H15" s="585"/>
      <c r="I15" s="585"/>
      <c r="J15" s="585"/>
      <c r="K15" s="586"/>
      <c r="L15" s="196"/>
      <c r="M15" s="565" t="s">
        <v>145</v>
      </c>
      <c r="N15" s="566"/>
      <c r="O15" s="566"/>
      <c r="P15" s="566"/>
      <c r="Q15" s="567"/>
      <c r="R15" s="568">
        <v>75774</v>
      </c>
      <c r="S15" s="569"/>
      <c r="T15" s="569"/>
      <c r="U15" s="569"/>
      <c r="V15" s="570"/>
      <c r="W15" s="556" t="s">
        <v>146</v>
      </c>
      <c r="X15" s="478"/>
      <c r="Y15" s="478"/>
      <c r="Z15" s="478"/>
      <c r="AA15" s="478"/>
      <c r="AB15" s="479"/>
      <c r="AC15" s="441">
        <v>6482</v>
      </c>
      <c r="AD15" s="442"/>
      <c r="AE15" s="442"/>
      <c r="AF15" s="442"/>
      <c r="AG15" s="443"/>
      <c r="AH15" s="441">
        <v>5908</v>
      </c>
      <c r="AI15" s="442"/>
      <c r="AJ15" s="442"/>
      <c r="AK15" s="442"/>
      <c r="AL15" s="444"/>
      <c r="AM15" s="534"/>
      <c r="AN15" s="439"/>
      <c r="AO15" s="439"/>
      <c r="AP15" s="439"/>
      <c r="AQ15" s="439"/>
      <c r="AR15" s="439"/>
      <c r="AS15" s="439"/>
      <c r="AT15" s="440"/>
      <c r="AU15" s="522"/>
      <c r="AV15" s="523"/>
      <c r="AW15" s="523"/>
      <c r="AX15" s="523"/>
      <c r="AY15" s="457" t="s">
        <v>147</v>
      </c>
      <c r="AZ15" s="458"/>
      <c r="BA15" s="458"/>
      <c r="BB15" s="458"/>
      <c r="BC15" s="458"/>
      <c r="BD15" s="458"/>
      <c r="BE15" s="458"/>
      <c r="BF15" s="458"/>
      <c r="BG15" s="458"/>
      <c r="BH15" s="458"/>
      <c r="BI15" s="458"/>
      <c r="BJ15" s="458"/>
      <c r="BK15" s="458"/>
      <c r="BL15" s="458"/>
      <c r="BM15" s="459"/>
      <c r="BN15" s="460">
        <v>8589650</v>
      </c>
      <c r="BO15" s="461"/>
      <c r="BP15" s="461"/>
      <c r="BQ15" s="461"/>
      <c r="BR15" s="461"/>
      <c r="BS15" s="461"/>
      <c r="BT15" s="461"/>
      <c r="BU15" s="462"/>
      <c r="BV15" s="460">
        <v>8460435</v>
      </c>
      <c r="BW15" s="461"/>
      <c r="BX15" s="461"/>
      <c r="BY15" s="461"/>
      <c r="BZ15" s="461"/>
      <c r="CA15" s="461"/>
      <c r="CB15" s="461"/>
      <c r="CC15" s="462"/>
      <c r="CD15" s="575" t="s">
        <v>148</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2">
      <c r="A16" s="186"/>
      <c r="B16" s="584"/>
      <c r="C16" s="585"/>
      <c r="D16" s="585"/>
      <c r="E16" s="585"/>
      <c r="F16" s="585"/>
      <c r="G16" s="585"/>
      <c r="H16" s="585"/>
      <c r="I16" s="585"/>
      <c r="J16" s="585"/>
      <c r="K16" s="586"/>
      <c r="L16" s="558" t="s">
        <v>149</v>
      </c>
      <c r="M16" s="559"/>
      <c r="N16" s="559"/>
      <c r="O16" s="559"/>
      <c r="P16" s="559"/>
      <c r="Q16" s="560"/>
      <c r="R16" s="553" t="s">
        <v>150</v>
      </c>
      <c r="S16" s="554"/>
      <c r="T16" s="554"/>
      <c r="U16" s="554"/>
      <c r="V16" s="555"/>
      <c r="W16" s="571"/>
      <c r="X16" s="481"/>
      <c r="Y16" s="481"/>
      <c r="Z16" s="481"/>
      <c r="AA16" s="481"/>
      <c r="AB16" s="482"/>
      <c r="AC16" s="561">
        <v>20.8</v>
      </c>
      <c r="AD16" s="562"/>
      <c r="AE16" s="562"/>
      <c r="AF16" s="562"/>
      <c r="AG16" s="563"/>
      <c r="AH16" s="561">
        <v>20.399999999999999</v>
      </c>
      <c r="AI16" s="562"/>
      <c r="AJ16" s="562"/>
      <c r="AK16" s="562"/>
      <c r="AL16" s="564"/>
      <c r="AM16" s="534"/>
      <c r="AN16" s="439"/>
      <c r="AO16" s="439"/>
      <c r="AP16" s="439"/>
      <c r="AQ16" s="439"/>
      <c r="AR16" s="439"/>
      <c r="AS16" s="439"/>
      <c r="AT16" s="440"/>
      <c r="AU16" s="522"/>
      <c r="AV16" s="523"/>
      <c r="AW16" s="523"/>
      <c r="AX16" s="523"/>
      <c r="AY16" s="445" t="s">
        <v>151</v>
      </c>
      <c r="AZ16" s="446"/>
      <c r="BA16" s="446"/>
      <c r="BB16" s="446"/>
      <c r="BC16" s="446"/>
      <c r="BD16" s="446"/>
      <c r="BE16" s="446"/>
      <c r="BF16" s="446"/>
      <c r="BG16" s="446"/>
      <c r="BH16" s="446"/>
      <c r="BI16" s="446"/>
      <c r="BJ16" s="446"/>
      <c r="BK16" s="446"/>
      <c r="BL16" s="446"/>
      <c r="BM16" s="447"/>
      <c r="BN16" s="465">
        <v>13274558</v>
      </c>
      <c r="BO16" s="466"/>
      <c r="BP16" s="466"/>
      <c r="BQ16" s="466"/>
      <c r="BR16" s="466"/>
      <c r="BS16" s="466"/>
      <c r="BT16" s="466"/>
      <c r="BU16" s="467"/>
      <c r="BV16" s="465">
        <v>12947710</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5">
      <c r="A17" s="186"/>
      <c r="B17" s="587"/>
      <c r="C17" s="588"/>
      <c r="D17" s="588"/>
      <c r="E17" s="588"/>
      <c r="F17" s="588"/>
      <c r="G17" s="588"/>
      <c r="H17" s="588"/>
      <c r="I17" s="588"/>
      <c r="J17" s="588"/>
      <c r="K17" s="589"/>
      <c r="L17" s="201"/>
      <c r="M17" s="550" t="s">
        <v>152</v>
      </c>
      <c r="N17" s="551"/>
      <c r="O17" s="551"/>
      <c r="P17" s="551"/>
      <c r="Q17" s="552"/>
      <c r="R17" s="553" t="s">
        <v>153</v>
      </c>
      <c r="S17" s="554"/>
      <c r="T17" s="554"/>
      <c r="U17" s="554"/>
      <c r="V17" s="555"/>
      <c r="W17" s="556" t="s">
        <v>154</v>
      </c>
      <c r="X17" s="478"/>
      <c r="Y17" s="478"/>
      <c r="Z17" s="478"/>
      <c r="AA17" s="478"/>
      <c r="AB17" s="479"/>
      <c r="AC17" s="441">
        <v>23474</v>
      </c>
      <c r="AD17" s="442"/>
      <c r="AE17" s="442"/>
      <c r="AF17" s="442"/>
      <c r="AG17" s="443"/>
      <c r="AH17" s="441">
        <v>21877</v>
      </c>
      <c r="AI17" s="442"/>
      <c r="AJ17" s="442"/>
      <c r="AK17" s="442"/>
      <c r="AL17" s="444"/>
      <c r="AM17" s="534"/>
      <c r="AN17" s="439"/>
      <c r="AO17" s="439"/>
      <c r="AP17" s="439"/>
      <c r="AQ17" s="439"/>
      <c r="AR17" s="439"/>
      <c r="AS17" s="439"/>
      <c r="AT17" s="440"/>
      <c r="AU17" s="522"/>
      <c r="AV17" s="523"/>
      <c r="AW17" s="523"/>
      <c r="AX17" s="523"/>
      <c r="AY17" s="445" t="s">
        <v>155</v>
      </c>
      <c r="AZ17" s="446"/>
      <c r="BA17" s="446"/>
      <c r="BB17" s="446"/>
      <c r="BC17" s="446"/>
      <c r="BD17" s="446"/>
      <c r="BE17" s="446"/>
      <c r="BF17" s="446"/>
      <c r="BG17" s="446"/>
      <c r="BH17" s="446"/>
      <c r="BI17" s="446"/>
      <c r="BJ17" s="446"/>
      <c r="BK17" s="446"/>
      <c r="BL17" s="446"/>
      <c r="BM17" s="447"/>
      <c r="BN17" s="465">
        <v>10982468</v>
      </c>
      <c r="BO17" s="466"/>
      <c r="BP17" s="466"/>
      <c r="BQ17" s="466"/>
      <c r="BR17" s="466"/>
      <c r="BS17" s="466"/>
      <c r="BT17" s="466"/>
      <c r="BU17" s="467"/>
      <c r="BV17" s="465">
        <v>10823833</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5">
      <c r="A18" s="186"/>
      <c r="B18" s="527" t="s">
        <v>156</v>
      </c>
      <c r="C18" s="528"/>
      <c r="D18" s="528"/>
      <c r="E18" s="529"/>
      <c r="F18" s="529"/>
      <c r="G18" s="529"/>
      <c r="H18" s="529"/>
      <c r="I18" s="529"/>
      <c r="J18" s="529"/>
      <c r="K18" s="529"/>
      <c r="L18" s="530">
        <v>85.13</v>
      </c>
      <c r="M18" s="530"/>
      <c r="N18" s="530"/>
      <c r="O18" s="530"/>
      <c r="P18" s="530"/>
      <c r="Q18" s="530"/>
      <c r="R18" s="531"/>
      <c r="S18" s="531"/>
      <c r="T18" s="531"/>
      <c r="U18" s="531"/>
      <c r="V18" s="532"/>
      <c r="W18" s="546"/>
      <c r="X18" s="547"/>
      <c r="Y18" s="547"/>
      <c r="Z18" s="547"/>
      <c r="AA18" s="547"/>
      <c r="AB18" s="557"/>
      <c r="AC18" s="429">
        <v>75.5</v>
      </c>
      <c r="AD18" s="430"/>
      <c r="AE18" s="430"/>
      <c r="AF18" s="430"/>
      <c r="AG18" s="533"/>
      <c r="AH18" s="429">
        <v>75.599999999999994</v>
      </c>
      <c r="AI18" s="430"/>
      <c r="AJ18" s="430"/>
      <c r="AK18" s="430"/>
      <c r="AL18" s="431"/>
      <c r="AM18" s="534"/>
      <c r="AN18" s="439"/>
      <c r="AO18" s="439"/>
      <c r="AP18" s="439"/>
      <c r="AQ18" s="439"/>
      <c r="AR18" s="439"/>
      <c r="AS18" s="439"/>
      <c r="AT18" s="440"/>
      <c r="AU18" s="522"/>
      <c r="AV18" s="523"/>
      <c r="AW18" s="523"/>
      <c r="AX18" s="523"/>
      <c r="AY18" s="445" t="s">
        <v>157</v>
      </c>
      <c r="AZ18" s="446"/>
      <c r="BA18" s="446"/>
      <c r="BB18" s="446"/>
      <c r="BC18" s="446"/>
      <c r="BD18" s="446"/>
      <c r="BE18" s="446"/>
      <c r="BF18" s="446"/>
      <c r="BG18" s="446"/>
      <c r="BH18" s="446"/>
      <c r="BI18" s="446"/>
      <c r="BJ18" s="446"/>
      <c r="BK18" s="446"/>
      <c r="BL18" s="446"/>
      <c r="BM18" s="447"/>
      <c r="BN18" s="465">
        <v>16412718</v>
      </c>
      <c r="BO18" s="466"/>
      <c r="BP18" s="466"/>
      <c r="BQ18" s="466"/>
      <c r="BR18" s="466"/>
      <c r="BS18" s="466"/>
      <c r="BT18" s="466"/>
      <c r="BU18" s="467"/>
      <c r="BV18" s="465">
        <v>16620743</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5">
      <c r="A19" s="186"/>
      <c r="B19" s="527" t="s">
        <v>158</v>
      </c>
      <c r="C19" s="528"/>
      <c r="D19" s="528"/>
      <c r="E19" s="529"/>
      <c r="F19" s="529"/>
      <c r="G19" s="529"/>
      <c r="H19" s="529"/>
      <c r="I19" s="529"/>
      <c r="J19" s="529"/>
      <c r="K19" s="529"/>
      <c r="L19" s="535">
        <v>856</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159</v>
      </c>
      <c r="AZ19" s="446"/>
      <c r="BA19" s="446"/>
      <c r="BB19" s="446"/>
      <c r="BC19" s="446"/>
      <c r="BD19" s="446"/>
      <c r="BE19" s="446"/>
      <c r="BF19" s="446"/>
      <c r="BG19" s="446"/>
      <c r="BH19" s="446"/>
      <c r="BI19" s="446"/>
      <c r="BJ19" s="446"/>
      <c r="BK19" s="446"/>
      <c r="BL19" s="446"/>
      <c r="BM19" s="447"/>
      <c r="BN19" s="465">
        <v>19370267</v>
      </c>
      <c r="BO19" s="466"/>
      <c r="BP19" s="466"/>
      <c r="BQ19" s="466"/>
      <c r="BR19" s="466"/>
      <c r="BS19" s="466"/>
      <c r="BT19" s="466"/>
      <c r="BU19" s="467"/>
      <c r="BV19" s="465">
        <v>18882722</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5">
      <c r="A20" s="186"/>
      <c r="B20" s="527" t="s">
        <v>160</v>
      </c>
      <c r="C20" s="528"/>
      <c r="D20" s="528"/>
      <c r="E20" s="529"/>
      <c r="F20" s="529"/>
      <c r="G20" s="529"/>
      <c r="H20" s="529"/>
      <c r="I20" s="529"/>
      <c r="J20" s="529"/>
      <c r="K20" s="529"/>
      <c r="L20" s="535">
        <v>26656</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2">
      <c r="A21" s="186"/>
      <c r="B21" s="524" t="s">
        <v>161</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5">
      <c r="A22" s="186"/>
      <c r="B22" s="494" t="s">
        <v>162</v>
      </c>
      <c r="C22" s="495"/>
      <c r="D22" s="496"/>
      <c r="E22" s="503" t="s">
        <v>1</v>
      </c>
      <c r="F22" s="478"/>
      <c r="G22" s="478"/>
      <c r="H22" s="478"/>
      <c r="I22" s="478"/>
      <c r="J22" s="478"/>
      <c r="K22" s="479"/>
      <c r="L22" s="503" t="s">
        <v>163</v>
      </c>
      <c r="M22" s="478"/>
      <c r="N22" s="478"/>
      <c r="O22" s="478"/>
      <c r="P22" s="479"/>
      <c r="Q22" s="488" t="s">
        <v>164</v>
      </c>
      <c r="R22" s="489"/>
      <c r="S22" s="489"/>
      <c r="T22" s="489"/>
      <c r="U22" s="489"/>
      <c r="V22" s="504"/>
      <c r="W22" s="506" t="s">
        <v>165</v>
      </c>
      <c r="X22" s="495"/>
      <c r="Y22" s="496"/>
      <c r="Z22" s="503" t="s">
        <v>1</v>
      </c>
      <c r="AA22" s="478"/>
      <c r="AB22" s="478"/>
      <c r="AC22" s="478"/>
      <c r="AD22" s="478"/>
      <c r="AE22" s="478"/>
      <c r="AF22" s="478"/>
      <c r="AG22" s="479"/>
      <c r="AH22" s="477" t="s">
        <v>166</v>
      </c>
      <c r="AI22" s="478"/>
      <c r="AJ22" s="478"/>
      <c r="AK22" s="478"/>
      <c r="AL22" s="479"/>
      <c r="AM22" s="477" t="s">
        <v>167</v>
      </c>
      <c r="AN22" s="483"/>
      <c r="AO22" s="483"/>
      <c r="AP22" s="483"/>
      <c r="AQ22" s="483"/>
      <c r="AR22" s="484"/>
      <c r="AS22" s="488" t="s">
        <v>164</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2">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168</v>
      </c>
      <c r="AZ23" s="458"/>
      <c r="BA23" s="458"/>
      <c r="BB23" s="458"/>
      <c r="BC23" s="458"/>
      <c r="BD23" s="458"/>
      <c r="BE23" s="458"/>
      <c r="BF23" s="458"/>
      <c r="BG23" s="458"/>
      <c r="BH23" s="458"/>
      <c r="BI23" s="458"/>
      <c r="BJ23" s="458"/>
      <c r="BK23" s="458"/>
      <c r="BL23" s="458"/>
      <c r="BM23" s="459"/>
      <c r="BN23" s="465">
        <v>32824212</v>
      </c>
      <c r="BO23" s="466"/>
      <c r="BP23" s="466"/>
      <c r="BQ23" s="466"/>
      <c r="BR23" s="466"/>
      <c r="BS23" s="466"/>
      <c r="BT23" s="466"/>
      <c r="BU23" s="467"/>
      <c r="BV23" s="465">
        <v>32709343</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5">
      <c r="A24" s="186"/>
      <c r="B24" s="497"/>
      <c r="C24" s="498"/>
      <c r="D24" s="499"/>
      <c r="E24" s="438" t="s">
        <v>169</v>
      </c>
      <c r="F24" s="439"/>
      <c r="G24" s="439"/>
      <c r="H24" s="439"/>
      <c r="I24" s="439"/>
      <c r="J24" s="439"/>
      <c r="K24" s="440"/>
      <c r="L24" s="441">
        <v>1</v>
      </c>
      <c r="M24" s="442"/>
      <c r="N24" s="442"/>
      <c r="O24" s="442"/>
      <c r="P24" s="443"/>
      <c r="Q24" s="441">
        <v>7920</v>
      </c>
      <c r="R24" s="442"/>
      <c r="S24" s="442"/>
      <c r="T24" s="442"/>
      <c r="U24" s="442"/>
      <c r="V24" s="443"/>
      <c r="W24" s="507"/>
      <c r="X24" s="498"/>
      <c r="Y24" s="499"/>
      <c r="Z24" s="438" t="s">
        <v>170</v>
      </c>
      <c r="AA24" s="439"/>
      <c r="AB24" s="439"/>
      <c r="AC24" s="439"/>
      <c r="AD24" s="439"/>
      <c r="AE24" s="439"/>
      <c r="AF24" s="439"/>
      <c r="AG24" s="440"/>
      <c r="AH24" s="441">
        <v>398</v>
      </c>
      <c r="AI24" s="442"/>
      <c r="AJ24" s="442"/>
      <c r="AK24" s="442"/>
      <c r="AL24" s="443"/>
      <c r="AM24" s="441">
        <v>1242556</v>
      </c>
      <c r="AN24" s="442"/>
      <c r="AO24" s="442"/>
      <c r="AP24" s="442"/>
      <c r="AQ24" s="442"/>
      <c r="AR24" s="443"/>
      <c r="AS24" s="441">
        <v>3122</v>
      </c>
      <c r="AT24" s="442"/>
      <c r="AU24" s="442"/>
      <c r="AV24" s="442"/>
      <c r="AW24" s="442"/>
      <c r="AX24" s="444"/>
      <c r="AY24" s="432" t="s">
        <v>171</v>
      </c>
      <c r="AZ24" s="433"/>
      <c r="BA24" s="433"/>
      <c r="BB24" s="433"/>
      <c r="BC24" s="433"/>
      <c r="BD24" s="433"/>
      <c r="BE24" s="433"/>
      <c r="BF24" s="433"/>
      <c r="BG24" s="433"/>
      <c r="BH24" s="433"/>
      <c r="BI24" s="433"/>
      <c r="BJ24" s="433"/>
      <c r="BK24" s="433"/>
      <c r="BL24" s="433"/>
      <c r="BM24" s="434"/>
      <c r="BN24" s="465">
        <v>26569822</v>
      </c>
      <c r="BO24" s="466"/>
      <c r="BP24" s="466"/>
      <c r="BQ24" s="466"/>
      <c r="BR24" s="466"/>
      <c r="BS24" s="466"/>
      <c r="BT24" s="466"/>
      <c r="BU24" s="467"/>
      <c r="BV24" s="465">
        <v>26712491</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2">
      <c r="A25" s="186"/>
      <c r="B25" s="497"/>
      <c r="C25" s="498"/>
      <c r="D25" s="499"/>
      <c r="E25" s="438" t="s">
        <v>172</v>
      </c>
      <c r="F25" s="439"/>
      <c r="G25" s="439"/>
      <c r="H25" s="439"/>
      <c r="I25" s="439"/>
      <c r="J25" s="439"/>
      <c r="K25" s="440"/>
      <c r="L25" s="441">
        <v>1</v>
      </c>
      <c r="M25" s="442"/>
      <c r="N25" s="442"/>
      <c r="O25" s="442"/>
      <c r="P25" s="443"/>
      <c r="Q25" s="441">
        <v>6570</v>
      </c>
      <c r="R25" s="442"/>
      <c r="S25" s="442"/>
      <c r="T25" s="442"/>
      <c r="U25" s="442"/>
      <c r="V25" s="443"/>
      <c r="W25" s="507"/>
      <c r="X25" s="498"/>
      <c r="Y25" s="499"/>
      <c r="Z25" s="438" t="s">
        <v>173</v>
      </c>
      <c r="AA25" s="439"/>
      <c r="AB25" s="439"/>
      <c r="AC25" s="439"/>
      <c r="AD25" s="439"/>
      <c r="AE25" s="439"/>
      <c r="AF25" s="439"/>
      <c r="AG25" s="440"/>
      <c r="AH25" s="441" t="s">
        <v>137</v>
      </c>
      <c r="AI25" s="442"/>
      <c r="AJ25" s="442"/>
      <c r="AK25" s="442"/>
      <c r="AL25" s="443"/>
      <c r="AM25" s="441" t="s">
        <v>129</v>
      </c>
      <c r="AN25" s="442"/>
      <c r="AO25" s="442"/>
      <c r="AP25" s="442"/>
      <c r="AQ25" s="442"/>
      <c r="AR25" s="443"/>
      <c r="AS25" s="441" t="s">
        <v>174</v>
      </c>
      <c r="AT25" s="442"/>
      <c r="AU25" s="442"/>
      <c r="AV25" s="442"/>
      <c r="AW25" s="442"/>
      <c r="AX25" s="444"/>
      <c r="AY25" s="457" t="s">
        <v>175</v>
      </c>
      <c r="AZ25" s="458"/>
      <c r="BA25" s="458"/>
      <c r="BB25" s="458"/>
      <c r="BC25" s="458"/>
      <c r="BD25" s="458"/>
      <c r="BE25" s="458"/>
      <c r="BF25" s="458"/>
      <c r="BG25" s="458"/>
      <c r="BH25" s="458"/>
      <c r="BI25" s="458"/>
      <c r="BJ25" s="458"/>
      <c r="BK25" s="458"/>
      <c r="BL25" s="458"/>
      <c r="BM25" s="459"/>
      <c r="BN25" s="460">
        <v>4473250</v>
      </c>
      <c r="BO25" s="461"/>
      <c r="BP25" s="461"/>
      <c r="BQ25" s="461"/>
      <c r="BR25" s="461"/>
      <c r="BS25" s="461"/>
      <c r="BT25" s="461"/>
      <c r="BU25" s="462"/>
      <c r="BV25" s="460">
        <v>3467188</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2">
      <c r="A26" s="186"/>
      <c r="B26" s="497"/>
      <c r="C26" s="498"/>
      <c r="D26" s="499"/>
      <c r="E26" s="438" t="s">
        <v>176</v>
      </c>
      <c r="F26" s="439"/>
      <c r="G26" s="439"/>
      <c r="H26" s="439"/>
      <c r="I26" s="439"/>
      <c r="J26" s="439"/>
      <c r="K26" s="440"/>
      <c r="L26" s="441">
        <v>1</v>
      </c>
      <c r="M26" s="442"/>
      <c r="N26" s="442"/>
      <c r="O26" s="442"/>
      <c r="P26" s="443"/>
      <c r="Q26" s="441">
        <v>5940</v>
      </c>
      <c r="R26" s="442"/>
      <c r="S26" s="442"/>
      <c r="T26" s="442"/>
      <c r="U26" s="442"/>
      <c r="V26" s="443"/>
      <c r="W26" s="507"/>
      <c r="X26" s="498"/>
      <c r="Y26" s="499"/>
      <c r="Z26" s="438" t="s">
        <v>177</v>
      </c>
      <c r="AA26" s="520"/>
      <c r="AB26" s="520"/>
      <c r="AC26" s="520"/>
      <c r="AD26" s="520"/>
      <c r="AE26" s="520"/>
      <c r="AF26" s="520"/>
      <c r="AG26" s="521"/>
      <c r="AH26" s="441">
        <v>3</v>
      </c>
      <c r="AI26" s="442"/>
      <c r="AJ26" s="442"/>
      <c r="AK26" s="442"/>
      <c r="AL26" s="443"/>
      <c r="AM26" s="441">
        <v>10734</v>
      </c>
      <c r="AN26" s="442"/>
      <c r="AO26" s="442"/>
      <c r="AP26" s="442"/>
      <c r="AQ26" s="442"/>
      <c r="AR26" s="443"/>
      <c r="AS26" s="441">
        <v>3578</v>
      </c>
      <c r="AT26" s="442"/>
      <c r="AU26" s="442"/>
      <c r="AV26" s="442"/>
      <c r="AW26" s="442"/>
      <c r="AX26" s="444"/>
      <c r="AY26" s="474" t="s">
        <v>178</v>
      </c>
      <c r="AZ26" s="475"/>
      <c r="BA26" s="475"/>
      <c r="BB26" s="475"/>
      <c r="BC26" s="475"/>
      <c r="BD26" s="475"/>
      <c r="BE26" s="475"/>
      <c r="BF26" s="475"/>
      <c r="BG26" s="475"/>
      <c r="BH26" s="475"/>
      <c r="BI26" s="475"/>
      <c r="BJ26" s="475"/>
      <c r="BK26" s="475"/>
      <c r="BL26" s="475"/>
      <c r="BM26" s="476"/>
      <c r="BN26" s="465" t="s">
        <v>174</v>
      </c>
      <c r="BO26" s="466"/>
      <c r="BP26" s="466"/>
      <c r="BQ26" s="466"/>
      <c r="BR26" s="466"/>
      <c r="BS26" s="466"/>
      <c r="BT26" s="466"/>
      <c r="BU26" s="467"/>
      <c r="BV26" s="465" t="s">
        <v>174</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5">
      <c r="A27" s="186"/>
      <c r="B27" s="497"/>
      <c r="C27" s="498"/>
      <c r="D27" s="499"/>
      <c r="E27" s="438" t="s">
        <v>179</v>
      </c>
      <c r="F27" s="439"/>
      <c r="G27" s="439"/>
      <c r="H27" s="439"/>
      <c r="I27" s="439"/>
      <c r="J27" s="439"/>
      <c r="K27" s="440"/>
      <c r="L27" s="441">
        <v>1</v>
      </c>
      <c r="M27" s="442"/>
      <c r="N27" s="442"/>
      <c r="O27" s="442"/>
      <c r="P27" s="443"/>
      <c r="Q27" s="441">
        <v>4700</v>
      </c>
      <c r="R27" s="442"/>
      <c r="S27" s="442"/>
      <c r="T27" s="442"/>
      <c r="U27" s="442"/>
      <c r="V27" s="443"/>
      <c r="W27" s="507"/>
      <c r="X27" s="498"/>
      <c r="Y27" s="499"/>
      <c r="Z27" s="438" t="s">
        <v>180</v>
      </c>
      <c r="AA27" s="439"/>
      <c r="AB27" s="439"/>
      <c r="AC27" s="439"/>
      <c r="AD27" s="439"/>
      <c r="AE27" s="439"/>
      <c r="AF27" s="439"/>
      <c r="AG27" s="440"/>
      <c r="AH27" s="441">
        <v>26</v>
      </c>
      <c r="AI27" s="442"/>
      <c r="AJ27" s="442"/>
      <c r="AK27" s="442"/>
      <c r="AL27" s="443"/>
      <c r="AM27" s="441">
        <v>79428</v>
      </c>
      <c r="AN27" s="442"/>
      <c r="AO27" s="442"/>
      <c r="AP27" s="442"/>
      <c r="AQ27" s="442"/>
      <c r="AR27" s="443"/>
      <c r="AS27" s="441">
        <v>3055</v>
      </c>
      <c r="AT27" s="442"/>
      <c r="AU27" s="442"/>
      <c r="AV27" s="442"/>
      <c r="AW27" s="442"/>
      <c r="AX27" s="444"/>
      <c r="AY27" s="471" t="s">
        <v>181</v>
      </c>
      <c r="AZ27" s="472"/>
      <c r="BA27" s="472"/>
      <c r="BB27" s="472"/>
      <c r="BC27" s="472"/>
      <c r="BD27" s="472"/>
      <c r="BE27" s="472"/>
      <c r="BF27" s="472"/>
      <c r="BG27" s="472"/>
      <c r="BH27" s="472"/>
      <c r="BI27" s="472"/>
      <c r="BJ27" s="472"/>
      <c r="BK27" s="472"/>
      <c r="BL27" s="472"/>
      <c r="BM27" s="473"/>
      <c r="BN27" s="468">
        <v>1757293</v>
      </c>
      <c r="BO27" s="469"/>
      <c r="BP27" s="469"/>
      <c r="BQ27" s="469"/>
      <c r="BR27" s="469"/>
      <c r="BS27" s="469"/>
      <c r="BT27" s="469"/>
      <c r="BU27" s="470"/>
      <c r="BV27" s="468">
        <v>1757293</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2">
      <c r="A28" s="186"/>
      <c r="B28" s="497"/>
      <c r="C28" s="498"/>
      <c r="D28" s="499"/>
      <c r="E28" s="438" t="s">
        <v>182</v>
      </c>
      <c r="F28" s="439"/>
      <c r="G28" s="439"/>
      <c r="H28" s="439"/>
      <c r="I28" s="439"/>
      <c r="J28" s="439"/>
      <c r="K28" s="440"/>
      <c r="L28" s="441">
        <v>1</v>
      </c>
      <c r="M28" s="442"/>
      <c r="N28" s="442"/>
      <c r="O28" s="442"/>
      <c r="P28" s="443"/>
      <c r="Q28" s="441">
        <v>3800</v>
      </c>
      <c r="R28" s="442"/>
      <c r="S28" s="442"/>
      <c r="T28" s="442"/>
      <c r="U28" s="442"/>
      <c r="V28" s="443"/>
      <c r="W28" s="507"/>
      <c r="X28" s="498"/>
      <c r="Y28" s="499"/>
      <c r="Z28" s="438" t="s">
        <v>183</v>
      </c>
      <c r="AA28" s="439"/>
      <c r="AB28" s="439"/>
      <c r="AC28" s="439"/>
      <c r="AD28" s="439"/>
      <c r="AE28" s="439"/>
      <c r="AF28" s="439"/>
      <c r="AG28" s="440"/>
      <c r="AH28" s="441" t="s">
        <v>174</v>
      </c>
      <c r="AI28" s="442"/>
      <c r="AJ28" s="442"/>
      <c r="AK28" s="442"/>
      <c r="AL28" s="443"/>
      <c r="AM28" s="441" t="s">
        <v>129</v>
      </c>
      <c r="AN28" s="442"/>
      <c r="AO28" s="442"/>
      <c r="AP28" s="442"/>
      <c r="AQ28" s="442"/>
      <c r="AR28" s="443"/>
      <c r="AS28" s="441" t="s">
        <v>174</v>
      </c>
      <c r="AT28" s="442"/>
      <c r="AU28" s="442"/>
      <c r="AV28" s="442"/>
      <c r="AW28" s="442"/>
      <c r="AX28" s="444"/>
      <c r="AY28" s="448" t="s">
        <v>184</v>
      </c>
      <c r="AZ28" s="449"/>
      <c r="BA28" s="449"/>
      <c r="BB28" s="450"/>
      <c r="BC28" s="457" t="s">
        <v>48</v>
      </c>
      <c r="BD28" s="458"/>
      <c r="BE28" s="458"/>
      <c r="BF28" s="458"/>
      <c r="BG28" s="458"/>
      <c r="BH28" s="458"/>
      <c r="BI28" s="458"/>
      <c r="BJ28" s="458"/>
      <c r="BK28" s="458"/>
      <c r="BL28" s="458"/>
      <c r="BM28" s="459"/>
      <c r="BN28" s="460">
        <v>3992836</v>
      </c>
      <c r="BO28" s="461"/>
      <c r="BP28" s="461"/>
      <c r="BQ28" s="461"/>
      <c r="BR28" s="461"/>
      <c r="BS28" s="461"/>
      <c r="BT28" s="461"/>
      <c r="BU28" s="462"/>
      <c r="BV28" s="460">
        <v>4000497</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2">
      <c r="A29" s="186"/>
      <c r="B29" s="497"/>
      <c r="C29" s="498"/>
      <c r="D29" s="499"/>
      <c r="E29" s="438" t="s">
        <v>185</v>
      </c>
      <c r="F29" s="439"/>
      <c r="G29" s="439"/>
      <c r="H29" s="439"/>
      <c r="I29" s="439"/>
      <c r="J29" s="439"/>
      <c r="K29" s="440"/>
      <c r="L29" s="441">
        <v>20</v>
      </c>
      <c r="M29" s="442"/>
      <c r="N29" s="442"/>
      <c r="O29" s="442"/>
      <c r="P29" s="443"/>
      <c r="Q29" s="441">
        <v>3500</v>
      </c>
      <c r="R29" s="442"/>
      <c r="S29" s="442"/>
      <c r="T29" s="442"/>
      <c r="U29" s="442"/>
      <c r="V29" s="443"/>
      <c r="W29" s="508"/>
      <c r="X29" s="509"/>
      <c r="Y29" s="510"/>
      <c r="Z29" s="438" t="s">
        <v>186</v>
      </c>
      <c r="AA29" s="439"/>
      <c r="AB29" s="439"/>
      <c r="AC29" s="439"/>
      <c r="AD29" s="439"/>
      <c r="AE29" s="439"/>
      <c r="AF29" s="439"/>
      <c r="AG29" s="440"/>
      <c r="AH29" s="441">
        <v>424</v>
      </c>
      <c r="AI29" s="442"/>
      <c r="AJ29" s="442"/>
      <c r="AK29" s="442"/>
      <c r="AL29" s="443"/>
      <c r="AM29" s="441">
        <v>1321984</v>
      </c>
      <c r="AN29" s="442"/>
      <c r="AO29" s="442"/>
      <c r="AP29" s="442"/>
      <c r="AQ29" s="442"/>
      <c r="AR29" s="443"/>
      <c r="AS29" s="441">
        <v>3118</v>
      </c>
      <c r="AT29" s="442"/>
      <c r="AU29" s="442"/>
      <c r="AV29" s="442"/>
      <c r="AW29" s="442"/>
      <c r="AX29" s="444"/>
      <c r="AY29" s="451"/>
      <c r="AZ29" s="452"/>
      <c r="BA29" s="452"/>
      <c r="BB29" s="453"/>
      <c r="BC29" s="445" t="s">
        <v>187</v>
      </c>
      <c r="BD29" s="446"/>
      <c r="BE29" s="446"/>
      <c r="BF29" s="446"/>
      <c r="BG29" s="446"/>
      <c r="BH29" s="446"/>
      <c r="BI29" s="446"/>
      <c r="BJ29" s="446"/>
      <c r="BK29" s="446"/>
      <c r="BL29" s="446"/>
      <c r="BM29" s="447"/>
      <c r="BN29" s="465">
        <v>44824</v>
      </c>
      <c r="BO29" s="466"/>
      <c r="BP29" s="466"/>
      <c r="BQ29" s="466"/>
      <c r="BR29" s="466"/>
      <c r="BS29" s="466"/>
      <c r="BT29" s="466"/>
      <c r="BU29" s="467"/>
      <c r="BV29" s="465">
        <v>438448</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5">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188</v>
      </c>
      <c r="X30" s="518"/>
      <c r="Y30" s="518"/>
      <c r="Z30" s="518"/>
      <c r="AA30" s="518"/>
      <c r="AB30" s="518"/>
      <c r="AC30" s="518"/>
      <c r="AD30" s="518"/>
      <c r="AE30" s="518"/>
      <c r="AF30" s="518"/>
      <c r="AG30" s="519"/>
      <c r="AH30" s="429">
        <v>96.1</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50</v>
      </c>
      <c r="BD30" s="433"/>
      <c r="BE30" s="433"/>
      <c r="BF30" s="433"/>
      <c r="BG30" s="433"/>
      <c r="BH30" s="433"/>
      <c r="BI30" s="433"/>
      <c r="BJ30" s="433"/>
      <c r="BK30" s="433"/>
      <c r="BL30" s="433"/>
      <c r="BM30" s="434"/>
      <c r="BN30" s="468">
        <v>6827293</v>
      </c>
      <c r="BO30" s="469"/>
      <c r="BP30" s="469"/>
      <c r="BQ30" s="469"/>
      <c r="BR30" s="469"/>
      <c r="BS30" s="469"/>
      <c r="BT30" s="469"/>
      <c r="BU30" s="470"/>
      <c r="BV30" s="468">
        <v>6951682</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2">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2">
      <c r="A32" s="186"/>
      <c r="B32" s="212"/>
      <c r="C32" s="213" t="s">
        <v>189</v>
      </c>
      <c r="D32" s="213"/>
      <c r="E32" s="213"/>
      <c r="F32" s="210"/>
      <c r="G32" s="210"/>
      <c r="H32" s="210"/>
      <c r="I32" s="210"/>
      <c r="J32" s="210"/>
      <c r="K32" s="210"/>
      <c r="L32" s="210"/>
      <c r="M32" s="210"/>
      <c r="N32" s="210"/>
      <c r="O32" s="210"/>
      <c r="P32" s="210"/>
      <c r="Q32" s="210"/>
      <c r="R32" s="210"/>
      <c r="S32" s="210"/>
      <c r="T32" s="210"/>
      <c r="U32" s="210" t="s">
        <v>190</v>
      </c>
      <c r="V32" s="210"/>
      <c r="W32" s="210"/>
      <c r="X32" s="210"/>
      <c r="Y32" s="210"/>
      <c r="Z32" s="210"/>
      <c r="AA32" s="210"/>
      <c r="AB32" s="210"/>
      <c r="AC32" s="210"/>
      <c r="AD32" s="210"/>
      <c r="AE32" s="210"/>
      <c r="AF32" s="210"/>
      <c r="AG32" s="210"/>
      <c r="AH32" s="210"/>
      <c r="AI32" s="210"/>
      <c r="AJ32" s="210"/>
      <c r="AK32" s="210"/>
      <c r="AL32" s="210"/>
      <c r="AM32" s="214" t="s">
        <v>191</v>
      </c>
      <c r="AN32" s="210"/>
      <c r="AO32" s="210"/>
      <c r="AP32" s="210"/>
      <c r="AQ32" s="210"/>
      <c r="AR32" s="210"/>
      <c r="AS32" s="214"/>
      <c r="AT32" s="214"/>
      <c r="AU32" s="214"/>
      <c r="AV32" s="214"/>
      <c r="AW32" s="214"/>
      <c r="AX32" s="214"/>
      <c r="AY32" s="214"/>
      <c r="AZ32" s="214"/>
      <c r="BA32" s="214"/>
      <c r="BB32" s="210"/>
      <c r="BC32" s="214"/>
      <c r="BD32" s="210"/>
      <c r="BE32" s="214" t="s">
        <v>192</v>
      </c>
      <c r="BF32" s="210"/>
      <c r="BG32" s="210"/>
      <c r="BH32" s="210"/>
      <c r="BI32" s="210"/>
      <c r="BJ32" s="214"/>
      <c r="BK32" s="214"/>
      <c r="BL32" s="214"/>
      <c r="BM32" s="214"/>
      <c r="BN32" s="214"/>
      <c r="BO32" s="214"/>
      <c r="BP32" s="214"/>
      <c r="BQ32" s="214"/>
      <c r="BR32" s="210"/>
      <c r="BS32" s="210"/>
      <c r="BT32" s="210"/>
      <c r="BU32" s="210"/>
      <c r="BV32" s="210"/>
      <c r="BW32" s="210" t="s">
        <v>193</v>
      </c>
      <c r="BX32" s="210"/>
      <c r="BY32" s="210"/>
      <c r="BZ32" s="210"/>
      <c r="CA32" s="210"/>
      <c r="CB32" s="214"/>
      <c r="CC32" s="214"/>
      <c r="CD32" s="214"/>
      <c r="CE32" s="214"/>
      <c r="CF32" s="214"/>
      <c r="CG32" s="214"/>
      <c r="CH32" s="214"/>
      <c r="CI32" s="214"/>
      <c r="CJ32" s="214"/>
      <c r="CK32" s="214"/>
      <c r="CL32" s="214"/>
      <c r="CM32" s="214"/>
      <c r="CN32" s="214"/>
      <c r="CO32" s="214" t="s">
        <v>194</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2">
      <c r="A33" s="186"/>
      <c r="B33" s="212"/>
      <c r="C33" s="428" t="s">
        <v>195</v>
      </c>
      <c r="D33" s="428"/>
      <c r="E33" s="427" t="s">
        <v>196</v>
      </c>
      <c r="F33" s="427"/>
      <c r="G33" s="427"/>
      <c r="H33" s="427"/>
      <c r="I33" s="427"/>
      <c r="J33" s="427"/>
      <c r="K33" s="427"/>
      <c r="L33" s="427"/>
      <c r="M33" s="427"/>
      <c r="N33" s="427"/>
      <c r="O33" s="427"/>
      <c r="P33" s="427"/>
      <c r="Q33" s="427"/>
      <c r="R33" s="427"/>
      <c r="S33" s="427"/>
      <c r="T33" s="215"/>
      <c r="U33" s="428" t="s">
        <v>195</v>
      </c>
      <c r="V33" s="428"/>
      <c r="W33" s="427" t="s">
        <v>196</v>
      </c>
      <c r="X33" s="427"/>
      <c r="Y33" s="427"/>
      <c r="Z33" s="427"/>
      <c r="AA33" s="427"/>
      <c r="AB33" s="427"/>
      <c r="AC33" s="427"/>
      <c r="AD33" s="427"/>
      <c r="AE33" s="427"/>
      <c r="AF33" s="427"/>
      <c r="AG33" s="427"/>
      <c r="AH33" s="427"/>
      <c r="AI33" s="427"/>
      <c r="AJ33" s="427"/>
      <c r="AK33" s="427"/>
      <c r="AL33" s="215"/>
      <c r="AM33" s="428" t="s">
        <v>197</v>
      </c>
      <c r="AN33" s="428"/>
      <c r="AO33" s="427" t="s">
        <v>198</v>
      </c>
      <c r="AP33" s="427"/>
      <c r="AQ33" s="427"/>
      <c r="AR33" s="427"/>
      <c r="AS33" s="427"/>
      <c r="AT33" s="427"/>
      <c r="AU33" s="427"/>
      <c r="AV33" s="427"/>
      <c r="AW33" s="427"/>
      <c r="AX33" s="427"/>
      <c r="AY33" s="427"/>
      <c r="AZ33" s="427"/>
      <c r="BA33" s="427"/>
      <c r="BB33" s="427"/>
      <c r="BC33" s="427"/>
      <c r="BD33" s="216"/>
      <c r="BE33" s="427" t="s">
        <v>199</v>
      </c>
      <c r="BF33" s="427"/>
      <c r="BG33" s="427" t="s">
        <v>200</v>
      </c>
      <c r="BH33" s="427"/>
      <c r="BI33" s="427"/>
      <c r="BJ33" s="427"/>
      <c r="BK33" s="427"/>
      <c r="BL33" s="427"/>
      <c r="BM33" s="427"/>
      <c r="BN33" s="427"/>
      <c r="BO33" s="427"/>
      <c r="BP33" s="427"/>
      <c r="BQ33" s="427"/>
      <c r="BR33" s="427"/>
      <c r="BS33" s="427"/>
      <c r="BT33" s="427"/>
      <c r="BU33" s="427"/>
      <c r="BV33" s="216"/>
      <c r="BW33" s="428" t="s">
        <v>199</v>
      </c>
      <c r="BX33" s="428"/>
      <c r="BY33" s="427" t="s">
        <v>201</v>
      </c>
      <c r="BZ33" s="427"/>
      <c r="CA33" s="427"/>
      <c r="CB33" s="427"/>
      <c r="CC33" s="427"/>
      <c r="CD33" s="427"/>
      <c r="CE33" s="427"/>
      <c r="CF33" s="427"/>
      <c r="CG33" s="427"/>
      <c r="CH33" s="427"/>
      <c r="CI33" s="427"/>
      <c r="CJ33" s="427"/>
      <c r="CK33" s="427"/>
      <c r="CL33" s="427"/>
      <c r="CM33" s="427"/>
      <c r="CN33" s="215"/>
      <c r="CO33" s="428" t="s">
        <v>197</v>
      </c>
      <c r="CP33" s="428"/>
      <c r="CQ33" s="427" t="s">
        <v>202</v>
      </c>
      <c r="CR33" s="427"/>
      <c r="CS33" s="427"/>
      <c r="CT33" s="427"/>
      <c r="CU33" s="427"/>
      <c r="CV33" s="427"/>
      <c r="CW33" s="427"/>
      <c r="CX33" s="427"/>
      <c r="CY33" s="427"/>
      <c r="CZ33" s="427"/>
      <c r="DA33" s="427"/>
      <c r="DB33" s="427"/>
      <c r="DC33" s="427"/>
      <c r="DD33" s="427"/>
      <c r="DE33" s="427"/>
      <c r="DF33" s="215"/>
      <c r="DG33" s="426" t="s">
        <v>203</v>
      </c>
      <c r="DH33" s="426"/>
      <c r="DI33" s="217"/>
      <c r="DJ33" s="185"/>
      <c r="DK33" s="185"/>
      <c r="DL33" s="185"/>
      <c r="DM33" s="185"/>
      <c r="DN33" s="185"/>
      <c r="DO33" s="185"/>
    </row>
    <row r="34" spans="1:119" ht="32.25" customHeight="1" x14ac:dyDescent="0.2">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2</v>
      </c>
      <c r="V34" s="424"/>
      <c r="W34" s="423" t="str">
        <f>IF('各会計、関係団体の財政状況及び健全化判断比率'!B28="","",'各会計、関係団体の財政状況及び健全化判断比率'!B28)</f>
        <v>国民健康保険特別会計</v>
      </c>
      <c r="X34" s="423"/>
      <c r="Y34" s="423"/>
      <c r="Z34" s="423"/>
      <c r="AA34" s="423"/>
      <c r="AB34" s="423"/>
      <c r="AC34" s="423"/>
      <c r="AD34" s="423"/>
      <c r="AE34" s="423"/>
      <c r="AF34" s="423"/>
      <c r="AG34" s="423"/>
      <c r="AH34" s="423"/>
      <c r="AI34" s="423"/>
      <c r="AJ34" s="423"/>
      <c r="AK34" s="423"/>
      <c r="AL34" s="213"/>
      <c r="AM34" s="424">
        <f>IF(AO34="","",MAX(C34:D43,U34:V43)+1)</f>
        <v>6</v>
      </c>
      <c r="AN34" s="424"/>
      <c r="AO34" s="423" t="str">
        <f>IF('各会計、関係団体の財政状況及び健全化判断比率'!B32="","",'各会計、関係団体の財政状況及び健全化判断比率'!B32)</f>
        <v>水道事業会計</v>
      </c>
      <c r="AP34" s="423"/>
      <c r="AQ34" s="423"/>
      <c r="AR34" s="423"/>
      <c r="AS34" s="423"/>
      <c r="AT34" s="423"/>
      <c r="AU34" s="423"/>
      <c r="AV34" s="423"/>
      <c r="AW34" s="423"/>
      <c r="AX34" s="423"/>
      <c r="AY34" s="423"/>
      <c r="AZ34" s="423"/>
      <c r="BA34" s="423"/>
      <c r="BB34" s="423"/>
      <c r="BC34" s="423"/>
      <c r="BD34" s="213"/>
      <c r="BE34" s="424" t="str">
        <f>IF(BG34="","",MAX(C34:D43,U34:V43,AM34:AN43)+1)</f>
        <v/>
      </c>
      <c r="BF34" s="424"/>
      <c r="BG34" s="423"/>
      <c r="BH34" s="423"/>
      <c r="BI34" s="423"/>
      <c r="BJ34" s="423"/>
      <c r="BK34" s="423"/>
      <c r="BL34" s="423"/>
      <c r="BM34" s="423"/>
      <c r="BN34" s="423"/>
      <c r="BO34" s="423"/>
      <c r="BP34" s="423"/>
      <c r="BQ34" s="423"/>
      <c r="BR34" s="423"/>
      <c r="BS34" s="423"/>
      <c r="BT34" s="423"/>
      <c r="BU34" s="423"/>
      <c r="BV34" s="213"/>
      <c r="BW34" s="424">
        <f>IF(BY34="","",MAX(C34:D43,U34:V43,AM34:AN43,BE34:BF43)+1)</f>
        <v>8</v>
      </c>
      <c r="BX34" s="424"/>
      <c r="BY34" s="423" t="str">
        <f>IF('各会計、関係団体の財政状況及び健全化判断比率'!B68="","",'各会計、関係団体の財政状況及び健全化判断比率'!B68)</f>
        <v>国民健康保険山城病院組合（病院事業会計）</v>
      </c>
      <c r="BZ34" s="423"/>
      <c r="CA34" s="423"/>
      <c r="CB34" s="423"/>
      <c r="CC34" s="423"/>
      <c r="CD34" s="423"/>
      <c r="CE34" s="423"/>
      <c r="CF34" s="423"/>
      <c r="CG34" s="423"/>
      <c r="CH34" s="423"/>
      <c r="CI34" s="423"/>
      <c r="CJ34" s="423"/>
      <c r="CK34" s="423"/>
      <c r="CL34" s="423"/>
      <c r="CM34" s="423"/>
      <c r="CN34" s="213"/>
      <c r="CO34" s="424">
        <f>IF(CQ34="","",MAX(C34:D43,U34:V43,AM34:AN43,BE34:BF43,BW34:BX43)+1)</f>
        <v>18</v>
      </c>
      <c r="CP34" s="424"/>
      <c r="CQ34" s="423" t="str">
        <f>IF('各会計、関係団体の財政状況及び健全化判断比率'!BS7="","",'各会計、関係団体の財政状況及び健全化判断比率'!BS7)</f>
        <v>木津川市公園都市緑化協会</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x14ac:dyDescent="0.2">
      <c r="A35" s="186"/>
      <c r="B35" s="212"/>
      <c r="C35" s="424" t="str">
        <f>IF(E35="","",C34+1)</f>
        <v/>
      </c>
      <c r="D35" s="424"/>
      <c r="E35" s="423" t="str">
        <f>IF('各会計、関係団体の財政状況及び健全化判断比率'!B8="","",'各会計、関係団体の財政状況及び健全化判断比率'!B8)</f>
        <v/>
      </c>
      <c r="F35" s="423"/>
      <c r="G35" s="423"/>
      <c r="H35" s="423"/>
      <c r="I35" s="423"/>
      <c r="J35" s="423"/>
      <c r="K35" s="423"/>
      <c r="L35" s="423"/>
      <c r="M35" s="423"/>
      <c r="N35" s="423"/>
      <c r="O35" s="423"/>
      <c r="P35" s="423"/>
      <c r="Q35" s="423"/>
      <c r="R35" s="423"/>
      <c r="S35" s="423"/>
      <c r="T35" s="213"/>
      <c r="U35" s="424">
        <f>IF(W35="","",U34+1)</f>
        <v>3</v>
      </c>
      <c r="V35" s="424"/>
      <c r="W35" s="423" t="str">
        <f>IF('各会計、関係団体の財政状況及び健全化判断比率'!B29="","",'各会計、関係団体の財政状況及び健全化判断比率'!B29)</f>
        <v>介護保険特別会計</v>
      </c>
      <c r="X35" s="423"/>
      <c r="Y35" s="423"/>
      <c r="Z35" s="423"/>
      <c r="AA35" s="423"/>
      <c r="AB35" s="423"/>
      <c r="AC35" s="423"/>
      <c r="AD35" s="423"/>
      <c r="AE35" s="423"/>
      <c r="AF35" s="423"/>
      <c r="AG35" s="423"/>
      <c r="AH35" s="423"/>
      <c r="AI35" s="423"/>
      <c r="AJ35" s="423"/>
      <c r="AK35" s="423"/>
      <c r="AL35" s="213"/>
      <c r="AM35" s="424">
        <f t="shared" ref="AM35:AM43" si="0">IF(AO35="","",AM34+1)</f>
        <v>7</v>
      </c>
      <c r="AN35" s="424"/>
      <c r="AO35" s="423" t="str">
        <f>IF('各会計、関係団体の財政状況及び健全化判断比率'!B33="","",'各会計、関係団体の財政状況及び健全化判断比率'!B33)</f>
        <v>公共下水道事業会計</v>
      </c>
      <c r="AP35" s="423"/>
      <c r="AQ35" s="423"/>
      <c r="AR35" s="423"/>
      <c r="AS35" s="423"/>
      <c r="AT35" s="423"/>
      <c r="AU35" s="423"/>
      <c r="AV35" s="423"/>
      <c r="AW35" s="423"/>
      <c r="AX35" s="423"/>
      <c r="AY35" s="423"/>
      <c r="AZ35" s="423"/>
      <c r="BA35" s="423"/>
      <c r="BB35" s="423"/>
      <c r="BC35" s="423"/>
      <c r="BD35" s="213"/>
      <c r="BE35" s="424" t="str">
        <f t="shared" ref="BE35:BE43" si="1">IF(BG35="","",BE34+1)</f>
        <v/>
      </c>
      <c r="BF35" s="424"/>
      <c r="BG35" s="423"/>
      <c r="BH35" s="423"/>
      <c r="BI35" s="423"/>
      <c r="BJ35" s="423"/>
      <c r="BK35" s="423"/>
      <c r="BL35" s="423"/>
      <c r="BM35" s="423"/>
      <c r="BN35" s="423"/>
      <c r="BO35" s="423"/>
      <c r="BP35" s="423"/>
      <c r="BQ35" s="423"/>
      <c r="BR35" s="423"/>
      <c r="BS35" s="423"/>
      <c r="BT35" s="423"/>
      <c r="BU35" s="423"/>
      <c r="BV35" s="213"/>
      <c r="BW35" s="424">
        <f t="shared" ref="BW35:BW43" si="2">IF(BY35="","",BW34+1)</f>
        <v>9</v>
      </c>
      <c r="BX35" s="424"/>
      <c r="BY35" s="423" t="str">
        <f>IF('各会計、関係団体の財政状況及び健全化判断比率'!B69="","",'各会計、関係団体の財政状況及び健全化判断比率'!B69)</f>
        <v>国民健康保険山城病院組合（介護老人保健施設事業会計）</v>
      </c>
      <c r="BZ35" s="423"/>
      <c r="CA35" s="423"/>
      <c r="CB35" s="423"/>
      <c r="CC35" s="423"/>
      <c r="CD35" s="423"/>
      <c r="CE35" s="423"/>
      <c r="CF35" s="423"/>
      <c r="CG35" s="423"/>
      <c r="CH35" s="423"/>
      <c r="CI35" s="423"/>
      <c r="CJ35" s="423"/>
      <c r="CK35" s="423"/>
      <c r="CL35" s="423"/>
      <c r="CM35" s="423"/>
      <c r="CN35" s="213"/>
      <c r="CO35" s="424">
        <f t="shared" ref="CO35:CO43" si="3">IF(CQ35="","",CO34+1)</f>
        <v>19</v>
      </c>
      <c r="CP35" s="424"/>
      <c r="CQ35" s="423" t="str">
        <f>IF('各会計、関係団体の財政状況及び健全化判断比率'!BS8="","",'各会計、関係団体の財政状況及び健全化判断比率'!BS8)</f>
        <v>木津川市緑と文化・スポーツ振興事業団</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2">
      <c r="A36" s="186"/>
      <c r="B36" s="212"/>
      <c r="C36" s="424" t="str">
        <f>IF(E36="","",C35+1)</f>
        <v/>
      </c>
      <c r="D36" s="424"/>
      <c r="E36" s="423" t="str">
        <f>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3"/>
      <c r="U36" s="424">
        <f t="shared" ref="U36:U43" si="4">IF(W36="","",U35+1)</f>
        <v>4</v>
      </c>
      <c r="V36" s="424"/>
      <c r="W36" s="423" t="str">
        <f>IF('各会計、関係団体の財政状況及び健全化判断比率'!B30="","",'各会計、関係団体の財政状況及び健全化判断比率'!B30)</f>
        <v>後期高齢者医療特別会計</v>
      </c>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t="str">
        <f t="shared" si="1"/>
        <v/>
      </c>
      <c r="BF36" s="424"/>
      <c r="BG36" s="423"/>
      <c r="BH36" s="423"/>
      <c r="BI36" s="423"/>
      <c r="BJ36" s="423"/>
      <c r="BK36" s="423"/>
      <c r="BL36" s="423"/>
      <c r="BM36" s="423"/>
      <c r="BN36" s="423"/>
      <c r="BO36" s="423"/>
      <c r="BP36" s="423"/>
      <c r="BQ36" s="423"/>
      <c r="BR36" s="423"/>
      <c r="BS36" s="423"/>
      <c r="BT36" s="423"/>
      <c r="BU36" s="423"/>
      <c r="BV36" s="213"/>
      <c r="BW36" s="424">
        <f t="shared" si="2"/>
        <v>10</v>
      </c>
      <c r="BX36" s="424"/>
      <c r="BY36" s="423" t="str">
        <f>IF('各会計、関係団体の財政状況及び健全化判断比率'!B70="","",'各会計、関係団体の財政状況及び健全化判断比率'!B70)</f>
        <v>木津川市精華町環境施設組合</v>
      </c>
      <c r="BZ36" s="423"/>
      <c r="CA36" s="423"/>
      <c r="CB36" s="423"/>
      <c r="CC36" s="423"/>
      <c r="CD36" s="423"/>
      <c r="CE36" s="423"/>
      <c r="CF36" s="423"/>
      <c r="CG36" s="423"/>
      <c r="CH36" s="423"/>
      <c r="CI36" s="423"/>
      <c r="CJ36" s="423"/>
      <c r="CK36" s="423"/>
      <c r="CL36" s="423"/>
      <c r="CM36" s="423"/>
      <c r="CN36" s="213"/>
      <c r="CO36" s="424" t="str">
        <f t="shared" si="3"/>
        <v/>
      </c>
      <c r="CP36" s="424"/>
      <c r="CQ36" s="423" t="str">
        <f>IF('各会計、関係団体の財政状況及び健全化判断比率'!BS9="","",'各会計、関係団体の財政状況及び健全化判断比率'!BS9)</f>
        <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2">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f t="shared" si="4"/>
        <v>5</v>
      </c>
      <c r="V37" s="424"/>
      <c r="W37" s="423" t="str">
        <f>IF('各会計、関係団体の財政状況及び健全化判断比率'!B31="","",'各会計、関係団体の財政状況及び健全化判断比率'!B31)</f>
        <v>駐車場整備事業特別会計</v>
      </c>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11</v>
      </c>
      <c r="BX37" s="424"/>
      <c r="BY37" s="423" t="str">
        <f>IF('各会計、関係団体の財政状況及び健全化判断比率'!B71="","",'各会計、関係団体の財政状況及び健全化判断比率'!B71)</f>
        <v>京都府市町村職員退職手当組合</v>
      </c>
      <c r="BZ37" s="423"/>
      <c r="CA37" s="423"/>
      <c r="CB37" s="423"/>
      <c r="CC37" s="423"/>
      <c r="CD37" s="423"/>
      <c r="CE37" s="423"/>
      <c r="CF37" s="423"/>
      <c r="CG37" s="423"/>
      <c r="CH37" s="423"/>
      <c r="CI37" s="423"/>
      <c r="CJ37" s="423"/>
      <c r="CK37" s="423"/>
      <c r="CL37" s="423"/>
      <c r="CM37" s="423"/>
      <c r="CN37" s="213"/>
      <c r="CO37" s="424" t="str">
        <f t="shared" si="3"/>
        <v/>
      </c>
      <c r="CP37" s="424"/>
      <c r="CQ37" s="423" t="str">
        <f>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2">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12</v>
      </c>
      <c r="BX38" s="424"/>
      <c r="BY38" s="423" t="str">
        <f>IF('各会計、関係団体の財政状況及び健全化判断比率'!B72="","",'各会計、関係団体の財政状況及び健全化判断比率'!B72)</f>
        <v>京都府市町村議会議員公務災害補償等組合</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2">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13</v>
      </c>
      <c r="BX39" s="424"/>
      <c r="BY39" s="423" t="str">
        <f>IF('各会計、関係団体の財政状況及び健全化判断比率'!B73="","",'各会計、関係団体の財政状況及び健全化判断比率'!B73)</f>
        <v>相楽中部消防組合</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2">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f t="shared" si="2"/>
        <v>14</v>
      </c>
      <c r="BX40" s="424"/>
      <c r="BY40" s="423" t="str">
        <f>IF('各会計、関係団体の財政状況及び健全化判断比率'!B74="","",'各会計、関係団体の財政状況及び健全化判断比率'!B74)</f>
        <v>相楽郡広域事務組合（一般会計）</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2">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f t="shared" si="2"/>
        <v>15</v>
      </c>
      <c r="BX41" s="424"/>
      <c r="BY41" s="423" t="str">
        <f>IF('各会計、関係団体の財政状況及び健全化判断比率'!B75="","",'各会計、関係団体の財政状況及び健全化判断比率'!B75)</f>
        <v>相楽郡広域事務組合（相楽地区ふるさと市町村圏振興事業特別会計）</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2">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f t="shared" si="2"/>
        <v>16</v>
      </c>
      <c r="BX42" s="424"/>
      <c r="BY42" s="423" t="str">
        <f>IF('各会計、関係団体の財政状況及び健全化判断比率'!B76="","",'各会計、関係団体の財政状況及び健全化判断比率'!B76)</f>
        <v>京都府自治会館管理組合</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2">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f t="shared" si="2"/>
        <v>17</v>
      </c>
      <c r="BX43" s="424"/>
      <c r="BY43" s="423" t="str">
        <f>IF('各会計、関係団体の財政状況及び健全化判断比率'!B77="","",'各会計、関係団体の財政状況及び健全化判断比率'!B77)</f>
        <v>京都府住宅新築資金等貸付事業管理組合（一般会計）</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5">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2">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2">
      <c r="B46" s="185" t="s">
        <v>204</v>
      </c>
      <c r="C46" s="185"/>
      <c r="D46" s="185"/>
      <c r="E46" s="185" t="s">
        <v>205</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2">
      <c r="B47" s="185"/>
      <c r="C47" s="185"/>
      <c r="D47" s="185"/>
      <c r="E47" s="185" t="s">
        <v>206</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2">
      <c r="B48" s="185"/>
      <c r="C48" s="185"/>
      <c r="D48" s="185"/>
      <c r="E48" s="185" t="s">
        <v>207</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2">
      <c r="E49" s="221" t="s">
        <v>208</v>
      </c>
    </row>
    <row r="50" spans="5:5" x14ac:dyDescent="0.2">
      <c r="E50" s="187" t="s">
        <v>209</v>
      </c>
    </row>
    <row r="51" spans="5:5" x14ac:dyDescent="0.2">
      <c r="E51" s="187" t="s">
        <v>210</v>
      </c>
    </row>
    <row r="52" spans="5:5" x14ac:dyDescent="0.2">
      <c r="E52" s="187" t="s">
        <v>211</v>
      </c>
    </row>
    <row r="53" spans="5:5" x14ac:dyDescent="0.2"/>
    <row r="54" spans="5:5" x14ac:dyDescent="0.2"/>
    <row r="55" spans="5:5" x14ac:dyDescent="0.2"/>
    <row r="56" spans="5:5" x14ac:dyDescent="0.2"/>
    <row r="57" spans="5:5" hidden="1" x14ac:dyDescent="0.2"/>
    <row r="58" spans="5:5" hidden="1" x14ac:dyDescent="0.2"/>
    <row r="59" spans="5:5" hidden="1" x14ac:dyDescent="0.2"/>
  </sheetData>
  <sheetProtection algorithmName="SHA-512" hashValue="Prrp2KqggKdQc8D2/tLea6VJGsKhdribaYwTjlUx3vPje7SVVlRb8LQSzGgxALH46pYj7kqrHkPm0TYF1R1vXQ==" saltValue="mEEVlmft8eY3l4JZNDxmd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EM53"/>
  <sheetViews>
    <sheetView showGridLines="0" zoomScaleNormal="100" workbookViewId="0"/>
  </sheetViews>
  <sheetFormatPr defaultColWidth="0" defaultRowHeight="11.25" customHeight="1" zeroHeight="1" x14ac:dyDescent="0.2"/>
  <cols>
    <col min="1" max="95" width="1.6328125" style="225" customWidth="1"/>
    <col min="96" max="133" width="1.6328125" style="241" customWidth="1"/>
    <col min="134" max="143" width="1.6328125" style="225" customWidth="1"/>
    <col min="144" max="16384" width="0" style="225" hidden="1"/>
  </cols>
  <sheetData>
    <row r="1" spans="2:143" ht="22.5" customHeight="1" thickBot="1" x14ac:dyDescent="0.25">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212</v>
      </c>
      <c r="DI1" s="794"/>
      <c r="DJ1" s="794"/>
      <c r="DK1" s="794"/>
      <c r="DL1" s="794"/>
      <c r="DM1" s="794"/>
      <c r="DN1" s="795"/>
      <c r="DO1" s="225"/>
      <c r="DP1" s="793" t="s">
        <v>213</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2">
      <c r="B2" s="226" t="s">
        <v>214</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2">
      <c r="B3" s="735" t="s">
        <v>215</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216</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217</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2">
      <c r="B4" s="735" t="s">
        <v>1</v>
      </c>
      <c r="C4" s="736"/>
      <c r="D4" s="736"/>
      <c r="E4" s="736"/>
      <c r="F4" s="736"/>
      <c r="G4" s="736"/>
      <c r="H4" s="736"/>
      <c r="I4" s="736"/>
      <c r="J4" s="736"/>
      <c r="K4" s="736"/>
      <c r="L4" s="736"/>
      <c r="M4" s="736"/>
      <c r="N4" s="736"/>
      <c r="O4" s="736"/>
      <c r="P4" s="736"/>
      <c r="Q4" s="737"/>
      <c r="R4" s="735" t="s">
        <v>218</v>
      </c>
      <c r="S4" s="736"/>
      <c r="T4" s="736"/>
      <c r="U4" s="736"/>
      <c r="V4" s="736"/>
      <c r="W4" s="736"/>
      <c r="X4" s="736"/>
      <c r="Y4" s="737"/>
      <c r="Z4" s="735" t="s">
        <v>219</v>
      </c>
      <c r="AA4" s="736"/>
      <c r="AB4" s="736"/>
      <c r="AC4" s="737"/>
      <c r="AD4" s="735" t="s">
        <v>220</v>
      </c>
      <c r="AE4" s="736"/>
      <c r="AF4" s="736"/>
      <c r="AG4" s="736"/>
      <c r="AH4" s="736"/>
      <c r="AI4" s="736"/>
      <c r="AJ4" s="736"/>
      <c r="AK4" s="737"/>
      <c r="AL4" s="735" t="s">
        <v>219</v>
      </c>
      <c r="AM4" s="736"/>
      <c r="AN4" s="736"/>
      <c r="AO4" s="737"/>
      <c r="AP4" s="796" t="s">
        <v>221</v>
      </c>
      <c r="AQ4" s="796"/>
      <c r="AR4" s="796"/>
      <c r="AS4" s="796"/>
      <c r="AT4" s="796"/>
      <c r="AU4" s="796"/>
      <c r="AV4" s="796"/>
      <c r="AW4" s="796"/>
      <c r="AX4" s="796"/>
      <c r="AY4" s="796"/>
      <c r="AZ4" s="796"/>
      <c r="BA4" s="796"/>
      <c r="BB4" s="796"/>
      <c r="BC4" s="796"/>
      <c r="BD4" s="796"/>
      <c r="BE4" s="796"/>
      <c r="BF4" s="796"/>
      <c r="BG4" s="796" t="s">
        <v>222</v>
      </c>
      <c r="BH4" s="796"/>
      <c r="BI4" s="796"/>
      <c r="BJ4" s="796"/>
      <c r="BK4" s="796"/>
      <c r="BL4" s="796"/>
      <c r="BM4" s="796"/>
      <c r="BN4" s="796"/>
      <c r="BO4" s="796" t="s">
        <v>219</v>
      </c>
      <c r="BP4" s="796"/>
      <c r="BQ4" s="796"/>
      <c r="BR4" s="796"/>
      <c r="BS4" s="796" t="s">
        <v>223</v>
      </c>
      <c r="BT4" s="796"/>
      <c r="BU4" s="796"/>
      <c r="BV4" s="796"/>
      <c r="BW4" s="796"/>
      <c r="BX4" s="796"/>
      <c r="BY4" s="796"/>
      <c r="BZ4" s="796"/>
      <c r="CA4" s="796"/>
      <c r="CB4" s="796"/>
      <c r="CD4" s="778" t="s">
        <v>224</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2">
      <c r="B5" s="760" t="s">
        <v>225</v>
      </c>
      <c r="C5" s="761"/>
      <c r="D5" s="761"/>
      <c r="E5" s="761"/>
      <c r="F5" s="761"/>
      <c r="G5" s="761"/>
      <c r="H5" s="761"/>
      <c r="I5" s="761"/>
      <c r="J5" s="761"/>
      <c r="K5" s="761"/>
      <c r="L5" s="761"/>
      <c r="M5" s="761"/>
      <c r="N5" s="761"/>
      <c r="O5" s="761"/>
      <c r="P5" s="761"/>
      <c r="Q5" s="762"/>
      <c r="R5" s="726">
        <v>9830450</v>
      </c>
      <c r="S5" s="727"/>
      <c r="T5" s="727"/>
      <c r="U5" s="727"/>
      <c r="V5" s="727"/>
      <c r="W5" s="727"/>
      <c r="X5" s="727"/>
      <c r="Y5" s="773"/>
      <c r="Z5" s="791">
        <v>33.9</v>
      </c>
      <c r="AA5" s="791"/>
      <c r="AB5" s="791"/>
      <c r="AC5" s="791"/>
      <c r="AD5" s="792">
        <v>9410889</v>
      </c>
      <c r="AE5" s="792"/>
      <c r="AF5" s="792"/>
      <c r="AG5" s="792"/>
      <c r="AH5" s="792"/>
      <c r="AI5" s="792"/>
      <c r="AJ5" s="792"/>
      <c r="AK5" s="792"/>
      <c r="AL5" s="774">
        <v>57.1</v>
      </c>
      <c r="AM5" s="743"/>
      <c r="AN5" s="743"/>
      <c r="AO5" s="775"/>
      <c r="AP5" s="760" t="s">
        <v>226</v>
      </c>
      <c r="AQ5" s="761"/>
      <c r="AR5" s="761"/>
      <c r="AS5" s="761"/>
      <c r="AT5" s="761"/>
      <c r="AU5" s="761"/>
      <c r="AV5" s="761"/>
      <c r="AW5" s="761"/>
      <c r="AX5" s="761"/>
      <c r="AY5" s="761"/>
      <c r="AZ5" s="761"/>
      <c r="BA5" s="761"/>
      <c r="BB5" s="761"/>
      <c r="BC5" s="761"/>
      <c r="BD5" s="761"/>
      <c r="BE5" s="761"/>
      <c r="BF5" s="762"/>
      <c r="BG5" s="661">
        <v>9410889</v>
      </c>
      <c r="BH5" s="664"/>
      <c r="BI5" s="664"/>
      <c r="BJ5" s="664"/>
      <c r="BK5" s="664"/>
      <c r="BL5" s="664"/>
      <c r="BM5" s="664"/>
      <c r="BN5" s="665"/>
      <c r="BO5" s="723">
        <v>95.7</v>
      </c>
      <c r="BP5" s="723"/>
      <c r="BQ5" s="723"/>
      <c r="BR5" s="723"/>
      <c r="BS5" s="724">
        <v>92902</v>
      </c>
      <c r="BT5" s="724"/>
      <c r="BU5" s="724"/>
      <c r="BV5" s="724"/>
      <c r="BW5" s="724"/>
      <c r="BX5" s="724"/>
      <c r="BY5" s="724"/>
      <c r="BZ5" s="724"/>
      <c r="CA5" s="724"/>
      <c r="CB5" s="765"/>
      <c r="CD5" s="778" t="s">
        <v>221</v>
      </c>
      <c r="CE5" s="779"/>
      <c r="CF5" s="779"/>
      <c r="CG5" s="779"/>
      <c r="CH5" s="779"/>
      <c r="CI5" s="779"/>
      <c r="CJ5" s="779"/>
      <c r="CK5" s="779"/>
      <c r="CL5" s="779"/>
      <c r="CM5" s="779"/>
      <c r="CN5" s="779"/>
      <c r="CO5" s="779"/>
      <c r="CP5" s="779"/>
      <c r="CQ5" s="780"/>
      <c r="CR5" s="778" t="s">
        <v>227</v>
      </c>
      <c r="CS5" s="779"/>
      <c r="CT5" s="779"/>
      <c r="CU5" s="779"/>
      <c r="CV5" s="779"/>
      <c r="CW5" s="779"/>
      <c r="CX5" s="779"/>
      <c r="CY5" s="780"/>
      <c r="CZ5" s="778" t="s">
        <v>219</v>
      </c>
      <c r="DA5" s="779"/>
      <c r="DB5" s="779"/>
      <c r="DC5" s="780"/>
      <c r="DD5" s="778" t="s">
        <v>228</v>
      </c>
      <c r="DE5" s="779"/>
      <c r="DF5" s="779"/>
      <c r="DG5" s="779"/>
      <c r="DH5" s="779"/>
      <c r="DI5" s="779"/>
      <c r="DJ5" s="779"/>
      <c r="DK5" s="779"/>
      <c r="DL5" s="779"/>
      <c r="DM5" s="779"/>
      <c r="DN5" s="779"/>
      <c r="DO5" s="779"/>
      <c r="DP5" s="780"/>
      <c r="DQ5" s="778" t="s">
        <v>229</v>
      </c>
      <c r="DR5" s="779"/>
      <c r="DS5" s="779"/>
      <c r="DT5" s="779"/>
      <c r="DU5" s="779"/>
      <c r="DV5" s="779"/>
      <c r="DW5" s="779"/>
      <c r="DX5" s="779"/>
      <c r="DY5" s="779"/>
      <c r="DZ5" s="779"/>
      <c r="EA5" s="779"/>
      <c r="EB5" s="779"/>
      <c r="EC5" s="780"/>
    </row>
    <row r="6" spans="2:143" ht="11.25" customHeight="1" x14ac:dyDescent="0.2">
      <c r="B6" s="658" t="s">
        <v>230</v>
      </c>
      <c r="C6" s="659"/>
      <c r="D6" s="659"/>
      <c r="E6" s="659"/>
      <c r="F6" s="659"/>
      <c r="G6" s="659"/>
      <c r="H6" s="659"/>
      <c r="I6" s="659"/>
      <c r="J6" s="659"/>
      <c r="K6" s="659"/>
      <c r="L6" s="659"/>
      <c r="M6" s="659"/>
      <c r="N6" s="659"/>
      <c r="O6" s="659"/>
      <c r="P6" s="659"/>
      <c r="Q6" s="660"/>
      <c r="R6" s="661">
        <v>218967</v>
      </c>
      <c r="S6" s="664"/>
      <c r="T6" s="664"/>
      <c r="U6" s="664"/>
      <c r="V6" s="664"/>
      <c r="W6" s="664"/>
      <c r="X6" s="664"/>
      <c r="Y6" s="665"/>
      <c r="Z6" s="723">
        <v>0.8</v>
      </c>
      <c r="AA6" s="723"/>
      <c r="AB6" s="723"/>
      <c r="AC6" s="723"/>
      <c r="AD6" s="724">
        <v>218967</v>
      </c>
      <c r="AE6" s="724"/>
      <c r="AF6" s="724"/>
      <c r="AG6" s="724"/>
      <c r="AH6" s="724"/>
      <c r="AI6" s="724"/>
      <c r="AJ6" s="724"/>
      <c r="AK6" s="724"/>
      <c r="AL6" s="666">
        <v>1.3</v>
      </c>
      <c r="AM6" s="667"/>
      <c r="AN6" s="667"/>
      <c r="AO6" s="725"/>
      <c r="AP6" s="658" t="s">
        <v>231</v>
      </c>
      <c r="AQ6" s="659"/>
      <c r="AR6" s="659"/>
      <c r="AS6" s="659"/>
      <c r="AT6" s="659"/>
      <c r="AU6" s="659"/>
      <c r="AV6" s="659"/>
      <c r="AW6" s="659"/>
      <c r="AX6" s="659"/>
      <c r="AY6" s="659"/>
      <c r="AZ6" s="659"/>
      <c r="BA6" s="659"/>
      <c r="BB6" s="659"/>
      <c r="BC6" s="659"/>
      <c r="BD6" s="659"/>
      <c r="BE6" s="659"/>
      <c r="BF6" s="660"/>
      <c r="BG6" s="661">
        <v>9410889</v>
      </c>
      <c r="BH6" s="664"/>
      <c r="BI6" s="664"/>
      <c r="BJ6" s="664"/>
      <c r="BK6" s="664"/>
      <c r="BL6" s="664"/>
      <c r="BM6" s="664"/>
      <c r="BN6" s="665"/>
      <c r="BO6" s="723">
        <v>95.7</v>
      </c>
      <c r="BP6" s="723"/>
      <c r="BQ6" s="723"/>
      <c r="BR6" s="723"/>
      <c r="BS6" s="724">
        <v>92902</v>
      </c>
      <c r="BT6" s="724"/>
      <c r="BU6" s="724"/>
      <c r="BV6" s="724"/>
      <c r="BW6" s="724"/>
      <c r="BX6" s="724"/>
      <c r="BY6" s="724"/>
      <c r="BZ6" s="724"/>
      <c r="CA6" s="724"/>
      <c r="CB6" s="765"/>
      <c r="CD6" s="732" t="s">
        <v>232</v>
      </c>
      <c r="CE6" s="733"/>
      <c r="CF6" s="733"/>
      <c r="CG6" s="733"/>
      <c r="CH6" s="733"/>
      <c r="CI6" s="733"/>
      <c r="CJ6" s="733"/>
      <c r="CK6" s="733"/>
      <c r="CL6" s="733"/>
      <c r="CM6" s="733"/>
      <c r="CN6" s="733"/>
      <c r="CO6" s="733"/>
      <c r="CP6" s="733"/>
      <c r="CQ6" s="734"/>
      <c r="CR6" s="661">
        <v>212743</v>
      </c>
      <c r="CS6" s="664"/>
      <c r="CT6" s="664"/>
      <c r="CU6" s="664"/>
      <c r="CV6" s="664"/>
      <c r="CW6" s="664"/>
      <c r="CX6" s="664"/>
      <c r="CY6" s="665"/>
      <c r="CZ6" s="774">
        <v>0.7</v>
      </c>
      <c r="DA6" s="743"/>
      <c r="DB6" s="743"/>
      <c r="DC6" s="777"/>
      <c r="DD6" s="669" t="s">
        <v>137</v>
      </c>
      <c r="DE6" s="664"/>
      <c r="DF6" s="664"/>
      <c r="DG6" s="664"/>
      <c r="DH6" s="664"/>
      <c r="DI6" s="664"/>
      <c r="DJ6" s="664"/>
      <c r="DK6" s="664"/>
      <c r="DL6" s="664"/>
      <c r="DM6" s="664"/>
      <c r="DN6" s="664"/>
      <c r="DO6" s="664"/>
      <c r="DP6" s="665"/>
      <c r="DQ6" s="669">
        <v>212743</v>
      </c>
      <c r="DR6" s="664"/>
      <c r="DS6" s="664"/>
      <c r="DT6" s="664"/>
      <c r="DU6" s="664"/>
      <c r="DV6" s="664"/>
      <c r="DW6" s="664"/>
      <c r="DX6" s="664"/>
      <c r="DY6" s="664"/>
      <c r="DZ6" s="664"/>
      <c r="EA6" s="664"/>
      <c r="EB6" s="664"/>
      <c r="EC6" s="704"/>
    </row>
    <row r="7" spans="2:143" ht="11.25" customHeight="1" x14ac:dyDescent="0.2">
      <c r="B7" s="658" t="s">
        <v>233</v>
      </c>
      <c r="C7" s="659"/>
      <c r="D7" s="659"/>
      <c r="E7" s="659"/>
      <c r="F7" s="659"/>
      <c r="G7" s="659"/>
      <c r="H7" s="659"/>
      <c r="I7" s="659"/>
      <c r="J7" s="659"/>
      <c r="K7" s="659"/>
      <c r="L7" s="659"/>
      <c r="M7" s="659"/>
      <c r="N7" s="659"/>
      <c r="O7" s="659"/>
      <c r="P7" s="659"/>
      <c r="Q7" s="660"/>
      <c r="R7" s="661">
        <v>18932</v>
      </c>
      <c r="S7" s="664"/>
      <c r="T7" s="664"/>
      <c r="U7" s="664"/>
      <c r="V7" s="664"/>
      <c r="W7" s="664"/>
      <c r="X7" s="664"/>
      <c r="Y7" s="665"/>
      <c r="Z7" s="723">
        <v>0.1</v>
      </c>
      <c r="AA7" s="723"/>
      <c r="AB7" s="723"/>
      <c r="AC7" s="723"/>
      <c r="AD7" s="724">
        <v>18932</v>
      </c>
      <c r="AE7" s="724"/>
      <c r="AF7" s="724"/>
      <c r="AG7" s="724"/>
      <c r="AH7" s="724"/>
      <c r="AI7" s="724"/>
      <c r="AJ7" s="724"/>
      <c r="AK7" s="724"/>
      <c r="AL7" s="666">
        <v>0.1</v>
      </c>
      <c r="AM7" s="667"/>
      <c r="AN7" s="667"/>
      <c r="AO7" s="725"/>
      <c r="AP7" s="658" t="s">
        <v>234</v>
      </c>
      <c r="AQ7" s="659"/>
      <c r="AR7" s="659"/>
      <c r="AS7" s="659"/>
      <c r="AT7" s="659"/>
      <c r="AU7" s="659"/>
      <c r="AV7" s="659"/>
      <c r="AW7" s="659"/>
      <c r="AX7" s="659"/>
      <c r="AY7" s="659"/>
      <c r="AZ7" s="659"/>
      <c r="BA7" s="659"/>
      <c r="BB7" s="659"/>
      <c r="BC7" s="659"/>
      <c r="BD7" s="659"/>
      <c r="BE7" s="659"/>
      <c r="BF7" s="660"/>
      <c r="BG7" s="661">
        <v>4607092</v>
      </c>
      <c r="BH7" s="664"/>
      <c r="BI7" s="664"/>
      <c r="BJ7" s="664"/>
      <c r="BK7" s="664"/>
      <c r="BL7" s="664"/>
      <c r="BM7" s="664"/>
      <c r="BN7" s="665"/>
      <c r="BO7" s="723">
        <v>46.9</v>
      </c>
      <c r="BP7" s="723"/>
      <c r="BQ7" s="723"/>
      <c r="BR7" s="723"/>
      <c r="BS7" s="724">
        <v>92902</v>
      </c>
      <c r="BT7" s="724"/>
      <c r="BU7" s="724"/>
      <c r="BV7" s="724"/>
      <c r="BW7" s="724"/>
      <c r="BX7" s="724"/>
      <c r="BY7" s="724"/>
      <c r="BZ7" s="724"/>
      <c r="CA7" s="724"/>
      <c r="CB7" s="765"/>
      <c r="CD7" s="705" t="s">
        <v>235</v>
      </c>
      <c r="CE7" s="702"/>
      <c r="CF7" s="702"/>
      <c r="CG7" s="702"/>
      <c r="CH7" s="702"/>
      <c r="CI7" s="702"/>
      <c r="CJ7" s="702"/>
      <c r="CK7" s="702"/>
      <c r="CL7" s="702"/>
      <c r="CM7" s="702"/>
      <c r="CN7" s="702"/>
      <c r="CO7" s="702"/>
      <c r="CP7" s="702"/>
      <c r="CQ7" s="703"/>
      <c r="CR7" s="661">
        <v>2911139</v>
      </c>
      <c r="CS7" s="664"/>
      <c r="CT7" s="664"/>
      <c r="CU7" s="664"/>
      <c r="CV7" s="664"/>
      <c r="CW7" s="664"/>
      <c r="CX7" s="664"/>
      <c r="CY7" s="665"/>
      <c r="CZ7" s="723">
        <v>10.199999999999999</v>
      </c>
      <c r="DA7" s="723"/>
      <c r="DB7" s="723"/>
      <c r="DC7" s="723"/>
      <c r="DD7" s="669">
        <v>397359</v>
      </c>
      <c r="DE7" s="664"/>
      <c r="DF7" s="664"/>
      <c r="DG7" s="664"/>
      <c r="DH7" s="664"/>
      <c r="DI7" s="664"/>
      <c r="DJ7" s="664"/>
      <c r="DK7" s="664"/>
      <c r="DL7" s="664"/>
      <c r="DM7" s="664"/>
      <c r="DN7" s="664"/>
      <c r="DO7" s="664"/>
      <c r="DP7" s="665"/>
      <c r="DQ7" s="669">
        <v>1997809</v>
      </c>
      <c r="DR7" s="664"/>
      <c r="DS7" s="664"/>
      <c r="DT7" s="664"/>
      <c r="DU7" s="664"/>
      <c r="DV7" s="664"/>
      <c r="DW7" s="664"/>
      <c r="DX7" s="664"/>
      <c r="DY7" s="664"/>
      <c r="DZ7" s="664"/>
      <c r="EA7" s="664"/>
      <c r="EB7" s="664"/>
      <c r="EC7" s="704"/>
    </row>
    <row r="8" spans="2:143" ht="11.25" customHeight="1" x14ac:dyDescent="0.2">
      <c r="B8" s="658" t="s">
        <v>236</v>
      </c>
      <c r="C8" s="659"/>
      <c r="D8" s="659"/>
      <c r="E8" s="659"/>
      <c r="F8" s="659"/>
      <c r="G8" s="659"/>
      <c r="H8" s="659"/>
      <c r="I8" s="659"/>
      <c r="J8" s="659"/>
      <c r="K8" s="659"/>
      <c r="L8" s="659"/>
      <c r="M8" s="659"/>
      <c r="N8" s="659"/>
      <c r="O8" s="659"/>
      <c r="P8" s="659"/>
      <c r="Q8" s="660"/>
      <c r="R8" s="661">
        <v>63227</v>
      </c>
      <c r="S8" s="664"/>
      <c r="T8" s="664"/>
      <c r="U8" s="664"/>
      <c r="V8" s="664"/>
      <c r="W8" s="664"/>
      <c r="X8" s="664"/>
      <c r="Y8" s="665"/>
      <c r="Z8" s="723">
        <v>0.2</v>
      </c>
      <c r="AA8" s="723"/>
      <c r="AB8" s="723"/>
      <c r="AC8" s="723"/>
      <c r="AD8" s="724">
        <v>63227</v>
      </c>
      <c r="AE8" s="724"/>
      <c r="AF8" s="724"/>
      <c r="AG8" s="724"/>
      <c r="AH8" s="724"/>
      <c r="AI8" s="724"/>
      <c r="AJ8" s="724"/>
      <c r="AK8" s="724"/>
      <c r="AL8" s="666">
        <v>0.4</v>
      </c>
      <c r="AM8" s="667"/>
      <c r="AN8" s="667"/>
      <c r="AO8" s="725"/>
      <c r="AP8" s="658" t="s">
        <v>237</v>
      </c>
      <c r="AQ8" s="659"/>
      <c r="AR8" s="659"/>
      <c r="AS8" s="659"/>
      <c r="AT8" s="659"/>
      <c r="AU8" s="659"/>
      <c r="AV8" s="659"/>
      <c r="AW8" s="659"/>
      <c r="AX8" s="659"/>
      <c r="AY8" s="659"/>
      <c r="AZ8" s="659"/>
      <c r="BA8" s="659"/>
      <c r="BB8" s="659"/>
      <c r="BC8" s="659"/>
      <c r="BD8" s="659"/>
      <c r="BE8" s="659"/>
      <c r="BF8" s="660"/>
      <c r="BG8" s="661">
        <v>126037</v>
      </c>
      <c r="BH8" s="664"/>
      <c r="BI8" s="664"/>
      <c r="BJ8" s="664"/>
      <c r="BK8" s="664"/>
      <c r="BL8" s="664"/>
      <c r="BM8" s="664"/>
      <c r="BN8" s="665"/>
      <c r="BO8" s="723">
        <v>1.3</v>
      </c>
      <c r="BP8" s="723"/>
      <c r="BQ8" s="723"/>
      <c r="BR8" s="723"/>
      <c r="BS8" s="669" t="s">
        <v>137</v>
      </c>
      <c r="BT8" s="664"/>
      <c r="BU8" s="664"/>
      <c r="BV8" s="664"/>
      <c r="BW8" s="664"/>
      <c r="BX8" s="664"/>
      <c r="BY8" s="664"/>
      <c r="BZ8" s="664"/>
      <c r="CA8" s="664"/>
      <c r="CB8" s="704"/>
      <c r="CD8" s="705" t="s">
        <v>238</v>
      </c>
      <c r="CE8" s="702"/>
      <c r="CF8" s="702"/>
      <c r="CG8" s="702"/>
      <c r="CH8" s="702"/>
      <c r="CI8" s="702"/>
      <c r="CJ8" s="702"/>
      <c r="CK8" s="702"/>
      <c r="CL8" s="702"/>
      <c r="CM8" s="702"/>
      <c r="CN8" s="702"/>
      <c r="CO8" s="702"/>
      <c r="CP8" s="702"/>
      <c r="CQ8" s="703"/>
      <c r="CR8" s="661">
        <v>10884279</v>
      </c>
      <c r="CS8" s="664"/>
      <c r="CT8" s="664"/>
      <c r="CU8" s="664"/>
      <c r="CV8" s="664"/>
      <c r="CW8" s="664"/>
      <c r="CX8" s="664"/>
      <c r="CY8" s="665"/>
      <c r="CZ8" s="723">
        <v>38.200000000000003</v>
      </c>
      <c r="DA8" s="723"/>
      <c r="DB8" s="723"/>
      <c r="DC8" s="723"/>
      <c r="DD8" s="669">
        <v>436765</v>
      </c>
      <c r="DE8" s="664"/>
      <c r="DF8" s="664"/>
      <c r="DG8" s="664"/>
      <c r="DH8" s="664"/>
      <c r="DI8" s="664"/>
      <c r="DJ8" s="664"/>
      <c r="DK8" s="664"/>
      <c r="DL8" s="664"/>
      <c r="DM8" s="664"/>
      <c r="DN8" s="664"/>
      <c r="DO8" s="664"/>
      <c r="DP8" s="665"/>
      <c r="DQ8" s="669">
        <v>5464430</v>
      </c>
      <c r="DR8" s="664"/>
      <c r="DS8" s="664"/>
      <c r="DT8" s="664"/>
      <c r="DU8" s="664"/>
      <c r="DV8" s="664"/>
      <c r="DW8" s="664"/>
      <c r="DX8" s="664"/>
      <c r="DY8" s="664"/>
      <c r="DZ8" s="664"/>
      <c r="EA8" s="664"/>
      <c r="EB8" s="664"/>
      <c r="EC8" s="704"/>
    </row>
    <row r="9" spans="2:143" ht="11.25" customHeight="1" x14ac:dyDescent="0.2">
      <c r="B9" s="658" t="s">
        <v>239</v>
      </c>
      <c r="C9" s="659"/>
      <c r="D9" s="659"/>
      <c r="E9" s="659"/>
      <c r="F9" s="659"/>
      <c r="G9" s="659"/>
      <c r="H9" s="659"/>
      <c r="I9" s="659"/>
      <c r="J9" s="659"/>
      <c r="K9" s="659"/>
      <c r="L9" s="659"/>
      <c r="M9" s="659"/>
      <c r="N9" s="659"/>
      <c r="O9" s="659"/>
      <c r="P9" s="659"/>
      <c r="Q9" s="660"/>
      <c r="R9" s="661">
        <v>48213</v>
      </c>
      <c r="S9" s="664"/>
      <c r="T9" s="664"/>
      <c r="U9" s="664"/>
      <c r="V9" s="664"/>
      <c r="W9" s="664"/>
      <c r="X9" s="664"/>
      <c r="Y9" s="665"/>
      <c r="Z9" s="723">
        <v>0.2</v>
      </c>
      <c r="AA9" s="723"/>
      <c r="AB9" s="723"/>
      <c r="AC9" s="723"/>
      <c r="AD9" s="724">
        <v>48213</v>
      </c>
      <c r="AE9" s="724"/>
      <c r="AF9" s="724"/>
      <c r="AG9" s="724"/>
      <c r="AH9" s="724"/>
      <c r="AI9" s="724"/>
      <c r="AJ9" s="724"/>
      <c r="AK9" s="724"/>
      <c r="AL9" s="666">
        <v>0.3</v>
      </c>
      <c r="AM9" s="667"/>
      <c r="AN9" s="667"/>
      <c r="AO9" s="725"/>
      <c r="AP9" s="658" t="s">
        <v>240</v>
      </c>
      <c r="AQ9" s="659"/>
      <c r="AR9" s="659"/>
      <c r="AS9" s="659"/>
      <c r="AT9" s="659"/>
      <c r="AU9" s="659"/>
      <c r="AV9" s="659"/>
      <c r="AW9" s="659"/>
      <c r="AX9" s="659"/>
      <c r="AY9" s="659"/>
      <c r="AZ9" s="659"/>
      <c r="BA9" s="659"/>
      <c r="BB9" s="659"/>
      <c r="BC9" s="659"/>
      <c r="BD9" s="659"/>
      <c r="BE9" s="659"/>
      <c r="BF9" s="660"/>
      <c r="BG9" s="661">
        <v>3994773</v>
      </c>
      <c r="BH9" s="664"/>
      <c r="BI9" s="664"/>
      <c r="BJ9" s="664"/>
      <c r="BK9" s="664"/>
      <c r="BL9" s="664"/>
      <c r="BM9" s="664"/>
      <c r="BN9" s="665"/>
      <c r="BO9" s="723">
        <v>40.6</v>
      </c>
      <c r="BP9" s="723"/>
      <c r="BQ9" s="723"/>
      <c r="BR9" s="723"/>
      <c r="BS9" s="669" t="s">
        <v>241</v>
      </c>
      <c r="BT9" s="664"/>
      <c r="BU9" s="664"/>
      <c r="BV9" s="664"/>
      <c r="BW9" s="664"/>
      <c r="BX9" s="664"/>
      <c r="BY9" s="664"/>
      <c r="BZ9" s="664"/>
      <c r="CA9" s="664"/>
      <c r="CB9" s="704"/>
      <c r="CD9" s="705" t="s">
        <v>242</v>
      </c>
      <c r="CE9" s="702"/>
      <c r="CF9" s="702"/>
      <c r="CG9" s="702"/>
      <c r="CH9" s="702"/>
      <c r="CI9" s="702"/>
      <c r="CJ9" s="702"/>
      <c r="CK9" s="702"/>
      <c r="CL9" s="702"/>
      <c r="CM9" s="702"/>
      <c r="CN9" s="702"/>
      <c r="CO9" s="702"/>
      <c r="CP9" s="702"/>
      <c r="CQ9" s="703"/>
      <c r="CR9" s="661">
        <v>2642562</v>
      </c>
      <c r="CS9" s="664"/>
      <c r="CT9" s="664"/>
      <c r="CU9" s="664"/>
      <c r="CV9" s="664"/>
      <c r="CW9" s="664"/>
      <c r="CX9" s="664"/>
      <c r="CY9" s="665"/>
      <c r="CZ9" s="723">
        <v>9.3000000000000007</v>
      </c>
      <c r="DA9" s="723"/>
      <c r="DB9" s="723"/>
      <c r="DC9" s="723"/>
      <c r="DD9" s="669">
        <v>155263</v>
      </c>
      <c r="DE9" s="664"/>
      <c r="DF9" s="664"/>
      <c r="DG9" s="664"/>
      <c r="DH9" s="664"/>
      <c r="DI9" s="664"/>
      <c r="DJ9" s="664"/>
      <c r="DK9" s="664"/>
      <c r="DL9" s="664"/>
      <c r="DM9" s="664"/>
      <c r="DN9" s="664"/>
      <c r="DO9" s="664"/>
      <c r="DP9" s="665"/>
      <c r="DQ9" s="669">
        <v>2290816</v>
      </c>
      <c r="DR9" s="664"/>
      <c r="DS9" s="664"/>
      <c r="DT9" s="664"/>
      <c r="DU9" s="664"/>
      <c r="DV9" s="664"/>
      <c r="DW9" s="664"/>
      <c r="DX9" s="664"/>
      <c r="DY9" s="664"/>
      <c r="DZ9" s="664"/>
      <c r="EA9" s="664"/>
      <c r="EB9" s="664"/>
      <c r="EC9" s="704"/>
    </row>
    <row r="10" spans="2:143" ht="11.25" customHeight="1" x14ac:dyDescent="0.2">
      <c r="B10" s="658" t="s">
        <v>243</v>
      </c>
      <c r="C10" s="659"/>
      <c r="D10" s="659"/>
      <c r="E10" s="659"/>
      <c r="F10" s="659"/>
      <c r="G10" s="659"/>
      <c r="H10" s="659"/>
      <c r="I10" s="659"/>
      <c r="J10" s="659"/>
      <c r="K10" s="659"/>
      <c r="L10" s="659"/>
      <c r="M10" s="659"/>
      <c r="N10" s="659"/>
      <c r="O10" s="659"/>
      <c r="P10" s="659"/>
      <c r="Q10" s="660"/>
      <c r="R10" s="661" t="s">
        <v>137</v>
      </c>
      <c r="S10" s="664"/>
      <c r="T10" s="664"/>
      <c r="U10" s="664"/>
      <c r="V10" s="664"/>
      <c r="W10" s="664"/>
      <c r="X10" s="664"/>
      <c r="Y10" s="665"/>
      <c r="Z10" s="723" t="s">
        <v>137</v>
      </c>
      <c r="AA10" s="723"/>
      <c r="AB10" s="723"/>
      <c r="AC10" s="723"/>
      <c r="AD10" s="724" t="s">
        <v>137</v>
      </c>
      <c r="AE10" s="724"/>
      <c r="AF10" s="724"/>
      <c r="AG10" s="724"/>
      <c r="AH10" s="724"/>
      <c r="AI10" s="724"/>
      <c r="AJ10" s="724"/>
      <c r="AK10" s="724"/>
      <c r="AL10" s="666" t="s">
        <v>137</v>
      </c>
      <c r="AM10" s="667"/>
      <c r="AN10" s="667"/>
      <c r="AO10" s="725"/>
      <c r="AP10" s="658" t="s">
        <v>244</v>
      </c>
      <c r="AQ10" s="659"/>
      <c r="AR10" s="659"/>
      <c r="AS10" s="659"/>
      <c r="AT10" s="659"/>
      <c r="AU10" s="659"/>
      <c r="AV10" s="659"/>
      <c r="AW10" s="659"/>
      <c r="AX10" s="659"/>
      <c r="AY10" s="659"/>
      <c r="AZ10" s="659"/>
      <c r="BA10" s="659"/>
      <c r="BB10" s="659"/>
      <c r="BC10" s="659"/>
      <c r="BD10" s="659"/>
      <c r="BE10" s="659"/>
      <c r="BF10" s="660"/>
      <c r="BG10" s="661">
        <v>152235</v>
      </c>
      <c r="BH10" s="664"/>
      <c r="BI10" s="664"/>
      <c r="BJ10" s="664"/>
      <c r="BK10" s="664"/>
      <c r="BL10" s="664"/>
      <c r="BM10" s="664"/>
      <c r="BN10" s="665"/>
      <c r="BO10" s="723">
        <v>1.5</v>
      </c>
      <c r="BP10" s="723"/>
      <c r="BQ10" s="723"/>
      <c r="BR10" s="723"/>
      <c r="BS10" s="669">
        <v>25727</v>
      </c>
      <c r="BT10" s="664"/>
      <c r="BU10" s="664"/>
      <c r="BV10" s="664"/>
      <c r="BW10" s="664"/>
      <c r="BX10" s="664"/>
      <c r="BY10" s="664"/>
      <c r="BZ10" s="664"/>
      <c r="CA10" s="664"/>
      <c r="CB10" s="704"/>
      <c r="CD10" s="705" t="s">
        <v>245</v>
      </c>
      <c r="CE10" s="702"/>
      <c r="CF10" s="702"/>
      <c r="CG10" s="702"/>
      <c r="CH10" s="702"/>
      <c r="CI10" s="702"/>
      <c r="CJ10" s="702"/>
      <c r="CK10" s="702"/>
      <c r="CL10" s="702"/>
      <c r="CM10" s="702"/>
      <c r="CN10" s="702"/>
      <c r="CO10" s="702"/>
      <c r="CP10" s="702"/>
      <c r="CQ10" s="703"/>
      <c r="CR10" s="661" t="s">
        <v>241</v>
      </c>
      <c r="CS10" s="664"/>
      <c r="CT10" s="664"/>
      <c r="CU10" s="664"/>
      <c r="CV10" s="664"/>
      <c r="CW10" s="664"/>
      <c r="CX10" s="664"/>
      <c r="CY10" s="665"/>
      <c r="CZ10" s="723" t="s">
        <v>137</v>
      </c>
      <c r="DA10" s="723"/>
      <c r="DB10" s="723"/>
      <c r="DC10" s="723"/>
      <c r="DD10" s="669" t="s">
        <v>137</v>
      </c>
      <c r="DE10" s="664"/>
      <c r="DF10" s="664"/>
      <c r="DG10" s="664"/>
      <c r="DH10" s="664"/>
      <c r="DI10" s="664"/>
      <c r="DJ10" s="664"/>
      <c r="DK10" s="664"/>
      <c r="DL10" s="664"/>
      <c r="DM10" s="664"/>
      <c r="DN10" s="664"/>
      <c r="DO10" s="664"/>
      <c r="DP10" s="665"/>
      <c r="DQ10" s="669" t="s">
        <v>137</v>
      </c>
      <c r="DR10" s="664"/>
      <c r="DS10" s="664"/>
      <c r="DT10" s="664"/>
      <c r="DU10" s="664"/>
      <c r="DV10" s="664"/>
      <c r="DW10" s="664"/>
      <c r="DX10" s="664"/>
      <c r="DY10" s="664"/>
      <c r="DZ10" s="664"/>
      <c r="EA10" s="664"/>
      <c r="EB10" s="664"/>
      <c r="EC10" s="704"/>
    </row>
    <row r="11" spans="2:143" ht="11.25" customHeight="1" x14ac:dyDescent="0.2">
      <c r="B11" s="658" t="s">
        <v>246</v>
      </c>
      <c r="C11" s="659"/>
      <c r="D11" s="659"/>
      <c r="E11" s="659"/>
      <c r="F11" s="659"/>
      <c r="G11" s="659"/>
      <c r="H11" s="659"/>
      <c r="I11" s="659"/>
      <c r="J11" s="659"/>
      <c r="K11" s="659"/>
      <c r="L11" s="659"/>
      <c r="M11" s="659"/>
      <c r="N11" s="659"/>
      <c r="O11" s="659"/>
      <c r="P11" s="659"/>
      <c r="Q11" s="660"/>
      <c r="R11" s="661" t="s">
        <v>137</v>
      </c>
      <c r="S11" s="664"/>
      <c r="T11" s="664"/>
      <c r="U11" s="664"/>
      <c r="V11" s="664"/>
      <c r="W11" s="664"/>
      <c r="X11" s="664"/>
      <c r="Y11" s="665"/>
      <c r="Z11" s="723" t="s">
        <v>241</v>
      </c>
      <c r="AA11" s="723"/>
      <c r="AB11" s="723"/>
      <c r="AC11" s="723"/>
      <c r="AD11" s="724" t="s">
        <v>241</v>
      </c>
      <c r="AE11" s="724"/>
      <c r="AF11" s="724"/>
      <c r="AG11" s="724"/>
      <c r="AH11" s="724"/>
      <c r="AI11" s="724"/>
      <c r="AJ11" s="724"/>
      <c r="AK11" s="724"/>
      <c r="AL11" s="666" t="s">
        <v>137</v>
      </c>
      <c r="AM11" s="667"/>
      <c r="AN11" s="667"/>
      <c r="AO11" s="725"/>
      <c r="AP11" s="658" t="s">
        <v>247</v>
      </c>
      <c r="AQ11" s="659"/>
      <c r="AR11" s="659"/>
      <c r="AS11" s="659"/>
      <c r="AT11" s="659"/>
      <c r="AU11" s="659"/>
      <c r="AV11" s="659"/>
      <c r="AW11" s="659"/>
      <c r="AX11" s="659"/>
      <c r="AY11" s="659"/>
      <c r="AZ11" s="659"/>
      <c r="BA11" s="659"/>
      <c r="BB11" s="659"/>
      <c r="BC11" s="659"/>
      <c r="BD11" s="659"/>
      <c r="BE11" s="659"/>
      <c r="BF11" s="660"/>
      <c r="BG11" s="661">
        <v>334047</v>
      </c>
      <c r="BH11" s="664"/>
      <c r="BI11" s="664"/>
      <c r="BJ11" s="664"/>
      <c r="BK11" s="664"/>
      <c r="BL11" s="664"/>
      <c r="BM11" s="664"/>
      <c r="BN11" s="665"/>
      <c r="BO11" s="723">
        <v>3.4</v>
      </c>
      <c r="BP11" s="723"/>
      <c r="BQ11" s="723"/>
      <c r="BR11" s="723"/>
      <c r="BS11" s="669">
        <v>67175</v>
      </c>
      <c r="BT11" s="664"/>
      <c r="BU11" s="664"/>
      <c r="BV11" s="664"/>
      <c r="BW11" s="664"/>
      <c r="BX11" s="664"/>
      <c r="BY11" s="664"/>
      <c r="BZ11" s="664"/>
      <c r="CA11" s="664"/>
      <c r="CB11" s="704"/>
      <c r="CD11" s="705" t="s">
        <v>248</v>
      </c>
      <c r="CE11" s="702"/>
      <c r="CF11" s="702"/>
      <c r="CG11" s="702"/>
      <c r="CH11" s="702"/>
      <c r="CI11" s="702"/>
      <c r="CJ11" s="702"/>
      <c r="CK11" s="702"/>
      <c r="CL11" s="702"/>
      <c r="CM11" s="702"/>
      <c r="CN11" s="702"/>
      <c r="CO11" s="702"/>
      <c r="CP11" s="702"/>
      <c r="CQ11" s="703"/>
      <c r="CR11" s="661">
        <v>270995</v>
      </c>
      <c r="CS11" s="664"/>
      <c r="CT11" s="664"/>
      <c r="CU11" s="664"/>
      <c r="CV11" s="664"/>
      <c r="CW11" s="664"/>
      <c r="CX11" s="664"/>
      <c r="CY11" s="665"/>
      <c r="CZ11" s="723">
        <v>1</v>
      </c>
      <c r="DA11" s="723"/>
      <c r="DB11" s="723"/>
      <c r="DC11" s="723"/>
      <c r="DD11" s="669">
        <v>84226</v>
      </c>
      <c r="DE11" s="664"/>
      <c r="DF11" s="664"/>
      <c r="DG11" s="664"/>
      <c r="DH11" s="664"/>
      <c r="DI11" s="664"/>
      <c r="DJ11" s="664"/>
      <c r="DK11" s="664"/>
      <c r="DL11" s="664"/>
      <c r="DM11" s="664"/>
      <c r="DN11" s="664"/>
      <c r="DO11" s="664"/>
      <c r="DP11" s="665"/>
      <c r="DQ11" s="669">
        <v>123844</v>
      </c>
      <c r="DR11" s="664"/>
      <c r="DS11" s="664"/>
      <c r="DT11" s="664"/>
      <c r="DU11" s="664"/>
      <c r="DV11" s="664"/>
      <c r="DW11" s="664"/>
      <c r="DX11" s="664"/>
      <c r="DY11" s="664"/>
      <c r="DZ11" s="664"/>
      <c r="EA11" s="664"/>
      <c r="EB11" s="664"/>
      <c r="EC11" s="704"/>
    </row>
    <row r="12" spans="2:143" ht="11.25" customHeight="1" x14ac:dyDescent="0.2">
      <c r="B12" s="658" t="s">
        <v>249</v>
      </c>
      <c r="C12" s="659"/>
      <c r="D12" s="659"/>
      <c r="E12" s="659"/>
      <c r="F12" s="659"/>
      <c r="G12" s="659"/>
      <c r="H12" s="659"/>
      <c r="I12" s="659"/>
      <c r="J12" s="659"/>
      <c r="K12" s="659"/>
      <c r="L12" s="659"/>
      <c r="M12" s="659"/>
      <c r="N12" s="659"/>
      <c r="O12" s="659"/>
      <c r="P12" s="659"/>
      <c r="Q12" s="660"/>
      <c r="R12" s="661">
        <v>1124182</v>
      </c>
      <c r="S12" s="664"/>
      <c r="T12" s="664"/>
      <c r="U12" s="664"/>
      <c r="V12" s="664"/>
      <c r="W12" s="664"/>
      <c r="X12" s="664"/>
      <c r="Y12" s="665"/>
      <c r="Z12" s="723">
        <v>3.9</v>
      </c>
      <c r="AA12" s="723"/>
      <c r="AB12" s="723"/>
      <c r="AC12" s="723"/>
      <c r="AD12" s="724">
        <v>1124182</v>
      </c>
      <c r="AE12" s="724"/>
      <c r="AF12" s="724"/>
      <c r="AG12" s="724"/>
      <c r="AH12" s="724"/>
      <c r="AI12" s="724"/>
      <c r="AJ12" s="724"/>
      <c r="AK12" s="724"/>
      <c r="AL12" s="666">
        <v>6.8</v>
      </c>
      <c r="AM12" s="667"/>
      <c r="AN12" s="667"/>
      <c r="AO12" s="725"/>
      <c r="AP12" s="658" t="s">
        <v>250</v>
      </c>
      <c r="AQ12" s="659"/>
      <c r="AR12" s="659"/>
      <c r="AS12" s="659"/>
      <c r="AT12" s="659"/>
      <c r="AU12" s="659"/>
      <c r="AV12" s="659"/>
      <c r="AW12" s="659"/>
      <c r="AX12" s="659"/>
      <c r="AY12" s="659"/>
      <c r="AZ12" s="659"/>
      <c r="BA12" s="659"/>
      <c r="BB12" s="659"/>
      <c r="BC12" s="659"/>
      <c r="BD12" s="659"/>
      <c r="BE12" s="659"/>
      <c r="BF12" s="660"/>
      <c r="BG12" s="661">
        <v>4349178</v>
      </c>
      <c r="BH12" s="664"/>
      <c r="BI12" s="664"/>
      <c r="BJ12" s="664"/>
      <c r="BK12" s="664"/>
      <c r="BL12" s="664"/>
      <c r="BM12" s="664"/>
      <c r="BN12" s="665"/>
      <c r="BO12" s="723">
        <v>44.2</v>
      </c>
      <c r="BP12" s="723"/>
      <c r="BQ12" s="723"/>
      <c r="BR12" s="723"/>
      <c r="BS12" s="669" t="s">
        <v>241</v>
      </c>
      <c r="BT12" s="664"/>
      <c r="BU12" s="664"/>
      <c r="BV12" s="664"/>
      <c r="BW12" s="664"/>
      <c r="BX12" s="664"/>
      <c r="BY12" s="664"/>
      <c r="BZ12" s="664"/>
      <c r="CA12" s="664"/>
      <c r="CB12" s="704"/>
      <c r="CD12" s="705" t="s">
        <v>251</v>
      </c>
      <c r="CE12" s="702"/>
      <c r="CF12" s="702"/>
      <c r="CG12" s="702"/>
      <c r="CH12" s="702"/>
      <c r="CI12" s="702"/>
      <c r="CJ12" s="702"/>
      <c r="CK12" s="702"/>
      <c r="CL12" s="702"/>
      <c r="CM12" s="702"/>
      <c r="CN12" s="702"/>
      <c r="CO12" s="702"/>
      <c r="CP12" s="702"/>
      <c r="CQ12" s="703"/>
      <c r="CR12" s="661">
        <v>224352</v>
      </c>
      <c r="CS12" s="664"/>
      <c r="CT12" s="664"/>
      <c r="CU12" s="664"/>
      <c r="CV12" s="664"/>
      <c r="CW12" s="664"/>
      <c r="CX12" s="664"/>
      <c r="CY12" s="665"/>
      <c r="CZ12" s="723">
        <v>0.8</v>
      </c>
      <c r="DA12" s="723"/>
      <c r="DB12" s="723"/>
      <c r="DC12" s="723"/>
      <c r="DD12" s="669">
        <v>400</v>
      </c>
      <c r="DE12" s="664"/>
      <c r="DF12" s="664"/>
      <c r="DG12" s="664"/>
      <c r="DH12" s="664"/>
      <c r="DI12" s="664"/>
      <c r="DJ12" s="664"/>
      <c r="DK12" s="664"/>
      <c r="DL12" s="664"/>
      <c r="DM12" s="664"/>
      <c r="DN12" s="664"/>
      <c r="DO12" s="664"/>
      <c r="DP12" s="665"/>
      <c r="DQ12" s="669">
        <v>209541</v>
      </c>
      <c r="DR12" s="664"/>
      <c r="DS12" s="664"/>
      <c r="DT12" s="664"/>
      <c r="DU12" s="664"/>
      <c r="DV12" s="664"/>
      <c r="DW12" s="664"/>
      <c r="DX12" s="664"/>
      <c r="DY12" s="664"/>
      <c r="DZ12" s="664"/>
      <c r="EA12" s="664"/>
      <c r="EB12" s="664"/>
      <c r="EC12" s="704"/>
    </row>
    <row r="13" spans="2:143" ht="11.25" customHeight="1" x14ac:dyDescent="0.2">
      <c r="B13" s="658" t="s">
        <v>252</v>
      </c>
      <c r="C13" s="659"/>
      <c r="D13" s="659"/>
      <c r="E13" s="659"/>
      <c r="F13" s="659"/>
      <c r="G13" s="659"/>
      <c r="H13" s="659"/>
      <c r="I13" s="659"/>
      <c r="J13" s="659"/>
      <c r="K13" s="659"/>
      <c r="L13" s="659"/>
      <c r="M13" s="659"/>
      <c r="N13" s="659"/>
      <c r="O13" s="659"/>
      <c r="P13" s="659"/>
      <c r="Q13" s="660"/>
      <c r="R13" s="661">
        <v>60781</v>
      </c>
      <c r="S13" s="664"/>
      <c r="T13" s="664"/>
      <c r="U13" s="664"/>
      <c r="V13" s="664"/>
      <c r="W13" s="664"/>
      <c r="X13" s="664"/>
      <c r="Y13" s="665"/>
      <c r="Z13" s="723">
        <v>0.2</v>
      </c>
      <c r="AA13" s="723"/>
      <c r="AB13" s="723"/>
      <c r="AC13" s="723"/>
      <c r="AD13" s="724">
        <v>60781</v>
      </c>
      <c r="AE13" s="724"/>
      <c r="AF13" s="724"/>
      <c r="AG13" s="724"/>
      <c r="AH13" s="724"/>
      <c r="AI13" s="724"/>
      <c r="AJ13" s="724"/>
      <c r="AK13" s="724"/>
      <c r="AL13" s="666">
        <v>0.4</v>
      </c>
      <c r="AM13" s="667"/>
      <c r="AN13" s="667"/>
      <c r="AO13" s="725"/>
      <c r="AP13" s="658" t="s">
        <v>253</v>
      </c>
      <c r="AQ13" s="659"/>
      <c r="AR13" s="659"/>
      <c r="AS13" s="659"/>
      <c r="AT13" s="659"/>
      <c r="AU13" s="659"/>
      <c r="AV13" s="659"/>
      <c r="AW13" s="659"/>
      <c r="AX13" s="659"/>
      <c r="AY13" s="659"/>
      <c r="AZ13" s="659"/>
      <c r="BA13" s="659"/>
      <c r="BB13" s="659"/>
      <c r="BC13" s="659"/>
      <c r="BD13" s="659"/>
      <c r="BE13" s="659"/>
      <c r="BF13" s="660"/>
      <c r="BG13" s="661">
        <v>4327672</v>
      </c>
      <c r="BH13" s="664"/>
      <c r="BI13" s="664"/>
      <c r="BJ13" s="664"/>
      <c r="BK13" s="664"/>
      <c r="BL13" s="664"/>
      <c r="BM13" s="664"/>
      <c r="BN13" s="665"/>
      <c r="BO13" s="723">
        <v>44</v>
      </c>
      <c r="BP13" s="723"/>
      <c r="BQ13" s="723"/>
      <c r="BR13" s="723"/>
      <c r="BS13" s="669" t="s">
        <v>137</v>
      </c>
      <c r="BT13" s="664"/>
      <c r="BU13" s="664"/>
      <c r="BV13" s="664"/>
      <c r="BW13" s="664"/>
      <c r="BX13" s="664"/>
      <c r="BY13" s="664"/>
      <c r="BZ13" s="664"/>
      <c r="CA13" s="664"/>
      <c r="CB13" s="704"/>
      <c r="CD13" s="705" t="s">
        <v>254</v>
      </c>
      <c r="CE13" s="702"/>
      <c r="CF13" s="702"/>
      <c r="CG13" s="702"/>
      <c r="CH13" s="702"/>
      <c r="CI13" s="702"/>
      <c r="CJ13" s="702"/>
      <c r="CK13" s="702"/>
      <c r="CL13" s="702"/>
      <c r="CM13" s="702"/>
      <c r="CN13" s="702"/>
      <c r="CO13" s="702"/>
      <c r="CP13" s="702"/>
      <c r="CQ13" s="703"/>
      <c r="CR13" s="661">
        <v>2579991</v>
      </c>
      <c r="CS13" s="664"/>
      <c r="CT13" s="664"/>
      <c r="CU13" s="664"/>
      <c r="CV13" s="664"/>
      <c r="CW13" s="664"/>
      <c r="CX13" s="664"/>
      <c r="CY13" s="665"/>
      <c r="CZ13" s="723">
        <v>9</v>
      </c>
      <c r="DA13" s="723"/>
      <c r="DB13" s="723"/>
      <c r="DC13" s="723"/>
      <c r="DD13" s="669">
        <v>711384</v>
      </c>
      <c r="DE13" s="664"/>
      <c r="DF13" s="664"/>
      <c r="DG13" s="664"/>
      <c r="DH13" s="664"/>
      <c r="DI13" s="664"/>
      <c r="DJ13" s="664"/>
      <c r="DK13" s="664"/>
      <c r="DL13" s="664"/>
      <c r="DM13" s="664"/>
      <c r="DN13" s="664"/>
      <c r="DO13" s="664"/>
      <c r="DP13" s="665"/>
      <c r="DQ13" s="669">
        <v>1984977</v>
      </c>
      <c r="DR13" s="664"/>
      <c r="DS13" s="664"/>
      <c r="DT13" s="664"/>
      <c r="DU13" s="664"/>
      <c r="DV13" s="664"/>
      <c r="DW13" s="664"/>
      <c r="DX13" s="664"/>
      <c r="DY13" s="664"/>
      <c r="DZ13" s="664"/>
      <c r="EA13" s="664"/>
      <c r="EB13" s="664"/>
      <c r="EC13" s="704"/>
    </row>
    <row r="14" spans="2:143" ht="11.25" customHeight="1" x14ac:dyDescent="0.2">
      <c r="B14" s="658" t="s">
        <v>255</v>
      </c>
      <c r="C14" s="659"/>
      <c r="D14" s="659"/>
      <c r="E14" s="659"/>
      <c r="F14" s="659"/>
      <c r="G14" s="659"/>
      <c r="H14" s="659"/>
      <c r="I14" s="659"/>
      <c r="J14" s="659"/>
      <c r="K14" s="659"/>
      <c r="L14" s="659"/>
      <c r="M14" s="659"/>
      <c r="N14" s="659"/>
      <c r="O14" s="659"/>
      <c r="P14" s="659"/>
      <c r="Q14" s="660"/>
      <c r="R14" s="661" t="s">
        <v>241</v>
      </c>
      <c r="S14" s="664"/>
      <c r="T14" s="664"/>
      <c r="U14" s="664"/>
      <c r="V14" s="664"/>
      <c r="W14" s="664"/>
      <c r="X14" s="664"/>
      <c r="Y14" s="665"/>
      <c r="Z14" s="723" t="s">
        <v>137</v>
      </c>
      <c r="AA14" s="723"/>
      <c r="AB14" s="723"/>
      <c r="AC14" s="723"/>
      <c r="AD14" s="724" t="s">
        <v>137</v>
      </c>
      <c r="AE14" s="724"/>
      <c r="AF14" s="724"/>
      <c r="AG14" s="724"/>
      <c r="AH14" s="724"/>
      <c r="AI14" s="724"/>
      <c r="AJ14" s="724"/>
      <c r="AK14" s="724"/>
      <c r="AL14" s="666" t="s">
        <v>241</v>
      </c>
      <c r="AM14" s="667"/>
      <c r="AN14" s="667"/>
      <c r="AO14" s="725"/>
      <c r="AP14" s="658" t="s">
        <v>256</v>
      </c>
      <c r="AQ14" s="659"/>
      <c r="AR14" s="659"/>
      <c r="AS14" s="659"/>
      <c r="AT14" s="659"/>
      <c r="AU14" s="659"/>
      <c r="AV14" s="659"/>
      <c r="AW14" s="659"/>
      <c r="AX14" s="659"/>
      <c r="AY14" s="659"/>
      <c r="AZ14" s="659"/>
      <c r="BA14" s="659"/>
      <c r="BB14" s="659"/>
      <c r="BC14" s="659"/>
      <c r="BD14" s="659"/>
      <c r="BE14" s="659"/>
      <c r="BF14" s="660"/>
      <c r="BG14" s="661">
        <v>153688</v>
      </c>
      <c r="BH14" s="664"/>
      <c r="BI14" s="664"/>
      <c r="BJ14" s="664"/>
      <c r="BK14" s="664"/>
      <c r="BL14" s="664"/>
      <c r="BM14" s="664"/>
      <c r="BN14" s="665"/>
      <c r="BO14" s="723">
        <v>1.6</v>
      </c>
      <c r="BP14" s="723"/>
      <c r="BQ14" s="723"/>
      <c r="BR14" s="723"/>
      <c r="BS14" s="669" t="s">
        <v>137</v>
      </c>
      <c r="BT14" s="664"/>
      <c r="BU14" s="664"/>
      <c r="BV14" s="664"/>
      <c r="BW14" s="664"/>
      <c r="BX14" s="664"/>
      <c r="BY14" s="664"/>
      <c r="BZ14" s="664"/>
      <c r="CA14" s="664"/>
      <c r="CB14" s="704"/>
      <c r="CD14" s="705" t="s">
        <v>257</v>
      </c>
      <c r="CE14" s="702"/>
      <c r="CF14" s="702"/>
      <c r="CG14" s="702"/>
      <c r="CH14" s="702"/>
      <c r="CI14" s="702"/>
      <c r="CJ14" s="702"/>
      <c r="CK14" s="702"/>
      <c r="CL14" s="702"/>
      <c r="CM14" s="702"/>
      <c r="CN14" s="702"/>
      <c r="CO14" s="702"/>
      <c r="CP14" s="702"/>
      <c r="CQ14" s="703"/>
      <c r="CR14" s="661">
        <v>1187695</v>
      </c>
      <c r="CS14" s="664"/>
      <c r="CT14" s="664"/>
      <c r="CU14" s="664"/>
      <c r="CV14" s="664"/>
      <c r="CW14" s="664"/>
      <c r="CX14" s="664"/>
      <c r="CY14" s="665"/>
      <c r="CZ14" s="723">
        <v>4.2</v>
      </c>
      <c r="DA14" s="723"/>
      <c r="DB14" s="723"/>
      <c r="DC14" s="723"/>
      <c r="DD14" s="669">
        <v>11135</v>
      </c>
      <c r="DE14" s="664"/>
      <c r="DF14" s="664"/>
      <c r="DG14" s="664"/>
      <c r="DH14" s="664"/>
      <c r="DI14" s="664"/>
      <c r="DJ14" s="664"/>
      <c r="DK14" s="664"/>
      <c r="DL14" s="664"/>
      <c r="DM14" s="664"/>
      <c r="DN14" s="664"/>
      <c r="DO14" s="664"/>
      <c r="DP14" s="665"/>
      <c r="DQ14" s="669">
        <v>1160539</v>
      </c>
      <c r="DR14" s="664"/>
      <c r="DS14" s="664"/>
      <c r="DT14" s="664"/>
      <c r="DU14" s="664"/>
      <c r="DV14" s="664"/>
      <c r="DW14" s="664"/>
      <c r="DX14" s="664"/>
      <c r="DY14" s="664"/>
      <c r="DZ14" s="664"/>
      <c r="EA14" s="664"/>
      <c r="EB14" s="664"/>
      <c r="EC14" s="704"/>
    </row>
    <row r="15" spans="2:143" ht="11.25" customHeight="1" x14ac:dyDescent="0.2">
      <c r="B15" s="658" t="s">
        <v>258</v>
      </c>
      <c r="C15" s="659"/>
      <c r="D15" s="659"/>
      <c r="E15" s="659"/>
      <c r="F15" s="659"/>
      <c r="G15" s="659"/>
      <c r="H15" s="659"/>
      <c r="I15" s="659"/>
      <c r="J15" s="659"/>
      <c r="K15" s="659"/>
      <c r="L15" s="659"/>
      <c r="M15" s="659"/>
      <c r="N15" s="659"/>
      <c r="O15" s="659"/>
      <c r="P15" s="659"/>
      <c r="Q15" s="660"/>
      <c r="R15" s="661">
        <v>98770</v>
      </c>
      <c r="S15" s="664"/>
      <c r="T15" s="664"/>
      <c r="U15" s="664"/>
      <c r="V15" s="664"/>
      <c r="W15" s="664"/>
      <c r="X15" s="664"/>
      <c r="Y15" s="665"/>
      <c r="Z15" s="723">
        <v>0.3</v>
      </c>
      <c r="AA15" s="723"/>
      <c r="AB15" s="723"/>
      <c r="AC15" s="723"/>
      <c r="AD15" s="724">
        <v>98770</v>
      </c>
      <c r="AE15" s="724"/>
      <c r="AF15" s="724"/>
      <c r="AG15" s="724"/>
      <c r="AH15" s="724"/>
      <c r="AI15" s="724"/>
      <c r="AJ15" s="724"/>
      <c r="AK15" s="724"/>
      <c r="AL15" s="666">
        <v>0.6</v>
      </c>
      <c r="AM15" s="667"/>
      <c r="AN15" s="667"/>
      <c r="AO15" s="725"/>
      <c r="AP15" s="658" t="s">
        <v>259</v>
      </c>
      <c r="AQ15" s="659"/>
      <c r="AR15" s="659"/>
      <c r="AS15" s="659"/>
      <c r="AT15" s="659"/>
      <c r="AU15" s="659"/>
      <c r="AV15" s="659"/>
      <c r="AW15" s="659"/>
      <c r="AX15" s="659"/>
      <c r="AY15" s="659"/>
      <c r="AZ15" s="659"/>
      <c r="BA15" s="659"/>
      <c r="BB15" s="659"/>
      <c r="BC15" s="659"/>
      <c r="BD15" s="659"/>
      <c r="BE15" s="659"/>
      <c r="BF15" s="660"/>
      <c r="BG15" s="661">
        <v>300931</v>
      </c>
      <c r="BH15" s="664"/>
      <c r="BI15" s="664"/>
      <c r="BJ15" s="664"/>
      <c r="BK15" s="664"/>
      <c r="BL15" s="664"/>
      <c r="BM15" s="664"/>
      <c r="BN15" s="665"/>
      <c r="BO15" s="723">
        <v>3.1</v>
      </c>
      <c r="BP15" s="723"/>
      <c r="BQ15" s="723"/>
      <c r="BR15" s="723"/>
      <c r="BS15" s="669" t="s">
        <v>137</v>
      </c>
      <c r="BT15" s="664"/>
      <c r="BU15" s="664"/>
      <c r="BV15" s="664"/>
      <c r="BW15" s="664"/>
      <c r="BX15" s="664"/>
      <c r="BY15" s="664"/>
      <c r="BZ15" s="664"/>
      <c r="CA15" s="664"/>
      <c r="CB15" s="704"/>
      <c r="CD15" s="705" t="s">
        <v>260</v>
      </c>
      <c r="CE15" s="702"/>
      <c r="CF15" s="702"/>
      <c r="CG15" s="702"/>
      <c r="CH15" s="702"/>
      <c r="CI15" s="702"/>
      <c r="CJ15" s="702"/>
      <c r="CK15" s="702"/>
      <c r="CL15" s="702"/>
      <c r="CM15" s="702"/>
      <c r="CN15" s="702"/>
      <c r="CO15" s="702"/>
      <c r="CP15" s="702"/>
      <c r="CQ15" s="703"/>
      <c r="CR15" s="661">
        <v>4219929</v>
      </c>
      <c r="CS15" s="664"/>
      <c r="CT15" s="664"/>
      <c r="CU15" s="664"/>
      <c r="CV15" s="664"/>
      <c r="CW15" s="664"/>
      <c r="CX15" s="664"/>
      <c r="CY15" s="665"/>
      <c r="CZ15" s="723">
        <v>14.8</v>
      </c>
      <c r="DA15" s="723"/>
      <c r="DB15" s="723"/>
      <c r="DC15" s="723"/>
      <c r="DD15" s="669">
        <v>2197404</v>
      </c>
      <c r="DE15" s="664"/>
      <c r="DF15" s="664"/>
      <c r="DG15" s="664"/>
      <c r="DH15" s="664"/>
      <c r="DI15" s="664"/>
      <c r="DJ15" s="664"/>
      <c r="DK15" s="664"/>
      <c r="DL15" s="664"/>
      <c r="DM15" s="664"/>
      <c r="DN15" s="664"/>
      <c r="DO15" s="664"/>
      <c r="DP15" s="665"/>
      <c r="DQ15" s="669">
        <v>2178076</v>
      </c>
      <c r="DR15" s="664"/>
      <c r="DS15" s="664"/>
      <c r="DT15" s="664"/>
      <c r="DU15" s="664"/>
      <c r="DV15" s="664"/>
      <c r="DW15" s="664"/>
      <c r="DX15" s="664"/>
      <c r="DY15" s="664"/>
      <c r="DZ15" s="664"/>
      <c r="EA15" s="664"/>
      <c r="EB15" s="664"/>
      <c r="EC15" s="704"/>
    </row>
    <row r="16" spans="2:143" ht="11.25" customHeight="1" x14ac:dyDescent="0.2">
      <c r="B16" s="658" t="s">
        <v>261</v>
      </c>
      <c r="C16" s="659"/>
      <c r="D16" s="659"/>
      <c r="E16" s="659"/>
      <c r="F16" s="659"/>
      <c r="G16" s="659"/>
      <c r="H16" s="659"/>
      <c r="I16" s="659"/>
      <c r="J16" s="659"/>
      <c r="K16" s="659"/>
      <c r="L16" s="659"/>
      <c r="M16" s="659"/>
      <c r="N16" s="659"/>
      <c r="O16" s="659"/>
      <c r="P16" s="659"/>
      <c r="Q16" s="660"/>
      <c r="R16" s="661" t="s">
        <v>241</v>
      </c>
      <c r="S16" s="664"/>
      <c r="T16" s="664"/>
      <c r="U16" s="664"/>
      <c r="V16" s="664"/>
      <c r="W16" s="664"/>
      <c r="X16" s="664"/>
      <c r="Y16" s="665"/>
      <c r="Z16" s="723" t="s">
        <v>137</v>
      </c>
      <c r="AA16" s="723"/>
      <c r="AB16" s="723"/>
      <c r="AC16" s="723"/>
      <c r="AD16" s="724" t="s">
        <v>137</v>
      </c>
      <c r="AE16" s="724"/>
      <c r="AF16" s="724"/>
      <c r="AG16" s="724"/>
      <c r="AH16" s="724"/>
      <c r="AI16" s="724"/>
      <c r="AJ16" s="724"/>
      <c r="AK16" s="724"/>
      <c r="AL16" s="666" t="s">
        <v>137</v>
      </c>
      <c r="AM16" s="667"/>
      <c r="AN16" s="667"/>
      <c r="AO16" s="725"/>
      <c r="AP16" s="658" t="s">
        <v>262</v>
      </c>
      <c r="AQ16" s="659"/>
      <c r="AR16" s="659"/>
      <c r="AS16" s="659"/>
      <c r="AT16" s="659"/>
      <c r="AU16" s="659"/>
      <c r="AV16" s="659"/>
      <c r="AW16" s="659"/>
      <c r="AX16" s="659"/>
      <c r="AY16" s="659"/>
      <c r="AZ16" s="659"/>
      <c r="BA16" s="659"/>
      <c r="BB16" s="659"/>
      <c r="BC16" s="659"/>
      <c r="BD16" s="659"/>
      <c r="BE16" s="659"/>
      <c r="BF16" s="660"/>
      <c r="BG16" s="661" t="s">
        <v>137</v>
      </c>
      <c r="BH16" s="664"/>
      <c r="BI16" s="664"/>
      <c r="BJ16" s="664"/>
      <c r="BK16" s="664"/>
      <c r="BL16" s="664"/>
      <c r="BM16" s="664"/>
      <c r="BN16" s="665"/>
      <c r="BO16" s="723" t="s">
        <v>137</v>
      </c>
      <c r="BP16" s="723"/>
      <c r="BQ16" s="723"/>
      <c r="BR16" s="723"/>
      <c r="BS16" s="669" t="s">
        <v>137</v>
      </c>
      <c r="BT16" s="664"/>
      <c r="BU16" s="664"/>
      <c r="BV16" s="664"/>
      <c r="BW16" s="664"/>
      <c r="BX16" s="664"/>
      <c r="BY16" s="664"/>
      <c r="BZ16" s="664"/>
      <c r="CA16" s="664"/>
      <c r="CB16" s="704"/>
      <c r="CD16" s="705" t="s">
        <v>263</v>
      </c>
      <c r="CE16" s="702"/>
      <c r="CF16" s="702"/>
      <c r="CG16" s="702"/>
      <c r="CH16" s="702"/>
      <c r="CI16" s="702"/>
      <c r="CJ16" s="702"/>
      <c r="CK16" s="702"/>
      <c r="CL16" s="702"/>
      <c r="CM16" s="702"/>
      <c r="CN16" s="702"/>
      <c r="CO16" s="702"/>
      <c r="CP16" s="702"/>
      <c r="CQ16" s="703"/>
      <c r="CR16" s="661">
        <v>123341</v>
      </c>
      <c r="CS16" s="664"/>
      <c r="CT16" s="664"/>
      <c r="CU16" s="664"/>
      <c r="CV16" s="664"/>
      <c r="CW16" s="664"/>
      <c r="CX16" s="664"/>
      <c r="CY16" s="665"/>
      <c r="CZ16" s="723">
        <v>0.4</v>
      </c>
      <c r="DA16" s="723"/>
      <c r="DB16" s="723"/>
      <c r="DC16" s="723"/>
      <c r="DD16" s="669" t="s">
        <v>137</v>
      </c>
      <c r="DE16" s="664"/>
      <c r="DF16" s="664"/>
      <c r="DG16" s="664"/>
      <c r="DH16" s="664"/>
      <c r="DI16" s="664"/>
      <c r="DJ16" s="664"/>
      <c r="DK16" s="664"/>
      <c r="DL16" s="664"/>
      <c r="DM16" s="664"/>
      <c r="DN16" s="664"/>
      <c r="DO16" s="664"/>
      <c r="DP16" s="665"/>
      <c r="DQ16" s="669">
        <v>36991</v>
      </c>
      <c r="DR16" s="664"/>
      <c r="DS16" s="664"/>
      <c r="DT16" s="664"/>
      <c r="DU16" s="664"/>
      <c r="DV16" s="664"/>
      <c r="DW16" s="664"/>
      <c r="DX16" s="664"/>
      <c r="DY16" s="664"/>
      <c r="DZ16" s="664"/>
      <c r="EA16" s="664"/>
      <c r="EB16" s="664"/>
      <c r="EC16" s="704"/>
    </row>
    <row r="17" spans="2:133" ht="11.25" customHeight="1" x14ac:dyDescent="0.2">
      <c r="B17" s="658" t="s">
        <v>264</v>
      </c>
      <c r="C17" s="659"/>
      <c r="D17" s="659"/>
      <c r="E17" s="659"/>
      <c r="F17" s="659"/>
      <c r="G17" s="659"/>
      <c r="H17" s="659"/>
      <c r="I17" s="659"/>
      <c r="J17" s="659"/>
      <c r="K17" s="659"/>
      <c r="L17" s="659"/>
      <c r="M17" s="659"/>
      <c r="N17" s="659"/>
      <c r="O17" s="659"/>
      <c r="P17" s="659"/>
      <c r="Q17" s="660"/>
      <c r="R17" s="661">
        <v>118270</v>
      </c>
      <c r="S17" s="664"/>
      <c r="T17" s="664"/>
      <c r="U17" s="664"/>
      <c r="V17" s="664"/>
      <c r="W17" s="664"/>
      <c r="X17" s="664"/>
      <c r="Y17" s="665"/>
      <c r="Z17" s="723">
        <v>0.4</v>
      </c>
      <c r="AA17" s="723"/>
      <c r="AB17" s="723"/>
      <c r="AC17" s="723"/>
      <c r="AD17" s="724">
        <v>118270</v>
      </c>
      <c r="AE17" s="724"/>
      <c r="AF17" s="724"/>
      <c r="AG17" s="724"/>
      <c r="AH17" s="724"/>
      <c r="AI17" s="724"/>
      <c r="AJ17" s="724"/>
      <c r="AK17" s="724"/>
      <c r="AL17" s="666">
        <v>0.7</v>
      </c>
      <c r="AM17" s="667"/>
      <c r="AN17" s="667"/>
      <c r="AO17" s="725"/>
      <c r="AP17" s="658" t="s">
        <v>265</v>
      </c>
      <c r="AQ17" s="659"/>
      <c r="AR17" s="659"/>
      <c r="AS17" s="659"/>
      <c r="AT17" s="659"/>
      <c r="AU17" s="659"/>
      <c r="AV17" s="659"/>
      <c r="AW17" s="659"/>
      <c r="AX17" s="659"/>
      <c r="AY17" s="659"/>
      <c r="AZ17" s="659"/>
      <c r="BA17" s="659"/>
      <c r="BB17" s="659"/>
      <c r="BC17" s="659"/>
      <c r="BD17" s="659"/>
      <c r="BE17" s="659"/>
      <c r="BF17" s="660"/>
      <c r="BG17" s="661" t="s">
        <v>241</v>
      </c>
      <c r="BH17" s="664"/>
      <c r="BI17" s="664"/>
      <c r="BJ17" s="664"/>
      <c r="BK17" s="664"/>
      <c r="BL17" s="664"/>
      <c r="BM17" s="664"/>
      <c r="BN17" s="665"/>
      <c r="BO17" s="723" t="s">
        <v>137</v>
      </c>
      <c r="BP17" s="723"/>
      <c r="BQ17" s="723"/>
      <c r="BR17" s="723"/>
      <c r="BS17" s="669" t="s">
        <v>137</v>
      </c>
      <c r="BT17" s="664"/>
      <c r="BU17" s="664"/>
      <c r="BV17" s="664"/>
      <c r="BW17" s="664"/>
      <c r="BX17" s="664"/>
      <c r="BY17" s="664"/>
      <c r="BZ17" s="664"/>
      <c r="CA17" s="664"/>
      <c r="CB17" s="704"/>
      <c r="CD17" s="705" t="s">
        <v>266</v>
      </c>
      <c r="CE17" s="702"/>
      <c r="CF17" s="702"/>
      <c r="CG17" s="702"/>
      <c r="CH17" s="702"/>
      <c r="CI17" s="702"/>
      <c r="CJ17" s="702"/>
      <c r="CK17" s="702"/>
      <c r="CL17" s="702"/>
      <c r="CM17" s="702"/>
      <c r="CN17" s="702"/>
      <c r="CO17" s="702"/>
      <c r="CP17" s="702"/>
      <c r="CQ17" s="703"/>
      <c r="CR17" s="661">
        <v>3265722</v>
      </c>
      <c r="CS17" s="664"/>
      <c r="CT17" s="664"/>
      <c r="CU17" s="664"/>
      <c r="CV17" s="664"/>
      <c r="CW17" s="664"/>
      <c r="CX17" s="664"/>
      <c r="CY17" s="665"/>
      <c r="CZ17" s="723">
        <v>11.4</v>
      </c>
      <c r="DA17" s="723"/>
      <c r="DB17" s="723"/>
      <c r="DC17" s="723"/>
      <c r="DD17" s="669" t="s">
        <v>137</v>
      </c>
      <c r="DE17" s="664"/>
      <c r="DF17" s="664"/>
      <c r="DG17" s="664"/>
      <c r="DH17" s="664"/>
      <c r="DI17" s="664"/>
      <c r="DJ17" s="664"/>
      <c r="DK17" s="664"/>
      <c r="DL17" s="664"/>
      <c r="DM17" s="664"/>
      <c r="DN17" s="664"/>
      <c r="DO17" s="664"/>
      <c r="DP17" s="665"/>
      <c r="DQ17" s="669">
        <v>3248874</v>
      </c>
      <c r="DR17" s="664"/>
      <c r="DS17" s="664"/>
      <c r="DT17" s="664"/>
      <c r="DU17" s="664"/>
      <c r="DV17" s="664"/>
      <c r="DW17" s="664"/>
      <c r="DX17" s="664"/>
      <c r="DY17" s="664"/>
      <c r="DZ17" s="664"/>
      <c r="EA17" s="664"/>
      <c r="EB17" s="664"/>
      <c r="EC17" s="704"/>
    </row>
    <row r="18" spans="2:133" ht="11.25" customHeight="1" x14ac:dyDescent="0.2">
      <c r="B18" s="658" t="s">
        <v>267</v>
      </c>
      <c r="C18" s="659"/>
      <c r="D18" s="659"/>
      <c r="E18" s="659"/>
      <c r="F18" s="659"/>
      <c r="G18" s="659"/>
      <c r="H18" s="659"/>
      <c r="I18" s="659"/>
      <c r="J18" s="659"/>
      <c r="K18" s="659"/>
      <c r="L18" s="659"/>
      <c r="M18" s="659"/>
      <c r="N18" s="659"/>
      <c r="O18" s="659"/>
      <c r="P18" s="659"/>
      <c r="Q18" s="660"/>
      <c r="R18" s="661">
        <v>5558288</v>
      </c>
      <c r="S18" s="664"/>
      <c r="T18" s="664"/>
      <c r="U18" s="664"/>
      <c r="V18" s="664"/>
      <c r="W18" s="664"/>
      <c r="X18" s="664"/>
      <c r="Y18" s="665"/>
      <c r="Z18" s="723">
        <v>19.2</v>
      </c>
      <c r="AA18" s="723"/>
      <c r="AB18" s="723"/>
      <c r="AC18" s="723"/>
      <c r="AD18" s="724">
        <v>5088323</v>
      </c>
      <c r="AE18" s="724"/>
      <c r="AF18" s="724"/>
      <c r="AG18" s="724"/>
      <c r="AH18" s="724"/>
      <c r="AI18" s="724"/>
      <c r="AJ18" s="724"/>
      <c r="AK18" s="724"/>
      <c r="AL18" s="666">
        <v>30.9</v>
      </c>
      <c r="AM18" s="667"/>
      <c r="AN18" s="667"/>
      <c r="AO18" s="725"/>
      <c r="AP18" s="658" t="s">
        <v>268</v>
      </c>
      <c r="AQ18" s="659"/>
      <c r="AR18" s="659"/>
      <c r="AS18" s="659"/>
      <c r="AT18" s="659"/>
      <c r="AU18" s="659"/>
      <c r="AV18" s="659"/>
      <c r="AW18" s="659"/>
      <c r="AX18" s="659"/>
      <c r="AY18" s="659"/>
      <c r="AZ18" s="659"/>
      <c r="BA18" s="659"/>
      <c r="BB18" s="659"/>
      <c r="BC18" s="659"/>
      <c r="BD18" s="659"/>
      <c r="BE18" s="659"/>
      <c r="BF18" s="660"/>
      <c r="BG18" s="661" t="s">
        <v>137</v>
      </c>
      <c r="BH18" s="664"/>
      <c r="BI18" s="664"/>
      <c r="BJ18" s="664"/>
      <c r="BK18" s="664"/>
      <c r="BL18" s="664"/>
      <c r="BM18" s="664"/>
      <c r="BN18" s="665"/>
      <c r="BO18" s="723" t="s">
        <v>137</v>
      </c>
      <c r="BP18" s="723"/>
      <c r="BQ18" s="723"/>
      <c r="BR18" s="723"/>
      <c r="BS18" s="669" t="s">
        <v>137</v>
      </c>
      <c r="BT18" s="664"/>
      <c r="BU18" s="664"/>
      <c r="BV18" s="664"/>
      <c r="BW18" s="664"/>
      <c r="BX18" s="664"/>
      <c r="BY18" s="664"/>
      <c r="BZ18" s="664"/>
      <c r="CA18" s="664"/>
      <c r="CB18" s="704"/>
      <c r="CD18" s="705" t="s">
        <v>269</v>
      </c>
      <c r="CE18" s="702"/>
      <c r="CF18" s="702"/>
      <c r="CG18" s="702"/>
      <c r="CH18" s="702"/>
      <c r="CI18" s="702"/>
      <c r="CJ18" s="702"/>
      <c r="CK18" s="702"/>
      <c r="CL18" s="702"/>
      <c r="CM18" s="702"/>
      <c r="CN18" s="702"/>
      <c r="CO18" s="702"/>
      <c r="CP18" s="702"/>
      <c r="CQ18" s="703"/>
      <c r="CR18" s="661" t="s">
        <v>137</v>
      </c>
      <c r="CS18" s="664"/>
      <c r="CT18" s="664"/>
      <c r="CU18" s="664"/>
      <c r="CV18" s="664"/>
      <c r="CW18" s="664"/>
      <c r="CX18" s="664"/>
      <c r="CY18" s="665"/>
      <c r="CZ18" s="723" t="s">
        <v>241</v>
      </c>
      <c r="DA18" s="723"/>
      <c r="DB18" s="723"/>
      <c r="DC18" s="723"/>
      <c r="DD18" s="669" t="s">
        <v>137</v>
      </c>
      <c r="DE18" s="664"/>
      <c r="DF18" s="664"/>
      <c r="DG18" s="664"/>
      <c r="DH18" s="664"/>
      <c r="DI18" s="664"/>
      <c r="DJ18" s="664"/>
      <c r="DK18" s="664"/>
      <c r="DL18" s="664"/>
      <c r="DM18" s="664"/>
      <c r="DN18" s="664"/>
      <c r="DO18" s="664"/>
      <c r="DP18" s="665"/>
      <c r="DQ18" s="669" t="s">
        <v>137</v>
      </c>
      <c r="DR18" s="664"/>
      <c r="DS18" s="664"/>
      <c r="DT18" s="664"/>
      <c r="DU18" s="664"/>
      <c r="DV18" s="664"/>
      <c r="DW18" s="664"/>
      <c r="DX18" s="664"/>
      <c r="DY18" s="664"/>
      <c r="DZ18" s="664"/>
      <c r="EA18" s="664"/>
      <c r="EB18" s="664"/>
      <c r="EC18" s="704"/>
    </row>
    <row r="19" spans="2:133" ht="11.25" customHeight="1" x14ac:dyDescent="0.2">
      <c r="B19" s="658" t="s">
        <v>270</v>
      </c>
      <c r="C19" s="659"/>
      <c r="D19" s="659"/>
      <c r="E19" s="659"/>
      <c r="F19" s="659"/>
      <c r="G19" s="659"/>
      <c r="H19" s="659"/>
      <c r="I19" s="659"/>
      <c r="J19" s="659"/>
      <c r="K19" s="659"/>
      <c r="L19" s="659"/>
      <c r="M19" s="659"/>
      <c r="N19" s="659"/>
      <c r="O19" s="659"/>
      <c r="P19" s="659"/>
      <c r="Q19" s="660"/>
      <c r="R19" s="661">
        <v>5088323</v>
      </c>
      <c r="S19" s="664"/>
      <c r="T19" s="664"/>
      <c r="U19" s="664"/>
      <c r="V19" s="664"/>
      <c r="W19" s="664"/>
      <c r="X19" s="664"/>
      <c r="Y19" s="665"/>
      <c r="Z19" s="723">
        <v>17.600000000000001</v>
      </c>
      <c r="AA19" s="723"/>
      <c r="AB19" s="723"/>
      <c r="AC19" s="723"/>
      <c r="AD19" s="724">
        <v>5088323</v>
      </c>
      <c r="AE19" s="724"/>
      <c r="AF19" s="724"/>
      <c r="AG19" s="724"/>
      <c r="AH19" s="724"/>
      <c r="AI19" s="724"/>
      <c r="AJ19" s="724"/>
      <c r="AK19" s="724"/>
      <c r="AL19" s="666">
        <v>30.9</v>
      </c>
      <c r="AM19" s="667"/>
      <c r="AN19" s="667"/>
      <c r="AO19" s="725"/>
      <c r="AP19" s="658" t="s">
        <v>271</v>
      </c>
      <c r="AQ19" s="659"/>
      <c r="AR19" s="659"/>
      <c r="AS19" s="659"/>
      <c r="AT19" s="659"/>
      <c r="AU19" s="659"/>
      <c r="AV19" s="659"/>
      <c r="AW19" s="659"/>
      <c r="AX19" s="659"/>
      <c r="AY19" s="659"/>
      <c r="AZ19" s="659"/>
      <c r="BA19" s="659"/>
      <c r="BB19" s="659"/>
      <c r="BC19" s="659"/>
      <c r="BD19" s="659"/>
      <c r="BE19" s="659"/>
      <c r="BF19" s="660"/>
      <c r="BG19" s="661">
        <v>419561</v>
      </c>
      <c r="BH19" s="664"/>
      <c r="BI19" s="664"/>
      <c r="BJ19" s="664"/>
      <c r="BK19" s="664"/>
      <c r="BL19" s="664"/>
      <c r="BM19" s="664"/>
      <c r="BN19" s="665"/>
      <c r="BO19" s="723">
        <v>4.3</v>
      </c>
      <c r="BP19" s="723"/>
      <c r="BQ19" s="723"/>
      <c r="BR19" s="723"/>
      <c r="BS19" s="669" t="s">
        <v>137</v>
      </c>
      <c r="BT19" s="664"/>
      <c r="BU19" s="664"/>
      <c r="BV19" s="664"/>
      <c r="BW19" s="664"/>
      <c r="BX19" s="664"/>
      <c r="BY19" s="664"/>
      <c r="BZ19" s="664"/>
      <c r="CA19" s="664"/>
      <c r="CB19" s="704"/>
      <c r="CD19" s="705" t="s">
        <v>272</v>
      </c>
      <c r="CE19" s="702"/>
      <c r="CF19" s="702"/>
      <c r="CG19" s="702"/>
      <c r="CH19" s="702"/>
      <c r="CI19" s="702"/>
      <c r="CJ19" s="702"/>
      <c r="CK19" s="702"/>
      <c r="CL19" s="702"/>
      <c r="CM19" s="702"/>
      <c r="CN19" s="702"/>
      <c r="CO19" s="702"/>
      <c r="CP19" s="702"/>
      <c r="CQ19" s="703"/>
      <c r="CR19" s="661" t="s">
        <v>241</v>
      </c>
      <c r="CS19" s="664"/>
      <c r="CT19" s="664"/>
      <c r="CU19" s="664"/>
      <c r="CV19" s="664"/>
      <c r="CW19" s="664"/>
      <c r="CX19" s="664"/>
      <c r="CY19" s="665"/>
      <c r="CZ19" s="723" t="s">
        <v>137</v>
      </c>
      <c r="DA19" s="723"/>
      <c r="DB19" s="723"/>
      <c r="DC19" s="723"/>
      <c r="DD19" s="669" t="s">
        <v>241</v>
      </c>
      <c r="DE19" s="664"/>
      <c r="DF19" s="664"/>
      <c r="DG19" s="664"/>
      <c r="DH19" s="664"/>
      <c r="DI19" s="664"/>
      <c r="DJ19" s="664"/>
      <c r="DK19" s="664"/>
      <c r="DL19" s="664"/>
      <c r="DM19" s="664"/>
      <c r="DN19" s="664"/>
      <c r="DO19" s="664"/>
      <c r="DP19" s="665"/>
      <c r="DQ19" s="669" t="s">
        <v>241</v>
      </c>
      <c r="DR19" s="664"/>
      <c r="DS19" s="664"/>
      <c r="DT19" s="664"/>
      <c r="DU19" s="664"/>
      <c r="DV19" s="664"/>
      <c r="DW19" s="664"/>
      <c r="DX19" s="664"/>
      <c r="DY19" s="664"/>
      <c r="DZ19" s="664"/>
      <c r="EA19" s="664"/>
      <c r="EB19" s="664"/>
      <c r="EC19" s="704"/>
    </row>
    <row r="20" spans="2:133" ht="11.25" customHeight="1" x14ac:dyDescent="0.2">
      <c r="B20" s="658" t="s">
        <v>273</v>
      </c>
      <c r="C20" s="659"/>
      <c r="D20" s="659"/>
      <c r="E20" s="659"/>
      <c r="F20" s="659"/>
      <c r="G20" s="659"/>
      <c r="H20" s="659"/>
      <c r="I20" s="659"/>
      <c r="J20" s="659"/>
      <c r="K20" s="659"/>
      <c r="L20" s="659"/>
      <c r="M20" s="659"/>
      <c r="N20" s="659"/>
      <c r="O20" s="659"/>
      <c r="P20" s="659"/>
      <c r="Q20" s="660"/>
      <c r="R20" s="661">
        <v>469958</v>
      </c>
      <c r="S20" s="664"/>
      <c r="T20" s="664"/>
      <c r="U20" s="664"/>
      <c r="V20" s="664"/>
      <c r="W20" s="664"/>
      <c r="X20" s="664"/>
      <c r="Y20" s="665"/>
      <c r="Z20" s="723">
        <v>1.6</v>
      </c>
      <c r="AA20" s="723"/>
      <c r="AB20" s="723"/>
      <c r="AC20" s="723"/>
      <c r="AD20" s="724" t="s">
        <v>241</v>
      </c>
      <c r="AE20" s="724"/>
      <c r="AF20" s="724"/>
      <c r="AG20" s="724"/>
      <c r="AH20" s="724"/>
      <c r="AI20" s="724"/>
      <c r="AJ20" s="724"/>
      <c r="AK20" s="724"/>
      <c r="AL20" s="666" t="s">
        <v>137</v>
      </c>
      <c r="AM20" s="667"/>
      <c r="AN20" s="667"/>
      <c r="AO20" s="725"/>
      <c r="AP20" s="658" t="s">
        <v>274</v>
      </c>
      <c r="AQ20" s="659"/>
      <c r="AR20" s="659"/>
      <c r="AS20" s="659"/>
      <c r="AT20" s="659"/>
      <c r="AU20" s="659"/>
      <c r="AV20" s="659"/>
      <c r="AW20" s="659"/>
      <c r="AX20" s="659"/>
      <c r="AY20" s="659"/>
      <c r="AZ20" s="659"/>
      <c r="BA20" s="659"/>
      <c r="BB20" s="659"/>
      <c r="BC20" s="659"/>
      <c r="BD20" s="659"/>
      <c r="BE20" s="659"/>
      <c r="BF20" s="660"/>
      <c r="BG20" s="661">
        <v>419561</v>
      </c>
      <c r="BH20" s="664"/>
      <c r="BI20" s="664"/>
      <c r="BJ20" s="664"/>
      <c r="BK20" s="664"/>
      <c r="BL20" s="664"/>
      <c r="BM20" s="664"/>
      <c r="BN20" s="665"/>
      <c r="BO20" s="723">
        <v>4.3</v>
      </c>
      <c r="BP20" s="723"/>
      <c r="BQ20" s="723"/>
      <c r="BR20" s="723"/>
      <c r="BS20" s="669" t="s">
        <v>137</v>
      </c>
      <c r="BT20" s="664"/>
      <c r="BU20" s="664"/>
      <c r="BV20" s="664"/>
      <c r="BW20" s="664"/>
      <c r="BX20" s="664"/>
      <c r="BY20" s="664"/>
      <c r="BZ20" s="664"/>
      <c r="CA20" s="664"/>
      <c r="CB20" s="704"/>
      <c r="CD20" s="705" t="s">
        <v>275</v>
      </c>
      <c r="CE20" s="702"/>
      <c r="CF20" s="702"/>
      <c r="CG20" s="702"/>
      <c r="CH20" s="702"/>
      <c r="CI20" s="702"/>
      <c r="CJ20" s="702"/>
      <c r="CK20" s="702"/>
      <c r="CL20" s="702"/>
      <c r="CM20" s="702"/>
      <c r="CN20" s="702"/>
      <c r="CO20" s="702"/>
      <c r="CP20" s="702"/>
      <c r="CQ20" s="703"/>
      <c r="CR20" s="661">
        <v>28522748</v>
      </c>
      <c r="CS20" s="664"/>
      <c r="CT20" s="664"/>
      <c r="CU20" s="664"/>
      <c r="CV20" s="664"/>
      <c r="CW20" s="664"/>
      <c r="CX20" s="664"/>
      <c r="CY20" s="665"/>
      <c r="CZ20" s="723">
        <v>100</v>
      </c>
      <c r="DA20" s="723"/>
      <c r="DB20" s="723"/>
      <c r="DC20" s="723"/>
      <c r="DD20" s="669">
        <v>3993936</v>
      </c>
      <c r="DE20" s="664"/>
      <c r="DF20" s="664"/>
      <c r="DG20" s="664"/>
      <c r="DH20" s="664"/>
      <c r="DI20" s="664"/>
      <c r="DJ20" s="664"/>
      <c r="DK20" s="664"/>
      <c r="DL20" s="664"/>
      <c r="DM20" s="664"/>
      <c r="DN20" s="664"/>
      <c r="DO20" s="664"/>
      <c r="DP20" s="665"/>
      <c r="DQ20" s="669">
        <v>18908640</v>
      </c>
      <c r="DR20" s="664"/>
      <c r="DS20" s="664"/>
      <c r="DT20" s="664"/>
      <c r="DU20" s="664"/>
      <c r="DV20" s="664"/>
      <c r="DW20" s="664"/>
      <c r="DX20" s="664"/>
      <c r="DY20" s="664"/>
      <c r="DZ20" s="664"/>
      <c r="EA20" s="664"/>
      <c r="EB20" s="664"/>
      <c r="EC20" s="704"/>
    </row>
    <row r="21" spans="2:133" ht="11.25" customHeight="1" x14ac:dyDescent="0.2">
      <c r="B21" s="658" t="s">
        <v>276</v>
      </c>
      <c r="C21" s="659"/>
      <c r="D21" s="659"/>
      <c r="E21" s="659"/>
      <c r="F21" s="659"/>
      <c r="G21" s="659"/>
      <c r="H21" s="659"/>
      <c r="I21" s="659"/>
      <c r="J21" s="659"/>
      <c r="K21" s="659"/>
      <c r="L21" s="659"/>
      <c r="M21" s="659"/>
      <c r="N21" s="659"/>
      <c r="O21" s="659"/>
      <c r="P21" s="659"/>
      <c r="Q21" s="660"/>
      <c r="R21" s="661">
        <v>7</v>
      </c>
      <c r="S21" s="664"/>
      <c r="T21" s="664"/>
      <c r="U21" s="664"/>
      <c r="V21" s="664"/>
      <c r="W21" s="664"/>
      <c r="X21" s="664"/>
      <c r="Y21" s="665"/>
      <c r="Z21" s="723">
        <v>0</v>
      </c>
      <c r="AA21" s="723"/>
      <c r="AB21" s="723"/>
      <c r="AC21" s="723"/>
      <c r="AD21" s="724" t="s">
        <v>137</v>
      </c>
      <c r="AE21" s="724"/>
      <c r="AF21" s="724"/>
      <c r="AG21" s="724"/>
      <c r="AH21" s="724"/>
      <c r="AI21" s="724"/>
      <c r="AJ21" s="724"/>
      <c r="AK21" s="724"/>
      <c r="AL21" s="666" t="s">
        <v>137</v>
      </c>
      <c r="AM21" s="667"/>
      <c r="AN21" s="667"/>
      <c r="AO21" s="725"/>
      <c r="AP21" s="769" t="s">
        <v>277</v>
      </c>
      <c r="AQ21" s="776"/>
      <c r="AR21" s="776"/>
      <c r="AS21" s="776"/>
      <c r="AT21" s="776"/>
      <c r="AU21" s="776"/>
      <c r="AV21" s="776"/>
      <c r="AW21" s="776"/>
      <c r="AX21" s="776"/>
      <c r="AY21" s="776"/>
      <c r="AZ21" s="776"/>
      <c r="BA21" s="776"/>
      <c r="BB21" s="776"/>
      <c r="BC21" s="776"/>
      <c r="BD21" s="776"/>
      <c r="BE21" s="776"/>
      <c r="BF21" s="771"/>
      <c r="BG21" s="661" t="s">
        <v>137</v>
      </c>
      <c r="BH21" s="664"/>
      <c r="BI21" s="664"/>
      <c r="BJ21" s="664"/>
      <c r="BK21" s="664"/>
      <c r="BL21" s="664"/>
      <c r="BM21" s="664"/>
      <c r="BN21" s="665"/>
      <c r="BO21" s="723" t="s">
        <v>137</v>
      </c>
      <c r="BP21" s="723"/>
      <c r="BQ21" s="723"/>
      <c r="BR21" s="723"/>
      <c r="BS21" s="669" t="s">
        <v>137</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2">
      <c r="B22" s="658" t="s">
        <v>278</v>
      </c>
      <c r="C22" s="659"/>
      <c r="D22" s="659"/>
      <c r="E22" s="659"/>
      <c r="F22" s="659"/>
      <c r="G22" s="659"/>
      <c r="H22" s="659"/>
      <c r="I22" s="659"/>
      <c r="J22" s="659"/>
      <c r="K22" s="659"/>
      <c r="L22" s="659"/>
      <c r="M22" s="659"/>
      <c r="N22" s="659"/>
      <c r="O22" s="659"/>
      <c r="P22" s="659"/>
      <c r="Q22" s="660"/>
      <c r="R22" s="661">
        <v>17140080</v>
      </c>
      <c r="S22" s="664"/>
      <c r="T22" s="664"/>
      <c r="U22" s="664"/>
      <c r="V22" s="664"/>
      <c r="W22" s="664"/>
      <c r="X22" s="664"/>
      <c r="Y22" s="665"/>
      <c r="Z22" s="723">
        <v>59.1</v>
      </c>
      <c r="AA22" s="723"/>
      <c r="AB22" s="723"/>
      <c r="AC22" s="723"/>
      <c r="AD22" s="724">
        <v>16250554</v>
      </c>
      <c r="AE22" s="724"/>
      <c r="AF22" s="724"/>
      <c r="AG22" s="724"/>
      <c r="AH22" s="724"/>
      <c r="AI22" s="724"/>
      <c r="AJ22" s="724"/>
      <c r="AK22" s="724"/>
      <c r="AL22" s="666">
        <v>98.6</v>
      </c>
      <c r="AM22" s="667"/>
      <c r="AN22" s="667"/>
      <c r="AO22" s="725"/>
      <c r="AP22" s="769" t="s">
        <v>279</v>
      </c>
      <c r="AQ22" s="776"/>
      <c r="AR22" s="776"/>
      <c r="AS22" s="776"/>
      <c r="AT22" s="776"/>
      <c r="AU22" s="776"/>
      <c r="AV22" s="776"/>
      <c r="AW22" s="776"/>
      <c r="AX22" s="776"/>
      <c r="AY22" s="776"/>
      <c r="AZ22" s="776"/>
      <c r="BA22" s="776"/>
      <c r="BB22" s="776"/>
      <c r="BC22" s="776"/>
      <c r="BD22" s="776"/>
      <c r="BE22" s="776"/>
      <c r="BF22" s="771"/>
      <c r="BG22" s="661" t="s">
        <v>137</v>
      </c>
      <c r="BH22" s="664"/>
      <c r="BI22" s="664"/>
      <c r="BJ22" s="664"/>
      <c r="BK22" s="664"/>
      <c r="BL22" s="664"/>
      <c r="BM22" s="664"/>
      <c r="BN22" s="665"/>
      <c r="BO22" s="723" t="s">
        <v>241</v>
      </c>
      <c r="BP22" s="723"/>
      <c r="BQ22" s="723"/>
      <c r="BR22" s="723"/>
      <c r="BS22" s="669" t="s">
        <v>241</v>
      </c>
      <c r="BT22" s="664"/>
      <c r="BU22" s="664"/>
      <c r="BV22" s="664"/>
      <c r="BW22" s="664"/>
      <c r="BX22" s="664"/>
      <c r="BY22" s="664"/>
      <c r="BZ22" s="664"/>
      <c r="CA22" s="664"/>
      <c r="CB22" s="704"/>
      <c r="CD22" s="778" t="s">
        <v>280</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2">
      <c r="B23" s="658" t="s">
        <v>281</v>
      </c>
      <c r="C23" s="659"/>
      <c r="D23" s="659"/>
      <c r="E23" s="659"/>
      <c r="F23" s="659"/>
      <c r="G23" s="659"/>
      <c r="H23" s="659"/>
      <c r="I23" s="659"/>
      <c r="J23" s="659"/>
      <c r="K23" s="659"/>
      <c r="L23" s="659"/>
      <c r="M23" s="659"/>
      <c r="N23" s="659"/>
      <c r="O23" s="659"/>
      <c r="P23" s="659"/>
      <c r="Q23" s="660"/>
      <c r="R23" s="661">
        <v>7005</v>
      </c>
      <c r="S23" s="664"/>
      <c r="T23" s="664"/>
      <c r="U23" s="664"/>
      <c r="V23" s="664"/>
      <c r="W23" s="664"/>
      <c r="X23" s="664"/>
      <c r="Y23" s="665"/>
      <c r="Z23" s="723">
        <v>0</v>
      </c>
      <c r="AA23" s="723"/>
      <c r="AB23" s="723"/>
      <c r="AC23" s="723"/>
      <c r="AD23" s="724">
        <v>7005</v>
      </c>
      <c r="AE23" s="724"/>
      <c r="AF23" s="724"/>
      <c r="AG23" s="724"/>
      <c r="AH23" s="724"/>
      <c r="AI23" s="724"/>
      <c r="AJ23" s="724"/>
      <c r="AK23" s="724"/>
      <c r="AL23" s="666">
        <v>0</v>
      </c>
      <c r="AM23" s="667"/>
      <c r="AN23" s="667"/>
      <c r="AO23" s="725"/>
      <c r="AP23" s="769" t="s">
        <v>282</v>
      </c>
      <c r="AQ23" s="776"/>
      <c r="AR23" s="776"/>
      <c r="AS23" s="776"/>
      <c r="AT23" s="776"/>
      <c r="AU23" s="776"/>
      <c r="AV23" s="776"/>
      <c r="AW23" s="776"/>
      <c r="AX23" s="776"/>
      <c r="AY23" s="776"/>
      <c r="AZ23" s="776"/>
      <c r="BA23" s="776"/>
      <c r="BB23" s="776"/>
      <c r="BC23" s="776"/>
      <c r="BD23" s="776"/>
      <c r="BE23" s="776"/>
      <c r="BF23" s="771"/>
      <c r="BG23" s="661">
        <v>419561</v>
      </c>
      <c r="BH23" s="664"/>
      <c r="BI23" s="664"/>
      <c r="BJ23" s="664"/>
      <c r="BK23" s="664"/>
      <c r="BL23" s="664"/>
      <c r="BM23" s="664"/>
      <c r="BN23" s="665"/>
      <c r="BO23" s="723">
        <v>4.3</v>
      </c>
      <c r="BP23" s="723"/>
      <c r="BQ23" s="723"/>
      <c r="BR23" s="723"/>
      <c r="BS23" s="669" t="s">
        <v>137</v>
      </c>
      <c r="BT23" s="664"/>
      <c r="BU23" s="664"/>
      <c r="BV23" s="664"/>
      <c r="BW23" s="664"/>
      <c r="BX23" s="664"/>
      <c r="BY23" s="664"/>
      <c r="BZ23" s="664"/>
      <c r="CA23" s="664"/>
      <c r="CB23" s="704"/>
      <c r="CD23" s="778" t="s">
        <v>221</v>
      </c>
      <c r="CE23" s="779"/>
      <c r="CF23" s="779"/>
      <c r="CG23" s="779"/>
      <c r="CH23" s="779"/>
      <c r="CI23" s="779"/>
      <c r="CJ23" s="779"/>
      <c r="CK23" s="779"/>
      <c r="CL23" s="779"/>
      <c r="CM23" s="779"/>
      <c r="CN23" s="779"/>
      <c r="CO23" s="779"/>
      <c r="CP23" s="779"/>
      <c r="CQ23" s="780"/>
      <c r="CR23" s="778" t="s">
        <v>283</v>
      </c>
      <c r="CS23" s="779"/>
      <c r="CT23" s="779"/>
      <c r="CU23" s="779"/>
      <c r="CV23" s="779"/>
      <c r="CW23" s="779"/>
      <c r="CX23" s="779"/>
      <c r="CY23" s="780"/>
      <c r="CZ23" s="778" t="s">
        <v>284</v>
      </c>
      <c r="DA23" s="779"/>
      <c r="DB23" s="779"/>
      <c r="DC23" s="780"/>
      <c r="DD23" s="778" t="s">
        <v>285</v>
      </c>
      <c r="DE23" s="779"/>
      <c r="DF23" s="779"/>
      <c r="DG23" s="779"/>
      <c r="DH23" s="779"/>
      <c r="DI23" s="779"/>
      <c r="DJ23" s="779"/>
      <c r="DK23" s="780"/>
      <c r="DL23" s="787" t="s">
        <v>286</v>
      </c>
      <c r="DM23" s="788"/>
      <c r="DN23" s="788"/>
      <c r="DO23" s="788"/>
      <c r="DP23" s="788"/>
      <c r="DQ23" s="788"/>
      <c r="DR23" s="788"/>
      <c r="DS23" s="788"/>
      <c r="DT23" s="788"/>
      <c r="DU23" s="788"/>
      <c r="DV23" s="789"/>
      <c r="DW23" s="778" t="s">
        <v>287</v>
      </c>
      <c r="DX23" s="779"/>
      <c r="DY23" s="779"/>
      <c r="DZ23" s="779"/>
      <c r="EA23" s="779"/>
      <c r="EB23" s="779"/>
      <c r="EC23" s="780"/>
    </row>
    <row r="24" spans="2:133" ht="11.25" customHeight="1" x14ac:dyDescent="0.2">
      <c r="B24" s="658" t="s">
        <v>288</v>
      </c>
      <c r="C24" s="659"/>
      <c r="D24" s="659"/>
      <c r="E24" s="659"/>
      <c r="F24" s="659"/>
      <c r="G24" s="659"/>
      <c r="H24" s="659"/>
      <c r="I24" s="659"/>
      <c r="J24" s="659"/>
      <c r="K24" s="659"/>
      <c r="L24" s="659"/>
      <c r="M24" s="659"/>
      <c r="N24" s="659"/>
      <c r="O24" s="659"/>
      <c r="P24" s="659"/>
      <c r="Q24" s="660"/>
      <c r="R24" s="661">
        <v>115821</v>
      </c>
      <c r="S24" s="664"/>
      <c r="T24" s="664"/>
      <c r="U24" s="664"/>
      <c r="V24" s="664"/>
      <c r="W24" s="664"/>
      <c r="X24" s="664"/>
      <c r="Y24" s="665"/>
      <c r="Z24" s="723">
        <v>0.4</v>
      </c>
      <c r="AA24" s="723"/>
      <c r="AB24" s="723"/>
      <c r="AC24" s="723"/>
      <c r="AD24" s="724" t="s">
        <v>137</v>
      </c>
      <c r="AE24" s="724"/>
      <c r="AF24" s="724"/>
      <c r="AG24" s="724"/>
      <c r="AH24" s="724"/>
      <c r="AI24" s="724"/>
      <c r="AJ24" s="724"/>
      <c r="AK24" s="724"/>
      <c r="AL24" s="666" t="s">
        <v>137</v>
      </c>
      <c r="AM24" s="667"/>
      <c r="AN24" s="667"/>
      <c r="AO24" s="725"/>
      <c r="AP24" s="769" t="s">
        <v>289</v>
      </c>
      <c r="AQ24" s="776"/>
      <c r="AR24" s="776"/>
      <c r="AS24" s="776"/>
      <c r="AT24" s="776"/>
      <c r="AU24" s="776"/>
      <c r="AV24" s="776"/>
      <c r="AW24" s="776"/>
      <c r="AX24" s="776"/>
      <c r="AY24" s="776"/>
      <c r="AZ24" s="776"/>
      <c r="BA24" s="776"/>
      <c r="BB24" s="776"/>
      <c r="BC24" s="776"/>
      <c r="BD24" s="776"/>
      <c r="BE24" s="776"/>
      <c r="BF24" s="771"/>
      <c r="BG24" s="661" t="s">
        <v>137</v>
      </c>
      <c r="BH24" s="664"/>
      <c r="BI24" s="664"/>
      <c r="BJ24" s="664"/>
      <c r="BK24" s="664"/>
      <c r="BL24" s="664"/>
      <c r="BM24" s="664"/>
      <c r="BN24" s="665"/>
      <c r="BO24" s="723" t="s">
        <v>137</v>
      </c>
      <c r="BP24" s="723"/>
      <c r="BQ24" s="723"/>
      <c r="BR24" s="723"/>
      <c r="BS24" s="669" t="s">
        <v>137</v>
      </c>
      <c r="BT24" s="664"/>
      <c r="BU24" s="664"/>
      <c r="BV24" s="664"/>
      <c r="BW24" s="664"/>
      <c r="BX24" s="664"/>
      <c r="BY24" s="664"/>
      <c r="BZ24" s="664"/>
      <c r="CA24" s="664"/>
      <c r="CB24" s="704"/>
      <c r="CD24" s="732" t="s">
        <v>290</v>
      </c>
      <c r="CE24" s="733"/>
      <c r="CF24" s="733"/>
      <c r="CG24" s="733"/>
      <c r="CH24" s="733"/>
      <c r="CI24" s="733"/>
      <c r="CJ24" s="733"/>
      <c r="CK24" s="733"/>
      <c r="CL24" s="733"/>
      <c r="CM24" s="733"/>
      <c r="CN24" s="733"/>
      <c r="CO24" s="733"/>
      <c r="CP24" s="733"/>
      <c r="CQ24" s="734"/>
      <c r="CR24" s="726">
        <v>13067195</v>
      </c>
      <c r="CS24" s="727"/>
      <c r="CT24" s="727"/>
      <c r="CU24" s="727"/>
      <c r="CV24" s="727"/>
      <c r="CW24" s="727"/>
      <c r="CX24" s="727"/>
      <c r="CY24" s="773"/>
      <c r="CZ24" s="774">
        <v>45.8</v>
      </c>
      <c r="DA24" s="743"/>
      <c r="DB24" s="743"/>
      <c r="DC24" s="777"/>
      <c r="DD24" s="772">
        <v>8916352</v>
      </c>
      <c r="DE24" s="727"/>
      <c r="DF24" s="727"/>
      <c r="DG24" s="727"/>
      <c r="DH24" s="727"/>
      <c r="DI24" s="727"/>
      <c r="DJ24" s="727"/>
      <c r="DK24" s="773"/>
      <c r="DL24" s="772">
        <v>8363042</v>
      </c>
      <c r="DM24" s="727"/>
      <c r="DN24" s="727"/>
      <c r="DO24" s="727"/>
      <c r="DP24" s="727"/>
      <c r="DQ24" s="727"/>
      <c r="DR24" s="727"/>
      <c r="DS24" s="727"/>
      <c r="DT24" s="727"/>
      <c r="DU24" s="727"/>
      <c r="DV24" s="773"/>
      <c r="DW24" s="774">
        <v>47.7</v>
      </c>
      <c r="DX24" s="743"/>
      <c r="DY24" s="743"/>
      <c r="DZ24" s="743"/>
      <c r="EA24" s="743"/>
      <c r="EB24" s="743"/>
      <c r="EC24" s="775"/>
    </row>
    <row r="25" spans="2:133" ht="11.25" customHeight="1" x14ac:dyDescent="0.2">
      <c r="B25" s="658" t="s">
        <v>291</v>
      </c>
      <c r="C25" s="659"/>
      <c r="D25" s="659"/>
      <c r="E25" s="659"/>
      <c r="F25" s="659"/>
      <c r="G25" s="659"/>
      <c r="H25" s="659"/>
      <c r="I25" s="659"/>
      <c r="J25" s="659"/>
      <c r="K25" s="659"/>
      <c r="L25" s="659"/>
      <c r="M25" s="659"/>
      <c r="N25" s="659"/>
      <c r="O25" s="659"/>
      <c r="P25" s="659"/>
      <c r="Q25" s="660"/>
      <c r="R25" s="661">
        <v>605799</v>
      </c>
      <c r="S25" s="664"/>
      <c r="T25" s="664"/>
      <c r="U25" s="664"/>
      <c r="V25" s="664"/>
      <c r="W25" s="664"/>
      <c r="X25" s="664"/>
      <c r="Y25" s="665"/>
      <c r="Z25" s="723">
        <v>2.1</v>
      </c>
      <c r="AA25" s="723"/>
      <c r="AB25" s="723"/>
      <c r="AC25" s="723"/>
      <c r="AD25" s="724">
        <v>192761</v>
      </c>
      <c r="AE25" s="724"/>
      <c r="AF25" s="724"/>
      <c r="AG25" s="724"/>
      <c r="AH25" s="724"/>
      <c r="AI25" s="724"/>
      <c r="AJ25" s="724"/>
      <c r="AK25" s="724"/>
      <c r="AL25" s="666">
        <v>1.2</v>
      </c>
      <c r="AM25" s="667"/>
      <c r="AN25" s="667"/>
      <c r="AO25" s="725"/>
      <c r="AP25" s="769" t="s">
        <v>292</v>
      </c>
      <c r="AQ25" s="776"/>
      <c r="AR25" s="776"/>
      <c r="AS25" s="776"/>
      <c r="AT25" s="776"/>
      <c r="AU25" s="776"/>
      <c r="AV25" s="776"/>
      <c r="AW25" s="776"/>
      <c r="AX25" s="776"/>
      <c r="AY25" s="776"/>
      <c r="AZ25" s="776"/>
      <c r="BA25" s="776"/>
      <c r="BB25" s="776"/>
      <c r="BC25" s="776"/>
      <c r="BD25" s="776"/>
      <c r="BE25" s="776"/>
      <c r="BF25" s="771"/>
      <c r="BG25" s="661" t="s">
        <v>241</v>
      </c>
      <c r="BH25" s="664"/>
      <c r="BI25" s="664"/>
      <c r="BJ25" s="664"/>
      <c r="BK25" s="664"/>
      <c r="BL25" s="664"/>
      <c r="BM25" s="664"/>
      <c r="BN25" s="665"/>
      <c r="BO25" s="723" t="s">
        <v>241</v>
      </c>
      <c r="BP25" s="723"/>
      <c r="BQ25" s="723"/>
      <c r="BR25" s="723"/>
      <c r="BS25" s="669" t="s">
        <v>137</v>
      </c>
      <c r="BT25" s="664"/>
      <c r="BU25" s="664"/>
      <c r="BV25" s="664"/>
      <c r="BW25" s="664"/>
      <c r="BX25" s="664"/>
      <c r="BY25" s="664"/>
      <c r="BZ25" s="664"/>
      <c r="CA25" s="664"/>
      <c r="CB25" s="704"/>
      <c r="CD25" s="705" t="s">
        <v>293</v>
      </c>
      <c r="CE25" s="702"/>
      <c r="CF25" s="702"/>
      <c r="CG25" s="702"/>
      <c r="CH25" s="702"/>
      <c r="CI25" s="702"/>
      <c r="CJ25" s="702"/>
      <c r="CK25" s="702"/>
      <c r="CL25" s="702"/>
      <c r="CM25" s="702"/>
      <c r="CN25" s="702"/>
      <c r="CO25" s="702"/>
      <c r="CP25" s="702"/>
      <c r="CQ25" s="703"/>
      <c r="CR25" s="661">
        <v>4078813</v>
      </c>
      <c r="CS25" s="662"/>
      <c r="CT25" s="662"/>
      <c r="CU25" s="662"/>
      <c r="CV25" s="662"/>
      <c r="CW25" s="662"/>
      <c r="CX25" s="662"/>
      <c r="CY25" s="663"/>
      <c r="CZ25" s="666">
        <v>14.3</v>
      </c>
      <c r="DA25" s="695"/>
      <c r="DB25" s="695"/>
      <c r="DC25" s="696"/>
      <c r="DD25" s="669">
        <v>3635520</v>
      </c>
      <c r="DE25" s="662"/>
      <c r="DF25" s="662"/>
      <c r="DG25" s="662"/>
      <c r="DH25" s="662"/>
      <c r="DI25" s="662"/>
      <c r="DJ25" s="662"/>
      <c r="DK25" s="663"/>
      <c r="DL25" s="669">
        <v>3603992</v>
      </c>
      <c r="DM25" s="662"/>
      <c r="DN25" s="662"/>
      <c r="DO25" s="662"/>
      <c r="DP25" s="662"/>
      <c r="DQ25" s="662"/>
      <c r="DR25" s="662"/>
      <c r="DS25" s="662"/>
      <c r="DT25" s="662"/>
      <c r="DU25" s="662"/>
      <c r="DV25" s="663"/>
      <c r="DW25" s="666">
        <v>20.6</v>
      </c>
      <c r="DX25" s="695"/>
      <c r="DY25" s="695"/>
      <c r="DZ25" s="695"/>
      <c r="EA25" s="695"/>
      <c r="EB25" s="695"/>
      <c r="EC25" s="697"/>
    </row>
    <row r="26" spans="2:133" ht="11.25" customHeight="1" x14ac:dyDescent="0.2">
      <c r="B26" s="658" t="s">
        <v>294</v>
      </c>
      <c r="C26" s="659"/>
      <c r="D26" s="659"/>
      <c r="E26" s="659"/>
      <c r="F26" s="659"/>
      <c r="G26" s="659"/>
      <c r="H26" s="659"/>
      <c r="I26" s="659"/>
      <c r="J26" s="659"/>
      <c r="K26" s="659"/>
      <c r="L26" s="659"/>
      <c r="M26" s="659"/>
      <c r="N26" s="659"/>
      <c r="O26" s="659"/>
      <c r="P26" s="659"/>
      <c r="Q26" s="660"/>
      <c r="R26" s="661">
        <v>172815</v>
      </c>
      <c r="S26" s="664"/>
      <c r="T26" s="664"/>
      <c r="U26" s="664"/>
      <c r="V26" s="664"/>
      <c r="W26" s="664"/>
      <c r="X26" s="664"/>
      <c r="Y26" s="665"/>
      <c r="Z26" s="723">
        <v>0.6</v>
      </c>
      <c r="AA26" s="723"/>
      <c r="AB26" s="723"/>
      <c r="AC26" s="723"/>
      <c r="AD26" s="724" t="s">
        <v>137</v>
      </c>
      <c r="AE26" s="724"/>
      <c r="AF26" s="724"/>
      <c r="AG26" s="724"/>
      <c r="AH26" s="724"/>
      <c r="AI26" s="724"/>
      <c r="AJ26" s="724"/>
      <c r="AK26" s="724"/>
      <c r="AL26" s="666" t="s">
        <v>241</v>
      </c>
      <c r="AM26" s="667"/>
      <c r="AN26" s="667"/>
      <c r="AO26" s="725"/>
      <c r="AP26" s="769" t="s">
        <v>295</v>
      </c>
      <c r="AQ26" s="770"/>
      <c r="AR26" s="770"/>
      <c r="AS26" s="770"/>
      <c r="AT26" s="770"/>
      <c r="AU26" s="770"/>
      <c r="AV26" s="770"/>
      <c r="AW26" s="770"/>
      <c r="AX26" s="770"/>
      <c r="AY26" s="770"/>
      <c r="AZ26" s="770"/>
      <c r="BA26" s="770"/>
      <c r="BB26" s="770"/>
      <c r="BC26" s="770"/>
      <c r="BD26" s="770"/>
      <c r="BE26" s="770"/>
      <c r="BF26" s="771"/>
      <c r="BG26" s="661" t="s">
        <v>137</v>
      </c>
      <c r="BH26" s="664"/>
      <c r="BI26" s="664"/>
      <c r="BJ26" s="664"/>
      <c r="BK26" s="664"/>
      <c r="BL26" s="664"/>
      <c r="BM26" s="664"/>
      <c r="BN26" s="665"/>
      <c r="BO26" s="723" t="s">
        <v>137</v>
      </c>
      <c r="BP26" s="723"/>
      <c r="BQ26" s="723"/>
      <c r="BR26" s="723"/>
      <c r="BS26" s="669" t="s">
        <v>137</v>
      </c>
      <c r="BT26" s="664"/>
      <c r="BU26" s="664"/>
      <c r="BV26" s="664"/>
      <c r="BW26" s="664"/>
      <c r="BX26" s="664"/>
      <c r="BY26" s="664"/>
      <c r="BZ26" s="664"/>
      <c r="CA26" s="664"/>
      <c r="CB26" s="704"/>
      <c r="CD26" s="705" t="s">
        <v>296</v>
      </c>
      <c r="CE26" s="702"/>
      <c r="CF26" s="702"/>
      <c r="CG26" s="702"/>
      <c r="CH26" s="702"/>
      <c r="CI26" s="702"/>
      <c r="CJ26" s="702"/>
      <c r="CK26" s="702"/>
      <c r="CL26" s="702"/>
      <c r="CM26" s="702"/>
      <c r="CN26" s="702"/>
      <c r="CO26" s="702"/>
      <c r="CP26" s="702"/>
      <c r="CQ26" s="703"/>
      <c r="CR26" s="661">
        <v>2543599</v>
      </c>
      <c r="CS26" s="664"/>
      <c r="CT26" s="664"/>
      <c r="CU26" s="664"/>
      <c r="CV26" s="664"/>
      <c r="CW26" s="664"/>
      <c r="CX26" s="664"/>
      <c r="CY26" s="665"/>
      <c r="CZ26" s="666">
        <v>8.9</v>
      </c>
      <c r="DA26" s="695"/>
      <c r="DB26" s="695"/>
      <c r="DC26" s="696"/>
      <c r="DD26" s="669">
        <v>2262752</v>
      </c>
      <c r="DE26" s="664"/>
      <c r="DF26" s="664"/>
      <c r="DG26" s="664"/>
      <c r="DH26" s="664"/>
      <c r="DI26" s="664"/>
      <c r="DJ26" s="664"/>
      <c r="DK26" s="665"/>
      <c r="DL26" s="669" t="s">
        <v>137</v>
      </c>
      <c r="DM26" s="664"/>
      <c r="DN26" s="664"/>
      <c r="DO26" s="664"/>
      <c r="DP26" s="664"/>
      <c r="DQ26" s="664"/>
      <c r="DR26" s="664"/>
      <c r="DS26" s="664"/>
      <c r="DT26" s="664"/>
      <c r="DU26" s="664"/>
      <c r="DV26" s="665"/>
      <c r="DW26" s="666" t="s">
        <v>137</v>
      </c>
      <c r="DX26" s="695"/>
      <c r="DY26" s="695"/>
      <c r="DZ26" s="695"/>
      <c r="EA26" s="695"/>
      <c r="EB26" s="695"/>
      <c r="EC26" s="697"/>
    </row>
    <row r="27" spans="2:133" ht="11.25" customHeight="1" x14ac:dyDescent="0.2">
      <c r="B27" s="658" t="s">
        <v>297</v>
      </c>
      <c r="C27" s="659"/>
      <c r="D27" s="659"/>
      <c r="E27" s="659"/>
      <c r="F27" s="659"/>
      <c r="G27" s="659"/>
      <c r="H27" s="659"/>
      <c r="I27" s="659"/>
      <c r="J27" s="659"/>
      <c r="K27" s="659"/>
      <c r="L27" s="659"/>
      <c r="M27" s="659"/>
      <c r="N27" s="659"/>
      <c r="O27" s="659"/>
      <c r="P27" s="659"/>
      <c r="Q27" s="660"/>
      <c r="R27" s="661">
        <v>3756637</v>
      </c>
      <c r="S27" s="664"/>
      <c r="T27" s="664"/>
      <c r="U27" s="664"/>
      <c r="V27" s="664"/>
      <c r="W27" s="664"/>
      <c r="X27" s="664"/>
      <c r="Y27" s="665"/>
      <c r="Z27" s="723">
        <v>13</v>
      </c>
      <c r="AA27" s="723"/>
      <c r="AB27" s="723"/>
      <c r="AC27" s="723"/>
      <c r="AD27" s="724" t="s">
        <v>137</v>
      </c>
      <c r="AE27" s="724"/>
      <c r="AF27" s="724"/>
      <c r="AG27" s="724"/>
      <c r="AH27" s="724"/>
      <c r="AI27" s="724"/>
      <c r="AJ27" s="724"/>
      <c r="AK27" s="724"/>
      <c r="AL27" s="666" t="s">
        <v>137</v>
      </c>
      <c r="AM27" s="667"/>
      <c r="AN27" s="667"/>
      <c r="AO27" s="725"/>
      <c r="AP27" s="658" t="s">
        <v>298</v>
      </c>
      <c r="AQ27" s="659"/>
      <c r="AR27" s="659"/>
      <c r="AS27" s="659"/>
      <c r="AT27" s="659"/>
      <c r="AU27" s="659"/>
      <c r="AV27" s="659"/>
      <c r="AW27" s="659"/>
      <c r="AX27" s="659"/>
      <c r="AY27" s="659"/>
      <c r="AZ27" s="659"/>
      <c r="BA27" s="659"/>
      <c r="BB27" s="659"/>
      <c r="BC27" s="659"/>
      <c r="BD27" s="659"/>
      <c r="BE27" s="659"/>
      <c r="BF27" s="660"/>
      <c r="BG27" s="661">
        <v>9830450</v>
      </c>
      <c r="BH27" s="664"/>
      <c r="BI27" s="664"/>
      <c r="BJ27" s="664"/>
      <c r="BK27" s="664"/>
      <c r="BL27" s="664"/>
      <c r="BM27" s="664"/>
      <c r="BN27" s="665"/>
      <c r="BO27" s="723">
        <v>100</v>
      </c>
      <c r="BP27" s="723"/>
      <c r="BQ27" s="723"/>
      <c r="BR27" s="723"/>
      <c r="BS27" s="669">
        <v>92902</v>
      </c>
      <c r="BT27" s="664"/>
      <c r="BU27" s="664"/>
      <c r="BV27" s="664"/>
      <c r="BW27" s="664"/>
      <c r="BX27" s="664"/>
      <c r="BY27" s="664"/>
      <c r="BZ27" s="664"/>
      <c r="CA27" s="664"/>
      <c r="CB27" s="704"/>
      <c r="CD27" s="705" t="s">
        <v>299</v>
      </c>
      <c r="CE27" s="702"/>
      <c r="CF27" s="702"/>
      <c r="CG27" s="702"/>
      <c r="CH27" s="702"/>
      <c r="CI27" s="702"/>
      <c r="CJ27" s="702"/>
      <c r="CK27" s="702"/>
      <c r="CL27" s="702"/>
      <c r="CM27" s="702"/>
      <c r="CN27" s="702"/>
      <c r="CO27" s="702"/>
      <c r="CP27" s="702"/>
      <c r="CQ27" s="703"/>
      <c r="CR27" s="661">
        <v>5722671</v>
      </c>
      <c r="CS27" s="662"/>
      <c r="CT27" s="662"/>
      <c r="CU27" s="662"/>
      <c r="CV27" s="662"/>
      <c r="CW27" s="662"/>
      <c r="CX27" s="662"/>
      <c r="CY27" s="663"/>
      <c r="CZ27" s="666">
        <v>20.100000000000001</v>
      </c>
      <c r="DA27" s="695"/>
      <c r="DB27" s="695"/>
      <c r="DC27" s="696"/>
      <c r="DD27" s="669">
        <v>2031969</v>
      </c>
      <c r="DE27" s="662"/>
      <c r="DF27" s="662"/>
      <c r="DG27" s="662"/>
      <c r="DH27" s="662"/>
      <c r="DI27" s="662"/>
      <c r="DJ27" s="662"/>
      <c r="DK27" s="663"/>
      <c r="DL27" s="669">
        <v>2031819</v>
      </c>
      <c r="DM27" s="662"/>
      <c r="DN27" s="662"/>
      <c r="DO27" s="662"/>
      <c r="DP27" s="662"/>
      <c r="DQ27" s="662"/>
      <c r="DR27" s="662"/>
      <c r="DS27" s="662"/>
      <c r="DT27" s="662"/>
      <c r="DU27" s="662"/>
      <c r="DV27" s="663"/>
      <c r="DW27" s="666">
        <v>11.6</v>
      </c>
      <c r="DX27" s="695"/>
      <c r="DY27" s="695"/>
      <c r="DZ27" s="695"/>
      <c r="EA27" s="695"/>
      <c r="EB27" s="695"/>
      <c r="EC27" s="697"/>
    </row>
    <row r="28" spans="2:133" ht="11.25" customHeight="1" x14ac:dyDescent="0.2">
      <c r="B28" s="766" t="s">
        <v>300</v>
      </c>
      <c r="C28" s="767"/>
      <c r="D28" s="767"/>
      <c r="E28" s="767"/>
      <c r="F28" s="767"/>
      <c r="G28" s="767"/>
      <c r="H28" s="767"/>
      <c r="I28" s="767"/>
      <c r="J28" s="767"/>
      <c r="K28" s="767"/>
      <c r="L28" s="767"/>
      <c r="M28" s="767"/>
      <c r="N28" s="767"/>
      <c r="O28" s="767"/>
      <c r="P28" s="767"/>
      <c r="Q28" s="768"/>
      <c r="R28" s="661" t="s">
        <v>137</v>
      </c>
      <c r="S28" s="664"/>
      <c r="T28" s="664"/>
      <c r="U28" s="664"/>
      <c r="V28" s="664"/>
      <c r="W28" s="664"/>
      <c r="X28" s="664"/>
      <c r="Y28" s="665"/>
      <c r="Z28" s="723" t="s">
        <v>137</v>
      </c>
      <c r="AA28" s="723"/>
      <c r="AB28" s="723"/>
      <c r="AC28" s="723"/>
      <c r="AD28" s="724" t="s">
        <v>137</v>
      </c>
      <c r="AE28" s="724"/>
      <c r="AF28" s="724"/>
      <c r="AG28" s="724"/>
      <c r="AH28" s="724"/>
      <c r="AI28" s="724"/>
      <c r="AJ28" s="724"/>
      <c r="AK28" s="724"/>
      <c r="AL28" s="666" t="s">
        <v>137</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301</v>
      </c>
      <c r="CE28" s="702"/>
      <c r="CF28" s="702"/>
      <c r="CG28" s="702"/>
      <c r="CH28" s="702"/>
      <c r="CI28" s="702"/>
      <c r="CJ28" s="702"/>
      <c r="CK28" s="702"/>
      <c r="CL28" s="702"/>
      <c r="CM28" s="702"/>
      <c r="CN28" s="702"/>
      <c r="CO28" s="702"/>
      <c r="CP28" s="702"/>
      <c r="CQ28" s="703"/>
      <c r="CR28" s="661">
        <v>3265711</v>
      </c>
      <c r="CS28" s="664"/>
      <c r="CT28" s="664"/>
      <c r="CU28" s="664"/>
      <c r="CV28" s="664"/>
      <c r="CW28" s="664"/>
      <c r="CX28" s="664"/>
      <c r="CY28" s="665"/>
      <c r="CZ28" s="666">
        <v>11.4</v>
      </c>
      <c r="DA28" s="695"/>
      <c r="DB28" s="695"/>
      <c r="DC28" s="696"/>
      <c r="DD28" s="669">
        <v>3248863</v>
      </c>
      <c r="DE28" s="664"/>
      <c r="DF28" s="664"/>
      <c r="DG28" s="664"/>
      <c r="DH28" s="664"/>
      <c r="DI28" s="664"/>
      <c r="DJ28" s="664"/>
      <c r="DK28" s="665"/>
      <c r="DL28" s="669">
        <v>2727231</v>
      </c>
      <c r="DM28" s="664"/>
      <c r="DN28" s="664"/>
      <c r="DO28" s="664"/>
      <c r="DP28" s="664"/>
      <c r="DQ28" s="664"/>
      <c r="DR28" s="664"/>
      <c r="DS28" s="664"/>
      <c r="DT28" s="664"/>
      <c r="DU28" s="664"/>
      <c r="DV28" s="665"/>
      <c r="DW28" s="666">
        <v>15.6</v>
      </c>
      <c r="DX28" s="695"/>
      <c r="DY28" s="695"/>
      <c r="DZ28" s="695"/>
      <c r="EA28" s="695"/>
      <c r="EB28" s="695"/>
      <c r="EC28" s="697"/>
    </row>
    <row r="29" spans="2:133" ht="11.25" customHeight="1" x14ac:dyDescent="0.2">
      <c r="B29" s="658" t="s">
        <v>302</v>
      </c>
      <c r="C29" s="659"/>
      <c r="D29" s="659"/>
      <c r="E29" s="659"/>
      <c r="F29" s="659"/>
      <c r="G29" s="659"/>
      <c r="H29" s="659"/>
      <c r="I29" s="659"/>
      <c r="J29" s="659"/>
      <c r="K29" s="659"/>
      <c r="L29" s="659"/>
      <c r="M29" s="659"/>
      <c r="N29" s="659"/>
      <c r="O29" s="659"/>
      <c r="P29" s="659"/>
      <c r="Q29" s="660"/>
      <c r="R29" s="661">
        <v>1893155</v>
      </c>
      <c r="S29" s="664"/>
      <c r="T29" s="664"/>
      <c r="U29" s="664"/>
      <c r="V29" s="664"/>
      <c r="W29" s="664"/>
      <c r="X29" s="664"/>
      <c r="Y29" s="665"/>
      <c r="Z29" s="723">
        <v>6.5</v>
      </c>
      <c r="AA29" s="723"/>
      <c r="AB29" s="723"/>
      <c r="AC29" s="723"/>
      <c r="AD29" s="724" t="s">
        <v>137</v>
      </c>
      <c r="AE29" s="724"/>
      <c r="AF29" s="724"/>
      <c r="AG29" s="724"/>
      <c r="AH29" s="724"/>
      <c r="AI29" s="724"/>
      <c r="AJ29" s="724"/>
      <c r="AK29" s="724"/>
      <c r="AL29" s="666" t="s">
        <v>137</v>
      </c>
      <c r="AM29" s="667"/>
      <c r="AN29" s="667"/>
      <c r="AO29" s="725"/>
      <c r="AP29" s="735" t="s">
        <v>221</v>
      </c>
      <c r="AQ29" s="736"/>
      <c r="AR29" s="736"/>
      <c r="AS29" s="736"/>
      <c r="AT29" s="736"/>
      <c r="AU29" s="736"/>
      <c r="AV29" s="736"/>
      <c r="AW29" s="736"/>
      <c r="AX29" s="736"/>
      <c r="AY29" s="736"/>
      <c r="AZ29" s="736"/>
      <c r="BA29" s="736"/>
      <c r="BB29" s="736"/>
      <c r="BC29" s="736"/>
      <c r="BD29" s="736"/>
      <c r="BE29" s="736"/>
      <c r="BF29" s="737"/>
      <c r="BG29" s="735" t="s">
        <v>303</v>
      </c>
      <c r="BH29" s="763"/>
      <c r="BI29" s="763"/>
      <c r="BJ29" s="763"/>
      <c r="BK29" s="763"/>
      <c r="BL29" s="763"/>
      <c r="BM29" s="763"/>
      <c r="BN29" s="763"/>
      <c r="BO29" s="763"/>
      <c r="BP29" s="763"/>
      <c r="BQ29" s="764"/>
      <c r="BR29" s="735" t="s">
        <v>304</v>
      </c>
      <c r="BS29" s="763"/>
      <c r="BT29" s="763"/>
      <c r="BU29" s="763"/>
      <c r="BV29" s="763"/>
      <c r="BW29" s="763"/>
      <c r="BX29" s="763"/>
      <c r="BY29" s="763"/>
      <c r="BZ29" s="763"/>
      <c r="CA29" s="763"/>
      <c r="CB29" s="764"/>
      <c r="CD29" s="745" t="s">
        <v>305</v>
      </c>
      <c r="CE29" s="746"/>
      <c r="CF29" s="705" t="s">
        <v>306</v>
      </c>
      <c r="CG29" s="702"/>
      <c r="CH29" s="702"/>
      <c r="CI29" s="702"/>
      <c r="CJ29" s="702"/>
      <c r="CK29" s="702"/>
      <c r="CL29" s="702"/>
      <c r="CM29" s="702"/>
      <c r="CN29" s="702"/>
      <c r="CO29" s="702"/>
      <c r="CP29" s="702"/>
      <c r="CQ29" s="703"/>
      <c r="CR29" s="661">
        <v>3265711</v>
      </c>
      <c r="CS29" s="662"/>
      <c r="CT29" s="662"/>
      <c r="CU29" s="662"/>
      <c r="CV29" s="662"/>
      <c r="CW29" s="662"/>
      <c r="CX29" s="662"/>
      <c r="CY29" s="663"/>
      <c r="CZ29" s="666">
        <v>11.4</v>
      </c>
      <c r="DA29" s="695"/>
      <c r="DB29" s="695"/>
      <c r="DC29" s="696"/>
      <c r="DD29" s="669">
        <v>3248863</v>
      </c>
      <c r="DE29" s="662"/>
      <c r="DF29" s="662"/>
      <c r="DG29" s="662"/>
      <c r="DH29" s="662"/>
      <c r="DI29" s="662"/>
      <c r="DJ29" s="662"/>
      <c r="DK29" s="663"/>
      <c r="DL29" s="669">
        <v>2727231</v>
      </c>
      <c r="DM29" s="662"/>
      <c r="DN29" s="662"/>
      <c r="DO29" s="662"/>
      <c r="DP29" s="662"/>
      <c r="DQ29" s="662"/>
      <c r="DR29" s="662"/>
      <c r="DS29" s="662"/>
      <c r="DT29" s="662"/>
      <c r="DU29" s="662"/>
      <c r="DV29" s="663"/>
      <c r="DW29" s="666">
        <v>15.6</v>
      </c>
      <c r="DX29" s="695"/>
      <c r="DY29" s="695"/>
      <c r="DZ29" s="695"/>
      <c r="EA29" s="695"/>
      <c r="EB29" s="695"/>
      <c r="EC29" s="697"/>
    </row>
    <row r="30" spans="2:133" ht="11.25" customHeight="1" x14ac:dyDescent="0.2">
      <c r="B30" s="658" t="s">
        <v>307</v>
      </c>
      <c r="C30" s="659"/>
      <c r="D30" s="659"/>
      <c r="E30" s="659"/>
      <c r="F30" s="659"/>
      <c r="G30" s="659"/>
      <c r="H30" s="659"/>
      <c r="I30" s="659"/>
      <c r="J30" s="659"/>
      <c r="K30" s="659"/>
      <c r="L30" s="659"/>
      <c r="M30" s="659"/>
      <c r="N30" s="659"/>
      <c r="O30" s="659"/>
      <c r="P30" s="659"/>
      <c r="Q30" s="660"/>
      <c r="R30" s="661">
        <v>477838</v>
      </c>
      <c r="S30" s="664"/>
      <c r="T30" s="664"/>
      <c r="U30" s="664"/>
      <c r="V30" s="664"/>
      <c r="W30" s="664"/>
      <c r="X30" s="664"/>
      <c r="Y30" s="665"/>
      <c r="Z30" s="723">
        <v>1.6</v>
      </c>
      <c r="AA30" s="723"/>
      <c r="AB30" s="723"/>
      <c r="AC30" s="723"/>
      <c r="AD30" s="724">
        <v>33574</v>
      </c>
      <c r="AE30" s="724"/>
      <c r="AF30" s="724"/>
      <c r="AG30" s="724"/>
      <c r="AH30" s="724"/>
      <c r="AI30" s="724"/>
      <c r="AJ30" s="724"/>
      <c r="AK30" s="724"/>
      <c r="AL30" s="666">
        <v>0.2</v>
      </c>
      <c r="AM30" s="667"/>
      <c r="AN30" s="667"/>
      <c r="AO30" s="725"/>
      <c r="AP30" s="751" t="s">
        <v>308</v>
      </c>
      <c r="AQ30" s="752"/>
      <c r="AR30" s="752"/>
      <c r="AS30" s="752"/>
      <c r="AT30" s="757" t="s">
        <v>309</v>
      </c>
      <c r="AU30" s="230"/>
      <c r="AV30" s="230"/>
      <c r="AW30" s="230"/>
      <c r="AX30" s="760" t="s">
        <v>186</v>
      </c>
      <c r="AY30" s="761"/>
      <c r="AZ30" s="761"/>
      <c r="BA30" s="761"/>
      <c r="BB30" s="761"/>
      <c r="BC30" s="761"/>
      <c r="BD30" s="761"/>
      <c r="BE30" s="761"/>
      <c r="BF30" s="762"/>
      <c r="BG30" s="741">
        <v>99.6</v>
      </c>
      <c r="BH30" s="742"/>
      <c r="BI30" s="742"/>
      <c r="BJ30" s="742"/>
      <c r="BK30" s="742"/>
      <c r="BL30" s="742"/>
      <c r="BM30" s="743">
        <v>98.7</v>
      </c>
      <c r="BN30" s="742"/>
      <c r="BO30" s="742"/>
      <c r="BP30" s="742"/>
      <c r="BQ30" s="744"/>
      <c r="BR30" s="741">
        <v>99.5</v>
      </c>
      <c r="BS30" s="742"/>
      <c r="BT30" s="742"/>
      <c r="BU30" s="742"/>
      <c r="BV30" s="742"/>
      <c r="BW30" s="742"/>
      <c r="BX30" s="743">
        <v>98.2</v>
      </c>
      <c r="BY30" s="742"/>
      <c r="BZ30" s="742"/>
      <c r="CA30" s="742"/>
      <c r="CB30" s="744"/>
      <c r="CD30" s="747"/>
      <c r="CE30" s="748"/>
      <c r="CF30" s="705" t="s">
        <v>310</v>
      </c>
      <c r="CG30" s="702"/>
      <c r="CH30" s="702"/>
      <c r="CI30" s="702"/>
      <c r="CJ30" s="702"/>
      <c r="CK30" s="702"/>
      <c r="CL30" s="702"/>
      <c r="CM30" s="702"/>
      <c r="CN30" s="702"/>
      <c r="CO30" s="702"/>
      <c r="CP30" s="702"/>
      <c r="CQ30" s="703"/>
      <c r="CR30" s="661">
        <v>3026204</v>
      </c>
      <c r="CS30" s="664"/>
      <c r="CT30" s="664"/>
      <c r="CU30" s="664"/>
      <c r="CV30" s="664"/>
      <c r="CW30" s="664"/>
      <c r="CX30" s="664"/>
      <c r="CY30" s="665"/>
      <c r="CZ30" s="666">
        <v>10.6</v>
      </c>
      <c r="DA30" s="695"/>
      <c r="DB30" s="695"/>
      <c r="DC30" s="696"/>
      <c r="DD30" s="669">
        <v>3012090</v>
      </c>
      <c r="DE30" s="664"/>
      <c r="DF30" s="664"/>
      <c r="DG30" s="664"/>
      <c r="DH30" s="664"/>
      <c r="DI30" s="664"/>
      <c r="DJ30" s="664"/>
      <c r="DK30" s="665"/>
      <c r="DL30" s="669">
        <v>2490458</v>
      </c>
      <c r="DM30" s="664"/>
      <c r="DN30" s="664"/>
      <c r="DO30" s="664"/>
      <c r="DP30" s="664"/>
      <c r="DQ30" s="664"/>
      <c r="DR30" s="664"/>
      <c r="DS30" s="664"/>
      <c r="DT30" s="664"/>
      <c r="DU30" s="664"/>
      <c r="DV30" s="665"/>
      <c r="DW30" s="666">
        <v>14.2</v>
      </c>
      <c r="DX30" s="695"/>
      <c r="DY30" s="695"/>
      <c r="DZ30" s="695"/>
      <c r="EA30" s="695"/>
      <c r="EB30" s="695"/>
      <c r="EC30" s="697"/>
    </row>
    <row r="31" spans="2:133" ht="11.25" customHeight="1" x14ac:dyDescent="0.2">
      <c r="B31" s="658" t="s">
        <v>311</v>
      </c>
      <c r="C31" s="659"/>
      <c r="D31" s="659"/>
      <c r="E31" s="659"/>
      <c r="F31" s="659"/>
      <c r="G31" s="659"/>
      <c r="H31" s="659"/>
      <c r="I31" s="659"/>
      <c r="J31" s="659"/>
      <c r="K31" s="659"/>
      <c r="L31" s="659"/>
      <c r="M31" s="659"/>
      <c r="N31" s="659"/>
      <c r="O31" s="659"/>
      <c r="P31" s="659"/>
      <c r="Q31" s="660"/>
      <c r="R31" s="661">
        <v>23587</v>
      </c>
      <c r="S31" s="664"/>
      <c r="T31" s="664"/>
      <c r="U31" s="664"/>
      <c r="V31" s="664"/>
      <c r="W31" s="664"/>
      <c r="X31" s="664"/>
      <c r="Y31" s="665"/>
      <c r="Z31" s="723">
        <v>0.1</v>
      </c>
      <c r="AA31" s="723"/>
      <c r="AB31" s="723"/>
      <c r="AC31" s="723"/>
      <c r="AD31" s="724" t="s">
        <v>241</v>
      </c>
      <c r="AE31" s="724"/>
      <c r="AF31" s="724"/>
      <c r="AG31" s="724"/>
      <c r="AH31" s="724"/>
      <c r="AI31" s="724"/>
      <c r="AJ31" s="724"/>
      <c r="AK31" s="724"/>
      <c r="AL31" s="666" t="s">
        <v>137</v>
      </c>
      <c r="AM31" s="667"/>
      <c r="AN31" s="667"/>
      <c r="AO31" s="725"/>
      <c r="AP31" s="753"/>
      <c r="AQ31" s="754"/>
      <c r="AR31" s="754"/>
      <c r="AS31" s="754"/>
      <c r="AT31" s="758"/>
      <c r="AU31" s="229" t="s">
        <v>312</v>
      </c>
      <c r="AV31" s="229"/>
      <c r="AW31" s="229"/>
      <c r="AX31" s="658" t="s">
        <v>313</v>
      </c>
      <c r="AY31" s="659"/>
      <c r="AZ31" s="659"/>
      <c r="BA31" s="659"/>
      <c r="BB31" s="659"/>
      <c r="BC31" s="659"/>
      <c r="BD31" s="659"/>
      <c r="BE31" s="659"/>
      <c r="BF31" s="660"/>
      <c r="BG31" s="739">
        <v>99.6</v>
      </c>
      <c r="BH31" s="662"/>
      <c r="BI31" s="662"/>
      <c r="BJ31" s="662"/>
      <c r="BK31" s="662"/>
      <c r="BL31" s="662"/>
      <c r="BM31" s="667">
        <v>98.6</v>
      </c>
      <c r="BN31" s="740"/>
      <c r="BO31" s="740"/>
      <c r="BP31" s="740"/>
      <c r="BQ31" s="701"/>
      <c r="BR31" s="739">
        <v>99.6</v>
      </c>
      <c r="BS31" s="662"/>
      <c r="BT31" s="662"/>
      <c r="BU31" s="662"/>
      <c r="BV31" s="662"/>
      <c r="BW31" s="662"/>
      <c r="BX31" s="667">
        <v>98.2</v>
      </c>
      <c r="BY31" s="740"/>
      <c r="BZ31" s="740"/>
      <c r="CA31" s="740"/>
      <c r="CB31" s="701"/>
      <c r="CD31" s="747"/>
      <c r="CE31" s="748"/>
      <c r="CF31" s="705" t="s">
        <v>314</v>
      </c>
      <c r="CG31" s="702"/>
      <c r="CH31" s="702"/>
      <c r="CI31" s="702"/>
      <c r="CJ31" s="702"/>
      <c r="CK31" s="702"/>
      <c r="CL31" s="702"/>
      <c r="CM31" s="702"/>
      <c r="CN31" s="702"/>
      <c r="CO31" s="702"/>
      <c r="CP31" s="702"/>
      <c r="CQ31" s="703"/>
      <c r="CR31" s="661">
        <v>239507</v>
      </c>
      <c r="CS31" s="662"/>
      <c r="CT31" s="662"/>
      <c r="CU31" s="662"/>
      <c r="CV31" s="662"/>
      <c r="CW31" s="662"/>
      <c r="CX31" s="662"/>
      <c r="CY31" s="663"/>
      <c r="CZ31" s="666">
        <v>0.8</v>
      </c>
      <c r="DA31" s="695"/>
      <c r="DB31" s="695"/>
      <c r="DC31" s="696"/>
      <c r="DD31" s="669">
        <v>236773</v>
      </c>
      <c r="DE31" s="662"/>
      <c r="DF31" s="662"/>
      <c r="DG31" s="662"/>
      <c r="DH31" s="662"/>
      <c r="DI31" s="662"/>
      <c r="DJ31" s="662"/>
      <c r="DK31" s="663"/>
      <c r="DL31" s="669">
        <v>236773</v>
      </c>
      <c r="DM31" s="662"/>
      <c r="DN31" s="662"/>
      <c r="DO31" s="662"/>
      <c r="DP31" s="662"/>
      <c r="DQ31" s="662"/>
      <c r="DR31" s="662"/>
      <c r="DS31" s="662"/>
      <c r="DT31" s="662"/>
      <c r="DU31" s="662"/>
      <c r="DV31" s="663"/>
      <c r="DW31" s="666">
        <v>1.4</v>
      </c>
      <c r="DX31" s="695"/>
      <c r="DY31" s="695"/>
      <c r="DZ31" s="695"/>
      <c r="EA31" s="695"/>
      <c r="EB31" s="695"/>
      <c r="EC31" s="697"/>
    </row>
    <row r="32" spans="2:133" ht="11.25" customHeight="1" x14ac:dyDescent="0.2">
      <c r="B32" s="658" t="s">
        <v>315</v>
      </c>
      <c r="C32" s="659"/>
      <c r="D32" s="659"/>
      <c r="E32" s="659"/>
      <c r="F32" s="659"/>
      <c r="G32" s="659"/>
      <c r="H32" s="659"/>
      <c r="I32" s="659"/>
      <c r="J32" s="659"/>
      <c r="K32" s="659"/>
      <c r="L32" s="659"/>
      <c r="M32" s="659"/>
      <c r="N32" s="659"/>
      <c r="O32" s="659"/>
      <c r="P32" s="659"/>
      <c r="Q32" s="660"/>
      <c r="R32" s="661">
        <v>1158984</v>
      </c>
      <c r="S32" s="664"/>
      <c r="T32" s="664"/>
      <c r="U32" s="664"/>
      <c r="V32" s="664"/>
      <c r="W32" s="664"/>
      <c r="X32" s="664"/>
      <c r="Y32" s="665"/>
      <c r="Z32" s="723">
        <v>4</v>
      </c>
      <c r="AA32" s="723"/>
      <c r="AB32" s="723"/>
      <c r="AC32" s="723"/>
      <c r="AD32" s="724" t="s">
        <v>137</v>
      </c>
      <c r="AE32" s="724"/>
      <c r="AF32" s="724"/>
      <c r="AG32" s="724"/>
      <c r="AH32" s="724"/>
      <c r="AI32" s="724"/>
      <c r="AJ32" s="724"/>
      <c r="AK32" s="724"/>
      <c r="AL32" s="666" t="s">
        <v>241</v>
      </c>
      <c r="AM32" s="667"/>
      <c r="AN32" s="667"/>
      <c r="AO32" s="725"/>
      <c r="AP32" s="755"/>
      <c r="AQ32" s="756"/>
      <c r="AR32" s="756"/>
      <c r="AS32" s="756"/>
      <c r="AT32" s="759"/>
      <c r="AU32" s="231"/>
      <c r="AV32" s="231"/>
      <c r="AW32" s="231"/>
      <c r="AX32" s="673" t="s">
        <v>316</v>
      </c>
      <c r="AY32" s="674"/>
      <c r="AZ32" s="674"/>
      <c r="BA32" s="674"/>
      <c r="BB32" s="674"/>
      <c r="BC32" s="674"/>
      <c r="BD32" s="674"/>
      <c r="BE32" s="674"/>
      <c r="BF32" s="675"/>
      <c r="BG32" s="738">
        <v>99.6</v>
      </c>
      <c r="BH32" s="677"/>
      <c r="BI32" s="677"/>
      <c r="BJ32" s="677"/>
      <c r="BK32" s="677"/>
      <c r="BL32" s="677"/>
      <c r="BM32" s="721">
        <v>98.8</v>
      </c>
      <c r="BN32" s="677"/>
      <c r="BO32" s="677"/>
      <c r="BP32" s="677"/>
      <c r="BQ32" s="714"/>
      <c r="BR32" s="738">
        <v>99.4</v>
      </c>
      <c r="BS32" s="677"/>
      <c r="BT32" s="677"/>
      <c r="BU32" s="677"/>
      <c r="BV32" s="677"/>
      <c r="BW32" s="677"/>
      <c r="BX32" s="721">
        <v>98.2</v>
      </c>
      <c r="BY32" s="677"/>
      <c r="BZ32" s="677"/>
      <c r="CA32" s="677"/>
      <c r="CB32" s="714"/>
      <c r="CD32" s="749"/>
      <c r="CE32" s="750"/>
      <c r="CF32" s="705" t="s">
        <v>317</v>
      </c>
      <c r="CG32" s="702"/>
      <c r="CH32" s="702"/>
      <c r="CI32" s="702"/>
      <c r="CJ32" s="702"/>
      <c r="CK32" s="702"/>
      <c r="CL32" s="702"/>
      <c r="CM32" s="702"/>
      <c r="CN32" s="702"/>
      <c r="CO32" s="702"/>
      <c r="CP32" s="702"/>
      <c r="CQ32" s="703"/>
      <c r="CR32" s="661" t="s">
        <v>241</v>
      </c>
      <c r="CS32" s="664"/>
      <c r="CT32" s="664"/>
      <c r="CU32" s="664"/>
      <c r="CV32" s="664"/>
      <c r="CW32" s="664"/>
      <c r="CX32" s="664"/>
      <c r="CY32" s="665"/>
      <c r="CZ32" s="666" t="s">
        <v>137</v>
      </c>
      <c r="DA32" s="695"/>
      <c r="DB32" s="695"/>
      <c r="DC32" s="696"/>
      <c r="DD32" s="669" t="s">
        <v>241</v>
      </c>
      <c r="DE32" s="664"/>
      <c r="DF32" s="664"/>
      <c r="DG32" s="664"/>
      <c r="DH32" s="664"/>
      <c r="DI32" s="664"/>
      <c r="DJ32" s="664"/>
      <c r="DK32" s="665"/>
      <c r="DL32" s="669" t="s">
        <v>137</v>
      </c>
      <c r="DM32" s="664"/>
      <c r="DN32" s="664"/>
      <c r="DO32" s="664"/>
      <c r="DP32" s="664"/>
      <c r="DQ32" s="664"/>
      <c r="DR32" s="664"/>
      <c r="DS32" s="664"/>
      <c r="DT32" s="664"/>
      <c r="DU32" s="664"/>
      <c r="DV32" s="665"/>
      <c r="DW32" s="666" t="s">
        <v>137</v>
      </c>
      <c r="DX32" s="695"/>
      <c r="DY32" s="695"/>
      <c r="DZ32" s="695"/>
      <c r="EA32" s="695"/>
      <c r="EB32" s="695"/>
      <c r="EC32" s="697"/>
    </row>
    <row r="33" spans="2:133" ht="11.25" customHeight="1" x14ac:dyDescent="0.2">
      <c r="B33" s="658" t="s">
        <v>318</v>
      </c>
      <c r="C33" s="659"/>
      <c r="D33" s="659"/>
      <c r="E33" s="659"/>
      <c r="F33" s="659"/>
      <c r="G33" s="659"/>
      <c r="H33" s="659"/>
      <c r="I33" s="659"/>
      <c r="J33" s="659"/>
      <c r="K33" s="659"/>
      <c r="L33" s="659"/>
      <c r="M33" s="659"/>
      <c r="N33" s="659"/>
      <c r="O33" s="659"/>
      <c r="P33" s="659"/>
      <c r="Q33" s="660"/>
      <c r="R33" s="661">
        <v>349740</v>
      </c>
      <c r="S33" s="664"/>
      <c r="T33" s="664"/>
      <c r="U33" s="664"/>
      <c r="V33" s="664"/>
      <c r="W33" s="664"/>
      <c r="X33" s="664"/>
      <c r="Y33" s="665"/>
      <c r="Z33" s="723">
        <v>1.2</v>
      </c>
      <c r="AA33" s="723"/>
      <c r="AB33" s="723"/>
      <c r="AC33" s="723"/>
      <c r="AD33" s="724" t="s">
        <v>137</v>
      </c>
      <c r="AE33" s="724"/>
      <c r="AF33" s="724"/>
      <c r="AG33" s="724"/>
      <c r="AH33" s="724"/>
      <c r="AI33" s="724"/>
      <c r="AJ33" s="724"/>
      <c r="AK33" s="724"/>
      <c r="AL33" s="666" t="s">
        <v>241</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319</v>
      </c>
      <c r="CE33" s="702"/>
      <c r="CF33" s="702"/>
      <c r="CG33" s="702"/>
      <c r="CH33" s="702"/>
      <c r="CI33" s="702"/>
      <c r="CJ33" s="702"/>
      <c r="CK33" s="702"/>
      <c r="CL33" s="702"/>
      <c r="CM33" s="702"/>
      <c r="CN33" s="702"/>
      <c r="CO33" s="702"/>
      <c r="CP33" s="702"/>
      <c r="CQ33" s="703"/>
      <c r="CR33" s="661">
        <v>11338276</v>
      </c>
      <c r="CS33" s="662"/>
      <c r="CT33" s="662"/>
      <c r="CU33" s="662"/>
      <c r="CV33" s="662"/>
      <c r="CW33" s="662"/>
      <c r="CX33" s="662"/>
      <c r="CY33" s="663"/>
      <c r="CZ33" s="666">
        <v>39.799999999999997</v>
      </c>
      <c r="DA33" s="695"/>
      <c r="DB33" s="695"/>
      <c r="DC33" s="696"/>
      <c r="DD33" s="669">
        <v>9201359</v>
      </c>
      <c r="DE33" s="662"/>
      <c r="DF33" s="662"/>
      <c r="DG33" s="662"/>
      <c r="DH33" s="662"/>
      <c r="DI33" s="662"/>
      <c r="DJ33" s="662"/>
      <c r="DK33" s="663"/>
      <c r="DL33" s="669">
        <v>8049676</v>
      </c>
      <c r="DM33" s="662"/>
      <c r="DN33" s="662"/>
      <c r="DO33" s="662"/>
      <c r="DP33" s="662"/>
      <c r="DQ33" s="662"/>
      <c r="DR33" s="662"/>
      <c r="DS33" s="662"/>
      <c r="DT33" s="662"/>
      <c r="DU33" s="662"/>
      <c r="DV33" s="663"/>
      <c r="DW33" s="666">
        <v>45.9</v>
      </c>
      <c r="DX33" s="695"/>
      <c r="DY33" s="695"/>
      <c r="DZ33" s="695"/>
      <c r="EA33" s="695"/>
      <c r="EB33" s="695"/>
      <c r="EC33" s="697"/>
    </row>
    <row r="34" spans="2:133" ht="11.25" customHeight="1" x14ac:dyDescent="0.2">
      <c r="B34" s="658" t="s">
        <v>320</v>
      </c>
      <c r="C34" s="659"/>
      <c r="D34" s="659"/>
      <c r="E34" s="659"/>
      <c r="F34" s="659"/>
      <c r="G34" s="659"/>
      <c r="H34" s="659"/>
      <c r="I34" s="659"/>
      <c r="J34" s="659"/>
      <c r="K34" s="659"/>
      <c r="L34" s="659"/>
      <c r="M34" s="659"/>
      <c r="N34" s="659"/>
      <c r="O34" s="659"/>
      <c r="P34" s="659"/>
      <c r="Q34" s="660"/>
      <c r="R34" s="661">
        <v>144041</v>
      </c>
      <c r="S34" s="664"/>
      <c r="T34" s="664"/>
      <c r="U34" s="664"/>
      <c r="V34" s="664"/>
      <c r="W34" s="664"/>
      <c r="X34" s="664"/>
      <c r="Y34" s="665"/>
      <c r="Z34" s="723">
        <v>0.5</v>
      </c>
      <c r="AA34" s="723"/>
      <c r="AB34" s="723"/>
      <c r="AC34" s="723"/>
      <c r="AD34" s="724" t="s">
        <v>241</v>
      </c>
      <c r="AE34" s="724"/>
      <c r="AF34" s="724"/>
      <c r="AG34" s="724"/>
      <c r="AH34" s="724"/>
      <c r="AI34" s="724"/>
      <c r="AJ34" s="724"/>
      <c r="AK34" s="724"/>
      <c r="AL34" s="666" t="s">
        <v>137</v>
      </c>
      <c r="AM34" s="667"/>
      <c r="AN34" s="667"/>
      <c r="AO34" s="725"/>
      <c r="AP34" s="234"/>
      <c r="AQ34" s="735" t="s">
        <v>321</v>
      </c>
      <c r="AR34" s="736"/>
      <c r="AS34" s="736"/>
      <c r="AT34" s="736"/>
      <c r="AU34" s="736"/>
      <c r="AV34" s="736"/>
      <c r="AW34" s="736"/>
      <c r="AX34" s="736"/>
      <c r="AY34" s="736"/>
      <c r="AZ34" s="736"/>
      <c r="BA34" s="736"/>
      <c r="BB34" s="736"/>
      <c r="BC34" s="736"/>
      <c r="BD34" s="736"/>
      <c r="BE34" s="736"/>
      <c r="BF34" s="737"/>
      <c r="BG34" s="735" t="s">
        <v>322</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323</v>
      </c>
      <c r="CE34" s="702"/>
      <c r="CF34" s="702"/>
      <c r="CG34" s="702"/>
      <c r="CH34" s="702"/>
      <c r="CI34" s="702"/>
      <c r="CJ34" s="702"/>
      <c r="CK34" s="702"/>
      <c r="CL34" s="702"/>
      <c r="CM34" s="702"/>
      <c r="CN34" s="702"/>
      <c r="CO34" s="702"/>
      <c r="CP34" s="702"/>
      <c r="CQ34" s="703"/>
      <c r="CR34" s="661">
        <v>3646972</v>
      </c>
      <c r="CS34" s="664"/>
      <c r="CT34" s="664"/>
      <c r="CU34" s="664"/>
      <c r="CV34" s="664"/>
      <c r="CW34" s="664"/>
      <c r="CX34" s="664"/>
      <c r="CY34" s="665"/>
      <c r="CZ34" s="666">
        <v>12.8</v>
      </c>
      <c r="DA34" s="695"/>
      <c r="DB34" s="695"/>
      <c r="DC34" s="696"/>
      <c r="DD34" s="669">
        <v>3134072</v>
      </c>
      <c r="DE34" s="664"/>
      <c r="DF34" s="664"/>
      <c r="DG34" s="664"/>
      <c r="DH34" s="664"/>
      <c r="DI34" s="664"/>
      <c r="DJ34" s="664"/>
      <c r="DK34" s="665"/>
      <c r="DL34" s="669">
        <v>2883915</v>
      </c>
      <c r="DM34" s="664"/>
      <c r="DN34" s="664"/>
      <c r="DO34" s="664"/>
      <c r="DP34" s="664"/>
      <c r="DQ34" s="664"/>
      <c r="DR34" s="664"/>
      <c r="DS34" s="664"/>
      <c r="DT34" s="664"/>
      <c r="DU34" s="664"/>
      <c r="DV34" s="665"/>
      <c r="DW34" s="666">
        <v>16.5</v>
      </c>
      <c r="DX34" s="695"/>
      <c r="DY34" s="695"/>
      <c r="DZ34" s="695"/>
      <c r="EA34" s="695"/>
      <c r="EB34" s="695"/>
      <c r="EC34" s="697"/>
    </row>
    <row r="35" spans="2:133" ht="11.25" customHeight="1" x14ac:dyDescent="0.2">
      <c r="B35" s="658" t="s">
        <v>324</v>
      </c>
      <c r="C35" s="659"/>
      <c r="D35" s="659"/>
      <c r="E35" s="659"/>
      <c r="F35" s="659"/>
      <c r="G35" s="659"/>
      <c r="H35" s="659"/>
      <c r="I35" s="659"/>
      <c r="J35" s="659"/>
      <c r="K35" s="659"/>
      <c r="L35" s="659"/>
      <c r="M35" s="659"/>
      <c r="N35" s="659"/>
      <c r="O35" s="659"/>
      <c r="P35" s="659"/>
      <c r="Q35" s="660"/>
      <c r="R35" s="661">
        <v>3141073</v>
      </c>
      <c r="S35" s="664"/>
      <c r="T35" s="664"/>
      <c r="U35" s="664"/>
      <c r="V35" s="664"/>
      <c r="W35" s="664"/>
      <c r="X35" s="664"/>
      <c r="Y35" s="665"/>
      <c r="Z35" s="723">
        <v>10.8</v>
      </c>
      <c r="AA35" s="723"/>
      <c r="AB35" s="723"/>
      <c r="AC35" s="723"/>
      <c r="AD35" s="724" t="s">
        <v>137</v>
      </c>
      <c r="AE35" s="724"/>
      <c r="AF35" s="724"/>
      <c r="AG35" s="724"/>
      <c r="AH35" s="724"/>
      <c r="AI35" s="724"/>
      <c r="AJ35" s="724"/>
      <c r="AK35" s="724"/>
      <c r="AL35" s="666" t="s">
        <v>241</v>
      </c>
      <c r="AM35" s="667"/>
      <c r="AN35" s="667"/>
      <c r="AO35" s="725"/>
      <c r="AP35" s="234"/>
      <c r="AQ35" s="729" t="s">
        <v>325</v>
      </c>
      <c r="AR35" s="730"/>
      <c r="AS35" s="730"/>
      <c r="AT35" s="730"/>
      <c r="AU35" s="730"/>
      <c r="AV35" s="730"/>
      <c r="AW35" s="730"/>
      <c r="AX35" s="730"/>
      <c r="AY35" s="731"/>
      <c r="AZ35" s="726">
        <v>3646728</v>
      </c>
      <c r="BA35" s="727"/>
      <c r="BB35" s="727"/>
      <c r="BC35" s="727"/>
      <c r="BD35" s="727"/>
      <c r="BE35" s="727"/>
      <c r="BF35" s="728"/>
      <c r="BG35" s="732" t="s">
        <v>326</v>
      </c>
      <c r="BH35" s="733"/>
      <c r="BI35" s="733"/>
      <c r="BJ35" s="733"/>
      <c r="BK35" s="733"/>
      <c r="BL35" s="733"/>
      <c r="BM35" s="733"/>
      <c r="BN35" s="733"/>
      <c r="BO35" s="733"/>
      <c r="BP35" s="733"/>
      <c r="BQ35" s="733"/>
      <c r="BR35" s="733"/>
      <c r="BS35" s="733"/>
      <c r="BT35" s="733"/>
      <c r="BU35" s="734"/>
      <c r="BV35" s="726">
        <v>156789</v>
      </c>
      <c r="BW35" s="727"/>
      <c r="BX35" s="727"/>
      <c r="BY35" s="727"/>
      <c r="BZ35" s="727"/>
      <c r="CA35" s="727"/>
      <c r="CB35" s="728"/>
      <c r="CD35" s="705" t="s">
        <v>327</v>
      </c>
      <c r="CE35" s="702"/>
      <c r="CF35" s="702"/>
      <c r="CG35" s="702"/>
      <c r="CH35" s="702"/>
      <c r="CI35" s="702"/>
      <c r="CJ35" s="702"/>
      <c r="CK35" s="702"/>
      <c r="CL35" s="702"/>
      <c r="CM35" s="702"/>
      <c r="CN35" s="702"/>
      <c r="CO35" s="702"/>
      <c r="CP35" s="702"/>
      <c r="CQ35" s="703"/>
      <c r="CR35" s="661">
        <v>329066</v>
      </c>
      <c r="CS35" s="662"/>
      <c r="CT35" s="662"/>
      <c r="CU35" s="662"/>
      <c r="CV35" s="662"/>
      <c r="CW35" s="662"/>
      <c r="CX35" s="662"/>
      <c r="CY35" s="663"/>
      <c r="CZ35" s="666">
        <v>1.2</v>
      </c>
      <c r="DA35" s="695"/>
      <c r="DB35" s="695"/>
      <c r="DC35" s="696"/>
      <c r="DD35" s="669">
        <v>321032</v>
      </c>
      <c r="DE35" s="662"/>
      <c r="DF35" s="662"/>
      <c r="DG35" s="662"/>
      <c r="DH35" s="662"/>
      <c r="DI35" s="662"/>
      <c r="DJ35" s="662"/>
      <c r="DK35" s="663"/>
      <c r="DL35" s="669">
        <v>321032</v>
      </c>
      <c r="DM35" s="662"/>
      <c r="DN35" s="662"/>
      <c r="DO35" s="662"/>
      <c r="DP35" s="662"/>
      <c r="DQ35" s="662"/>
      <c r="DR35" s="662"/>
      <c r="DS35" s="662"/>
      <c r="DT35" s="662"/>
      <c r="DU35" s="662"/>
      <c r="DV35" s="663"/>
      <c r="DW35" s="666">
        <v>1.8</v>
      </c>
      <c r="DX35" s="695"/>
      <c r="DY35" s="695"/>
      <c r="DZ35" s="695"/>
      <c r="EA35" s="695"/>
      <c r="EB35" s="695"/>
      <c r="EC35" s="697"/>
    </row>
    <row r="36" spans="2:133" ht="11.25" customHeight="1" x14ac:dyDescent="0.2">
      <c r="B36" s="658" t="s">
        <v>328</v>
      </c>
      <c r="C36" s="659"/>
      <c r="D36" s="659"/>
      <c r="E36" s="659"/>
      <c r="F36" s="659"/>
      <c r="G36" s="659"/>
      <c r="H36" s="659"/>
      <c r="I36" s="659"/>
      <c r="J36" s="659"/>
      <c r="K36" s="659"/>
      <c r="L36" s="659"/>
      <c r="M36" s="659"/>
      <c r="N36" s="659"/>
      <c r="O36" s="659"/>
      <c r="P36" s="659"/>
      <c r="Q36" s="660"/>
      <c r="R36" s="661" t="s">
        <v>137</v>
      </c>
      <c r="S36" s="664"/>
      <c r="T36" s="664"/>
      <c r="U36" s="664"/>
      <c r="V36" s="664"/>
      <c r="W36" s="664"/>
      <c r="X36" s="664"/>
      <c r="Y36" s="665"/>
      <c r="Z36" s="723" t="s">
        <v>137</v>
      </c>
      <c r="AA36" s="723"/>
      <c r="AB36" s="723"/>
      <c r="AC36" s="723"/>
      <c r="AD36" s="724" t="s">
        <v>137</v>
      </c>
      <c r="AE36" s="724"/>
      <c r="AF36" s="724"/>
      <c r="AG36" s="724"/>
      <c r="AH36" s="724"/>
      <c r="AI36" s="724"/>
      <c r="AJ36" s="724"/>
      <c r="AK36" s="724"/>
      <c r="AL36" s="666" t="s">
        <v>137</v>
      </c>
      <c r="AM36" s="667"/>
      <c r="AN36" s="667"/>
      <c r="AO36" s="725"/>
      <c r="AQ36" s="698" t="s">
        <v>329</v>
      </c>
      <c r="AR36" s="699"/>
      <c r="AS36" s="699"/>
      <c r="AT36" s="699"/>
      <c r="AU36" s="699"/>
      <c r="AV36" s="699"/>
      <c r="AW36" s="699"/>
      <c r="AX36" s="699"/>
      <c r="AY36" s="700"/>
      <c r="AZ36" s="661">
        <v>886983</v>
      </c>
      <c r="BA36" s="664"/>
      <c r="BB36" s="664"/>
      <c r="BC36" s="664"/>
      <c r="BD36" s="662"/>
      <c r="BE36" s="662"/>
      <c r="BF36" s="701"/>
      <c r="BG36" s="705" t="s">
        <v>330</v>
      </c>
      <c r="BH36" s="702"/>
      <c r="BI36" s="702"/>
      <c r="BJ36" s="702"/>
      <c r="BK36" s="702"/>
      <c r="BL36" s="702"/>
      <c r="BM36" s="702"/>
      <c r="BN36" s="702"/>
      <c r="BO36" s="702"/>
      <c r="BP36" s="702"/>
      <c r="BQ36" s="702"/>
      <c r="BR36" s="702"/>
      <c r="BS36" s="702"/>
      <c r="BT36" s="702"/>
      <c r="BU36" s="703"/>
      <c r="BV36" s="661">
        <v>191687</v>
      </c>
      <c r="BW36" s="664"/>
      <c r="BX36" s="664"/>
      <c r="BY36" s="664"/>
      <c r="BZ36" s="664"/>
      <c r="CA36" s="664"/>
      <c r="CB36" s="704"/>
      <c r="CD36" s="705" t="s">
        <v>331</v>
      </c>
      <c r="CE36" s="702"/>
      <c r="CF36" s="702"/>
      <c r="CG36" s="702"/>
      <c r="CH36" s="702"/>
      <c r="CI36" s="702"/>
      <c r="CJ36" s="702"/>
      <c r="CK36" s="702"/>
      <c r="CL36" s="702"/>
      <c r="CM36" s="702"/>
      <c r="CN36" s="702"/>
      <c r="CO36" s="702"/>
      <c r="CP36" s="702"/>
      <c r="CQ36" s="703"/>
      <c r="CR36" s="661">
        <v>4663122</v>
      </c>
      <c r="CS36" s="664"/>
      <c r="CT36" s="664"/>
      <c r="CU36" s="664"/>
      <c r="CV36" s="664"/>
      <c r="CW36" s="664"/>
      <c r="CX36" s="664"/>
      <c r="CY36" s="665"/>
      <c r="CZ36" s="666">
        <v>16.3</v>
      </c>
      <c r="DA36" s="695"/>
      <c r="DB36" s="695"/>
      <c r="DC36" s="696"/>
      <c r="DD36" s="669">
        <v>3917889</v>
      </c>
      <c r="DE36" s="664"/>
      <c r="DF36" s="664"/>
      <c r="DG36" s="664"/>
      <c r="DH36" s="664"/>
      <c r="DI36" s="664"/>
      <c r="DJ36" s="664"/>
      <c r="DK36" s="665"/>
      <c r="DL36" s="669">
        <v>3286342</v>
      </c>
      <c r="DM36" s="664"/>
      <c r="DN36" s="664"/>
      <c r="DO36" s="664"/>
      <c r="DP36" s="664"/>
      <c r="DQ36" s="664"/>
      <c r="DR36" s="664"/>
      <c r="DS36" s="664"/>
      <c r="DT36" s="664"/>
      <c r="DU36" s="664"/>
      <c r="DV36" s="665"/>
      <c r="DW36" s="666">
        <v>18.7</v>
      </c>
      <c r="DX36" s="695"/>
      <c r="DY36" s="695"/>
      <c r="DZ36" s="695"/>
      <c r="EA36" s="695"/>
      <c r="EB36" s="695"/>
      <c r="EC36" s="697"/>
    </row>
    <row r="37" spans="2:133" ht="11.25" customHeight="1" x14ac:dyDescent="0.2">
      <c r="B37" s="658" t="s">
        <v>332</v>
      </c>
      <c r="C37" s="659"/>
      <c r="D37" s="659"/>
      <c r="E37" s="659"/>
      <c r="F37" s="659"/>
      <c r="G37" s="659"/>
      <c r="H37" s="659"/>
      <c r="I37" s="659"/>
      <c r="J37" s="659"/>
      <c r="K37" s="659"/>
      <c r="L37" s="659"/>
      <c r="M37" s="659"/>
      <c r="N37" s="659"/>
      <c r="O37" s="659"/>
      <c r="P37" s="659"/>
      <c r="Q37" s="660"/>
      <c r="R37" s="661">
        <v>1046273</v>
      </c>
      <c r="S37" s="664"/>
      <c r="T37" s="664"/>
      <c r="U37" s="664"/>
      <c r="V37" s="664"/>
      <c r="W37" s="664"/>
      <c r="X37" s="664"/>
      <c r="Y37" s="665"/>
      <c r="Z37" s="723">
        <v>3.6</v>
      </c>
      <c r="AA37" s="723"/>
      <c r="AB37" s="723"/>
      <c r="AC37" s="723"/>
      <c r="AD37" s="724" t="s">
        <v>241</v>
      </c>
      <c r="AE37" s="724"/>
      <c r="AF37" s="724"/>
      <c r="AG37" s="724"/>
      <c r="AH37" s="724"/>
      <c r="AI37" s="724"/>
      <c r="AJ37" s="724"/>
      <c r="AK37" s="724"/>
      <c r="AL37" s="666" t="s">
        <v>137</v>
      </c>
      <c r="AM37" s="667"/>
      <c r="AN37" s="667"/>
      <c r="AO37" s="725"/>
      <c r="AQ37" s="698" t="s">
        <v>333</v>
      </c>
      <c r="AR37" s="699"/>
      <c r="AS37" s="699"/>
      <c r="AT37" s="699"/>
      <c r="AU37" s="699"/>
      <c r="AV37" s="699"/>
      <c r="AW37" s="699"/>
      <c r="AX37" s="699"/>
      <c r="AY37" s="700"/>
      <c r="AZ37" s="661">
        <v>549128</v>
      </c>
      <c r="BA37" s="664"/>
      <c r="BB37" s="664"/>
      <c r="BC37" s="664"/>
      <c r="BD37" s="662"/>
      <c r="BE37" s="662"/>
      <c r="BF37" s="701"/>
      <c r="BG37" s="705" t="s">
        <v>334</v>
      </c>
      <c r="BH37" s="702"/>
      <c r="BI37" s="702"/>
      <c r="BJ37" s="702"/>
      <c r="BK37" s="702"/>
      <c r="BL37" s="702"/>
      <c r="BM37" s="702"/>
      <c r="BN37" s="702"/>
      <c r="BO37" s="702"/>
      <c r="BP37" s="702"/>
      <c r="BQ37" s="702"/>
      <c r="BR37" s="702"/>
      <c r="BS37" s="702"/>
      <c r="BT37" s="702"/>
      <c r="BU37" s="703"/>
      <c r="BV37" s="661">
        <v>8986</v>
      </c>
      <c r="BW37" s="664"/>
      <c r="BX37" s="664"/>
      <c r="BY37" s="664"/>
      <c r="BZ37" s="664"/>
      <c r="CA37" s="664"/>
      <c r="CB37" s="704"/>
      <c r="CD37" s="705" t="s">
        <v>335</v>
      </c>
      <c r="CE37" s="702"/>
      <c r="CF37" s="702"/>
      <c r="CG37" s="702"/>
      <c r="CH37" s="702"/>
      <c r="CI37" s="702"/>
      <c r="CJ37" s="702"/>
      <c r="CK37" s="702"/>
      <c r="CL37" s="702"/>
      <c r="CM37" s="702"/>
      <c r="CN37" s="702"/>
      <c r="CO37" s="702"/>
      <c r="CP37" s="702"/>
      <c r="CQ37" s="703"/>
      <c r="CR37" s="661">
        <v>1558502</v>
      </c>
      <c r="CS37" s="662"/>
      <c r="CT37" s="662"/>
      <c r="CU37" s="662"/>
      <c r="CV37" s="662"/>
      <c r="CW37" s="662"/>
      <c r="CX37" s="662"/>
      <c r="CY37" s="663"/>
      <c r="CZ37" s="666">
        <v>5.5</v>
      </c>
      <c r="DA37" s="695"/>
      <c r="DB37" s="695"/>
      <c r="DC37" s="696"/>
      <c r="DD37" s="669">
        <v>1475335</v>
      </c>
      <c r="DE37" s="662"/>
      <c r="DF37" s="662"/>
      <c r="DG37" s="662"/>
      <c r="DH37" s="662"/>
      <c r="DI37" s="662"/>
      <c r="DJ37" s="662"/>
      <c r="DK37" s="663"/>
      <c r="DL37" s="669">
        <v>1432968</v>
      </c>
      <c r="DM37" s="662"/>
      <c r="DN37" s="662"/>
      <c r="DO37" s="662"/>
      <c r="DP37" s="662"/>
      <c r="DQ37" s="662"/>
      <c r="DR37" s="662"/>
      <c r="DS37" s="662"/>
      <c r="DT37" s="662"/>
      <c r="DU37" s="662"/>
      <c r="DV37" s="663"/>
      <c r="DW37" s="666">
        <v>8.1999999999999993</v>
      </c>
      <c r="DX37" s="695"/>
      <c r="DY37" s="695"/>
      <c r="DZ37" s="695"/>
      <c r="EA37" s="695"/>
      <c r="EB37" s="695"/>
      <c r="EC37" s="697"/>
    </row>
    <row r="38" spans="2:133" ht="11.25" customHeight="1" x14ac:dyDescent="0.2">
      <c r="B38" s="673" t="s">
        <v>336</v>
      </c>
      <c r="C38" s="674"/>
      <c r="D38" s="674"/>
      <c r="E38" s="674"/>
      <c r="F38" s="674"/>
      <c r="G38" s="674"/>
      <c r="H38" s="674"/>
      <c r="I38" s="674"/>
      <c r="J38" s="674"/>
      <c r="K38" s="674"/>
      <c r="L38" s="674"/>
      <c r="M38" s="674"/>
      <c r="N38" s="674"/>
      <c r="O38" s="674"/>
      <c r="P38" s="674"/>
      <c r="Q38" s="675"/>
      <c r="R38" s="676">
        <v>28986575</v>
      </c>
      <c r="S38" s="713"/>
      <c r="T38" s="713"/>
      <c r="U38" s="713"/>
      <c r="V38" s="713"/>
      <c r="W38" s="713"/>
      <c r="X38" s="713"/>
      <c r="Y38" s="718"/>
      <c r="Z38" s="719">
        <v>100</v>
      </c>
      <c r="AA38" s="719"/>
      <c r="AB38" s="719"/>
      <c r="AC38" s="719"/>
      <c r="AD38" s="720">
        <v>16483894</v>
      </c>
      <c r="AE38" s="720"/>
      <c r="AF38" s="720"/>
      <c r="AG38" s="720"/>
      <c r="AH38" s="720"/>
      <c r="AI38" s="720"/>
      <c r="AJ38" s="720"/>
      <c r="AK38" s="720"/>
      <c r="AL38" s="679">
        <v>100</v>
      </c>
      <c r="AM38" s="721"/>
      <c r="AN38" s="721"/>
      <c r="AO38" s="722"/>
      <c r="AQ38" s="698" t="s">
        <v>337</v>
      </c>
      <c r="AR38" s="699"/>
      <c r="AS38" s="699"/>
      <c r="AT38" s="699"/>
      <c r="AU38" s="699"/>
      <c r="AV38" s="699"/>
      <c r="AW38" s="699"/>
      <c r="AX38" s="699"/>
      <c r="AY38" s="700"/>
      <c r="AZ38" s="661">
        <v>63930</v>
      </c>
      <c r="BA38" s="664"/>
      <c r="BB38" s="664"/>
      <c r="BC38" s="664"/>
      <c r="BD38" s="662"/>
      <c r="BE38" s="662"/>
      <c r="BF38" s="701"/>
      <c r="BG38" s="705" t="s">
        <v>338</v>
      </c>
      <c r="BH38" s="702"/>
      <c r="BI38" s="702"/>
      <c r="BJ38" s="702"/>
      <c r="BK38" s="702"/>
      <c r="BL38" s="702"/>
      <c r="BM38" s="702"/>
      <c r="BN38" s="702"/>
      <c r="BO38" s="702"/>
      <c r="BP38" s="702"/>
      <c r="BQ38" s="702"/>
      <c r="BR38" s="702"/>
      <c r="BS38" s="702"/>
      <c r="BT38" s="702"/>
      <c r="BU38" s="703"/>
      <c r="BV38" s="661">
        <v>15388</v>
      </c>
      <c r="BW38" s="664"/>
      <c r="BX38" s="664"/>
      <c r="BY38" s="664"/>
      <c r="BZ38" s="664"/>
      <c r="CA38" s="664"/>
      <c r="CB38" s="704"/>
      <c r="CD38" s="705" t="s">
        <v>339</v>
      </c>
      <c r="CE38" s="702"/>
      <c r="CF38" s="702"/>
      <c r="CG38" s="702"/>
      <c r="CH38" s="702"/>
      <c r="CI38" s="702"/>
      <c r="CJ38" s="702"/>
      <c r="CK38" s="702"/>
      <c r="CL38" s="702"/>
      <c r="CM38" s="702"/>
      <c r="CN38" s="702"/>
      <c r="CO38" s="702"/>
      <c r="CP38" s="702"/>
      <c r="CQ38" s="703"/>
      <c r="CR38" s="661">
        <v>2093461</v>
      </c>
      <c r="CS38" s="664"/>
      <c r="CT38" s="664"/>
      <c r="CU38" s="664"/>
      <c r="CV38" s="664"/>
      <c r="CW38" s="664"/>
      <c r="CX38" s="664"/>
      <c r="CY38" s="665"/>
      <c r="CZ38" s="666">
        <v>7.3</v>
      </c>
      <c r="DA38" s="695"/>
      <c r="DB38" s="695"/>
      <c r="DC38" s="696"/>
      <c r="DD38" s="669">
        <v>1726131</v>
      </c>
      <c r="DE38" s="664"/>
      <c r="DF38" s="664"/>
      <c r="DG38" s="664"/>
      <c r="DH38" s="664"/>
      <c r="DI38" s="664"/>
      <c r="DJ38" s="664"/>
      <c r="DK38" s="665"/>
      <c r="DL38" s="669">
        <v>1542347</v>
      </c>
      <c r="DM38" s="664"/>
      <c r="DN38" s="664"/>
      <c r="DO38" s="664"/>
      <c r="DP38" s="664"/>
      <c r="DQ38" s="664"/>
      <c r="DR38" s="664"/>
      <c r="DS38" s="664"/>
      <c r="DT38" s="664"/>
      <c r="DU38" s="664"/>
      <c r="DV38" s="665"/>
      <c r="DW38" s="666">
        <v>8.8000000000000007</v>
      </c>
      <c r="DX38" s="695"/>
      <c r="DY38" s="695"/>
      <c r="DZ38" s="695"/>
      <c r="EA38" s="695"/>
      <c r="EB38" s="695"/>
      <c r="EC38" s="697"/>
    </row>
    <row r="39" spans="2:133" ht="11.25" customHeight="1" x14ac:dyDescent="0.2">
      <c r="AQ39" s="698" t="s">
        <v>340</v>
      </c>
      <c r="AR39" s="699"/>
      <c r="AS39" s="699"/>
      <c r="AT39" s="699"/>
      <c r="AU39" s="699"/>
      <c r="AV39" s="699"/>
      <c r="AW39" s="699"/>
      <c r="AX39" s="699"/>
      <c r="AY39" s="700"/>
      <c r="AZ39" s="661">
        <v>53226</v>
      </c>
      <c r="BA39" s="664"/>
      <c r="BB39" s="664"/>
      <c r="BC39" s="664"/>
      <c r="BD39" s="662"/>
      <c r="BE39" s="662"/>
      <c r="BF39" s="701"/>
      <c r="BG39" s="706" t="s">
        <v>341</v>
      </c>
      <c r="BH39" s="707"/>
      <c r="BI39" s="707"/>
      <c r="BJ39" s="707"/>
      <c r="BK39" s="707"/>
      <c r="BL39" s="235"/>
      <c r="BM39" s="702" t="s">
        <v>342</v>
      </c>
      <c r="BN39" s="702"/>
      <c r="BO39" s="702"/>
      <c r="BP39" s="702"/>
      <c r="BQ39" s="702"/>
      <c r="BR39" s="702"/>
      <c r="BS39" s="702"/>
      <c r="BT39" s="702"/>
      <c r="BU39" s="703"/>
      <c r="BV39" s="661">
        <v>101</v>
      </c>
      <c r="BW39" s="664"/>
      <c r="BX39" s="664"/>
      <c r="BY39" s="664"/>
      <c r="BZ39" s="664"/>
      <c r="CA39" s="664"/>
      <c r="CB39" s="704"/>
      <c r="CD39" s="705" t="s">
        <v>343</v>
      </c>
      <c r="CE39" s="702"/>
      <c r="CF39" s="702"/>
      <c r="CG39" s="702"/>
      <c r="CH39" s="702"/>
      <c r="CI39" s="702"/>
      <c r="CJ39" s="702"/>
      <c r="CK39" s="702"/>
      <c r="CL39" s="702"/>
      <c r="CM39" s="702"/>
      <c r="CN39" s="702"/>
      <c r="CO39" s="702"/>
      <c r="CP39" s="702"/>
      <c r="CQ39" s="703"/>
      <c r="CR39" s="661">
        <v>558884</v>
      </c>
      <c r="CS39" s="662"/>
      <c r="CT39" s="662"/>
      <c r="CU39" s="662"/>
      <c r="CV39" s="662"/>
      <c r="CW39" s="662"/>
      <c r="CX39" s="662"/>
      <c r="CY39" s="663"/>
      <c r="CZ39" s="666">
        <v>2</v>
      </c>
      <c r="DA39" s="695"/>
      <c r="DB39" s="695"/>
      <c r="DC39" s="696"/>
      <c r="DD39" s="669">
        <v>81164</v>
      </c>
      <c r="DE39" s="662"/>
      <c r="DF39" s="662"/>
      <c r="DG39" s="662"/>
      <c r="DH39" s="662"/>
      <c r="DI39" s="662"/>
      <c r="DJ39" s="662"/>
      <c r="DK39" s="663"/>
      <c r="DL39" s="669" t="s">
        <v>137</v>
      </c>
      <c r="DM39" s="662"/>
      <c r="DN39" s="662"/>
      <c r="DO39" s="662"/>
      <c r="DP39" s="662"/>
      <c r="DQ39" s="662"/>
      <c r="DR39" s="662"/>
      <c r="DS39" s="662"/>
      <c r="DT39" s="662"/>
      <c r="DU39" s="662"/>
      <c r="DV39" s="663"/>
      <c r="DW39" s="666" t="s">
        <v>241</v>
      </c>
      <c r="DX39" s="695"/>
      <c r="DY39" s="695"/>
      <c r="DZ39" s="695"/>
      <c r="EA39" s="695"/>
      <c r="EB39" s="695"/>
      <c r="EC39" s="697"/>
    </row>
    <row r="40" spans="2:133" ht="11.25" customHeight="1" x14ac:dyDescent="0.2">
      <c r="AQ40" s="698" t="s">
        <v>344</v>
      </c>
      <c r="AR40" s="699"/>
      <c r="AS40" s="699"/>
      <c r="AT40" s="699"/>
      <c r="AU40" s="699"/>
      <c r="AV40" s="699"/>
      <c r="AW40" s="699"/>
      <c r="AX40" s="699"/>
      <c r="AY40" s="700"/>
      <c r="AZ40" s="661">
        <v>598730</v>
      </c>
      <c r="BA40" s="664"/>
      <c r="BB40" s="664"/>
      <c r="BC40" s="664"/>
      <c r="BD40" s="662"/>
      <c r="BE40" s="662"/>
      <c r="BF40" s="701"/>
      <c r="BG40" s="706"/>
      <c r="BH40" s="707"/>
      <c r="BI40" s="707"/>
      <c r="BJ40" s="707"/>
      <c r="BK40" s="707"/>
      <c r="BL40" s="235"/>
      <c r="BM40" s="702" t="s">
        <v>345</v>
      </c>
      <c r="BN40" s="702"/>
      <c r="BO40" s="702"/>
      <c r="BP40" s="702"/>
      <c r="BQ40" s="702"/>
      <c r="BR40" s="702"/>
      <c r="BS40" s="702"/>
      <c r="BT40" s="702"/>
      <c r="BU40" s="703"/>
      <c r="BV40" s="661" t="s">
        <v>241</v>
      </c>
      <c r="BW40" s="664"/>
      <c r="BX40" s="664"/>
      <c r="BY40" s="664"/>
      <c r="BZ40" s="664"/>
      <c r="CA40" s="664"/>
      <c r="CB40" s="704"/>
      <c r="CD40" s="705" t="s">
        <v>346</v>
      </c>
      <c r="CE40" s="702"/>
      <c r="CF40" s="702"/>
      <c r="CG40" s="702"/>
      <c r="CH40" s="702"/>
      <c r="CI40" s="702"/>
      <c r="CJ40" s="702"/>
      <c r="CK40" s="702"/>
      <c r="CL40" s="702"/>
      <c r="CM40" s="702"/>
      <c r="CN40" s="702"/>
      <c r="CO40" s="702"/>
      <c r="CP40" s="702"/>
      <c r="CQ40" s="703"/>
      <c r="CR40" s="661">
        <v>46771</v>
      </c>
      <c r="CS40" s="664"/>
      <c r="CT40" s="664"/>
      <c r="CU40" s="664"/>
      <c r="CV40" s="664"/>
      <c r="CW40" s="664"/>
      <c r="CX40" s="664"/>
      <c r="CY40" s="665"/>
      <c r="CZ40" s="666">
        <v>0.2</v>
      </c>
      <c r="DA40" s="695"/>
      <c r="DB40" s="695"/>
      <c r="DC40" s="696"/>
      <c r="DD40" s="669">
        <v>21071</v>
      </c>
      <c r="DE40" s="664"/>
      <c r="DF40" s="664"/>
      <c r="DG40" s="664"/>
      <c r="DH40" s="664"/>
      <c r="DI40" s="664"/>
      <c r="DJ40" s="664"/>
      <c r="DK40" s="665"/>
      <c r="DL40" s="669">
        <v>16040</v>
      </c>
      <c r="DM40" s="664"/>
      <c r="DN40" s="664"/>
      <c r="DO40" s="664"/>
      <c r="DP40" s="664"/>
      <c r="DQ40" s="664"/>
      <c r="DR40" s="664"/>
      <c r="DS40" s="664"/>
      <c r="DT40" s="664"/>
      <c r="DU40" s="664"/>
      <c r="DV40" s="665"/>
      <c r="DW40" s="666">
        <v>0.1</v>
      </c>
      <c r="DX40" s="695"/>
      <c r="DY40" s="695"/>
      <c r="DZ40" s="695"/>
      <c r="EA40" s="695"/>
      <c r="EB40" s="695"/>
      <c r="EC40" s="697"/>
    </row>
    <row r="41" spans="2:133" ht="11.25" customHeight="1" x14ac:dyDescent="0.2">
      <c r="AQ41" s="710" t="s">
        <v>347</v>
      </c>
      <c r="AR41" s="711"/>
      <c r="AS41" s="711"/>
      <c r="AT41" s="711"/>
      <c r="AU41" s="711"/>
      <c r="AV41" s="711"/>
      <c r="AW41" s="711"/>
      <c r="AX41" s="711"/>
      <c r="AY41" s="712"/>
      <c r="AZ41" s="676">
        <v>1494731</v>
      </c>
      <c r="BA41" s="713"/>
      <c r="BB41" s="713"/>
      <c r="BC41" s="713"/>
      <c r="BD41" s="677"/>
      <c r="BE41" s="677"/>
      <c r="BF41" s="714"/>
      <c r="BG41" s="708"/>
      <c r="BH41" s="709"/>
      <c r="BI41" s="709"/>
      <c r="BJ41" s="709"/>
      <c r="BK41" s="709"/>
      <c r="BL41" s="236"/>
      <c r="BM41" s="715" t="s">
        <v>348</v>
      </c>
      <c r="BN41" s="715"/>
      <c r="BO41" s="715"/>
      <c r="BP41" s="715"/>
      <c r="BQ41" s="715"/>
      <c r="BR41" s="715"/>
      <c r="BS41" s="715"/>
      <c r="BT41" s="715"/>
      <c r="BU41" s="716"/>
      <c r="BV41" s="676">
        <v>317</v>
      </c>
      <c r="BW41" s="713"/>
      <c r="BX41" s="713"/>
      <c r="BY41" s="713"/>
      <c r="BZ41" s="713"/>
      <c r="CA41" s="713"/>
      <c r="CB41" s="717"/>
      <c r="CD41" s="705" t="s">
        <v>349</v>
      </c>
      <c r="CE41" s="702"/>
      <c r="CF41" s="702"/>
      <c r="CG41" s="702"/>
      <c r="CH41" s="702"/>
      <c r="CI41" s="702"/>
      <c r="CJ41" s="702"/>
      <c r="CK41" s="702"/>
      <c r="CL41" s="702"/>
      <c r="CM41" s="702"/>
      <c r="CN41" s="702"/>
      <c r="CO41" s="702"/>
      <c r="CP41" s="702"/>
      <c r="CQ41" s="703"/>
      <c r="CR41" s="661" t="s">
        <v>137</v>
      </c>
      <c r="CS41" s="662"/>
      <c r="CT41" s="662"/>
      <c r="CU41" s="662"/>
      <c r="CV41" s="662"/>
      <c r="CW41" s="662"/>
      <c r="CX41" s="662"/>
      <c r="CY41" s="663"/>
      <c r="CZ41" s="666" t="s">
        <v>241</v>
      </c>
      <c r="DA41" s="695"/>
      <c r="DB41" s="695"/>
      <c r="DC41" s="696"/>
      <c r="DD41" s="669" t="s">
        <v>241</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2">
      <c r="B42" s="229" t="s">
        <v>350</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351</v>
      </c>
      <c r="CE42" s="659"/>
      <c r="CF42" s="659"/>
      <c r="CG42" s="659"/>
      <c r="CH42" s="659"/>
      <c r="CI42" s="659"/>
      <c r="CJ42" s="659"/>
      <c r="CK42" s="659"/>
      <c r="CL42" s="659"/>
      <c r="CM42" s="659"/>
      <c r="CN42" s="659"/>
      <c r="CO42" s="659"/>
      <c r="CP42" s="659"/>
      <c r="CQ42" s="660"/>
      <c r="CR42" s="661">
        <v>4117277</v>
      </c>
      <c r="CS42" s="664"/>
      <c r="CT42" s="664"/>
      <c r="CU42" s="664"/>
      <c r="CV42" s="664"/>
      <c r="CW42" s="664"/>
      <c r="CX42" s="664"/>
      <c r="CY42" s="665"/>
      <c r="CZ42" s="666">
        <v>14.4</v>
      </c>
      <c r="DA42" s="667"/>
      <c r="DB42" s="667"/>
      <c r="DC42" s="668"/>
      <c r="DD42" s="669">
        <v>790929</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2">
      <c r="B43" s="239" t="s">
        <v>352</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353</v>
      </c>
      <c r="CE43" s="659"/>
      <c r="CF43" s="659"/>
      <c r="CG43" s="659"/>
      <c r="CH43" s="659"/>
      <c r="CI43" s="659"/>
      <c r="CJ43" s="659"/>
      <c r="CK43" s="659"/>
      <c r="CL43" s="659"/>
      <c r="CM43" s="659"/>
      <c r="CN43" s="659"/>
      <c r="CO43" s="659"/>
      <c r="CP43" s="659"/>
      <c r="CQ43" s="660"/>
      <c r="CR43" s="661">
        <v>32303</v>
      </c>
      <c r="CS43" s="662"/>
      <c r="CT43" s="662"/>
      <c r="CU43" s="662"/>
      <c r="CV43" s="662"/>
      <c r="CW43" s="662"/>
      <c r="CX43" s="662"/>
      <c r="CY43" s="663"/>
      <c r="CZ43" s="666">
        <v>0.1</v>
      </c>
      <c r="DA43" s="695"/>
      <c r="DB43" s="695"/>
      <c r="DC43" s="696"/>
      <c r="DD43" s="669">
        <v>6492</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2">
      <c r="B44" s="240" t="s">
        <v>354</v>
      </c>
      <c r="CD44" s="689" t="s">
        <v>305</v>
      </c>
      <c r="CE44" s="690"/>
      <c r="CF44" s="658" t="s">
        <v>355</v>
      </c>
      <c r="CG44" s="659"/>
      <c r="CH44" s="659"/>
      <c r="CI44" s="659"/>
      <c r="CJ44" s="659"/>
      <c r="CK44" s="659"/>
      <c r="CL44" s="659"/>
      <c r="CM44" s="659"/>
      <c r="CN44" s="659"/>
      <c r="CO44" s="659"/>
      <c r="CP44" s="659"/>
      <c r="CQ44" s="660"/>
      <c r="CR44" s="661">
        <v>3993936</v>
      </c>
      <c r="CS44" s="664"/>
      <c r="CT44" s="664"/>
      <c r="CU44" s="664"/>
      <c r="CV44" s="664"/>
      <c r="CW44" s="664"/>
      <c r="CX44" s="664"/>
      <c r="CY44" s="665"/>
      <c r="CZ44" s="666">
        <v>14</v>
      </c>
      <c r="DA44" s="667"/>
      <c r="DB44" s="667"/>
      <c r="DC44" s="668"/>
      <c r="DD44" s="669">
        <v>753938</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2">
      <c r="CD45" s="691"/>
      <c r="CE45" s="692"/>
      <c r="CF45" s="658" t="s">
        <v>356</v>
      </c>
      <c r="CG45" s="659"/>
      <c r="CH45" s="659"/>
      <c r="CI45" s="659"/>
      <c r="CJ45" s="659"/>
      <c r="CK45" s="659"/>
      <c r="CL45" s="659"/>
      <c r="CM45" s="659"/>
      <c r="CN45" s="659"/>
      <c r="CO45" s="659"/>
      <c r="CP45" s="659"/>
      <c r="CQ45" s="660"/>
      <c r="CR45" s="661">
        <v>1057223</v>
      </c>
      <c r="CS45" s="662"/>
      <c r="CT45" s="662"/>
      <c r="CU45" s="662"/>
      <c r="CV45" s="662"/>
      <c r="CW45" s="662"/>
      <c r="CX45" s="662"/>
      <c r="CY45" s="663"/>
      <c r="CZ45" s="666">
        <v>3.7</v>
      </c>
      <c r="DA45" s="695"/>
      <c r="DB45" s="695"/>
      <c r="DC45" s="696"/>
      <c r="DD45" s="669">
        <v>19097</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2">
      <c r="CD46" s="691"/>
      <c r="CE46" s="692"/>
      <c r="CF46" s="658" t="s">
        <v>357</v>
      </c>
      <c r="CG46" s="659"/>
      <c r="CH46" s="659"/>
      <c r="CI46" s="659"/>
      <c r="CJ46" s="659"/>
      <c r="CK46" s="659"/>
      <c r="CL46" s="659"/>
      <c r="CM46" s="659"/>
      <c r="CN46" s="659"/>
      <c r="CO46" s="659"/>
      <c r="CP46" s="659"/>
      <c r="CQ46" s="660"/>
      <c r="CR46" s="661">
        <v>2701687</v>
      </c>
      <c r="CS46" s="664"/>
      <c r="CT46" s="664"/>
      <c r="CU46" s="664"/>
      <c r="CV46" s="664"/>
      <c r="CW46" s="664"/>
      <c r="CX46" s="664"/>
      <c r="CY46" s="665"/>
      <c r="CZ46" s="666">
        <v>9.5</v>
      </c>
      <c r="DA46" s="667"/>
      <c r="DB46" s="667"/>
      <c r="DC46" s="668"/>
      <c r="DD46" s="669">
        <v>732215</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2">
      <c r="CD47" s="691"/>
      <c r="CE47" s="692"/>
      <c r="CF47" s="658" t="s">
        <v>358</v>
      </c>
      <c r="CG47" s="659"/>
      <c r="CH47" s="659"/>
      <c r="CI47" s="659"/>
      <c r="CJ47" s="659"/>
      <c r="CK47" s="659"/>
      <c r="CL47" s="659"/>
      <c r="CM47" s="659"/>
      <c r="CN47" s="659"/>
      <c r="CO47" s="659"/>
      <c r="CP47" s="659"/>
      <c r="CQ47" s="660"/>
      <c r="CR47" s="661">
        <v>123341</v>
      </c>
      <c r="CS47" s="662"/>
      <c r="CT47" s="662"/>
      <c r="CU47" s="662"/>
      <c r="CV47" s="662"/>
      <c r="CW47" s="662"/>
      <c r="CX47" s="662"/>
      <c r="CY47" s="663"/>
      <c r="CZ47" s="666">
        <v>0.4</v>
      </c>
      <c r="DA47" s="695"/>
      <c r="DB47" s="695"/>
      <c r="DC47" s="696"/>
      <c r="DD47" s="669">
        <v>36991</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ht="11" x14ac:dyDescent="0.2">
      <c r="CD48" s="693"/>
      <c r="CE48" s="694"/>
      <c r="CF48" s="658" t="s">
        <v>359</v>
      </c>
      <c r="CG48" s="659"/>
      <c r="CH48" s="659"/>
      <c r="CI48" s="659"/>
      <c r="CJ48" s="659"/>
      <c r="CK48" s="659"/>
      <c r="CL48" s="659"/>
      <c r="CM48" s="659"/>
      <c r="CN48" s="659"/>
      <c r="CO48" s="659"/>
      <c r="CP48" s="659"/>
      <c r="CQ48" s="660"/>
      <c r="CR48" s="661" t="s">
        <v>241</v>
      </c>
      <c r="CS48" s="664"/>
      <c r="CT48" s="664"/>
      <c r="CU48" s="664"/>
      <c r="CV48" s="664"/>
      <c r="CW48" s="664"/>
      <c r="CX48" s="664"/>
      <c r="CY48" s="665"/>
      <c r="CZ48" s="666" t="s">
        <v>241</v>
      </c>
      <c r="DA48" s="667"/>
      <c r="DB48" s="667"/>
      <c r="DC48" s="668"/>
      <c r="DD48" s="669" t="s">
        <v>241</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2">
      <c r="CD49" s="673" t="s">
        <v>360</v>
      </c>
      <c r="CE49" s="674"/>
      <c r="CF49" s="674"/>
      <c r="CG49" s="674"/>
      <c r="CH49" s="674"/>
      <c r="CI49" s="674"/>
      <c r="CJ49" s="674"/>
      <c r="CK49" s="674"/>
      <c r="CL49" s="674"/>
      <c r="CM49" s="674"/>
      <c r="CN49" s="674"/>
      <c r="CO49" s="674"/>
      <c r="CP49" s="674"/>
      <c r="CQ49" s="675"/>
      <c r="CR49" s="676">
        <v>28522748</v>
      </c>
      <c r="CS49" s="677"/>
      <c r="CT49" s="677"/>
      <c r="CU49" s="677"/>
      <c r="CV49" s="677"/>
      <c r="CW49" s="677"/>
      <c r="CX49" s="677"/>
      <c r="CY49" s="678"/>
      <c r="CZ49" s="679">
        <v>100</v>
      </c>
      <c r="DA49" s="680"/>
      <c r="DB49" s="680"/>
      <c r="DC49" s="681"/>
      <c r="DD49" s="682">
        <v>18908640</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t="11" hidden="1" x14ac:dyDescent="0.2"/>
    <row r="51" spans="82:133" ht="11" hidden="1" x14ac:dyDescent="0.2"/>
    <row r="52" spans="82:133" ht="11" hidden="1" x14ac:dyDescent="0.2"/>
    <row r="53" spans="82:133" ht="11" hidden="1" x14ac:dyDescent="0.2"/>
  </sheetData>
  <sheetProtection algorithmName="SHA-512" hashValue="itg4tti7TYAuxqTFHg4FAzUDohBMfTLQQiAvqstArfPd5Eq3/y8uYF/QKXoeDKOjc0nYiyDB1F9Oi7lIIPr5yg==" saltValue="Q3OcTcwRPupBKrUQ6UsDv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A136"/>
  <sheetViews>
    <sheetView zoomScaleNormal="100" zoomScaleSheetLayoutView="70" workbookViewId="0"/>
  </sheetViews>
  <sheetFormatPr defaultColWidth="0" defaultRowHeight="13" zeroHeight="1" x14ac:dyDescent="0.2"/>
  <cols>
    <col min="1" max="130" width="2.7265625" style="289" customWidth="1"/>
    <col min="131" max="131" width="1.6328125" style="289" customWidth="1"/>
    <col min="132" max="16384" width="9" style="289" hidden="1"/>
  </cols>
  <sheetData>
    <row r="1" spans="1:131" s="247" customFormat="1" ht="11.25" customHeight="1" thickBot="1" x14ac:dyDescent="0.25">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5">
      <c r="A2" s="248" t="s">
        <v>361</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9" t="s">
        <v>362</v>
      </c>
      <c r="DK2" s="1200"/>
      <c r="DL2" s="1200"/>
      <c r="DM2" s="1200"/>
      <c r="DN2" s="1200"/>
      <c r="DO2" s="1201"/>
      <c r="DP2" s="249"/>
      <c r="DQ2" s="1199" t="s">
        <v>363</v>
      </c>
      <c r="DR2" s="1200"/>
      <c r="DS2" s="1200"/>
      <c r="DT2" s="1200"/>
      <c r="DU2" s="1200"/>
      <c r="DV2" s="1200"/>
      <c r="DW2" s="1200"/>
      <c r="DX2" s="1200"/>
      <c r="DY2" s="1200"/>
      <c r="DZ2" s="1201"/>
      <c r="EA2" s="250"/>
    </row>
    <row r="3" spans="1:131" s="247" customFormat="1" ht="11.25" customHeight="1" x14ac:dyDescent="0.2">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5">
      <c r="A4" s="1152" t="s">
        <v>364</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365</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2">
      <c r="A5" s="1084" t="s">
        <v>366</v>
      </c>
      <c r="B5" s="1085"/>
      <c r="C5" s="1085"/>
      <c r="D5" s="1085"/>
      <c r="E5" s="1085"/>
      <c r="F5" s="1085"/>
      <c r="G5" s="1085"/>
      <c r="H5" s="1085"/>
      <c r="I5" s="1085"/>
      <c r="J5" s="1085"/>
      <c r="K5" s="1085"/>
      <c r="L5" s="1085"/>
      <c r="M5" s="1085"/>
      <c r="N5" s="1085"/>
      <c r="O5" s="1085"/>
      <c r="P5" s="1086"/>
      <c r="Q5" s="1090" t="s">
        <v>367</v>
      </c>
      <c r="R5" s="1091"/>
      <c r="S5" s="1091"/>
      <c r="T5" s="1091"/>
      <c r="U5" s="1092"/>
      <c r="V5" s="1090" t="s">
        <v>368</v>
      </c>
      <c r="W5" s="1091"/>
      <c r="X5" s="1091"/>
      <c r="Y5" s="1091"/>
      <c r="Z5" s="1092"/>
      <c r="AA5" s="1090" t="s">
        <v>369</v>
      </c>
      <c r="AB5" s="1091"/>
      <c r="AC5" s="1091"/>
      <c r="AD5" s="1091"/>
      <c r="AE5" s="1091"/>
      <c r="AF5" s="1202" t="s">
        <v>370</v>
      </c>
      <c r="AG5" s="1091"/>
      <c r="AH5" s="1091"/>
      <c r="AI5" s="1091"/>
      <c r="AJ5" s="1106"/>
      <c r="AK5" s="1091" t="s">
        <v>371</v>
      </c>
      <c r="AL5" s="1091"/>
      <c r="AM5" s="1091"/>
      <c r="AN5" s="1091"/>
      <c r="AO5" s="1092"/>
      <c r="AP5" s="1090" t="s">
        <v>372</v>
      </c>
      <c r="AQ5" s="1091"/>
      <c r="AR5" s="1091"/>
      <c r="AS5" s="1091"/>
      <c r="AT5" s="1092"/>
      <c r="AU5" s="1090" t="s">
        <v>373</v>
      </c>
      <c r="AV5" s="1091"/>
      <c r="AW5" s="1091"/>
      <c r="AX5" s="1091"/>
      <c r="AY5" s="1106"/>
      <c r="AZ5" s="256"/>
      <c r="BA5" s="256"/>
      <c r="BB5" s="256"/>
      <c r="BC5" s="256"/>
      <c r="BD5" s="256"/>
      <c r="BE5" s="257"/>
      <c r="BF5" s="257"/>
      <c r="BG5" s="257"/>
      <c r="BH5" s="257"/>
      <c r="BI5" s="257"/>
      <c r="BJ5" s="257"/>
      <c r="BK5" s="257"/>
      <c r="BL5" s="257"/>
      <c r="BM5" s="257"/>
      <c r="BN5" s="257"/>
      <c r="BO5" s="257"/>
      <c r="BP5" s="257"/>
      <c r="BQ5" s="1084" t="s">
        <v>374</v>
      </c>
      <c r="BR5" s="1085"/>
      <c r="BS5" s="1085"/>
      <c r="BT5" s="1085"/>
      <c r="BU5" s="1085"/>
      <c r="BV5" s="1085"/>
      <c r="BW5" s="1085"/>
      <c r="BX5" s="1085"/>
      <c r="BY5" s="1085"/>
      <c r="BZ5" s="1085"/>
      <c r="CA5" s="1085"/>
      <c r="CB5" s="1085"/>
      <c r="CC5" s="1085"/>
      <c r="CD5" s="1085"/>
      <c r="CE5" s="1085"/>
      <c r="CF5" s="1085"/>
      <c r="CG5" s="1086"/>
      <c r="CH5" s="1090" t="s">
        <v>375</v>
      </c>
      <c r="CI5" s="1091"/>
      <c r="CJ5" s="1091"/>
      <c r="CK5" s="1091"/>
      <c r="CL5" s="1092"/>
      <c r="CM5" s="1090" t="s">
        <v>376</v>
      </c>
      <c r="CN5" s="1091"/>
      <c r="CO5" s="1091"/>
      <c r="CP5" s="1091"/>
      <c r="CQ5" s="1092"/>
      <c r="CR5" s="1090" t="s">
        <v>377</v>
      </c>
      <c r="CS5" s="1091"/>
      <c r="CT5" s="1091"/>
      <c r="CU5" s="1091"/>
      <c r="CV5" s="1092"/>
      <c r="CW5" s="1090" t="s">
        <v>378</v>
      </c>
      <c r="CX5" s="1091"/>
      <c r="CY5" s="1091"/>
      <c r="CZ5" s="1091"/>
      <c r="DA5" s="1092"/>
      <c r="DB5" s="1090" t="s">
        <v>379</v>
      </c>
      <c r="DC5" s="1091"/>
      <c r="DD5" s="1091"/>
      <c r="DE5" s="1091"/>
      <c r="DF5" s="1092"/>
      <c r="DG5" s="1187" t="s">
        <v>380</v>
      </c>
      <c r="DH5" s="1188"/>
      <c r="DI5" s="1188"/>
      <c r="DJ5" s="1188"/>
      <c r="DK5" s="1189"/>
      <c r="DL5" s="1187" t="s">
        <v>381</v>
      </c>
      <c r="DM5" s="1188"/>
      <c r="DN5" s="1188"/>
      <c r="DO5" s="1188"/>
      <c r="DP5" s="1189"/>
      <c r="DQ5" s="1090" t="s">
        <v>382</v>
      </c>
      <c r="DR5" s="1091"/>
      <c r="DS5" s="1091"/>
      <c r="DT5" s="1091"/>
      <c r="DU5" s="1092"/>
      <c r="DV5" s="1090" t="s">
        <v>373</v>
      </c>
      <c r="DW5" s="1091"/>
      <c r="DX5" s="1091"/>
      <c r="DY5" s="1091"/>
      <c r="DZ5" s="1106"/>
      <c r="EA5" s="254"/>
    </row>
    <row r="6" spans="1:131" s="255" customFormat="1" ht="26.25" customHeight="1" thickBot="1" x14ac:dyDescent="0.25">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3"/>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0"/>
      <c r="DH6" s="1191"/>
      <c r="DI6" s="1191"/>
      <c r="DJ6" s="1191"/>
      <c r="DK6" s="1192"/>
      <c r="DL6" s="1190"/>
      <c r="DM6" s="1191"/>
      <c r="DN6" s="1191"/>
      <c r="DO6" s="1191"/>
      <c r="DP6" s="1192"/>
      <c r="DQ6" s="1093"/>
      <c r="DR6" s="1094"/>
      <c r="DS6" s="1094"/>
      <c r="DT6" s="1094"/>
      <c r="DU6" s="1095"/>
      <c r="DV6" s="1093"/>
      <c r="DW6" s="1094"/>
      <c r="DX6" s="1094"/>
      <c r="DY6" s="1094"/>
      <c r="DZ6" s="1107"/>
      <c r="EA6" s="254"/>
    </row>
    <row r="7" spans="1:131" s="255" customFormat="1" ht="26.25" customHeight="1" thickTop="1" x14ac:dyDescent="0.2">
      <c r="A7" s="258">
        <v>1</v>
      </c>
      <c r="B7" s="1139" t="s">
        <v>383</v>
      </c>
      <c r="C7" s="1140"/>
      <c r="D7" s="1140"/>
      <c r="E7" s="1140"/>
      <c r="F7" s="1140"/>
      <c r="G7" s="1140"/>
      <c r="H7" s="1140"/>
      <c r="I7" s="1140"/>
      <c r="J7" s="1140"/>
      <c r="K7" s="1140"/>
      <c r="L7" s="1140"/>
      <c r="M7" s="1140"/>
      <c r="N7" s="1140"/>
      <c r="O7" s="1140"/>
      <c r="P7" s="1141"/>
      <c r="Q7" s="1193">
        <v>29006</v>
      </c>
      <c r="R7" s="1194"/>
      <c r="S7" s="1194"/>
      <c r="T7" s="1194"/>
      <c r="U7" s="1194"/>
      <c r="V7" s="1194">
        <v>28542</v>
      </c>
      <c r="W7" s="1194"/>
      <c r="X7" s="1194"/>
      <c r="Y7" s="1194"/>
      <c r="Z7" s="1194"/>
      <c r="AA7" s="1194">
        <v>464</v>
      </c>
      <c r="AB7" s="1194"/>
      <c r="AC7" s="1194"/>
      <c r="AD7" s="1194"/>
      <c r="AE7" s="1195"/>
      <c r="AF7" s="1196">
        <v>313</v>
      </c>
      <c r="AG7" s="1197"/>
      <c r="AH7" s="1197"/>
      <c r="AI7" s="1197"/>
      <c r="AJ7" s="1198"/>
      <c r="AK7" s="1180">
        <v>74</v>
      </c>
      <c r="AL7" s="1181"/>
      <c r="AM7" s="1181"/>
      <c r="AN7" s="1181"/>
      <c r="AO7" s="1181"/>
      <c r="AP7" s="1181">
        <v>32824</v>
      </c>
      <c r="AQ7" s="1181"/>
      <c r="AR7" s="1181"/>
      <c r="AS7" s="1181"/>
      <c r="AT7" s="1181"/>
      <c r="AU7" s="1182"/>
      <c r="AV7" s="1182"/>
      <c r="AW7" s="1182"/>
      <c r="AX7" s="1182"/>
      <c r="AY7" s="1183"/>
      <c r="AZ7" s="252"/>
      <c r="BA7" s="252"/>
      <c r="BB7" s="252"/>
      <c r="BC7" s="252"/>
      <c r="BD7" s="252"/>
      <c r="BE7" s="253"/>
      <c r="BF7" s="253"/>
      <c r="BG7" s="253"/>
      <c r="BH7" s="253"/>
      <c r="BI7" s="253"/>
      <c r="BJ7" s="253"/>
      <c r="BK7" s="253"/>
      <c r="BL7" s="253"/>
      <c r="BM7" s="253"/>
      <c r="BN7" s="253"/>
      <c r="BO7" s="253"/>
      <c r="BP7" s="253"/>
      <c r="BQ7" s="259">
        <v>1</v>
      </c>
      <c r="BR7" s="260"/>
      <c r="BS7" s="1184" t="s">
        <v>583</v>
      </c>
      <c r="BT7" s="1185"/>
      <c r="BU7" s="1185"/>
      <c r="BV7" s="1185"/>
      <c r="BW7" s="1185"/>
      <c r="BX7" s="1185"/>
      <c r="BY7" s="1185"/>
      <c r="BZ7" s="1185"/>
      <c r="CA7" s="1185"/>
      <c r="CB7" s="1185"/>
      <c r="CC7" s="1185"/>
      <c r="CD7" s="1185"/>
      <c r="CE7" s="1185"/>
      <c r="CF7" s="1185"/>
      <c r="CG7" s="1186"/>
      <c r="CH7" s="1177">
        <v>4</v>
      </c>
      <c r="CI7" s="1178"/>
      <c r="CJ7" s="1178"/>
      <c r="CK7" s="1178"/>
      <c r="CL7" s="1179"/>
      <c r="CM7" s="1177">
        <v>338</v>
      </c>
      <c r="CN7" s="1178"/>
      <c r="CO7" s="1178"/>
      <c r="CP7" s="1178"/>
      <c r="CQ7" s="1179"/>
      <c r="CR7" s="1177">
        <v>300</v>
      </c>
      <c r="CS7" s="1178"/>
      <c r="CT7" s="1178"/>
      <c r="CU7" s="1178"/>
      <c r="CV7" s="1179"/>
      <c r="CW7" s="1177" t="s">
        <v>585</v>
      </c>
      <c r="CX7" s="1178"/>
      <c r="CY7" s="1178"/>
      <c r="CZ7" s="1178"/>
      <c r="DA7" s="1179"/>
      <c r="DB7" s="1177" t="s">
        <v>585</v>
      </c>
      <c r="DC7" s="1178"/>
      <c r="DD7" s="1178"/>
      <c r="DE7" s="1178"/>
      <c r="DF7" s="1179"/>
      <c r="DG7" s="1177" t="s">
        <v>585</v>
      </c>
      <c r="DH7" s="1178"/>
      <c r="DI7" s="1178"/>
      <c r="DJ7" s="1178"/>
      <c r="DK7" s="1179"/>
      <c r="DL7" s="1177" t="s">
        <v>585</v>
      </c>
      <c r="DM7" s="1178"/>
      <c r="DN7" s="1178"/>
      <c r="DO7" s="1178"/>
      <c r="DP7" s="1179"/>
      <c r="DQ7" s="1177" t="s">
        <v>585</v>
      </c>
      <c r="DR7" s="1178"/>
      <c r="DS7" s="1178"/>
      <c r="DT7" s="1178"/>
      <c r="DU7" s="1179"/>
      <c r="DV7" s="1204"/>
      <c r="DW7" s="1205"/>
      <c r="DX7" s="1205"/>
      <c r="DY7" s="1205"/>
      <c r="DZ7" s="1206"/>
      <c r="EA7" s="254"/>
    </row>
    <row r="8" spans="1:131" s="255" customFormat="1" ht="26.25" customHeight="1" x14ac:dyDescent="0.2">
      <c r="A8" s="261">
        <v>2</v>
      </c>
      <c r="B8" s="1126"/>
      <c r="C8" s="1127"/>
      <c r="D8" s="1127"/>
      <c r="E8" s="1127"/>
      <c r="F8" s="1127"/>
      <c r="G8" s="1127"/>
      <c r="H8" s="1127"/>
      <c r="I8" s="1127"/>
      <c r="J8" s="1127"/>
      <c r="K8" s="1127"/>
      <c r="L8" s="1127"/>
      <c r="M8" s="1127"/>
      <c r="N8" s="1127"/>
      <c r="O8" s="1127"/>
      <c r="P8" s="1128"/>
      <c r="Q8" s="1132"/>
      <c r="R8" s="1133"/>
      <c r="S8" s="1133"/>
      <c r="T8" s="1133"/>
      <c r="U8" s="1133"/>
      <c r="V8" s="1133"/>
      <c r="W8" s="1133"/>
      <c r="X8" s="1133"/>
      <c r="Y8" s="1133"/>
      <c r="Z8" s="1133"/>
      <c r="AA8" s="1133"/>
      <c r="AB8" s="1133"/>
      <c r="AC8" s="1133"/>
      <c r="AD8" s="1133"/>
      <c r="AE8" s="1134"/>
      <c r="AF8" s="1108"/>
      <c r="AG8" s="1109"/>
      <c r="AH8" s="1109"/>
      <c r="AI8" s="1109"/>
      <c r="AJ8" s="1110"/>
      <c r="AK8" s="1175"/>
      <c r="AL8" s="1176"/>
      <c r="AM8" s="1176"/>
      <c r="AN8" s="1176"/>
      <c r="AO8" s="1176"/>
      <c r="AP8" s="1176"/>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c r="BS8" s="1103" t="s">
        <v>584</v>
      </c>
      <c r="BT8" s="1104"/>
      <c r="BU8" s="1104"/>
      <c r="BV8" s="1104"/>
      <c r="BW8" s="1104"/>
      <c r="BX8" s="1104"/>
      <c r="BY8" s="1104"/>
      <c r="BZ8" s="1104"/>
      <c r="CA8" s="1104"/>
      <c r="CB8" s="1104"/>
      <c r="CC8" s="1104"/>
      <c r="CD8" s="1104"/>
      <c r="CE8" s="1104"/>
      <c r="CF8" s="1104"/>
      <c r="CG8" s="1105"/>
      <c r="CH8" s="1078">
        <v>-7</v>
      </c>
      <c r="CI8" s="1079"/>
      <c r="CJ8" s="1079"/>
      <c r="CK8" s="1079"/>
      <c r="CL8" s="1080"/>
      <c r="CM8" s="1078">
        <v>32</v>
      </c>
      <c r="CN8" s="1079"/>
      <c r="CO8" s="1079"/>
      <c r="CP8" s="1079"/>
      <c r="CQ8" s="1080"/>
      <c r="CR8" s="1078">
        <v>30</v>
      </c>
      <c r="CS8" s="1079"/>
      <c r="CT8" s="1079"/>
      <c r="CU8" s="1079"/>
      <c r="CV8" s="1080"/>
      <c r="CW8" s="1078" t="s">
        <v>585</v>
      </c>
      <c r="CX8" s="1079"/>
      <c r="CY8" s="1079"/>
      <c r="CZ8" s="1079"/>
      <c r="DA8" s="1080"/>
      <c r="DB8" s="1078" t="s">
        <v>586</v>
      </c>
      <c r="DC8" s="1079"/>
      <c r="DD8" s="1079"/>
      <c r="DE8" s="1079"/>
      <c r="DF8" s="1080"/>
      <c r="DG8" s="1078" t="s">
        <v>587</v>
      </c>
      <c r="DH8" s="1079"/>
      <c r="DI8" s="1079"/>
      <c r="DJ8" s="1079"/>
      <c r="DK8" s="1080"/>
      <c r="DL8" s="1078" t="s">
        <v>585</v>
      </c>
      <c r="DM8" s="1079"/>
      <c r="DN8" s="1079"/>
      <c r="DO8" s="1079"/>
      <c r="DP8" s="1080"/>
      <c r="DQ8" s="1078" t="s">
        <v>585</v>
      </c>
      <c r="DR8" s="1079"/>
      <c r="DS8" s="1079"/>
      <c r="DT8" s="1079"/>
      <c r="DU8" s="1080"/>
      <c r="DV8" s="1081"/>
      <c r="DW8" s="1082"/>
      <c r="DX8" s="1082"/>
      <c r="DY8" s="1082"/>
      <c r="DZ8" s="1083"/>
      <c r="EA8" s="254"/>
    </row>
    <row r="9" spans="1:131" s="255" customFormat="1" ht="26.25" customHeight="1" x14ac:dyDescent="0.2">
      <c r="A9" s="261">
        <v>3</v>
      </c>
      <c r="B9" s="1126"/>
      <c r="C9" s="1127"/>
      <c r="D9" s="1127"/>
      <c r="E9" s="1127"/>
      <c r="F9" s="1127"/>
      <c r="G9" s="1127"/>
      <c r="H9" s="1127"/>
      <c r="I9" s="1127"/>
      <c r="J9" s="1127"/>
      <c r="K9" s="1127"/>
      <c r="L9" s="1127"/>
      <c r="M9" s="1127"/>
      <c r="N9" s="1127"/>
      <c r="O9" s="1127"/>
      <c r="P9" s="1128"/>
      <c r="Q9" s="1132"/>
      <c r="R9" s="1133"/>
      <c r="S9" s="1133"/>
      <c r="T9" s="1133"/>
      <c r="U9" s="1133"/>
      <c r="V9" s="1133"/>
      <c r="W9" s="1133"/>
      <c r="X9" s="1133"/>
      <c r="Y9" s="1133"/>
      <c r="Z9" s="1133"/>
      <c r="AA9" s="1133"/>
      <c r="AB9" s="1133"/>
      <c r="AC9" s="1133"/>
      <c r="AD9" s="1133"/>
      <c r="AE9" s="1134"/>
      <c r="AF9" s="1108"/>
      <c r="AG9" s="1109"/>
      <c r="AH9" s="1109"/>
      <c r="AI9" s="1109"/>
      <c r="AJ9" s="1110"/>
      <c r="AK9" s="1175"/>
      <c r="AL9" s="1176"/>
      <c r="AM9" s="1176"/>
      <c r="AN9" s="1176"/>
      <c r="AO9" s="1176"/>
      <c r="AP9" s="1176"/>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c r="BS9" s="1103"/>
      <c r="BT9" s="1104"/>
      <c r="BU9" s="1104"/>
      <c r="BV9" s="1104"/>
      <c r="BW9" s="1104"/>
      <c r="BX9" s="1104"/>
      <c r="BY9" s="1104"/>
      <c r="BZ9" s="1104"/>
      <c r="CA9" s="1104"/>
      <c r="CB9" s="1104"/>
      <c r="CC9" s="1104"/>
      <c r="CD9" s="1104"/>
      <c r="CE9" s="1104"/>
      <c r="CF9" s="1104"/>
      <c r="CG9" s="1105"/>
      <c r="CH9" s="1078"/>
      <c r="CI9" s="1079"/>
      <c r="CJ9" s="1079"/>
      <c r="CK9" s="1079"/>
      <c r="CL9" s="1080"/>
      <c r="CM9" s="1078"/>
      <c r="CN9" s="1079"/>
      <c r="CO9" s="1079"/>
      <c r="CP9" s="1079"/>
      <c r="CQ9" s="1080"/>
      <c r="CR9" s="1078"/>
      <c r="CS9" s="1079"/>
      <c r="CT9" s="1079"/>
      <c r="CU9" s="1079"/>
      <c r="CV9" s="1080"/>
      <c r="CW9" s="1078"/>
      <c r="CX9" s="1079"/>
      <c r="CY9" s="1079"/>
      <c r="CZ9" s="1079"/>
      <c r="DA9" s="1080"/>
      <c r="DB9" s="1078"/>
      <c r="DC9" s="1079"/>
      <c r="DD9" s="1079"/>
      <c r="DE9" s="1079"/>
      <c r="DF9" s="1080"/>
      <c r="DG9" s="1078"/>
      <c r="DH9" s="1079"/>
      <c r="DI9" s="1079"/>
      <c r="DJ9" s="1079"/>
      <c r="DK9" s="1080"/>
      <c r="DL9" s="1078"/>
      <c r="DM9" s="1079"/>
      <c r="DN9" s="1079"/>
      <c r="DO9" s="1079"/>
      <c r="DP9" s="1080"/>
      <c r="DQ9" s="1078"/>
      <c r="DR9" s="1079"/>
      <c r="DS9" s="1079"/>
      <c r="DT9" s="1079"/>
      <c r="DU9" s="1080"/>
      <c r="DV9" s="1081"/>
      <c r="DW9" s="1082"/>
      <c r="DX9" s="1082"/>
      <c r="DY9" s="1082"/>
      <c r="DZ9" s="1083"/>
      <c r="EA9" s="254"/>
    </row>
    <row r="10" spans="1:131" s="255" customFormat="1" ht="26.25" customHeight="1" x14ac:dyDescent="0.2">
      <c r="A10" s="261">
        <v>4</v>
      </c>
      <c r="B10" s="1126"/>
      <c r="C10" s="1127"/>
      <c r="D10" s="1127"/>
      <c r="E10" s="1127"/>
      <c r="F10" s="1127"/>
      <c r="G10" s="1127"/>
      <c r="H10" s="1127"/>
      <c r="I10" s="1127"/>
      <c r="J10" s="1127"/>
      <c r="K10" s="1127"/>
      <c r="L10" s="1127"/>
      <c r="M10" s="1127"/>
      <c r="N10" s="1127"/>
      <c r="O10" s="1127"/>
      <c r="P10" s="1128"/>
      <c r="Q10" s="1132"/>
      <c r="R10" s="1133"/>
      <c r="S10" s="1133"/>
      <c r="T10" s="1133"/>
      <c r="U10" s="1133"/>
      <c r="V10" s="1133"/>
      <c r="W10" s="1133"/>
      <c r="X10" s="1133"/>
      <c r="Y10" s="1133"/>
      <c r="Z10" s="1133"/>
      <c r="AA10" s="1133"/>
      <c r="AB10" s="1133"/>
      <c r="AC10" s="1133"/>
      <c r="AD10" s="1133"/>
      <c r="AE10" s="1134"/>
      <c r="AF10" s="1108"/>
      <c r="AG10" s="1109"/>
      <c r="AH10" s="1109"/>
      <c r="AI10" s="1109"/>
      <c r="AJ10" s="1110"/>
      <c r="AK10" s="1175"/>
      <c r="AL10" s="1176"/>
      <c r="AM10" s="1176"/>
      <c r="AN10" s="1176"/>
      <c r="AO10" s="1176"/>
      <c r="AP10" s="1176"/>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c r="BS10" s="1103"/>
      <c r="BT10" s="1104"/>
      <c r="BU10" s="1104"/>
      <c r="BV10" s="1104"/>
      <c r="BW10" s="1104"/>
      <c r="BX10" s="1104"/>
      <c r="BY10" s="1104"/>
      <c r="BZ10" s="1104"/>
      <c r="CA10" s="1104"/>
      <c r="CB10" s="1104"/>
      <c r="CC10" s="1104"/>
      <c r="CD10" s="1104"/>
      <c r="CE10" s="1104"/>
      <c r="CF10" s="1104"/>
      <c r="CG10" s="1105"/>
      <c r="CH10" s="1078"/>
      <c r="CI10" s="1079"/>
      <c r="CJ10" s="1079"/>
      <c r="CK10" s="1079"/>
      <c r="CL10" s="1080"/>
      <c r="CM10" s="1078"/>
      <c r="CN10" s="1079"/>
      <c r="CO10" s="1079"/>
      <c r="CP10" s="1079"/>
      <c r="CQ10" s="1080"/>
      <c r="CR10" s="1078"/>
      <c r="CS10" s="1079"/>
      <c r="CT10" s="1079"/>
      <c r="CU10" s="1079"/>
      <c r="CV10" s="1080"/>
      <c r="CW10" s="1078"/>
      <c r="CX10" s="1079"/>
      <c r="CY10" s="1079"/>
      <c r="CZ10" s="1079"/>
      <c r="DA10" s="1080"/>
      <c r="DB10" s="1078"/>
      <c r="DC10" s="1079"/>
      <c r="DD10" s="1079"/>
      <c r="DE10" s="1079"/>
      <c r="DF10" s="1080"/>
      <c r="DG10" s="1078"/>
      <c r="DH10" s="1079"/>
      <c r="DI10" s="1079"/>
      <c r="DJ10" s="1079"/>
      <c r="DK10" s="1080"/>
      <c r="DL10" s="1078"/>
      <c r="DM10" s="1079"/>
      <c r="DN10" s="1079"/>
      <c r="DO10" s="1079"/>
      <c r="DP10" s="1080"/>
      <c r="DQ10" s="1078"/>
      <c r="DR10" s="1079"/>
      <c r="DS10" s="1079"/>
      <c r="DT10" s="1079"/>
      <c r="DU10" s="1080"/>
      <c r="DV10" s="1081"/>
      <c r="DW10" s="1082"/>
      <c r="DX10" s="1082"/>
      <c r="DY10" s="1082"/>
      <c r="DZ10" s="1083"/>
      <c r="EA10" s="254"/>
    </row>
    <row r="11" spans="1:131" s="255" customFormat="1" ht="26.25" customHeight="1" x14ac:dyDescent="0.2">
      <c r="A11" s="261">
        <v>5</v>
      </c>
      <c r="B11" s="1126"/>
      <c r="C11" s="1127"/>
      <c r="D11" s="1127"/>
      <c r="E11" s="1127"/>
      <c r="F11" s="1127"/>
      <c r="G11" s="1127"/>
      <c r="H11" s="1127"/>
      <c r="I11" s="1127"/>
      <c r="J11" s="1127"/>
      <c r="K11" s="1127"/>
      <c r="L11" s="1127"/>
      <c r="M11" s="1127"/>
      <c r="N11" s="1127"/>
      <c r="O11" s="1127"/>
      <c r="P11" s="1128"/>
      <c r="Q11" s="1132"/>
      <c r="R11" s="1133"/>
      <c r="S11" s="1133"/>
      <c r="T11" s="1133"/>
      <c r="U11" s="1133"/>
      <c r="V11" s="1133"/>
      <c r="W11" s="1133"/>
      <c r="X11" s="1133"/>
      <c r="Y11" s="1133"/>
      <c r="Z11" s="1133"/>
      <c r="AA11" s="1133"/>
      <c r="AB11" s="1133"/>
      <c r="AC11" s="1133"/>
      <c r="AD11" s="1133"/>
      <c r="AE11" s="1134"/>
      <c r="AF11" s="1108"/>
      <c r="AG11" s="1109"/>
      <c r="AH11" s="1109"/>
      <c r="AI11" s="1109"/>
      <c r="AJ11" s="1110"/>
      <c r="AK11" s="1175"/>
      <c r="AL11" s="1176"/>
      <c r="AM11" s="1176"/>
      <c r="AN11" s="1176"/>
      <c r="AO11" s="1176"/>
      <c r="AP11" s="1176"/>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c r="BS11" s="1103"/>
      <c r="BT11" s="1104"/>
      <c r="BU11" s="1104"/>
      <c r="BV11" s="1104"/>
      <c r="BW11" s="1104"/>
      <c r="BX11" s="1104"/>
      <c r="BY11" s="1104"/>
      <c r="BZ11" s="1104"/>
      <c r="CA11" s="1104"/>
      <c r="CB11" s="1104"/>
      <c r="CC11" s="1104"/>
      <c r="CD11" s="1104"/>
      <c r="CE11" s="1104"/>
      <c r="CF11" s="1104"/>
      <c r="CG11" s="1105"/>
      <c r="CH11" s="1078"/>
      <c r="CI11" s="1079"/>
      <c r="CJ11" s="1079"/>
      <c r="CK11" s="1079"/>
      <c r="CL11" s="1080"/>
      <c r="CM11" s="1078"/>
      <c r="CN11" s="1079"/>
      <c r="CO11" s="1079"/>
      <c r="CP11" s="1079"/>
      <c r="CQ11" s="1080"/>
      <c r="CR11" s="1078"/>
      <c r="CS11" s="1079"/>
      <c r="CT11" s="1079"/>
      <c r="CU11" s="1079"/>
      <c r="CV11" s="1080"/>
      <c r="CW11" s="1078"/>
      <c r="CX11" s="1079"/>
      <c r="CY11" s="1079"/>
      <c r="CZ11" s="1079"/>
      <c r="DA11" s="1080"/>
      <c r="DB11" s="1078"/>
      <c r="DC11" s="1079"/>
      <c r="DD11" s="1079"/>
      <c r="DE11" s="1079"/>
      <c r="DF11" s="1080"/>
      <c r="DG11" s="1078"/>
      <c r="DH11" s="1079"/>
      <c r="DI11" s="1079"/>
      <c r="DJ11" s="1079"/>
      <c r="DK11" s="1080"/>
      <c r="DL11" s="1078"/>
      <c r="DM11" s="1079"/>
      <c r="DN11" s="1079"/>
      <c r="DO11" s="1079"/>
      <c r="DP11" s="1080"/>
      <c r="DQ11" s="1078"/>
      <c r="DR11" s="1079"/>
      <c r="DS11" s="1079"/>
      <c r="DT11" s="1079"/>
      <c r="DU11" s="1080"/>
      <c r="DV11" s="1081"/>
      <c r="DW11" s="1082"/>
      <c r="DX11" s="1082"/>
      <c r="DY11" s="1082"/>
      <c r="DZ11" s="1083"/>
      <c r="EA11" s="254"/>
    </row>
    <row r="12" spans="1:131" s="255" customFormat="1" ht="26.25" customHeight="1" x14ac:dyDescent="0.2">
      <c r="A12" s="261">
        <v>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08"/>
      <c r="AG12" s="1109"/>
      <c r="AH12" s="1109"/>
      <c r="AI12" s="1109"/>
      <c r="AJ12" s="1110"/>
      <c r="AK12" s="1175"/>
      <c r="AL12" s="1176"/>
      <c r="AM12" s="1176"/>
      <c r="AN12" s="1176"/>
      <c r="AO12" s="1176"/>
      <c r="AP12" s="1176"/>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c r="BS12" s="1103"/>
      <c r="BT12" s="1104"/>
      <c r="BU12" s="1104"/>
      <c r="BV12" s="1104"/>
      <c r="BW12" s="1104"/>
      <c r="BX12" s="1104"/>
      <c r="BY12" s="1104"/>
      <c r="BZ12" s="1104"/>
      <c r="CA12" s="1104"/>
      <c r="CB12" s="1104"/>
      <c r="CC12" s="1104"/>
      <c r="CD12" s="1104"/>
      <c r="CE12" s="1104"/>
      <c r="CF12" s="1104"/>
      <c r="CG12" s="1105"/>
      <c r="CH12" s="1078"/>
      <c r="CI12" s="1079"/>
      <c r="CJ12" s="1079"/>
      <c r="CK12" s="1079"/>
      <c r="CL12" s="1080"/>
      <c r="CM12" s="1078"/>
      <c r="CN12" s="1079"/>
      <c r="CO12" s="1079"/>
      <c r="CP12" s="1079"/>
      <c r="CQ12" s="1080"/>
      <c r="CR12" s="1078"/>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4"/>
    </row>
    <row r="13" spans="1:131" s="255" customFormat="1" ht="26.25" customHeight="1" x14ac:dyDescent="0.2">
      <c r="A13" s="261">
        <v>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x14ac:dyDescent="0.2">
      <c r="A14" s="261">
        <v>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x14ac:dyDescent="0.2">
      <c r="A15" s="261">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x14ac:dyDescent="0.2">
      <c r="A16" s="261">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x14ac:dyDescent="0.2">
      <c r="A17" s="261">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x14ac:dyDescent="0.2">
      <c r="A18" s="261">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x14ac:dyDescent="0.2">
      <c r="A19" s="261">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x14ac:dyDescent="0.2">
      <c r="A20" s="261">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x14ac:dyDescent="0.25">
      <c r="A21" s="261">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x14ac:dyDescent="0.2">
      <c r="A22" s="261">
        <v>16</v>
      </c>
      <c r="B22" s="1126"/>
      <c r="C22" s="1127"/>
      <c r="D22" s="1127"/>
      <c r="E22" s="1127"/>
      <c r="F22" s="1127"/>
      <c r="G22" s="1127"/>
      <c r="H22" s="1127"/>
      <c r="I22" s="1127"/>
      <c r="J22" s="1127"/>
      <c r="K22" s="1127"/>
      <c r="L22" s="1127"/>
      <c r="M22" s="1127"/>
      <c r="N22" s="1127"/>
      <c r="O22" s="1127"/>
      <c r="P22" s="1128"/>
      <c r="Q22" s="1170"/>
      <c r="R22" s="1171"/>
      <c r="S22" s="1171"/>
      <c r="T22" s="1171"/>
      <c r="U22" s="1171"/>
      <c r="V22" s="1171"/>
      <c r="W22" s="1171"/>
      <c r="X22" s="1171"/>
      <c r="Y22" s="1171"/>
      <c r="Z22" s="1171"/>
      <c r="AA22" s="1171"/>
      <c r="AB22" s="1171"/>
      <c r="AC22" s="1171"/>
      <c r="AD22" s="1171"/>
      <c r="AE22" s="1172"/>
      <c r="AF22" s="1108"/>
      <c r="AG22" s="1109"/>
      <c r="AH22" s="1109"/>
      <c r="AI22" s="1109"/>
      <c r="AJ22" s="1110"/>
      <c r="AK22" s="1166"/>
      <c r="AL22" s="1167"/>
      <c r="AM22" s="1167"/>
      <c r="AN22" s="1167"/>
      <c r="AO22" s="1167"/>
      <c r="AP22" s="1167"/>
      <c r="AQ22" s="1167"/>
      <c r="AR22" s="1167"/>
      <c r="AS22" s="1167"/>
      <c r="AT22" s="1167"/>
      <c r="AU22" s="1168"/>
      <c r="AV22" s="1168"/>
      <c r="AW22" s="1168"/>
      <c r="AX22" s="1168"/>
      <c r="AY22" s="1169"/>
      <c r="AZ22" s="1124" t="s">
        <v>384</v>
      </c>
      <c r="BA22" s="1124"/>
      <c r="BB22" s="1124"/>
      <c r="BC22" s="1124"/>
      <c r="BD22" s="1125"/>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x14ac:dyDescent="0.25">
      <c r="A23" s="264" t="s">
        <v>385</v>
      </c>
      <c r="B23" s="1033" t="s">
        <v>386</v>
      </c>
      <c r="C23" s="1034"/>
      <c r="D23" s="1034"/>
      <c r="E23" s="1034"/>
      <c r="F23" s="1034"/>
      <c r="G23" s="1034"/>
      <c r="H23" s="1034"/>
      <c r="I23" s="1034"/>
      <c r="J23" s="1034"/>
      <c r="K23" s="1034"/>
      <c r="L23" s="1034"/>
      <c r="M23" s="1034"/>
      <c r="N23" s="1034"/>
      <c r="O23" s="1034"/>
      <c r="P23" s="1035"/>
      <c r="Q23" s="1157">
        <v>28987</v>
      </c>
      <c r="R23" s="1158"/>
      <c r="S23" s="1158"/>
      <c r="T23" s="1158"/>
      <c r="U23" s="1158"/>
      <c r="V23" s="1158">
        <v>28523</v>
      </c>
      <c r="W23" s="1158"/>
      <c r="X23" s="1158"/>
      <c r="Y23" s="1158"/>
      <c r="Z23" s="1158"/>
      <c r="AA23" s="1158">
        <v>464</v>
      </c>
      <c r="AB23" s="1158"/>
      <c r="AC23" s="1158"/>
      <c r="AD23" s="1158"/>
      <c r="AE23" s="1159"/>
      <c r="AF23" s="1160">
        <v>313</v>
      </c>
      <c r="AG23" s="1158"/>
      <c r="AH23" s="1158"/>
      <c r="AI23" s="1158"/>
      <c r="AJ23" s="1161"/>
      <c r="AK23" s="1162"/>
      <c r="AL23" s="1163"/>
      <c r="AM23" s="1163"/>
      <c r="AN23" s="1163"/>
      <c r="AO23" s="1163"/>
      <c r="AP23" s="1158">
        <v>32824</v>
      </c>
      <c r="AQ23" s="1158"/>
      <c r="AR23" s="1158"/>
      <c r="AS23" s="1158"/>
      <c r="AT23" s="1158"/>
      <c r="AU23" s="1164"/>
      <c r="AV23" s="1164"/>
      <c r="AW23" s="1164"/>
      <c r="AX23" s="1164"/>
      <c r="AY23" s="1165"/>
      <c r="AZ23" s="1154" t="s">
        <v>387</v>
      </c>
      <c r="BA23" s="1155"/>
      <c r="BB23" s="1155"/>
      <c r="BC23" s="1155"/>
      <c r="BD23" s="1156"/>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x14ac:dyDescent="0.2">
      <c r="A24" s="1153" t="s">
        <v>388</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x14ac:dyDescent="0.25">
      <c r="A25" s="1152" t="s">
        <v>389</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x14ac:dyDescent="0.2">
      <c r="A26" s="1084" t="s">
        <v>366</v>
      </c>
      <c r="B26" s="1085"/>
      <c r="C26" s="1085"/>
      <c r="D26" s="1085"/>
      <c r="E26" s="1085"/>
      <c r="F26" s="1085"/>
      <c r="G26" s="1085"/>
      <c r="H26" s="1085"/>
      <c r="I26" s="1085"/>
      <c r="J26" s="1085"/>
      <c r="K26" s="1085"/>
      <c r="L26" s="1085"/>
      <c r="M26" s="1085"/>
      <c r="N26" s="1085"/>
      <c r="O26" s="1085"/>
      <c r="P26" s="1086"/>
      <c r="Q26" s="1090" t="s">
        <v>390</v>
      </c>
      <c r="R26" s="1091"/>
      <c r="S26" s="1091"/>
      <c r="T26" s="1091"/>
      <c r="U26" s="1092"/>
      <c r="V26" s="1090" t="s">
        <v>391</v>
      </c>
      <c r="W26" s="1091"/>
      <c r="X26" s="1091"/>
      <c r="Y26" s="1091"/>
      <c r="Z26" s="1092"/>
      <c r="AA26" s="1090" t="s">
        <v>392</v>
      </c>
      <c r="AB26" s="1091"/>
      <c r="AC26" s="1091"/>
      <c r="AD26" s="1091"/>
      <c r="AE26" s="1091"/>
      <c r="AF26" s="1148" t="s">
        <v>393</v>
      </c>
      <c r="AG26" s="1097"/>
      <c r="AH26" s="1097"/>
      <c r="AI26" s="1097"/>
      <c r="AJ26" s="1149"/>
      <c r="AK26" s="1091" t="s">
        <v>394</v>
      </c>
      <c r="AL26" s="1091"/>
      <c r="AM26" s="1091"/>
      <c r="AN26" s="1091"/>
      <c r="AO26" s="1092"/>
      <c r="AP26" s="1090" t="s">
        <v>395</v>
      </c>
      <c r="AQ26" s="1091"/>
      <c r="AR26" s="1091"/>
      <c r="AS26" s="1091"/>
      <c r="AT26" s="1092"/>
      <c r="AU26" s="1090" t="s">
        <v>396</v>
      </c>
      <c r="AV26" s="1091"/>
      <c r="AW26" s="1091"/>
      <c r="AX26" s="1091"/>
      <c r="AY26" s="1092"/>
      <c r="AZ26" s="1090" t="s">
        <v>397</v>
      </c>
      <c r="BA26" s="1091"/>
      <c r="BB26" s="1091"/>
      <c r="BC26" s="1091"/>
      <c r="BD26" s="1092"/>
      <c r="BE26" s="1090" t="s">
        <v>373</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x14ac:dyDescent="0.25">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x14ac:dyDescent="0.2">
      <c r="A28" s="266">
        <v>1</v>
      </c>
      <c r="B28" s="1139" t="s">
        <v>398</v>
      </c>
      <c r="C28" s="1140"/>
      <c r="D28" s="1140"/>
      <c r="E28" s="1140"/>
      <c r="F28" s="1140"/>
      <c r="G28" s="1140"/>
      <c r="H28" s="1140"/>
      <c r="I28" s="1140"/>
      <c r="J28" s="1140"/>
      <c r="K28" s="1140"/>
      <c r="L28" s="1140"/>
      <c r="M28" s="1140"/>
      <c r="N28" s="1140"/>
      <c r="O28" s="1140"/>
      <c r="P28" s="1141"/>
      <c r="Q28" s="1142">
        <v>7428</v>
      </c>
      <c r="R28" s="1143"/>
      <c r="S28" s="1143"/>
      <c r="T28" s="1143"/>
      <c r="U28" s="1143"/>
      <c r="V28" s="1143">
        <v>7271</v>
      </c>
      <c r="W28" s="1143"/>
      <c r="X28" s="1143"/>
      <c r="Y28" s="1143"/>
      <c r="Z28" s="1143"/>
      <c r="AA28" s="1143">
        <v>157</v>
      </c>
      <c r="AB28" s="1143"/>
      <c r="AC28" s="1143"/>
      <c r="AD28" s="1143"/>
      <c r="AE28" s="1144"/>
      <c r="AF28" s="1145">
        <v>157</v>
      </c>
      <c r="AG28" s="1143"/>
      <c r="AH28" s="1143"/>
      <c r="AI28" s="1143"/>
      <c r="AJ28" s="1146"/>
      <c r="AK28" s="1147">
        <v>599</v>
      </c>
      <c r="AL28" s="1135"/>
      <c r="AM28" s="1135"/>
      <c r="AN28" s="1135"/>
      <c r="AO28" s="1135"/>
      <c r="AP28" s="1135">
        <v>0</v>
      </c>
      <c r="AQ28" s="1135"/>
      <c r="AR28" s="1135"/>
      <c r="AS28" s="1135"/>
      <c r="AT28" s="1135"/>
      <c r="AU28" s="1135">
        <v>0</v>
      </c>
      <c r="AV28" s="1135"/>
      <c r="AW28" s="1135"/>
      <c r="AX28" s="1135"/>
      <c r="AY28" s="1135"/>
      <c r="AZ28" s="1136" t="s">
        <v>589</v>
      </c>
      <c r="BA28" s="1136"/>
      <c r="BB28" s="1136"/>
      <c r="BC28" s="1136"/>
      <c r="BD28" s="1136"/>
      <c r="BE28" s="1137"/>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x14ac:dyDescent="0.2">
      <c r="A29" s="266">
        <v>2</v>
      </c>
      <c r="B29" s="1126" t="s">
        <v>399</v>
      </c>
      <c r="C29" s="1127"/>
      <c r="D29" s="1127"/>
      <c r="E29" s="1127"/>
      <c r="F29" s="1127"/>
      <c r="G29" s="1127"/>
      <c r="H29" s="1127"/>
      <c r="I29" s="1127"/>
      <c r="J29" s="1127"/>
      <c r="K29" s="1127"/>
      <c r="L29" s="1127"/>
      <c r="M29" s="1127"/>
      <c r="N29" s="1127"/>
      <c r="O29" s="1127"/>
      <c r="P29" s="1128"/>
      <c r="Q29" s="1132">
        <v>4967</v>
      </c>
      <c r="R29" s="1133"/>
      <c r="S29" s="1133"/>
      <c r="T29" s="1133"/>
      <c r="U29" s="1133"/>
      <c r="V29" s="1133">
        <v>4835</v>
      </c>
      <c r="W29" s="1133"/>
      <c r="X29" s="1133"/>
      <c r="Y29" s="1133"/>
      <c r="Z29" s="1133"/>
      <c r="AA29" s="1133">
        <v>132</v>
      </c>
      <c r="AB29" s="1133"/>
      <c r="AC29" s="1133"/>
      <c r="AD29" s="1133"/>
      <c r="AE29" s="1134"/>
      <c r="AF29" s="1108">
        <v>132</v>
      </c>
      <c r="AG29" s="1109"/>
      <c r="AH29" s="1109"/>
      <c r="AI29" s="1109"/>
      <c r="AJ29" s="1110"/>
      <c r="AK29" s="1069">
        <v>763</v>
      </c>
      <c r="AL29" s="1060"/>
      <c r="AM29" s="1060"/>
      <c r="AN29" s="1060"/>
      <c r="AO29" s="1060"/>
      <c r="AP29" s="1060">
        <v>0</v>
      </c>
      <c r="AQ29" s="1060"/>
      <c r="AR29" s="1060"/>
      <c r="AS29" s="1060"/>
      <c r="AT29" s="1060"/>
      <c r="AU29" s="1060">
        <v>0</v>
      </c>
      <c r="AV29" s="1060"/>
      <c r="AW29" s="1060"/>
      <c r="AX29" s="1060"/>
      <c r="AY29" s="1060"/>
      <c r="AZ29" s="1131" t="s">
        <v>590</v>
      </c>
      <c r="BA29" s="1131"/>
      <c r="BB29" s="1131"/>
      <c r="BC29" s="1131"/>
      <c r="BD29" s="1131"/>
      <c r="BE29" s="1121"/>
      <c r="BF29" s="1121"/>
      <c r="BG29" s="1121"/>
      <c r="BH29" s="1121"/>
      <c r="BI29" s="1122"/>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x14ac:dyDescent="0.2">
      <c r="A30" s="266">
        <v>3</v>
      </c>
      <c r="B30" s="1126" t="s">
        <v>400</v>
      </c>
      <c r="C30" s="1127"/>
      <c r="D30" s="1127"/>
      <c r="E30" s="1127"/>
      <c r="F30" s="1127"/>
      <c r="G30" s="1127"/>
      <c r="H30" s="1127"/>
      <c r="I30" s="1127"/>
      <c r="J30" s="1127"/>
      <c r="K30" s="1127"/>
      <c r="L30" s="1127"/>
      <c r="M30" s="1127"/>
      <c r="N30" s="1127"/>
      <c r="O30" s="1127"/>
      <c r="P30" s="1128"/>
      <c r="Q30" s="1132">
        <v>905</v>
      </c>
      <c r="R30" s="1133"/>
      <c r="S30" s="1133"/>
      <c r="T30" s="1133"/>
      <c r="U30" s="1133"/>
      <c r="V30" s="1133">
        <v>887</v>
      </c>
      <c r="W30" s="1133"/>
      <c r="X30" s="1133"/>
      <c r="Y30" s="1133"/>
      <c r="Z30" s="1133"/>
      <c r="AA30" s="1133">
        <v>18</v>
      </c>
      <c r="AB30" s="1133"/>
      <c r="AC30" s="1133"/>
      <c r="AD30" s="1133"/>
      <c r="AE30" s="1134"/>
      <c r="AF30" s="1108">
        <v>18</v>
      </c>
      <c r="AG30" s="1109"/>
      <c r="AH30" s="1109"/>
      <c r="AI30" s="1109"/>
      <c r="AJ30" s="1110"/>
      <c r="AK30" s="1069">
        <v>191</v>
      </c>
      <c r="AL30" s="1060"/>
      <c r="AM30" s="1060"/>
      <c r="AN30" s="1060"/>
      <c r="AO30" s="1060"/>
      <c r="AP30" s="1060">
        <v>0</v>
      </c>
      <c r="AQ30" s="1060"/>
      <c r="AR30" s="1060"/>
      <c r="AS30" s="1060"/>
      <c r="AT30" s="1060"/>
      <c r="AU30" s="1060">
        <v>0</v>
      </c>
      <c r="AV30" s="1060"/>
      <c r="AW30" s="1060"/>
      <c r="AX30" s="1060"/>
      <c r="AY30" s="1060"/>
      <c r="AZ30" s="1131" t="s">
        <v>591</v>
      </c>
      <c r="BA30" s="1131"/>
      <c r="BB30" s="1131"/>
      <c r="BC30" s="1131"/>
      <c r="BD30" s="1131"/>
      <c r="BE30" s="1121"/>
      <c r="BF30" s="1121"/>
      <c r="BG30" s="1121"/>
      <c r="BH30" s="1121"/>
      <c r="BI30" s="1122"/>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x14ac:dyDescent="0.2">
      <c r="A31" s="266">
        <v>4</v>
      </c>
      <c r="B31" s="1126" t="s">
        <v>401</v>
      </c>
      <c r="C31" s="1127"/>
      <c r="D31" s="1127"/>
      <c r="E31" s="1127"/>
      <c r="F31" s="1127"/>
      <c r="G31" s="1127"/>
      <c r="H31" s="1127"/>
      <c r="I31" s="1127"/>
      <c r="J31" s="1127"/>
      <c r="K31" s="1127"/>
      <c r="L31" s="1127"/>
      <c r="M31" s="1127"/>
      <c r="N31" s="1127"/>
      <c r="O31" s="1127"/>
      <c r="P31" s="1128"/>
      <c r="Q31" s="1132">
        <v>19</v>
      </c>
      <c r="R31" s="1133"/>
      <c r="S31" s="1133"/>
      <c r="T31" s="1133"/>
      <c r="U31" s="1133"/>
      <c r="V31" s="1133">
        <v>19</v>
      </c>
      <c r="W31" s="1133"/>
      <c r="X31" s="1133"/>
      <c r="Y31" s="1133"/>
      <c r="Z31" s="1133"/>
      <c r="AA31" s="1133">
        <v>0</v>
      </c>
      <c r="AB31" s="1133"/>
      <c r="AC31" s="1133"/>
      <c r="AD31" s="1133"/>
      <c r="AE31" s="1134"/>
      <c r="AF31" s="1108" t="s">
        <v>402</v>
      </c>
      <c r="AG31" s="1109"/>
      <c r="AH31" s="1109"/>
      <c r="AI31" s="1109"/>
      <c r="AJ31" s="1110"/>
      <c r="AK31" s="1069">
        <v>7</v>
      </c>
      <c r="AL31" s="1060"/>
      <c r="AM31" s="1060"/>
      <c r="AN31" s="1060"/>
      <c r="AO31" s="1060"/>
      <c r="AP31" s="1060">
        <v>7</v>
      </c>
      <c r="AQ31" s="1060"/>
      <c r="AR31" s="1060"/>
      <c r="AS31" s="1060"/>
      <c r="AT31" s="1060"/>
      <c r="AU31" s="1060">
        <v>2</v>
      </c>
      <c r="AV31" s="1060"/>
      <c r="AW31" s="1060"/>
      <c r="AX31" s="1060"/>
      <c r="AY31" s="1060"/>
      <c r="AZ31" s="1131" t="s">
        <v>591</v>
      </c>
      <c r="BA31" s="1131"/>
      <c r="BB31" s="1131"/>
      <c r="BC31" s="1131"/>
      <c r="BD31" s="1131"/>
      <c r="BE31" s="1121"/>
      <c r="BF31" s="1121"/>
      <c r="BG31" s="1121"/>
      <c r="BH31" s="1121"/>
      <c r="BI31" s="1122"/>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x14ac:dyDescent="0.2">
      <c r="A32" s="266">
        <v>5</v>
      </c>
      <c r="B32" s="1126" t="s">
        <v>403</v>
      </c>
      <c r="C32" s="1127"/>
      <c r="D32" s="1127"/>
      <c r="E32" s="1127"/>
      <c r="F32" s="1127"/>
      <c r="G32" s="1127"/>
      <c r="H32" s="1127"/>
      <c r="I32" s="1127"/>
      <c r="J32" s="1127"/>
      <c r="K32" s="1127"/>
      <c r="L32" s="1127"/>
      <c r="M32" s="1127"/>
      <c r="N32" s="1127"/>
      <c r="O32" s="1127"/>
      <c r="P32" s="1128"/>
      <c r="Q32" s="1132">
        <v>1569</v>
      </c>
      <c r="R32" s="1133"/>
      <c r="S32" s="1133"/>
      <c r="T32" s="1133"/>
      <c r="U32" s="1133"/>
      <c r="V32" s="1133">
        <v>1635</v>
      </c>
      <c r="W32" s="1133"/>
      <c r="X32" s="1133"/>
      <c r="Y32" s="1133"/>
      <c r="Z32" s="1133"/>
      <c r="AA32" s="1133">
        <v>-66</v>
      </c>
      <c r="AB32" s="1133"/>
      <c r="AC32" s="1133"/>
      <c r="AD32" s="1133"/>
      <c r="AE32" s="1134"/>
      <c r="AF32" s="1108">
        <v>2728</v>
      </c>
      <c r="AG32" s="1109"/>
      <c r="AH32" s="1109"/>
      <c r="AI32" s="1109"/>
      <c r="AJ32" s="1110"/>
      <c r="AK32" s="1069">
        <v>11</v>
      </c>
      <c r="AL32" s="1060"/>
      <c r="AM32" s="1060"/>
      <c r="AN32" s="1060"/>
      <c r="AO32" s="1060"/>
      <c r="AP32" s="1060">
        <v>1906</v>
      </c>
      <c r="AQ32" s="1060"/>
      <c r="AR32" s="1060"/>
      <c r="AS32" s="1060"/>
      <c r="AT32" s="1060"/>
      <c r="AU32" s="1060">
        <v>475</v>
      </c>
      <c r="AV32" s="1060"/>
      <c r="AW32" s="1060"/>
      <c r="AX32" s="1060"/>
      <c r="AY32" s="1060"/>
      <c r="AZ32" s="1131" t="s">
        <v>591</v>
      </c>
      <c r="BA32" s="1131"/>
      <c r="BB32" s="1131"/>
      <c r="BC32" s="1131"/>
      <c r="BD32" s="1131"/>
      <c r="BE32" s="1121" t="s">
        <v>404</v>
      </c>
      <c r="BF32" s="1121"/>
      <c r="BG32" s="1121"/>
      <c r="BH32" s="1121"/>
      <c r="BI32" s="1122"/>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x14ac:dyDescent="0.2">
      <c r="A33" s="266">
        <v>6</v>
      </c>
      <c r="B33" s="1126" t="s">
        <v>405</v>
      </c>
      <c r="C33" s="1127"/>
      <c r="D33" s="1127"/>
      <c r="E33" s="1127"/>
      <c r="F33" s="1127"/>
      <c r="G33" s="1127"/>
      <c r="H33" s="1127"/>
      <c r="I33" s="1127"/>
      <c r="J33" s="1127"/>
      <c r="K33" s="1127"/>
      <c r="L33" s="1127"/>
      <c r="M33" s="1127"/>
      <c r="N33" s="1127"/>
      <c r="O33" s="1127"/>
      <c r="P33" s="1128"/>
      <c r="Q33" s="1132">
        <v>2247</v>
      </c>
      <c r="R33" s="1133"/>
      <c r="S33" s="1133"/>
      <c r="T33" s="1133"/>
      <c r="U33" s="1133"/>
      <c r="V33" s="1133">
        <v>2277</v>
      </c>
      <c r="W33" s="1133"/>
      <c r="X33" s="1133"/>
      <c r="Y33" s="1133"/>
      <c r="Z33" s="1133"/>
      <c r="AA33" s="1133">
        <v>-30</v>
      </c>
      <c r="AB33" s="1133"/>
      <c r="AC33" s="1133"/>
      <c r="AD33" s="1133"/>
      <c r="AE33" s="1134"/>
      <c r="AF33" s="1108">
        <v>31</v>
      </c>
      <c r="AG33" s="1109"/>
      <c r="AH33" s="1109"/>
      <c r="AI33" s="1109"/>
      <c r="AJ33" s="1110"/>
      <c r="AK33" s="1069">
        <v>660</v>
      </c>
      <c r="AL33" s="1060"/>
      <c r="AM33" s="1060"/>
      <c r="AN33" s="1060"/>
      <c r="AO33" s="1060"/>
      <c r="AP33" s="1060">
        <v>8874</v>
      </c>
      <c r="AQ33" s="1060"/>
      <c r="AR33" s="1060"/>
      <c r="AS33" s="1060"/>
      <c r="AT33" s="1060"/>
      <c r="AU33" s="1060">
        <v>6292</v>
      </c>
      <c r="AV33" s="1060"/>
      <c r="AW33" s="1060"/>
      <c r="AX33" s="1060"/>
      <c r="AY33" s="1060"/>
      <c r="AZ33" s="1131" t="s">
        <v>592</v>
      </c>
      <c r="BA33" s="1131"/>
      <c r="BB33" s="1131"/>
      <c r="BC33" s="1131"/>
      <c r="BD33" s="1131"/>
      <c r="BE33" s="1121" t="s">
        <v>404</v>
      </c>
      <c r="BF33" s="1121"/>
      <c r="BG33" s="1121"/>
      <c r="BH33" s="1121"/>
      <c r="BI33" s="1122"/>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x14ac:dyDescent="0.2">
      <c r="A34" s="266">
        <v>7</v>
      </c>
      <c r="B34" s="1126"/>
      <c r="C34" s="1127"/>
      <c r="D34" s="1127"/>
      <c r="E34" s="1127"/>
      <c r="F34" s="1127"/>
      <c r="G34" s="1127"/>
      <c r="H34" s="1127"/>
      <c r="I34" s="1127"/>
      <c r="J34" s="1127"/>
      <c r="K34" s="1127"/>
      <c r="L34" s="1127"/>
      <c r="M34" s="1127"/>
      <c r="N34" s="1127"/>
      <c r="O34" s="1127"/>
      <c r="P34" s="1128"/>
      <c r="Q34" s="1132"/>
      <c r="R34" s="1133"/>
      <c r="S34" s="1133"/>
      <c r="T34" s="1133"/>
      <c r="U34" s="1133"/>
      <c r="V34" s="1133"/>
      <c r="W34" s="1133"/>
      <c r="X34" s="1133"/>
      <c r="Y34" s="1133"/>
      <c r="Z34" s="1133"/>
      <c r="AA34" s="1133"/>
      <c r="AB34" s="1133"/>
      <c r="AC34" s="1133"/>
      <c r="AD34" s="1133"/>
      <c r="AE34" s="1134"/>
      <c r="AF34" s="1108"/>
      <c r="AG34" s="1109"/>
      <c r="AH34" s="1109"/>
      <c r="AI34" s="1109"/>
      <c r="AJ34" s="1110"/>
      <c r="AK34" s="1069"/>
      <c r="AL34" s="1060"/>
      <c r="AM34" s="1060"/>
      <c r="AN34" s="1060"/>
      <c r="AO34" s="1060"/>
      <c r="AP34" s="1060"/>
      <c r="AQ34" s="1060"/>
      <c r="AR34" s="1060"/>
      <c r="AS34" s="1060"/>
      <c r="AT34" s="1060"/>
      <c r="AU34" s="1060"/>
      <c r="AV34" s="1060"/>
      <c r="AW34" s="1060"/>
      <c r="AX34" s="1060"/>
      <c r="AY34" s="1060"/>
      <c r="AZ34" s="1131"/>
      <c r="BA34" s="1131"/>
      <c r="BB34" s="1131"/>
      <c r="BC34" s="1131"/>
      <c r="BD34" s="1131"/>
      <c r="BE34" s="1121"/>
      <c r="BF34" s="1121"/>
      <c r="BG34" s="1121"/>
      <c r="BH34" s="1121"/>
      <c r="BI34" s="1122"/>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x14ac:dyDescent="0.2">
      <c r="A35" s="266">
        <v>8</v>
      </c>
      <c r="B35" s="1126"/>
      <c r="C35" s="1127"/>
      <c r="D35" s="1127"/>
      <c r="E35" s="1127"/>
      <c r="F35" s="1127"/>
      <c r="G35" s="1127"/>
      <c r="H35" s="1127"/>
      <c r="I35" s="1127"/>
      <c r="J35" s="1127"/>
      <c r="K35" s="1127"/>
      <c r="L35" s="1127"/>
      <c r="M35" s="1127"/>
      <c r="N35" s="1127"/>
      <c r="O35" s="1127"/>
      <c r="P35" s="1128"/>
      <c r="Q35" s="1132"/>
      <c r="R35" s="1133"/>
      <c r="S35" s="1133"/>
      <c r="T35" s="1133"/>
      <c r="U35" s="1133"/>
      <c r="V35" s="1133"/>
      <c r="W35" s="1133"/>
      <c r="X35" s="1133"/>
      <c r="Y35" s="1133"/>
      <c r="Z35" s="1133"/>
      <c r="AA35" s="1133"/>
      <c r="AB35" s="1133"/>
      <c r="AC35" s="1133"/>
      <c r="AD35" s="1133"/>
      <c r="AE35" s="1134"/>
      <c r="AF35" s="1108"/>
      <c r="AG35" s="1109"/>
      <c r="AH35" s="1109"/>
      <c r="AI35" s="1109"/>
      <c r="AJ35" s="1110"/>
      <c r="AK35" s="1069"/>
      <c r="AL35" s="1060"/>
      <c r="AM35" s="1060"/>
      <c r="AN35" s="1060"/>
      <c r="AO35" s="1060"/>
      <c r="AP35" s="1060"/>
      <c r="AQ35" s="1060"/>
      <c r="AR35" s="1060"/>
      <c r="AS35" s="1060"/>
      <c r="AT35" s="1060"/>
      <c r="AU35" s="1060"/>
      <c r="AV35" s="1060"/>
      <c r="AW35" s="1060"/>
      <c r="AX35" s="1060"/>
      <c r="AY35" s="1060"/>
      <c r="AZ35" s="1131"/>
      <c r="BA35" s="1131"/>
      <c r="BB35" s="1131"/>
      <c r="BC35" s="1131"/>
      <c r="BD35" s="1131"/>
      <c r="BE35" s="1121"/>
      <c r="BF35" s="1121"/>
      <c r="BG35" s="1121"/>
      <c r="BH35" s="1121"/>
      <c r="BI35" s="1122"/>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x14ac:dyDescent="0.2">
      <c r="A36" s="266">
        <v>9</v>
      </c>
      <c r="B36" s="1126"/>
      <c r="C36" s="1127"/>
      <c r="D36" s="1127"/>
      <c r="E36" s="1127"/>
      <c r="F36" s="1127"/>
      <c r="G36" s="1127"/>
      <c r="H36" s="1127"/>
      <c r="I36" s="1127"/>
      <c r="J36" s="1127"/>
      <c r="K36" s="1127"/>
      <c r="L36" s="1127"/>
      <c r="M36" s="1127"/>
      <c r="N36" s="1127"/>
      <c r="O36" s="1127"/>
      <c r="P36" s="1128"/>
      <c r="Q36" s="1132"/>
      <c r="R36" s="1133"/>
      <c r="S36" s="1133"/>
      <c r="T36" s="1133"/>
      <c r="U36" s="1133"/>
      <c r="V36" s="1133"/>
      <c r="W36" s="1133"/>
      <c r="X36" s="1133"/>
      <c r="Y36" s="1133"/>
      <c r="Z36" s="1133"/>
      <c r="AA36" s="1133"/>
      <c r="AB36" s="1133"/>
      <c r="AC36" s="1133"/>
      <c r="AD36" s="1133"/>
      <c r="AE36" s="1134"/>
      <c r="AF36" s="1108"/>
      <c r="AG36" s="1109"/>
      <c r="AH36" s="1109"/>
      <c r="AI36" s="1109"/>
      <c r="AJ36" s="1110"/>
      <c r="AK36" s="1069"/>
      <c r="AL36" s="1060"/>
      <c r="AM36" s="1060"/>
      <c r="AN36" s="1060"/>
      <c r="AO36" s="1060"/>
      <c r="AP36" s="1060"/>
      <c r="AQ36" s="1060"/>
      <c r="AR36" s="1060"/>
      <c r="AS36" s="1060"/>
      <c r="AT36" s="1060"/>
      <c r="AU36" s="1060"/>
      <c r="AV36" s="1060"/>
      <c r="AW36" s="1060"/>
      <c r="AX36" s="1060"/>
      <c r="AY36" s="1060"/>
      <c r="AZ36" s="1131"/>
      <c r="BA36" s="1131"/>
      <c r="BB36" s="1131"/>
      <c r="BC36" s="1131"/>
      <c r="BD36" s="1131"/>
      <c r="BE36" s="1121"/>
      <c r="BF36" s="1121"/>
      <c r="BG36" s="1121"/>
      <c r="BH36" s="1121"/>
      <c r="BI36" s="1122"/>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x14ac:dyDescent="0.2">
      <c r="A37" s="266">
        <v>10</v>
      </c>
      <c r="B37" s="1126"/>
      <c r="C37" s="1127"/>
      <c r="D37" s="1127"/>
      <c r="E37" s="1127"/>
      <c r="F37" s="1127"/>
      <c r="G37" s="1127"/>
      <c r="H37" s="1127"/>
      <c r="I37" s="1127"/>
      <c r="J37" s="1127"/>
      <c r="K37" s="1127"/>
      <c r="L37" s="1127"/>
      <c r="M37" s="1127"/>
      <c r="N37" s="1127"/>
      <c r="O37" s="1127"/>
      <c r="P37" s="1128"/>
      <c r="Q37" s="1132"/>
      <c r="R37" s="1133"/>
      <c r="S37" s="1133"/>
      <c r="T37" s="1133"/>
      <c r="U37" s="1133"/>
      <c r="V37" s="1133"/>
      <c r="W37" s="1133"/>
      <c r="X37" s="1133"/>
      <c r="Y37" s="1133"/>
      <c r="Z37" s="1133"/>
      <c r="AA37" s="1133"/>
      <c r="AB37" s="1133"/>
      <c r="AC37" s="1133"/>
      <c r="AD37" s="1133"/>
      <c r="AE37" s="1134"/>
      <c r="AF37" s="1108"/>
      <c r="AG37" s="1109"/>
      <c r="AH37" s="1109"/>
      <c r="AI37" s="1109"/>
      <c r="AJ37" s="1110"/>
      <c r="AK37" s="1069"/>
      <c r="AL37" s="1060"/>
      <c r="AM37" s="1060"/>
      <c r="AN37" s="1060"/>
      <c r="AO37" s="1060"/>
      <c r="AP37" s="1060"/>
      <c r="AQ37" s="1060"/>
      <c r="AR37" s="1060"/>
      <c r="AS37" s="1060"/>
      <c r="AT37" s="1060"/>
      <c r="AU37" s="1060"/>
      <c r="AV37" s="1060"/>
      <c r="AW37" s="1060"/>
      <c r="AX37" s="1060"/>
      <c r="AY37" s="1060"/>
      <c r="AZ37" s="1131"/>
      <c r="BA37" s="1131"/>
      <c r="BB37" s="1131"/>
      <c r="BC37" s="1131"/>
      <c r="BD37" s="1131"/>
      <c r="BE37" s="1121"/>
      <c r="BF37" s="1121"/>
      <c r="BG37" s="1121"/>
      <c r="BH37" s="1121"/>
      <c r="BI37" s="1122"/>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x14ac:dyDescent="0.2">
      <c r="A38" s="266">
        <v>11</v>
      </c>
      <c r="B38" s="1126"/>
      <c r="C38" s="1127"/>
      <c r="D38" s="1127"/>
      <c r="E38" s="1127"/>
      <c r="F38" s="1127"/>
      <c r="G38" s="1127"/>
      <c r="H38" s="1127"/>
      <c r="I38" s="1127"/>
      <c r="J38" s="1127"/>
      <c r="K38" s="1127"/>
      <c r="L38" s="1127"/>
      <c r="M38" s="1127"/>
      <c r="N38" s="1127"/>
      <c r="O38" s="1127"/>
      <c r="P38" s="1128"/>
      <c r="Q38" s="1132"/>
      <c r="R38" s="1133"/>
      <c r="S38" s="1133"/>
      <c r="T38" s="1133"/>
      <c r="U38" s="1133"/>
      <c r="V38" s="1133"/>
      <c r="W38" s="1133"/>
      <c r="X38" s="1133"/>
      <c r="Y38" s="1133"/>
      <c r="Z38" s="1133"/>
      <c r="AA38" s="1133"/>
      <c r="AB38" s="1133"/>
      <c r="AC38" s="1133"/>
      <c r="AD38" s="1133"/>
      <c r="AE38" s="1134"/>
      <c r="AF38" s="1108"/>
      <c r="AG38" s="1109"/>
      <c r="AH38" s="1109"/>
      <c r="AI38" s="1109"/>
      <c r="AJ38" s="1110"/>
      <c r="AK38" s="1069"/>
      <c r="AL38" s="1060"/>
      <c r="AM38" s="1060"/>
      <c r="AN38" s="1060"/>
      <c r="AO38" s="1060"/>
      <c r="AP38" s="1060"/>
      <c r="AQ38" s="1060"/>
      <c r="AR38" s="1060"/>
      <c r="AS38" s="1060"/>
      <c r="AT38" s="1060"/>
      <c r="AU38" s="1060"/>
      <c r="AV38" s="1060"/>
      <c r="AW38" s="1060"/>
      <c r="AX38" s="1060"/>
      <c r="AY38" s="1060"/>
      <c r="AZ38" s="1131"/>
      <c r="BA38" s="1131"/>
      <c r="BB38" s="1131"/>
      <c r="BC38" s="1131"/>
      <c r="BD38" s="1131"/>
      <c r="BE38" s="1121"/>
      <c r="BF38" s="1121"/>
      <c r="BG38" s="1121"/>
      <c r="BH38" s="1121"/>
      <c r="BI38" s="1122"/>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x14ac:dyDescent="0.2">
      <c r="A39" s="266">
        <v>12</v>
      </c>
      <c r="B39" s="1126"/>
      <c r="C39" s="1127"/>
      <c r="D39" s="1127"/>
      <c r="E39" s="1127"/>
      <c r="F39" s="1127"/>
      <c r="G39" s="1127"/>
      <c r="H39" s="1127"/>
      <c r="I39" s="1127"/>
      <c r="J39" s="1127"/>
      <c r="K39" s="1127"/>
      <c r="L39" s="1127"/>
      <c r="M39" s="1127"/>
      <c r="N39" s="1127"/>
      <c r="O39" s="1127"/>
      <c r="P39" s="1128"/>
      <c r="Q39" s="1132"/>
      <c r="R39" s="1133"/>
      <c r="S39" s="1133"/>
      <c r="T39" s="1133"/>
      <c r="U39" s="1133"/>
      <c r="V39" s="1133"/>
      <c r="W39" s="1133"/>
      <c r="X39" s="1133"/>
      <c r="Y39" s="1133"/>
      <c r="Z39" s="1133"/>
      <c r="AA39" s="1133"/>
      <c r="AB39" s="1133"/>
      <c r="AC39" s="1133"/>
      <c r="AD39" s="1133"/>
      <c r="AE39" s="1134"/>
      <c r="AF39" s="1108"/>
      <c r="AG39" s="1109"/>
      <c r="AH39" s="1109"/>
      <c r="AI39" s="1109"/>
      <c r="AJ39" s="1110"/>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21"/>
      <c r="BF39" s="1121"/>
      <c r="BG39" s="1121"/>
      <c r="BH39" s="1121"/>
      <c r="BI39" s="1122"/>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x14ac:dyDescent="0.2">
      <c r="A40" s="261">
        <v>13</v>
      </c>
      <c r="B40" s="1126"/>
      <c r="C40" s="1127"/>
      <c r="D40" s="1127"/>
      <c r="E40" s="1127"/>
      <c r="F40" s="1127"/>
      <c r="G40" s="1127"/>
      <c r="H40" s="1127"/>
      <c r="I40" s="1127"/>
      <c r="J40" s="1127"/>
      <c r="K40" s="1127"/>
      <c r="L40" s="1127"/>
      <c r="M40" s="1127"/>
      <c r="N40" s="1127"/>
      <c r="O40" s="1127"/>
      <c r="P40" s="1128"/>
      <c r="Q40" s="1132"/>
      <c r="R40" s="1133"/>
      <c r="S40" s="1133"/>
      <c r="T40" s="1133"/>
      <c r="U40" s="1133"/>
      <c r="V40" s="1133"/>
      <c r="W40" s="1133"/>
      <c r="X40" s="1133"/>
      <c r="Y40" s="1133"/>
      <c r="Z40" s="1133"/>
      <c r="AA40" s="1133"/>
      <c r="AB40" s="1133"/>
      <c r="AC40" s="1133"/>
      <c r="AD40" s="1133"/>
      <c r="AE40" s="1134"/>
      <c r="AF40" s="1108"/>
      <c r="AG40" s="1109"/>
      <c r="AH40" s="1109"/>
      <c r="AI40" s="1109"/>
      <c r="AJ40" s="1110"/>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21"/>
      <c r="BF40" s="1121"/>
      <c r="BG40" s="1121"/>
      <c r="BH40" s="1121"/>
      <c r="BI40" s="1122"/>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x14ac:dyDescent="0.2">
      <c r="A41" s="261">
        <v>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21"/>
      <c r="BF41" s="1121"/>
      <c r="BG41" s="1121"/>
      <c r="BH41" s="1121"/>
      <c r="BI41" s="1122"/>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x14ac:dyDescent="0.2">
      <c r="A42" s="261">
        <v>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21"/>
      <c r="BF42" s="1121"/>
      <c r="BG42" s="1121"/>
      <c r="BH42" s="1121"/>
      <c r="BI42" s="1122"/>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x14ac:dyDescent="0.2">
      <c r="A43" s="261">
        <v>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21"/>
      <c r="BF43" s="1121"/>
      <c r="BG43" s="1121"/>
      <c r="BH43" s="1121"/>
      <c r="BI43" s="1122"/>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x14ac:dyDescent="0.2">
      <c r="A44" s="261">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x14ac:dyDescent="0.2">
      <c r="A45" s="261">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x14ac:dyDescent="0.2">
      <c r="A46" s="261">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x14ac:dyDescent="0.2">
      <c r="A47" s="261">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x14ac:dyDescent="0.2">
      <c r="A48" s="261">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x14ac:dyDescent="0.2">
      <c r="A49" s="261">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x14ac:dyDescent="0.2">
      <c r="A50" s="261">
        <v>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x14ac:dyDescent="0.2">
      <c r="A51" s="261">
        <v>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x14ac:dyDescent="0.2">
      <c r="A52" s="261">
        <v>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x14ac:dyDescent="0.2">
      <c r="A53" s="261">
        <v>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x14ac:dyDescent="0.2">
      <c r="A54" s="261">
        <v>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x14ac:dyDescent="0.2">
      <c r="A55" s="261">
        <v>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x14ac:dyDescent="0.2">
      <c r="A56" s="261">
        <v>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x14ac:dyDescent="0.2">
      <c r="A57" s="261">
        <v>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x14ac:dyDescent="0.2">
      <c r="A58" s="261">
        <v>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x14ac:dyDescent="0.2">
      <c r="A59" s="261">
        <v>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x14ac:dyDescent="0.2">
      <c r="A60" s="261">
        <v>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x14ac:dyDescent="0.25">
      <c r="A61" s="261">
        <v>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x14ac:dyDescent="0.2">
      <c r="A62" s="261">
        <v>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406</v>
      </c>
      <c r="BK62" s="1124"/>
      <c r="BL62" s="1124"/>
      <c r="BM62" s="1124"/>
      <c r="BN62" s="1125"/>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x14ac:dyDescent="0.25">
      <c r="A63" s="264" t="s">
        <v>385</v>
      </c>
      <c r="B63" s="1033" t="s">
        <v>407</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v>3065</v>
      </c>
      <c r="AG63" s="1048"/>
      <c r="AH63" s="1048"/>
      <c r="AI63" s="1048"/>
      <c r="AJ63" s="1119"/>
      <c r="AK63" s="1120"/>
      <c r="AL63" s="1052"/>
      <c r="AM63" s="1052"/>
      <c r="AN63" s="1052"/>
      <c r="AO63" s="1052"/>
      <c r="AP63" s="1048">
        <v>10840</v>
      </c>
      <c r="AQ63" s="1048"/>
      <c r="AR63" s="1048"/>
      <c r="AS63" s="1048"/>
      <c r="AT63" s="1048"/>
      <c r="AU63" s="1048">
        <v>8322</v>
      </c>
      <c r="AV63" s="1048"/>
      <c r="AW63" s="1048"/>
      <c r="AX63" s="1048"/>
      <c r="AY63" s="1048"/>
      <c r="AZ63" s="1114"/>
      <c r="BA63" s="1114"/>
      <c r="BB63" s="1114"/>
      <c r="BC63" s="1114"/>
      <c r="BD63" s="1114"/>
      <c r="BE63" s="1049"/>
      <c r="BF63" s="1049"/>
      <c r="BG63" s="1049"/>
      <c r="BH63" s="1049"/>
      <c r="BI63" s="1050"/>
      <c r="BJ63" s="1115" t="s">
        <v>402</v>
      </c>
      <c r="BK63" s="1040"/>
      <c r="BL63" s="1040"/>
      <c r="BM63" s="1040"/>
      <c r="BN63" s="1116"/>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x14ac:dyDescent="0.2">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x14ac:dyDescent="0.25">
      <c r="A65" s="252" t="s">
        <v>408</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x14ac:dyDescent="0.2">
      <c r="A66" s="1084" t="s">
        <v>409</v>
      </c>
      <c r="B66" s="1085"/>
      <c r="C66" s="1085"/>
      <c r="D66" s="1085"/>
      <c r="E66" s="1085"/>
      <c r="F66" s="1085"/>
      <c r="G66" s="1085"/>
      <c r="H66" s="1085"/>
      <c r="I66" s="1085"/>
      <c r="J66" s="1085"/>
      <c r="K66" s="1085"/>
      <c r="L66" s="1085"/>
      <c r="M66" s="1085"/>
      <c r="N66" s="1085"/>
      <c r="O66" s="1085"/>
      <c r="P66" s="1086"/>
      <c r="Q66" s="1090" t="s">
        <v>390</v>
      </c>
      <c r="R66" s="1091"/>
      <c r="S66" s="1091"/>
      <c r="T66" s="1091"/>
      <c r="U66" s="1092"/>
      <c r="V66" s="1090" t="s">
        <v>410</v>
      </c>
      <c r="W66" s="1091"/>
      <c r="X66" s="1091"/>
      <c r="Y66" s="1091"/>
      <c r="Z66" s="1092"/>
      <c r="AA66" s="1090" t="s">
        <v>411</v>
      </c>
      <c r="AB66" s="1091"/>
      <c r="AC66" s="1091"/>
      <c r="AD66" s="1091"/>
      <c r="AE66" s="1092"/>
      <c r="AF66" s="1096" t="s">
        <v>412</v>
      </c>
      <c r="AG66" s="1097"/>
      <c r="AH66" s="1097"/>
      <c r="AI66" s="1097"/>
      <c r="AJ66" s="1098"/>
      <c r="AK66" s="1090" t="s">
        <v>413</v>
      </c>
      <c r="AL66" s="1085"/>
      <c r="AM66" s="1085"/>
      <c r="AN66" s="1085"/>
      <c r="AO66" s="1086"/>
      <c r="AP66" s="1090" t="s">
        <v>414</v>
      </c>
      <c r="AQ66" s="1091"/>
      <c r="AR66" s="1091"/>
      <c r="AS66" s="1091"/>
      <c r="AT66" s="1092"/>
      <c r="AU66" s="1090" t="s">
        <v>415</v>
      </c>
      <c r="AV66" s="1091"/>
      <c r="AW66" s="1091"/>
      <c r="AX66" s="1091"/>
      <c r="AY66" s="1092"/>
      <c r="AZ66" s="1090" t="s">
        <v>373</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5">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2">
      <c r="A68" s="258">
        <v>1</v>
      </c>
      <c r="B68" s="1074" t="s">
        <v>593</v>
      </c>
      <c r="C68" s="1075"/>
      <c r="D68" s="1075"/>
      <c r="E68" s="1075"/>
      <c r="F68" s="1075"/>
      <c r="G68" s="1075"/>
      <c r="H68" s="1075"/>
      <c r="I68" s="1075"/>
      <c r="J68" s="1075"/>
      <c r="K68" s="1075"/>
      <c r="L68" s="1075"/>
      <c r="M68" s="1075"/>
      <c r="N68" s="1075"/>
      <c r="O68" s="1075"/>
      <c r="P68" s="1076"/>
      <c r="Q68" s="1077">
        <v>7361</v>
      </c>
      <c r="R68" s="1071"/>
      <c r="S68" s="1071"/>
      <c r="T68" s="1071"/>
      <c r="U68" s="1071"/>
      <c r="V68" s="1071">
        <v>7357</v>
      </c>
      <c r="W68" s="1071"/>
      <c r="X68" s="1071"/>
      <c r="Y68" s="1071"/>
      <c r="Z68" s="1071"/>
      <c r="AA68" s="1071">
        <v>4</v>
      </c>
      <c r="AB68" s="1071"/>
      <c r="AC68" s="1071"/>
      <c r="AD68" s="1071"/>
      <c r="AE68" s="1071"/>
      <c r="AF68" s="1071">
        <v>2011</v>
      </c>
      <c r="AG68" s="1071"/>
      <c r="AH68" s="1071"/>
      <c r="AI68" s="1071"/>
      <c r="AJ68" s="1071"/>
      <c r="AK68" s="1071" t="s">
        <v>592</v>
      </c>
      <c r="AL68" s="1071"/>
      <c r="AM68" s="1071"/>
      <c r="AN68" s="1071"/>
      <c r="AO68" s="1071"/>
      <c r="AP68" s="1071">
        <v>4643</v>
      </c>
      <c r="AQ68" s="1071"/>
      <c r="AR68" s="1071"/>
      <c r="AS68" s="1071"/>
      <c r="AT68" s="1071"/>
      <c r="AU68" s="1071">
        <v>1707</v>
      </c>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2">
      <c r="A69" s="261">
        <v>2</v>
      </c>
      <c r="B69" s="1063" t="s">
        <v>594</v>
      </c>
      <c r="C69" s="1064"/>
      <c r="D69" s="1064"/>
      <c r="E69" s="1064"/>
      <c r="F69" s="1064"/>
      <c r="G69" s="1064"/>
      <c r="H69" s="1064"/>
      <c r="I69" s="1064"/>
      <c r="J69" s="1064"/>
      <c r="K69" s="1064"/>
      <c r="L69" s="1064"/>
      <c r="M69" s="1064"/>
      <c r="N69" s="1064"/>
      <c r="O69" s="1064"/>
      <c r="P69" s="1065"/>
      <c r="Q69" s="1066">
        <v>516</v>
      </c>
      <c r="R69" s="1060"/>
      <c r="S69" s="1060"/>
      <c r="T69" s="1060"/>
      <c r="U69" s="1060"/>
      <c r="V69" s="1060">
        <v>523</v>
      </c>
      <c r="W69" s="1060"/>
      <c r="X69" s="1060"/>
      <c r="Y69" s="1060"/>
      <c r="Z69" s="1060"/>
      <c r="AA69" s="1060">
        <v>-7</v>
      </c>
      <c r="AB69" s="1060"/>
      <c r="AC69" s="1060"/>
      <c r="AD69" s="1060"/>
      <c r="AE69" s="1060"/>
      <c r="AF69" s="1060">
        <v>129</v>
      </c>
      <c r="AG69" s="1060"/>
      <c r="AH69" s="1060"/>
      <c r="AI69" s="1060"/>
      <c r="AJ69" s="1060"/>
      <c r="AK69" s="1060" t="s">
        <v>592</v>
      </c>
      <c r="AL69" s="1060"/>
      <c r="AM69" s="1060"/>
      <c r="AN69" s="1060"/>
      <c r="AO69" s="1060"/>
      <c r="AP69" s="1060">
        <v>781</v>
      </c>
      <c r="AQ69" s="1060"/>
      <c r="AR69" s="1060"/>
      <c r="AS69" s="1060"/>
      <c r="AT69" s="1060"/>
      <c r="AU69" s="1060">
        <v>672</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2">
      <c r="A70" s="261">
        <v>3</v>
      </c>
      <c r="B70" s="1063" t="s">
        <v>607</v>
      </c>
      <c r="C70" s="1064"/>
      <c r="D70" s="1064"/>
      <c r="E70" s="1064"/>
      <c r="F70" s="1064"/>
      <c r="G70" s="1064"/>
      <c r="H70" s="1064"/>
      <c r="I70" s="1064"/>
      <c r="J70" s="1064"/>
      <c r="K70" s="1064"/>
      <c r="L70" s="1064"/>
      <c r="M70" s="1064"/>
      <c r="N70" s="1064"/>
      <c r="O70" s="1064"/>
      <c r="P70" s="1065"/>
      <c r="Q70" s="1066">
        <v>546</v>
      </c>
      <c r="R70" s="1060"/>
      <c r="S70" s="1060"/>
      <c r="T70" s="1060"/>
      <c r="U70" s="1060"/>
      <c r="V70" s="1060">
        <v>491</v>
      </c>
      <c r="W70" s="1060"/>
      <c r="X70" s="1060"/>
      <c r="Y70" s="1060"/>
      <c r="Z70" s="1060"/>
      <c r="AA70" s="1060">
        <v>55</v>
      </c>
      <c r="AB70" s="1060"/>
      <c r="AC70" s="1060"/>
      <c r="AD70" s="1060"/>
      <c r="AE70" s="1060"/>
      <c r="AF70" s="1060">
        <v>55</v>
      </c>
      <c r="AG70" s="1060"/>
      <c r="AH70" s="1060"/>
      <c r="AI70" s="1060"/>
      <c r="AJ70" s="1060"/>
      <c r="AK70" s="1060" t="s">
        <v>592</v>
      </c>
      <c r="AL70" s="1060"/>
      <c r="AM70" s="1060"/>
      <c r="AN70" s="1060"/>
      <c r="AO70" s="1060"/>
      <c r="AP70" s="1060" t="s">
        <v>592</v>
      </c>
      <c r="AQ70" s="1060"/>
      <c r="AR70" s="1060"/>
      <c r="AS70" s="1060"/>
      <c r="AT70" s="1060"/>
      <c r="AU70" s="1060" t="s">
        <v>592</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2">
      <c r="A71" s="261">
        <v>4</v>
      </c>
      <c r="B71" s="1063" t="s">
        <v>595</v>
      </c>
      <c r="C71" s="1064"/>
      <c r="D71" s="1064"/>
      <c r="E71" s="1064"/>
      <c r="F71" s="1064"/>
      <c r="G71" s="1064"/>
      <c r="H71" s="1064"/>
      <c r="I71" s="1064"/>
      <c r="J71" s="1064"/>
      <c r="K71" s="1064"/>
      <c r="L71" s="1064"/>
      <c r="M71" s="1064"/>
      <c r="N71" s="1064"/>
      <c r="O71" s="1064"/>
      <c r="P71" s="1065"/>
      <c r="Q71" s="1066">
        <v>4799</v>
      </c>
      <c r="R71" s="1060"/>
      <c r="S71" s="1060"/>
      <c r="T71" s="1060"/>
      <c r="U71" s="1060"/>
      <c r="V71" s="1060">
        <v>3871</v>
      </c>
      <c r="W71" s="1060"/>
      <c r="X71" s="1060"/>
      <c r="Y71" s="1060"/>
      <c r="Z71" s="1060"/>
      <c r="AA71" s="1060">
        <v>927</v>
      </c>
      <c r="AB71" s="1060"/>
      <c r="AC71" s="1060"/>
      <c r="AD71" s="1060"/>
      <c r="AE71" s="1060"/>
      <c r="AF71" s="1060">
        <v>927</v>
      </c>
      <c r="AG71" s="1060"/>
      <c r="AH71" s="1060"/>
      <c r="AI71" s="1060"/>
      <c r="AJ71" s="1060"/>
      <c r="AK71" s="1060" t="s">
        <v>592</v>
      </c>
      <c r="AL71" s="1060"/>
      <c r="AM71" s="1060"/>
      <c r="AN71" s="1060"/>
      <c r="AO71" s="1060"/>
      <c r="AP71" s="1060" t="s">
        <v>589</v>
      </c>
      <c r="AQ71" s="1060"/>
      <c r="AR71" s="1060"/>
      <c r="AS71" s="1060"/>
      <c r="AT71" s="1060"/>
      <c r="AU71" s="1060" t="s">
        <v>592</v>
      </c>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2">
      <c r="A72" s="261">
        <v>5</v>
      </c>
      <c r="B72" s="1063" t="s">
        <v>596</v>
      </c>
      <c r="C72" s="1064"/>
      <c r="D72" s="1064"/>
      <c r="E72" s="1064"/>
      <c r="F72" s="1064"/>
      <c r="G72" s="1064"/>
      <c r="H72" s="1064"/>
      <c r="I72" s="1064"/>
      <c r="J72" s="1064"/>
      <c r="K72" s="1064"/>
      <c r="L72" s="1064"/>
      <c r="M72" s="1064"/>
      <c r="N72" s="1064"/>
      <c r="O72" s="1064"/>
      <c r="P72" s="1065"/>
      <c r="Q72" s="1066">
        <v>3</v>
      </c>
      <c r="R72" s="1060"/>
      <c r="S72" s="1060"/>
      <c r="T72" s="1060"/>
      <c r="U72" s="1060"/>
      <c r="V72" s="1060">
        <v>1</v>
      </c>
      <c r="W72" s="1060"/>
      <c r="X72" s="1060"/>
      <c r="Y72" s="1060"/>
      <c r="Z72" s="1060"/>
      <c r="AA72" s="1060">
        <v>2</v>
      </c>
      <c r="AB72" s="1060"/>
      <c r="AC72" s="1060"/>
      <c r="AD72" s="1060"/>
      <c r="AE72" s="1060"/>
      <c r="AF72" s="1060">
        <v>2</v>
      </c>
      <c r="AG72" s="1060"/>
      <c r="AH72" s="1060"/>
      <c r="AI72" s="1060"/>
      <c r="AJ72" s="1060"/>
      <c r="AK72" s="1060" t="s">
        <v>592</v>
      </c>
      <c r="AL72" s="1060"/>
      <c r="AM72" s="1060"/>
      <c r="AN72" s="1060"/>
      <c r="AO72" s="1060"/>
      <c r="AP72" s="1060" t="s">
        <v>592</v>
      </c>
      <c r="AQ72" s="1060"/>
      <c r="AR72" s="1060"/>
      <c r="AS72" s="1060"/>
      <c r="AT72" s="1060"/>
      <c r="AU72" s="1060" t="s">
        <v>592</v>
      </c>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2">
      <c r="A73" s="261">
        <v>6</v>
      </c>
      <c r="B73" s="1063" t="s">
        <v>597</v>
      </c>
      <c r="C73" s="1064"/>
      <c r="D73" s="1064"/>
      <c r="E73" s="1064"/>
      <c r="F73" s="1064"/>
      <c r="G73" s="1064"/>
      <c r="H73" s="1064"/>
      <c r="I73" s="1064"/>
      <c r="J73" s="1064"/>
      <c r="K73" s="1064"/>
      <c r="L73" s="1064"/>
      <c r="M73" s="1064"/>
      <c r="N73" s="1064"/>
      <c r="O73" s="1064"/>
      <c r="P73" s="1065"/>
      <c r="Q73" s="1066">
        <v>1436</v>
      </c>
      <c r="R73" s="1060"/>
      <c r="S73" s="1060"/>
      <c r="T73" s="1060"/>
      <c r="U73" s="1060"/>
      <c r="V73" s="1060">
        <v>1402</v>
      </c>
      <c r="W73" s="1060"/>
      <c r="X73" s="1060"/>
      <c r="Y73" s="1060"/>
      <c r="Z73" s="1060"/>
      <c r="AA73" s="1060">
        <v>33</v>
      </c>
      <c r="AB73" s="1060"/>
      <c r="AC73" s="1060"/>
      <c r="AD73" s="1060"/>
      <c r="AE73" s="1060"/>
      <c r="AF73" s="1060">
        <v>33</v>
      </c>
      <c r="AG73" s="1060"/>
      <c r="AH73" s="1060"/>
      <c r="AI73" s="1060"/>
      <c r="AJ73" s="1060"/>
      <c r="AK73" s="1060" t="s">
        <v>592</v>
      </c>
      <c r="AL73" s="1060"/>
      <c r="AM73" s="1060"/>
      <c r="AN73" s="1060"/>
      <c r="AO73" s="1060"/>
      <c r="AP73" s="1060">
        <v>447</v>
      </c>
      <c r="AQ73" s="1060"/>
      <c r="AR73" s="1060"/>
      <c r="AS73" s="1060"/>
      <c r="AT73" s="1060"/>
      <c r="AU73" s="1060">
        <v>470</v>
      </c>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2">
      <c r="A74" s="261">
        <v>7</v>
      </c>
      <c r="B74" s="1063" t="s">
        <v>598</v>
      </c>
      <c r="C74" s="1064"/>
      <c r="D74" s="1064"/>
      <c r="E74" s="1064"/>
      <c r="F74" s="1064"/>
      <c r="G74" s="1064"/>
      <c r="H74" s="1064"/>
      <c r="I74" s="1064"/>
      <c r="J74" s="1064"/>
      <c r="K74" s="1064"/>
      <c r="L74" s="1064"/>
      <c r="M74" s="1064"/>
      <c r="N74" s="1064"/>
      <c r="O74" s="1064"/>
      <c r="P74" s="1065"/>
      <c r="Q74" s="1066">
        <v>295</v>
      </c>
      <c r="R74" s="1060"/>
      <c r="S74" s="1060"/>
      <c r="T74" s="1060"/>
      <c r="U74" s="1060"/>
      <c r="V74" s="1060">
        <v>293</v>
      </c>
      <c r="W74" s="1060"/>
      <c r="X74" s="1060"/>
      <c r="Y74" s="1060"/>
      <c r="Z74" s="1060"/>
      <c r="AA74" s="1060">
        <v>2</v>
      </c>
      <c r="AB74" s="1060"/>
      <c r="AC74" s="1060"/>
      <c r="AD74" s="1060"/>
      <c r="AE74" s="1060"/>
      <c r="AF74" s="1060">
        <v>2</v>
      </c>
      <c r="AG74" s="1060"/>
      <c r="AH74" s="1060"/>
      <c r="AI74" s="1060"/>
      <c r="AJ74" s="1060"/>
      <c r="AK74" s="1060" t="s">
        <v>592</v>
      </c>
      <c r="AL74" s="1060"/>
      <c r="AM74" s="1060"/>
      <c r="AN74" s="1060"/>
      <c r="AO74" s="1060"/>
      <c r="AP74" s="1060" t="s">
        <v>592</v>
      </c>
      <c r="AQ74" s="1060"/>
      <c r="AR74" s="1060"/>
      <c r="AS74" s="1060"/>
      <c r="AT74" s="1060"/>
      <c r="AU74" s="1060" t="s">
        <v>592</v>
      </c>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2">
      <c r="A75" s="261">
        <v>8</v>
      </c>
      <c r="B75" s="1063" t="s">
        <v>599</v>
      </c>
      <c r="C75" s="1064"/>
      <c r="D75" s="1064"/>
      <c r="E75" s="1064"/>
      <c r="F75" s="1064"/>
      <c r="G75" s="1064"/>
      <c r="H75" s="1064"/>
      <c r="I75" s="1064"/>
      <c r="J75" s="1064"/>
      <c r="K75" s="1064"/>
      <c r="L75" s="1064"/>
      <c r="M75" s="1064"/>
      <c r="N75" s="1064"/>
      <c r="O75" s="1064"/>
      <c r="P75" s="1065"/>
      <c r="Q75" s="1067">
        <v>27</v>
      </c>
      <c r="R75" s="1068"/>
      <c r="S75" s="1068"/>
      <c r="T75" s="1068"/>
      <c r="U75" s="1069"/>
      <c r="V75" s="1070">
        <v>22</v>
      </c>
      <c r="W75" s="1068"/>
      <c r="X75" s="1068"/>
      <c r="Y75" s="1068"/>
      <c r="Z75" s="1069"/>
      <c r="AA75" s="1070">
        <v>5</v>
      </c>
      <c r="AB75" s="1068"/>
      <c r="AC75" s="1068"/>
      <c r="AD75" s="1068"/>
      <c r="AE75" s="1069"/>
      <c r="AF75" s="1070">
        <v>5</v>
      </c>
      <c r="AG75" s="1068"/>
      <c r="AH75" s="1068"/>
      <c r="AI75" s="1068"/>
      <c r="AJ75" s="1069"/>
      <c r="AK75" s="1070">
        <v>2</v>
      </c>
      <c r="AL75" s="1068"/>
      <c r="AM75" s="1068"/>
      <c r="AN75" s="1068"/>
      <c r="AO75" s="1069"/>
      <c r="AP75" s="1070" t="s">
        <v>592</v>
      </c>
      <c r="AQ75" s="1068"/>
      <c r="AR75" s="1068"/>
      <c r="AS75" s="1068"/>
      <c r="AT75" s="1069"/>
      <c r="AU75" s="1070" t="s">
        <v>592</v>
      </c>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2">
      <c r="A76" s="261">
        <v>9</v>
      </c>
      <c r="B76" s="1063" t="s">
        <v>600</v>
      </c>
      <c r="C76" s="1064"/>
      <c r="D76" s="1064"/>
      <c r="E76" s="1064"/>
      <c r="F76" s="1064"/>
      <c r="G76" s="1064"/>
      <c r="H76" s="1064"/>
      <c r="I76" s="1064"/>
      <c r="J76" s="1064"/>
      <c r="K76" s="1064"/>
      <c r="L76" s="1064"/>
      <c r="M76" s="1064"/>
      <c r="N76" s="1064"/>
      <c r="O76" s="1064"/>
      <c r="P76" s="1065"/>
      <c r="Q76" s="1067">
        <v>111</v>
      </c>
      <c r="R76" s="1068"/>
      <c r="S76" s="1068"/>
      <c r="T76" s="1068"/>
      <c r="U76" s="1069"/>
      <c r="V76" s="1070">
        <v>103</v>
      </c>
      <c r="W76" s="1068"/>
      <c r="X76" s="1068"/>
      <c r="Y76" s="1068"/>
      <c r="Z76" s="1069"/>
      <c r="AA76" s="1070">
        <v>8</v>
      </c>
      <c r="AB76" s="1068"/>
      <c r="AC76" s="1068"/>
      <c r="AD76" s="1068"/>
      <c r="AE76" s="1069"/>
      <c r="AF76" s="1070">
        <v>8</v>
      </c>
      <c r="AG76" s="1068"/>
      <c r="AH76" s="1068"/>
      <c r="AI76" s="1068"/>
      <c r="AJ76" s="1069"/>
      <c r="AK76" s="1070" t="s">
        <v>592</v>
      </c>
      <c r="AL76" s="1068"/>
      <c r="AM76" s="1068"/>
      <c r="AN76" s="1068"/>
      <c r="AO76" s="1069"/>
      <c r="AP76" s="1070" t="s">
        <v>592</v>
      </c>
      <c r="AQ76" s="1068"/>
      <c r="AR76" s="1068"/>
      <c r="AS76" s="1068"/>
      <c r="AT76" s="1069"/>
      <c r="AU76" s="1070" t="s">
        <v>589</v>
      </c>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2">
      <c r="A77" s="261">
        <v>10</v>
      </c>
      <c r="B77" s="1063" t="s">
        <v>601</v>
      </c>
      <c r="C77" s="1064"/>
      <c r="D77" s="1064"/>
      <c r="E77" s="1064"/>
      <c r="F77" s="1064"/>
      <c r="G77" s="1064"/>
      <c r="H77" s="1064"/>
      <c r="I77" s="1064"/>
      <c r="J77" s="1064"/>
      <c r="K77" s="1064"/>
      <c r="L77" s="1064"/>
      <c r="M77" s="1064"/>
      <c r="N77" s="1064"/>
      <c r="O77" s="1064"/>
      <c r="P77" s="1065"/>
      <c r="Q77" s="1067">
        <v>9</v>
      </c>
      <c r="R77" s="1068"/>
      <c r="S77" s="1068"/>
      <c r="T77" s="1068"/>
      <c r="U77" s="1069"/>
      <c r="V77" s="1070">
        <v>50</v>
      </c>
      <c r="W77" s="1068"/>
      <c r="X77" s="1068"/>
      <c r="Y77" s="1068"/>
      <c r="Z77" s="1069"/>
      <c r="AA77" s="1070">
        <v>-41</v>
      </c>
      <c r="AB77" s="1068"/>
      <c r="AC77" s="1068"/>
      <c r="AD77" s="1068"/>
      <c r="AE77" s="1069"/>
      <c r="AF77" s="1070">
        <v>1</v>
      </c>
      <c r="AG77" s="1068"/>
      <c r="AH77" s="1068"/>
      <c r="AI77" s="1068"/>
      <c r="AJ77" s="1069"/>
      <c r="AK77" s="1070" t="s">
        <v>592</v>
      </c>
      <c r="AL77" s="1068"/>
      <c r="AM77" s="1068"/>
      <c r="AN77" s="1068"/>
      <c r="AO77" s="1069"/>
      <c r="AP77" s="1070" t="s">
        <v>592</v>
      </c>
      <c r="AQ77" s="1068"/>
      <c r="AR77" s="1068"/>
      <c r="AS77" s="1068"/>
      <c r="AT77" s="1069"/>
      <c r="AU77" s="1070" t="s">
        <v>592</v>
      </c>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2">
      <c r="A78" s="261">
        <v>11</v>
      </c>
      <c r="B78" s="1063" t="s">
        <v>602</v>
      </c>
      <c r="C78" s="1064"/>
      <c r="D78" s="1064"/>
      <c r="E78" s="1064"/>
      <c r="F78" s="1064"/>
      <c r="G78" s="1064"/>
      <c r="H78" s="1064"/>
      <c r="I78" s="1064"/>
      <c r="J78" s="1064"/>
      <c r="K78" s="1064"/>
      <c r="L78" s="1064"/>
      <c r="M78" s="1064"/>
      <c r="N78" s="1064"/>
      <c r="O78" s="1064"/>
      <c r="P78" s="1065"/>
      <c r="Q78" s="1066">
        <v>1100</v>
      </c>
      <c r="R78" s="1060"/>
      <c r="S78" s="1060"/>
      <c r="T78" s="1060"/>
      <c r="U78" s="1060"/>
      <c r="V78" s="1060">
        <v>96</v>
      </c>
      <c r="W78" s="1060"/>
      <c r="X78" s="1060"/>
      <c r="Y78" s="1060"/>
      <c r="Z78" s="1060"/>
      <c r="AA78" s="1060">
        <v>1004</v>
      </c>
      <c r="AB78" s="1060"/>
      <c r="AC78" s="1060"/>
      <c r="AD78" s="1060"/>
      <c r="AE78" s="1060"/>
      <c r="AF78" s="1060">
        <v>961</v>
      </c>
      <c r="AG78" s="1060"/>
      <c r="AH78" s="1060"/>
      <c r="AI78" s="1060"/>
      <c r="AJ78" s="1060"/>
      <c r="AK78" s="1060">
        <v>26</v>
      </c>
      <c r="AL78" s="1060"/>
      <c r="AM78" s="1060"/>
      <c r="AN78" s="1060"/>
      <c r="AO78" s="1060"/>
      <c r="AP78" s="1060">
        <v>44</v>
      </c>
      <c r="AQ78" s="1060"/>
      <c r="AR78" s="1060"/>
      <c r="AS78" s="1060"/>
      <c r="AT78" s="1060"/>
      <c r="AU78" s="1060">
        <v>0</v>
      </c>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2">
      <c r="A79" s="261">
        <v>12</v>
      </c>
      <c r="B79" s="1063" t="s">
        <v>603</v>
      </c>
      <c r="C79" s="1064"/>
      <c r="D79" s="1064"/>
      <c r="E79" s="1064"/>
      <c r="F79" s="1064"/>
      <c r="G79" s="1064"/>
      <c r="H79" s="1064"/>
      <c r="I79" s="1064"/>
      <c r="J79" s="1064"/>
      <c r="K79" s="1064"/>
      <c r="L79" s="1064"/>
      <c r="M79" s="1064"/>
      <c r="N79" s="1064"/>
      <c r="O79" s="1064"/>
      <c r="P79" s="1065"/>
      <c r="Q79" s="1066">
        <v>1074</v>
      </c>
      <c r="R79" s="1060"/>
      <c r="S79" s="1060"/>
      <c r="T79" s="1060"/>
      <c r="U79" s="1060"/>
      <c r="V79" s="1060">
        <v>826</v>
      </c>
      <c r="W79" s="1060"/>
      <c r="X79" s="1060"/>
      <c r="Y79" s="1060"/>
      <c r="Z79" s="1060"/>
      <c r="AA79" s="1060">
        <v>249</v>
      </c>
      <c r="AB79" s="1060"/>
      <c r="AC79" s="1060"/>
      <c r="AD79" s="1060"/>
      <c r="AE79" s="1060"/>
      <c r="AF79" s="1060">
        <v>249</v>
      </c>
      <c r="AG79" s="1060"/>
      <c r="AH79" s="1060"/>
      <c r="AI79" s="1060"/>
      <c r="AJ79" s="1060"/>
      <c r="AK79" s="1060">
        <v>183</v>
      </c>
      <c r="AL79" s="1060"/>
      <c r="AM79" s="1060"/>
      <c r="AN79" s="1060"/>
      <c r="AO79" s="1060"/>
      <c r="AP79" s="1060" t="s">
        <v>592</v>
      </c>
      <c r="AQ79" s="1060"/>
      <c r="AR79" s="1060"/>
      <c r="AS79" s="1060"/>
      <c r="AT79" s="1060"/>
      <c r="AU79" s="1060" t="s">
        <v>592</v>
      </c>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2">
      <c r="A80" s="261">
        <v>13</v>
      </c>
      <c r="B80" s="1063" t="s">
        <v>604</v>
      </c>
      <c r="C80" s="1064"/>
      <c r="D80" s="1064"/>
      <c r="E80" s="1064"/>
      <c r="F80" s="1064"/>
      <c r="G80" s="1064"/>
      <c r="H80" s="1064"/>
      <c r="I80" s="1064"/>
      <c r="J80" s="1064"/>
      <c r="K80" s="1064"/>
      <c r="L80" s="1064"/>
      <c r="M80" s="1064"/>
      <c r="N80" s="1064"/>
      <c r="O80" s="1064"/>
      <c r="P80" s="1065"/>
      <c r="Q80" s="1066">
        <v>357945</v>
      </c>
      <c r="R80" s="1060"/>
      <c r="S80" s="1060"/>
      <c r="T80" s="1060"/>
      <c r="U80" s="1060"/>
      <c r="V80" s="1060">
        <v>348354</v>
      </c>
      <c r="W80" s="1060"/>
      <c r="X80" s="1060"/>
      <c r="Y80" s="1060"/>
      <c r="Z80" s="1060"/>
      <c r="AA80" s="1060">
        <v>9591</v>
      </c>
      <c r="AB80" s="1060"/>
      <c r="AC80" s="1060"/>
      <c r="AD80" s="1060"/>
      <c r="AE80" s="1060"/>
      <c r="AF80" s="1060">
        <v>9591</v>
      </c>
      <c r="AG80" s="1060"/>
      <c r="AH80" s="1060"/>
      <c r="AI80" s="1060"/>
      <c r="AJ80" s="1060"/>
      <c r="AK80" s="1060" t="s">
        <v>592</v>
      </c>
      <c r="AL80" s="1060"/>
      <c r="AM80" s="1060"/>
      <c r="AN80" s="1060"/>
      <c r="AO80" s="1060"/>
      <c r="AP80" s="1060" t="s">
        <v>589</v>
      </c>
      <c r="AQ80" s="1060"/>
      <c r="AR80" s="1060"/>
      <c r="AS80" s="1060"/>
      <c r="AT80" s="1060"/>
      <c r="AU80" s="1060" t="s">
        <v>589</v>
      </c>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2">
      <c r="A81" s="261">
        <v>14</v>
      </c>
      <c r="B81" s="1063" t="s">
        <v>605</v>
      </c>
      <c r="C81" s="1064"/>
      <c r="D81" s="1064"/>
      <c r="E81" s="1064"/>
      <c r="F81" s="1064"/>
      <c r="G81" s="1064"/>
      <c r="H81" s="1064"/>
      <c r="I81" s="1064"/>
      <c r="J81" s="1064"/>
      <c r="K81" s="1064"/>
      <c r="L81" s="1064"/>
      <c r="M81" s="1064"/>
      <c r="N81" s="1064"/>
      <c r="O81" s="1064"/>
      <c r="P81" s="1065"/>
      <c r="Q81" s="1066">
        <v>2490</v>
      </c>
      <c r="R81" s="1060"/>
      <c r="S81" s="1060"/>
      <c r="T81" s="1060"/>
      <c r="U81" s="1060"/>
      <c r="V81" s="1060">
        <v>2489</v>
      </c>
      <c r="W81" s="1060"/>
      <c r="X81" s="1060"/>
      <c r="Y81" s="1060"/>
      <c r="Z81" s="1060"/>
      <c r="AA81" s="1060">
        <v>2</v>
      </c>
      <c r="AB81" s="1060"/>
      <c r="AC81" s="1060"/>
      <c r="AD81" s="1060"/>
      <c r="AE81" s="1060"/>
      <c r="AF81" s="1060">
        <v>2</v>
      </c>
      <c r="AG81" s="1060"/>
      <c r="AH81" s="1060"/>
      <c r="AI81" s="1060"/>
      <c r="AJ81" s="1060"/>
      <c r="AK81" s="1060" t="s">
        <v>592</v>
      </c>
      <c r="AL81" s="1060"/>
      <c r="AM81" s="1060"/>
      <c r="AN81" s="1060"/>
      <c r="AO81" s="1060"/>
      <c r="AP81" s="1060" t="s">
        <v>592</v>
      </c>
      <c r="AQ81" s="1060"/>
      <c r="AR81" s="1060"/>
      <c r="AS81" s="1060"/>
      <c r="AT81" s="1060"/>
      <c r="AU81" s="1060" t="s">
        <v>606</v>
      </c>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2">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2">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2">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2">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2">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2">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5">
      <c r="A88" s="264" t="s">
        <v>385</v>
      </c>
      <c r="B88" s="1033" t="s">
        <v>416</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v>13977</v>
      </c>
      <c r="AG88" s="1048"/>
      <c r="AH88" s="1048"/>
      <c r="AI88" s="1048"/>
      <c r="AJ88" s="1048"/>
      <c r="AK88" s="1052"/>
      <c r="AL88" s="1052"/>
      <c r="AM88" s="1052"/>
      <c r="AN88" s="1052"/>
      <c r="AO88" s="1052"/>
      <c r="AP88" s="1048">
        <v>5914</v>
      </c>
      <c r="AQ88" s="1048"/>
      <c r="AR88" s="1048"/>
      <c r="AS88" s="1048"/>
      <c r="AT88" s="1048"/>
      <c r="AU88" s="1048">
        <v>2849</v>
      </c>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2">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2">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2">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2">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2">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2">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2">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2">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2">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2">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2">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2">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2">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5">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385</v>
      </c>
      <c r="BR102" s="1033" t="s">
        <v>417</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v>330</v>
      </c>
      <c r="CS102" s="1040"/>
      <c r="CT102" s="1040"/>
      <c r="CU102" s="1040"/>
      <c r="CV102" s="1041"/>
      <c r="CW102" s="1039" t="s">
        <v>585</v>
      </c>
      <c r="CX102" s="1040"/>
      <c r="CY102" s="1040"/>
      <c r="CZ102" s="1040"/>
      <c r="DA102" s="1041"/>
      <c r="DB102" s="1039" t="s">
        <v>585</v>
      </c>
      <c r="DC102" s="1040"/>
      <c r="DD102" s="1040"/>
      <c r="DE102" s="1040"/>
      <c r="DF102" s="1041"/>
      <c r="DG102" s="1039" t="s">
        <v>588</v>
      </c>
      <c r="DH102" s="1040"/>
      <c r="DI102" s="1040"/>
      <c r="DJ102" s="1040"/>
      <c r="DK102" s="1041"/>
      <c r="DL102" s="1039" t="s">
        <v>585</v>
      </c>
      <c r="DM102" s="1040"/>
      <c r="DN102" s="1040"/>
      <c r="DO102" s="1040"/>
      <c r="DP102" s="1041"/>
      <c r="DQ102" s="1039" t="s">
        <v>587</v>
      </c>
      <c r="DR102" s="1040"/>
      <c r="DS102" s="1040"/>
      <c r="DT102" s="1040"/>
      <c r="DU102" s="1041"/>
      <c r="DV102" s="1022"/>
      <c r="DW102" s="1023"/>
      <c r="DX102" s="1023"/>
      <c r="DY102" s="1023"/>
      <c r="DZ102" s="1024"/>
      <c r="EA102" s="246"/>
    </row>
    <row r="103" spans="1:131" s="247" customFormat="1" ht="26.25" customHeight="1" x14ac:dyDescent="0.2">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418</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2">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419</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2">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2">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5">
      <c r="A107" s="275" t="s">
        <v>420</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421</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2">
      <c r="A108" s="1027" t="s">
        <v>422</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423</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2">
      <c r="A109" s="982" t="s">
        <v>424</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425</v>
      </c>
      <c r="AB109" s="983"/>
      <c r="AC109" s="983"/>
      <c r="AD109" s="983"/>
      <c r="AE109" s="984"/>
      <c r="AF109" s="985" t="s">
        <v>304</v>
      </c>
      <c r="AG109" s="983"/>
      <c r="AH109" s="983"/>
      <c r="AI109" s="983"/>
      <c r="AJ109" s="984"/>
      <c r="AK109" s="985" t="s">
        <v>303</v>
      </c>
      <c r="AL109" s="983"/>
      <c r="AM109" s="983"/>
      <c r="AN109" s="983"/>
      <c r="AO109" s="984"/>
      <c r="AP109" s="985" t="s">
        <v>426</v>
      </c>
      <c r="AQ109" s="983"/>
      <c r="AR109" s="983"/>
      <c r="AS109" s="983"/>
      <c r="AT109" s="1014"/>
      <c r="AU109" s="982" t="s">
        <v>424</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425</v>
      </c>
      <c r="BR109" s="983"/>
      <c r="BS109" s="983"/>
      <c r="BT109" s="983"/>
      <c r="BU109" s="984"/>
      <c r="BV109" s="985" t="s">
        <v>304</v>
      </c>
      <c r="BW109" s="983"/>
      <c r="BX109" s="983"/>
      <c r="BY109" s="983"/>
      <c r="BZ109" s="984"/>
      <c r="CA109" s="985" t="s">
        <v>303</v>
      </c>
      <c r="CB109" s="983"/>
      <c r="CC109" s="983"/>
      <c r="CD109" s="983"/>
      <c r="CE109" s="984"/>
      <c r="CF109" s="1021" t="s">
        <v>426</v>
      </c>
      <c r="CG109" s="1021"/>
      <c r="CH109" s="1021"/>
      <c r="CI109" s="1021"/>
      <c r="CJ109" s="1021"/>
      <c r="CK109" s="985" t="s">
        <v>427</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425</v>
      </c>
      <c r="DH109" s="983"/>
      <c r="DI109" s="983"/>
      <c r="DJ109" s="983"/>
      <c r="DK109" s="984"/>
      <c r="DL109" s="985" t="s">
        <v>304</v>
      </c>
      <c r="DM109" s="983"/>
      <c r="DN109" s="983"/>
      <c r="DO109" s="983"/>
      <c r="DP109" s="984"/>
      <c r="DQ109" s="985" t="s">
        <v>303</v>
      </c>
      <c r="DR109" s="983"/>
      <c r="DS109" s="983"/>
      <c r="DT109" s="983"/>
      <c r="DU109" s="984"/>
      <c r="DV109" s="985" t="s">
        <v>426</v>
      </c>
      <c r="DW109" s="983"/>
      <c r="DX109" s="983"/>
      <c r="DY109" s="983"/>
      <c r="DZ109" s="1014"/>
    </row>
    <row r="110" spans="1:131" s="246" customFormat="1" ht="26.25" customHeight="1" x14ac:dyDescent="0.2">
      <c r="A110" s="885" t="s">
        <v>428</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2828322</v>
      </c>
      <c r="AB110" s="976"/>
      <c r="AC110" s="976"/>
      <c r="AD110" s="976"/>
      <c r="AE110" s="977"/>
      <c r="AF110" s="978">
        <v>2716011</v>
      </c>
      <c r="AG110" s="976"/>
      <c r="AH110" s="976"/>
      <c r="AI110" s="976"/>
      <c r="AJ110" s="977"/>
      <c r="AK110" s="978">
        <v>2744079</v>
      </c>
      <c r="AL110" s="976"/>
      <c r="AM110" s="976"/>
      <c r="AN110" s="976"/>
      <c r="AO110" s="977"/>
      <c r="AP110" s="979">
        <v>18.7</v>
      </c>
      <c r="AQ110" s="980"/>
      <c r="AR110" s="980"/>
      <c r="AS110" s="980"/>
      <c r="AT110" s="981"/>
      <c r="AU110" s="1015" t="s">
        <v>73</v>
      </c>
      <c r="AV110" s="1016"/>
      <c r="AW110" s="1016"/>
      <c r="AX110" s="1016"/>
      <c r="AY110" s="1016"/>
      <c r="AZ110" s="941" t="s">
        <v>429</v>
      </c>
      <c r="BA110" s="886"/>
      <c r="BB110" s="886"/>
      <c r="BC110" s="886"/>
      <c r="BD110" s="886"/>
      <c r="BE110" s="886"/>
      <c r="BF110" s="886"/>
      <c r="BG110" s="886"/>
      <c r="BH110" s="886"/>
      <c r="BI110" s="886"/>
      <c r="BJ110" s="886"/>
      <c r="BK110" s="886"/>
      <c r="BL110" s="886"/>
      <c r="BM110" s="886"/>
      <c r="BN110" s="886"/>
      <c r="BO110" s="886"/>
      <c r="BP110" s="887"/>
      <c r="BQ110" s="942">
        <v>31496233</v>
      </c>
      <c r="BR110" s="923"/>
      <c r="BS110" s="923"/>
      <c r="BT110" s="923"/>
      <c r="BU110" s="923"/>
      <c r="BV110" s="923">
        <v>32709343</v>
      </c>
      <c r="BW110" s="923"/>
      <c r="BX110" s="923"/>
      <c r="BY110" s="923"/>
      <c r="BZ110" s="923"/>
      <c r="CA110" s="923">
        <v>32824212</v>
      </c>
      <c r="CB110" s="923"/>
      <c r="CC110" s="923"/>
      <c r="CD110" s="923"/>
      <c r="CE110" s="923"/>
      <c r="CF110" s="947">
        <v>223.4</v>
      </c>
      <c r="CG110" s="948"/>
      <c r="CH110" s="948"/>
      <c r="CI110" s="948"/>
      <c r="CJ110" s="948"/>
      <c r="CK110" s="1011" t="s">
        <v>430</v>
      </c>
      <c r="CL110" s="897"/>
      <c r="CM110" s="972" t="s">
        <v>431</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137</v>
      </c>
      <c r="DH110" s="923"/>
      <c r="DI110" s="923"/>
      <c r="DJ110" s="923"/>
      <c r="DK110" s="923"/>
      <c r="DL110" s="923" t="s">
        <v>402</v>
      </c>
      <c r="DM110" s="923"/>
      <c r="DN110" s="923"/>
      <c r="DO110" s="923"/>
      <c r="DP110" s="923"/>
      <c r="DQ110" s="923">
        <v>682190</v>
      </c>
      <c r="DR110" s="923"/>
      <c r="DS110" s="923"/>
      <c r="DT110" s="923"/>
      <c r="DU110" s="923"/>
      <c r="DV110" s="924">
        <v>4.5999999999999996</v>
      </c>
      <c r="DW110" s="924"/>
      <c r="DX110" s="924"/>
      <c r="DY110" s="924"/>
      <c r="DZ110" s="925"/>
    </row>
    <row r="111" spans="1:131" s="246" customFormat="1" ht="26.25" customHeight="1" x14ac:dyDescent="0.2">
      <c r="A111" s="852" t="s">
        <v>432</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433</v>
      </c>
      <c r="AB111" s="1004"/>
      <c r="AC111" s="1004"/>
      <c r="AD111" s="1004"/>
      <c r="AE111" s="1005"/>
      <c r="AF111" s="1006" t="s">
        <v>434</v>
      </c>
      <c r="AG111" s="1004"/>
      <c r="AH111" s="1004"/>
      <c r="AI111" s="1004"/>
      <c r="AJ111" s="1005"/>
      <c r="AK111" s="1006" t="s">
        <v>435</v>
      </c>
      <c r="AL111" s="1004"/>
      <c r="AM111" s="1004"/>
      <c r="AN111" s="1004"/>
      <c r="AO111" s="1005"/>
      <c r="AP111" s="1007" t="s">
        <v>436</v>
      </c>
      <c r="AQ111" s="1008"/>
      <c r="AR111" s="1008"/>
      <c r="AS111" s="1008"/>
      <c r="AT111" s="1009"/>
      <c r="AU111" s="1017"/>
      <c r="AV111" s="1018"/>
      <c r="AW111" s="1018"/>
      <c r="AX111" s="1018"/>
      <c r="AY111" s="1018"/>
      <c r="AZ111" s="893" t="s">
        <v>437</v>
      </c>
      <c r="BA111" s="828"/>
      <c r="BB111" s="828"/>
      <c r="BC111" s="828"/>
      <c r="BD111" s="828"/>
      <c r="BE111" s="828"/>
      <c r="BF111" s="828"/>
      <c r="BG111" s="828"/>
      <c r="BH111" s="828"/>
      <c r="BI111" s="828"/>
      <c r="BJ111" s="828"/>
      <c r="BK111" s="828"/>
      <c r="BL111" s="828"/>
      <c r="BM111" s="828"/>
      <c r="BN111" s="828"/>
      <c r="BO111" s="828"/>
      <c r="BP111" s="829"/>
      <c r="BQ111" s="894">
        <v>2839496</v>
      </c>
      <c r="BR111" s="895"/>
      <c r="BS111" s="895"/>
      <c r="BT111" s="895"/>
      <c r="BU111" s="895"/>
      <c r="BV111" s="895">
        <v>2326642</v>
      </c>
      <c r="BW111" s="895"/>
      <c r="BX111" s="895"/>
      <c r="BY111" s="895"/>
      <c r="BZ111" s="895"/>
      <c r="CA111" s="895">
        <v>2716095</v>
      </c>
      <c r="CB111" s="895"/>
      <c r="CC111" s="895"/>
      <c r="CD111" s="895"/>
      <c r="CE111" s="895"/>
      <c r="CF111" s="956">
        <v>18.5</v>
      </c>
      <c r="CG111" s="957"/>
      <c r="CH111" s="957"/>
      <c r="CI111" s="957"/>
      <c r="CJ111" s="957"/>
      <c r="CK111" s="1012"/>
      <c r="CL111" s="899"/>
      <c r="CM111" s="902" t="s">
        <v>438</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v>2772604</v>
      </c>
      <c r="DH111" s="895"/>
      <c r="DI111" s="895"/>
      <c r="DJ111" s="895"/>
      <c r="DK111" s="895"/>
      <c r="DL111" s="895">
        <v>2259923</v>
      </c>
      <c r="DM111" s="895"/>
      <c r="DN111" s="895"/>
      <c r="DO111" s="895"/>
      <c r="DP111" s="895"/>
      <c r="DQ111" s="895">
        <v>2003505</v>
      </c>
      <c r="DR111" s="895"/>
      <c r="DS111" s="895"/>
      <c r="DT111" s="895"/>
      <c r="DU111" s="895"/>
      <c r="DV111" s="872">
        <v>13.6</v>
      </c>
      <c r="DW111" s="872"/>
      <c r="DX111" s="872"/>
      <c r="DY111" s="872"/>
      <c r="DZ111" s="873"/>
    </row>
    <row r="112" spans="1:131" s="246" customFormat="1" ht="26.25" customHeight="1" x14ac:dyDescent="0.2">
      <c r="A112" s="997" t="s">
        <v>439</v>
      </c>
      <c r="B112" s="998"/>
      <c r="C112" s="828" t="s">
        <v>440</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433</v>
      </c>
      <c r="AB112" s="858"/>
      <c r="AC112" s="858"/>
      <c r="AD112" s="858"/>
      <c r="AE112" s="859"/>
      <c r="AF112" s="860" t="s">
        <v>441</v>
      </c>
      <c r="AG112" s="858"/>
      <c r="AH112" s="858"/>
      <c r="AI112" s="858"/>
      <c r="AJ112" s="859"/>
      <c r="AK112" s="860" t="s">
        <v>441</v>
      </c>
      <c r="AL112" s="858"/>
      <c r="AM112" s="858"/>
      <c r="AN112" s="858"/>
      <c r="AO112" s="859"/>
      <c r="AP112" s="905" t="s">
        <v>435</v>
      </c>
      <c r="AQ112" s="906"/>
      <c r="AR112" s="906"/>
      <c r="AS112" s="906"/>
      <c r="AT112" s="907"/>
      <c r="AU112" s="1017"/>
      <c r="AV112" s="1018"/>
      <c r="AW112" s="1018"/>
      <c r="AX112" s="1018"/>
      <c r="AY112" s="1018"/>
      <c r="AZ112" s="893" t="s">
        <v>442</v>
      </c>
      <c r="BA112" s="828"/>
      <c r="BB112" s="828"/>
      <c r="BC112" s="828"/>
      <c r="BD112" s="828"/>
      <c r="BE112" s="828"/>
      <c r="BF112" s="828"/>
      <c r="BG112" s="828"/>
      <c r="BH112" s="828"/>
      <c r="BI112" s="828"/>
      <c r="BJ112" s="828"/>
      <c r="BK112" s="828"/>
      <c r="BL112" s="828"/>
      <c r="BM112" s="828"/>
      <c r="BN112" s="828"/>
      <c r="BO112" s="828"/>
      <c r="BP112" s="829"/>
      <c r="BQ112" s="894">
        <v>8800456</v>
      </c>
      <c r="BR112" s="895"/>
      <c r="BS112" s="895"/>
      <c r="BT112" s="895"/>
      <c r="BU112" s="895"/>
      <c r="BV112" s="895">
        <v>7176755</v>
      </c>
      <c r="BW112" s="895"/>
      <c r="BX112" s="895"/>
      <c r="BY112" s="895"/>
      <c r="BZ112" s="895"/>
      <c r="CA112" s="895">
        <v>6769264</v>
      </c>
      <c r="CB112" s="895"/>
      <c r="CC112" s="895"/>
      <c r="CD112" s="895"/>
      <c r="CE112" s="895"/>
      <c r="CF112" s="956">
        <v>46.1</v>
      </c>
      <c r="CG112" s="957"/>
      <c r="CH112" s="957"/>
      <c r="CI112" s="957"/>
      <c r="CJ112" s="957"/>
      <c r="CK112" s="1012"/>
      <c r="CL112" s="899"/>
      <c r="CM112" s="902" t="s">
        <v>443</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433</v>
      </c>
      <c r="DH112" s="895"/>
      <c r="DI112" s="895"/>
      <c r="DJ112" s="895"/>
      <c r="DK112" s="895"/>
      <c r="DL112" s="895" t="s">
        <v>433</v>
      </c>
      <c r="DM112" s="895"/>
      <c r="DN112" s="895"/>
      <c r="DO112" s="895"/>
      <c r="DP112" s="895"/>
      <c r="DQ112" s="895" t="s">
        <v>435</v>
      </c>
      <c r="DR112" s="895"/>
      <c r="DS112" s="895"/>
      <c r="DT112" s="895"/>
      <c r="DU112" s="895"/>
      <c r="DV112" s="872" t="s">
        <v>444</v>
      </c>
      <c r="DW112" s="872"/>
      <c r="DX112" s="872"/>
      <c r="DY112" s="872"/>
      <c r="DZ112" s="873"/>
    </row>
    <row r="113" spans="1:130" s="246" customFormat="1" ht="26.25" customHeight="1" x14ac:dyDescent="0.2">
      <c r="A113" s="999"/>
      <c r="B113" s="1000"/>
      <c r="C113" s="828" t="s">
        <v>445</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653199</v>
      </c>
      <c r="AB113" s="1004"/>
      <c r="AC113" s="1004"/>
      <c r="AD113" s="1004"/>
      <c r="AE113" s="1005"/>
      <c r="AF113" s="1006">
        <v>572334</v>
      </c>
      <c r="AG113" s="1004"/>
      <c r="AH113" s="1004"/>
      <c r="AI113" s="1004"/>
      <c r="AJ113" s="1005"/>
      <c r="AK113" s="1006">
        <v>603673</v>
      </c>
      <c r="AL113" s="1004"/>
      <c r="AM113" s="1004"/>
      <c r="AN113" s="1004"/>
      <c r="AO113" s="1005"/>
      <c r="AP113" s="1007">
        <v>4.0999999999999996</v>
      </c>
      <c r="AQ113" s="1008"/>
      <c r="AR113" s="1008"/>
      <c r="AS113" s="1008"/>
      <c r="AT113" s="1009"/>
      <c r="AU113" s="1017"/>
      <c r="AV113" s="1018"/>
      <c r="AW113" s="1018"/>
      <c r="AX113" s="1018"/>
      <c r="AY113" s="1018"/>
      <c r="AZ113" s="893" t="s">
        <v>446</v>
      </c>
      <c r="BA113" s="828"/>
      <c r="BB113" s="828"/>
      <c r="BC113" s="828"/>
      <c r="BD113" s="828"/>
      <c r="BE113" s="828"/>
      <c r="BF113" s="828"/>
      <c r="BG113" s="828"/>
      <c r="BH113" s="828"/>
      <c r="BI113" s="828"/>
      <c r="BJ113" s="828"/>
      <c r="BK113" s="828"/>
      <c r="BL113" s="828"/>
      <c r="BM113" s="828"/>
      <c r="BN113" s="828"/>
      <c r="BO113" s="828"/>
      <c r="BP113" s="829"/>
      <c r="BQ113" s="894">
        <v>3771826</v>
      </c>
      <c r="BR113" s="895"/>
      <c r="BS113" s="895"/>
      <c r="BT113" s="895"/>
      <c r="BU113" s="895"/>
      <c r="BV113" s="895">
        <v>3065784</v>
      </c>
      <c r="BW113" s="895"/>
      <c r="BX113" s="895"/>
      <c r="BY113" s="895"/>
      <c r="BZ113" s="895"/>
      <c r="CA113" s="895">
        <v>2848839</v>
      </c>
      <c r="CB113" s="895"/>
      <c r="CC113" s="895"/>
      <c r="CD113" s="895"/>
      <c r="CE113" s="895"/>
      <c r="CF113" s="956">
        <v>19.399999999999999</v>
      </c>
      <c r="CG113" s="957"/>
      <c r="CH113" s="957"/>
      <c r="CI113" s="957"/>
      <c r="CJ113" s="957"/>
      <c r="CK113" s="1012"/>
      <c r="CL113" s="899"/>
      <c r="CM113" s="902" t="s">
        <v>447</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436</v>
      </c>
      <c r="DH113" s="858"/>
      <c r="DI113" s="858"/>
      <c r="DJ113" s="858"/>
      <c r="DK113" s="859"/>
      <c r="DL113" s="860" t="s">
        <v>448</v>
      </c>
      <c r="DM113" s="858"/>
      <c r="DN113" s="858"/>
      <c r="DO113" s="858"/>
      <c r="DP113" s="859"/>
      <c r="DQ113" s="860" t="s">
        <v>402</v>
      </c>
      <c r="DR113" s="858"/>
      <c r="DS113" s="858"/>
      <c r="DT113" s="858"/>
      <c r="DU113" s="859"/>
      <c r="DV113" s="905" t="s">
        <v>449</v>
      </c>
      <c r="DW113" s="906"/>
      <c r="DX113" s="906"/>
      <c r="DY113" s="906"/>
      <c r="DZ113" s="907"/>
    </row>
    <row r="114" spans="1:130" s="246" customFormat="1" ht="26.25" customHeight="1" x14ac:dyDescent="0.2">
      <c r="A114" s="999"/>
      <c r="B114" s="1000"/>
      <c r="C114" s="828" t="s">
        <v>450</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564523</v>
      </c>
      <c r="AB114" s="858"/>
      <c r="AC114" s="858"/>
      <c r="AD114" s="858"/>
      <c r="AE114" s="859"/>
      <c r="AF114" s="860">
        <v>504066</v>
      </c>
      <c r="AG114" s="858"/>
      <c r="AH114" s="858"/>
      <c r="AI114" s="858"/>
      <c r="AJ114" s="859"/>
      <c r="AK114" s="860">
        <v>498556</v>
      </c>
      <c r="AL114" s="858"/>
      <c r="AM114" s="858"/>
      <c r="AN114" s="858"/>
      <c r="AO114" s="859"/>
      <c r="AP114" s="905">
        <v>3.4</v>
      </c>
      <c r="AQ114" s="906"/>
      <c r="AR114" s="906"/>
      <c r="AS114" s="906"/>
      <c r="AT114" s="907"/>
      <c r="AU114" s="1017"/>
      <c r="AV114" s="1018"/>
      <c r="AW114" s="1018"/>
      <c r="AX114" s="1018"/>
      <c r="AY114" s="1018"/>
      <c r="AZ114" s="893" t="s">
        <v>451</v>
      </c>
      <c r="BA114" s="828"/>
      <c r="BB114" s="828"/>
      <c r="BC114" s="828"/>
      <c r="BD114" s="828"/>
      <c r="BE114" s="828"/>
      <c r="BF114" s="828"/>
      <c r="BG114" s="828"/>
      <c r="BH114" s="828"/>
      <c r="BI114" s="828"/>
      <c r="BJ114" s="828"/>
      <c r="BK114" s="828"/>
      <c r="BL114" s="828"/>
      <c r="BM114" s="828"/>
      <c r="BN114" s="828"/>
      <c r="BO114" s="828"/>
      <c r="BP114" s="829"/>
      <c r="BQ114" s="894">
        <v>3259330</v>
      </c>
      <c r="BR114" s="895"/>
      <c r="BS114" s="895"/>
      <c r="BT114" s="895"/>
      <c r="BU114" s="895"/>
      <c r="BV114" s="895">
        <v>3264335</v>
      </c>
      <c r="BW114" s="895"/>
      <c r="BX114" s="895"/>
      <c r="BY114" s="895"/>
      <c r="BZ114" s="895"/>
      <c r="CA114" s="895">
        <v>3076410</v>
      </c>
      <c r="CB114" s="895"/>
      <c r="CC114" s="895"/>
      <c r="CD114" s="895"/>
      <c r="CE114" s="895"/>
      <c r="CF114" s="956">
        <v>20.9</v>
      </c>
      <c r="CG114" s="957"/>
      <c r="CH114" s="957"/>
      <c r="CI114" s="957"/>
      <c r="CJ114" s="957"/>
      <c r="CK114" s="1012"/>
      <c r="CL114" s="899"/>
      <c r="CM114" s="902" t="s">
        <v>452</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449</v>
      </c>
      <c r="DH114" s="858"/>
      <c r="DI114" s="858"/>
      <c r="DJ114" s="858"/>
      <c r="DK114" s="859"/>
      <c r="DL114" s="860" t="s">
        <v>453</v>
      </c>
      <c r="DM114" s="858"/>
      <c r="DN114" s="858"/>
      <c r="DO114" s="858"/>
      <c r="DP114" s="859"/>
      <c r="DQ114" s="860" t="s">
        <v>433</v>
      </c>
      <c r="DR114" s="858"/>
      <c r="DS114" s="858"/>
      <c r="DT114" s="858"/>
      <c r="DU114" s="859"/>
      <c r="DV114" s="905" t="s">
        <v>441</v>
      </c>
      <c r="DW114" s="906"/>
      <c r="DX114" s="906"/>
      <c r="DY114" s="906"/>
      <c r="DZ114" s="907"/>
    </row>
    <row r="115" spans="1:130" s="246" customFormat="1" ht="26.25" customHeight="1" x14ac:dyDescent="0.2">
      <c r="A115" s="999"/>
      <c r="B115" s="1000"/>
      <c r="C115" s="828" t="s">
        <v>454</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v>333673</v>
      </c>
      <c r="AB115" s="1004"/>
      <c r="AC115" s="1004"/>
      <c r="AD115" s="1004"/>
      <c r="AE115" s="1005"/>
      <c r="AF115" s="1006">
        <v>569850</v>
      </c>
      <c r="AG115" s="1004"/>
      <c r="AH115" s="1004"/>
      <c r="AI115" s="1004"/>
      <c r="AJ115" s="1005"/>
      <c r="AK115" s="1006">
        <v>1246756</v>
      </c>
      <c r="AL115" s="1004"/>
      <c r="AM115" s="1004"/>
      <c r="AN115" s="1004"/>
      <c r="AO115" s="1005"/>
      <c r="AP115" s="1007">
        <v>8.5</v>
      </c>
      <c r="AQ115" s="1008"/>
      <c r="AR115" s="1008"/>
      <c r="AS115" s="1008"/>
      <c r="AT115" s="1009"/>
      <c r="AU115" s="1017"/>
      <c r="AV115" s="1018"/>
      <c r="AW115" s="1018"/>
      <c r="AX115" s="1018"/>
      <c r="AY115" s="1018"/>
      <c r="AZ115" s="893" t="s">
        <v>455</v>
      </c>
      <c r="BA115" s="828"/>
      <c r="BB115" s="828"/>
      <c r="BC115" s="828"/>
      <c r="BD115" s="828"/>
      <c r="BE115" s="828"/>
      <c r="BF115" s="828"/>
      <c r="BG115" s="828"/>
      <c r="BH115" s="828"/>
      <c r="BI115" s="828"/>
      <c r="BJ115" s="828"/>
      <c r="BK115" s="828"/>
      <c r="BL115" s="828"/>
      <c r="BM115" s="828"/>
      <c r="BN115" s="828"/>
      <c r="BO115" s="828"/>
      <c r="BP115" s="829"/>
      <c r="BQ115" s="894" t="s">
        <v>433</v>
      </c>
      <c r="BR115" s="895"/>
      <c r="BS115" s="895"/>
      <c r="BT115" s="895"/>
      <c r="BU115" s="895"/>
      <c r="BV115" s="895" t="s">
        <v>456</v>
      </c>
      <c r="BW115" s="895"/>
      <c r="BX115" s="895"/>
      <c r="BY115" s="895"/>
      <c r="BZ115" s="895"/>
      <c r="CA115" s="895" t="s">
        <v>433</v>
      </c>
      <c r="CB115" s="895"/>
      <c r="CC115" s="895"/>
      <c r="CD115" s="895"/>
      <c r="CE115" s="895"/>
      <c r="CF115" s="956" t="s">
        <v>457</v>
      </c>
      <c r="CG115" s="957"/>
      <c r="CH115" s="957"/>
      <c r="CI115" s="957"/>
      <c r="CJ115" s="957"/>
      <c r="CK115" s="1012"/>
      <c r="CL115" s="899"/>
      <c r="CM115" s="893" t="s">
        <v>458</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436</v>
      </c>
      <c r="DH115" s="858"/>
      <c r="DI115" s="858"/>
      <c r="DJ115" s="858"/>
      <c r="DK115" s="859"/>
      <c r="DL115" s="860">
        <v>18073</v>
      </c>
      <c r="DM115" s="858"/>
      <c r="DN115" s="858"/>
      <c r="DO115" s="858"/>
      <c r="DP115" s="859"/>
      <c r="DQ115" s="860" t="s">
        <v>441</v>
      </c>
      <c r="DR115" s="858"/>
      <c r="DS115" s="858"/>
      <c r="DT115" s="858"/>
      <c r="DU115" s="859"/>
      <c r="DV115" s="905" t="s">
        <v>435</v>
      </c>
      <c r="DW115" s="906"/>
      <c r="DX115" s="906"/>
      <c r="DY115" s="906"/>
      <c r="DZ115" s="907"/>
    </row>
    <row r="116" spans="1:130" s="246" customFormat="1" ht="26.25" customHeight="1" x14ac:dyDescent="0.2">
      <c r="A116" s="1001"/>
      <c r="B116" s="1002"/>
      <c r="C116" s="961" t="s">
        <v>459</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t="s">
        <v>453</v>
      </c>
      <c r="AB116" s="858"/>
      <c r="AC116" s="858"/>
      <c r="AD116" s="858"/>
      <c r="AE116" s="859"/>
      <c r="AF116" s="860" t="s">
        <v>402</v>
      </c>
      <c r="AG116" s="858"/>
      <c r="AH116" s="858"/>
      <c r="AI116" s="858"/>
      <c r="AJ116" s="859"/>
      <c r="AK116" s="860" t="s">
        <v>449</v>
      </c>
      <c r="AL116" s="858"/>
      <c r="AM116" s="858"/>
      <c r="AN116" s="858"/>
      <c r="AO116" s="859"/>
      <c r="AP116" s="905" t="s">
        <v>433</v>
      </c>
      <c r="AQ116" s="906"/>
      <c r="AR116" s="906"/>
      <c r="AS116" s="906"/>
      <c r="AT116" s="907"/>
      <c r="AU116" s="1017"/>
      <c r="AV116" s="1018"/>
      <c r="AW116" s="1018"/>
      <c r="AX116" s="1018"/>
      <c r="AY116" s="1018"/>
      <c r="AZ116" s="944" t="s">
        <v>460</v>
      </c>
      <c r="BA116" s="945"/>
      <c r="BB116" s="945"/>
      <c r="BC116" s="945"/>
      <c r="BD116" s="945"/>
      <c r="BE116" s="945"/>
      <c r="BF116" s="945"/>
      <c r="BG116" s="945"/>
      <c r="BH116" s="945"/>
      <c r="BI116" s="945"/>
      <c r="BJ116" s="945"/>
      <c r="BK116" s="945"/>
      <c r="BL116" s="945"/>
      <c r="BM116" s="945"/>
      <c r="BN116" s="945"/>
      <c r="BO116" s="945"/>
      <c r="BP116" s="946"/>
      <c r="BQ116" s="894" t="s">
        <v>402</v>
      </c>
      <c r="BR116" s="895"/>
      <c r="BS116" s="895"/>
      <c r="BT116" s="895"/>
      <c r="BU116" s="895"/>
      <c r="BV116" s="895" t="s">
        <v>441</v>
      </c>
      <c r="BW116" s="895"/>
      <c r="BX116" s="895"/>
      <c r="BY116" s="895"/>
      <c r="BZ116" s="895"/>
      <c r="CA116" s="895" t="s">
        <v>449</v>
      </c>
      <c r="CB116" s="895"/>
      <c r="CC116" s="895"/>
      <c r="CD116" s="895"/>
      <c r="CE116" s="895"/>
      <c r="CF116" s="956" t="s">
        <v>453</v>
      </c>
      <c r="CG116" s="957"/>
      <c r="CH116" s="957"/>
      <c r="CI116" s="957"/>
      <c r="CJ116" s="957"/>
      <c r="CK116" s="1012"/>
      <c r="CL116" s="899"/>
      <c r="CM116" s="902" t="s">
        <v>461</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v>66892</v>
      </c>
      <c r="DH116" s="858"/>
      <c r="DI116" s="858"/>
      <c r="DJ116" s="858"/>
      <c r="DK116" s="859"/>
      <c r="DL116" s="860">
        <v>48646</v>
      </c>
      <c r="DM116" s="858"/>
      <c r="DN116" s="858"/>
      <c r="DO116" s="858"/>
      <c r="DP116" s="859"/>
      <c r="DQ116" s="860">
        <v>30400</v>
      </c>
      <c r="DR116" s="858"/>
      <c r="DS116" s="858"/>
      <c r="DT116" s="858"/>
      <c r="DU116" s="859"/>
      <c r="DV116" s="905">
        <v>0.2</v>
      </c>
      <c r="DW116" s="906"/>
      <c r="DX116" s="906"/>
      <c r="DY116" s="906"/>
      <c r="DZ116" s="907"/>
    </row>
    <row r="117" spans="1:130" s="246" customFormat="1" ht="26.25" customHeight="1" x14ac:dyDescent="0.2">
      <c r="A117" s="982" t="s">
        <v>186</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462</v>
      </c>
      <c r="Z117" s="984"/>
      <c r="AA117" s="989">
        <v>4379717</v>
      </c>
      <c r="AB117" s="990"/>
      <c r="AC117" s="990"/>
      <c r="AD117" s="990"/>
      <c r="AE117" s="991"/>
      <c r="AF117" s="992">
        <v>4362261</v>
      </c>
      <c r="AG117" s="990"/>
      <c r="AH117" s="990"/>
      <c r="AI117" s="990"/>
      <c r="AJ117" s="991"/>
      <c r="AK117" s="992">
        <v>5093064</v>
      </c>
      <c r="AL117" s="990"/>
      <c r="AM117" s="990"/>
      <c r="AN117" s="990"/>
      <c r="AO117" s="991"/>
      <c r="AP117" s="993"/>
      <c r="AQ117" s="994"/>
      <c r="AR117" s="994"/>
      <c r="AS117" s="994"/>
      <c r="AT117" s="995"/>
      <c r="AU117" s="1017"/>
      <c r="AV117" s="1018"/>
      <c r="AW117" s="1018"/>
      <c r="AX117" s="1018"/>
      <c r="AY117" s="1018"/>
      <c r="AZ117" s="944" t="s">
        <v>463</v>
      </c>
      <c r="BA117" s="945"/>
      <c r="BB117" s="945"/>
      <c r="BC117" s="945"/>
      <c r="BD117" s="945"/>
      <c r="BE117" s="945"/>
      <c r="BF117" s="945"/>
      <c r="BG117" s="945"/>
      <c r="BH117" s="945"/>
      <c r="BI117" s="945"/>
      <c r="BJ117" s="945"/>
      <c r="BK117" s="945"/>
      <c r="BL117" s="945"/>
      <c r="BM117" s="945"/>
      <c r="BN117" s="945"/>
      <c r="BO117" s="945"/>
      <c r="BP117" s="946"/>
      <c r="BQ117" s="894" t="s">
        <v>402</v>
      </c>
      <c r="BR117" s="895"/>
      <c r="BS117" s="895"/>
      <c r="BT117" s="895"/>
      <c r="BU117" s="895"/>
      <c r="BV117" s="895" t="s">
        <v>402</v>
      </c>
      <c r="BW117" s="895"/>
      <c r="BX117" s="895"/>
      <c r="BY117" s="895"/>
      <c r="BZ117" s="895"/>
      <c r="CA117" s="895" t="s">
        <v>456</v>
      </c>
      <c r="CB117" s="895"/>
      <c r="CC117" s="895"/>
      <c r="CD117" s="895"/>
      <c r="CE117" s="895"/>
      <c r="CF117" s="956" t="s">
        <v>456</v>
      </c>
      <c r="CG117" s="957"/>
      <c r="CH117" s="957"/>
      <c r="CI117" s="957"/>
      <c r="CJ117" s="957"/>
      <c r="CK117" s="1012"/>
      <c r="CL117" s="899"/>
      <c r="CM117" s="902" t="s">
        <v>464</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441</v>
      </c>
      <c r="DH117" s="858"/>
      <c r="DI117" s="858"/>
      <c r="DJ117" s="858"/>
      <c r="DK117" s="859"/>
      <c r="DL117" s="860" t="s">
        <v>449</v>
      </c>
      <c r="DM117" s="858"/>
      <c r="DN117" s="858"/>
      <c r="DO117" s="858"/>
      <c r="DP117" s="859"/>
      <c r="DQ117" s="860" t="s">
        <v>456</v>
      </c>
      <c r="DR117" s="858"/>
      <c r="DS117" s="858"/>
      <c r="DT117" s="858"/>
      <c r="DU117" s="859"/>
      <c r="DV117" s="905" t="s">
        <v>434</v>
      </c>
      <c r="DW117" s="906"/>
      <c r="DX117" s="906"/>
      <c r="DY117" s="906"/>
      <c r="DZ117" s="907"/>
    </row>
    <row r="118" spans="1:130" s="246" customFormat="1" ht="26.25" customHeight="1" x14ac:dyDescent="0.2">
      <c r="A118" s="982" t="s">
        <v>427</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425</v>
      </c>
      <c r="AB118" s="983"/>
      <c r="AC118" s="983"/>
      <c r="AD118" s="983"/>
      <c r="AE118" s="984"/>
      <c r="AF118" s="985" t="s">
        <v>304</v>
      </c>
      <c r="AG118" s="983"/>
      <c r="AH118" s="983"/>
      <c r="AI118" s="983"/>
      <c r="AJ118" s="984"/>
      <c r="AK118" s="985" t="s">
        <v>303</v>
      </c>
      <c r="AL118" s="983"/>
      <c r="AM118" s="983"/>
      <c r="AN118" s="983"/>
      <c r="AO118" s="984"/>
      <c r="AP118" s="986" t="s">
        <v>426</v>
      </c>
      <c r="AQ118" s="987"/>
      <c r="AR118" s="987"/>
      <c r="AS118" s="987"/>
      <c r="AT118" s="988"/>
      <c r="AU118" s="1017"/>
      <c r="AV118" s="1018"/>
      <c r="AW118" s="1018"/>
      <c r="AX118" s="1018"/>
      <c r="AY118" s="1018"/>
      <c r="AZ118" s="960" t="s">
        <v>465</v>
      </c>
      <c r="BA118" s="961"/>
      <c r="BB118" s="961"/>
      <c r="BC118" s="961"/>
      <c r="BD118" s="961"/>
      <c r="BE118" s="961"/>
      <c r="BF118" s="961"/>
      <c r="BG118" s="961"/>
      <c r="BH118" s="961"/>
      <c r="BI118" s="961"/>
      <c r="BJ118" s="961"/>
      <c r="BK118" s="961"/>
      <c r="BL118" s="961"/>
      <c r="BM118" s="961"/>
      <c r="BN118" s="961"/>
      <c r="BO118" s="961"/>
      <c r="BP118" s="962"/>
      <c r="BQ118" s="963" t="s">
        <v>456</v>
      </c>
      <c r="BR118" s="926"/>
      <c r="BS118" s="926"/>
      <c r="BT118" s="926"/>
      <c r="BU118" s="926"/>
      <c r="BV118" s="926" t="s">
        <v>448</v>
      </c>
      <c r="BW118" s="926"/>
      <c r="BX118" s="926"/>
      <c r="BY118" s="926"/>
      <c r="BZ118" s="926"/>
      <c r="CA118" s="926" t="s">
        <v>402</v>
      </c>
      <c r="CB118" s="926"/>
      <c r="CC118" s="926"/>
      <c r="CD118" s="926"/>
      <c r="CE118" s="926"/>
      <c r="CF118" s="956" t="s">
        <v>441</v>
      </c>
      <c r="CG118" s="957"/>
      <c r="CH118" s="957"/>
      <c r="CI118" s="957"/>
      <c r="CJ118" s="957"/>
      <c r="CK118" s="1012"/>
      <c r="CL118" s="899"/>
      <c r="CM118" s="902" t="s">
        <v>466</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435</v>
      </c>
      <c r="DH118" s="858"/>
      <c r="DI118" s="858"/>
      <c r="DJ118" s="858"/>
      <c r="DK118" s="859"/>
      <c r="DL118" s="860" t="s">
        <v>441</v>
      </c>
      <c r="DM118" s="858"/>
      <c r="DN118" s="858"/>
      <c r="DO118" s="858"/>
      <c r="DP118" s="859"/>
      <c r="DQ118" s="860" t="s">
        <v>137</v>
      </c>
      <c r="DR118" s="858"/>
      <c r="DS118" s="858"/>
      <c r="DT118" s="858"/>
      <c r="DU118" s="859"/>
      <c r="DV118" s="905" t="s">
        <v>456</v>
      </c>
      <c r="DW118" s="906"/>
      <c r="DX118" s="906"/>
      <c r="DY118" s="906"/>
      <c r="DZ118" s="907"/>
    </row>
    <row r="119" spans="1:130" s="246" customFormat="1" ht="26.25" customHeight="1" x14ac:dyDescent="0.2">
      <c r="A119" s="896" t="s">
        <v>430</v>
      </c>
      <c r="B119" s="897"/>
      <c r="C119" s="972" t="s">
        <v>431</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402</v>
      </c>
      <c r="AB119" s="976"/>
      <c r="AC119" s="976"/>
      <c r="AD119" s="976"/>
      <c r="AE119" s="977"/>
      <c r="AF119" s="978" t="s">
        <v>441</v>
      </c>
      <c r="AG119" s="976"/>
      <c r="AH119" s="976"/>
      <c r="AI119" s="976"/>
      <c r="AJ119" s="977"/>
      <c r="AK119" s="978">
        <v>821397</v>
      </c>
      <c r="AL119" s="976"/>
      <c r="AM119" s="976"/>
      <c r="AN119" s="976"/>
      <c r="AO119" s="977"/>
      <c r="AP119" s="979">
        <v>5.6</v>
      </c>
      <c r="AQ119" s="980"/>
      <c r="AR119" s="980"/>
      <c r="AS119" s="980"/>
      <c r="AT119" s="981"/>
      <c r="AU119" s="1019"/>
      <c r="AV119" s="1020"/>
      <c r="AW119" s="1020"/>
      <c r="AX119" s="1020"/>
      <c r="AY119" s="1020"/>
      <c r="AZ119" s="277" t="s">
        <v>186</v>
      </c>
      <c r="BA119" s="277"/>
      <c r="BB119" s="277"/>
      <c r="BC119" s="277"/>
      <c r="BD119" s="277"/>
      <c r="BE119" s="277"/>
      <c r="BF119" s="277"/>
      <c r="BG119" s="277"/>
      <c r="BH119" s="277"/>
      <c r="BI119" s="277"/>
      <c r="BJ119" s="277"/>
      <c r="BK119" s="277"/>
      <c r="BL119" s="277"/>
      <c r="BM119" s="277"/>
      <c r="BN119" s="277"/>
      <c r="BO119" s="958" t="s">
        <v>467</v>
      </c>
      <c r="BP119" s="959"/>
      <c r="BQ119" s="963">
        <v>50167341</v>
      </c>
      <c r="BR119" s="926"/>
      <c r="BS119" s="926"/>
      <c r="BT119" s="926"/>
      <c r="BU119" s="926"/>
      <c r="BV119" s="926">
        <v>48542859</v>
      </c>
      <c r="BW119" s="926"/>
      <c r="BX119" s="926"/>
      <c r="BY119" s="926"/>
      <c r="BZ119" s="926"/>
      <c r="CA119" s="926">
        <v>48234820</v>
      </c>
      <c r="CB119" s="926"/>
      <c r="CC119" s="926"/>
      <c r="CD119" s="926"/>
      <c r="CE119" s="926"/>
      <c r="CF119" s="824"/>
      <c r="CG119" s="825"/>
      <c r="CH119" s="825"/>
      <c r="CI119" s="825"/>
      <c r="CJ119" s="915"/>
      <c r="CK119" s="1013"/>
      <c r="CL119" s="901"/>
      <c r="CM119" s="919" t="s">
        <v>468</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t="s">
        <v>457</v>
      </c>
      <c r="DH119" s="841"/>
      <c r="DI119" s="841"/>
      <c r="DJ119" s="841"/>
      <c r="DK119" s="842"/>
      <c r="DL119" s="843" t="s">
        <v>456</v>
      </c>
      <c r="DM119" s="841"/>
      <c r="DN119" s="841"/>
      <c r="DO119" s="841"/>
      <c r="DP119" s="842"/>
      <c r="DQ119" s="843" t="s">
        <v>456</v>
      </c>
      <c r="DR119" s="841"/>
      <c r="DS119" s="841"/>
      <c r="DT119" s="841"/>
      <c r="DU119" s="842"/>
      <c r="DV119" s="929" t="s">
        <v>457</v>
      </c>
      <c r="DW119" s="930"/>
      <c r="DX119" s="930"/>
      <c r="DY119" s="930"/>
      <c r="DZ119" s="931"/>
    </row>
    <row r="120" spans="1:130" s="246" customFormat="1" ht="26.25" customHeight="1" x14ac:dyDescent="0.2">
      <c r="A120" s="898"/>
      <c r="B120" s="899"/>
      <c r="C120" s="902" t="s">
        <v>438</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v>312912</v>
      </c>
      <c r="AB120" s="858"/>
      <c r="AC120" s="858"/>
      <c r="AD120" s="858"/>
      <c r="AE120" s="859"/>
      <c r="AF120" s="860">
        <v>551604</v>
      </c>
      <c r="AG120" s="858"/>
      <c r="AH120" s="858"/>
      <c r="AI120" s="858"/>
      <c r="AJ120" s="859"/>
      <c r="AK120" s="860">
        <v>407113</v>
      </c>
      <c r="AL120" s="858"/>
      <c r="AM120" s="858"/>
      <c r="AN120" s="858"/>
      <c r="AO120" s="859"/>
      <c r="AP120" s="905">
        <v>2.8</v>
      </c>
      <c r="AQ120" s="906"/>
      <c r="AR120" s="906"/>
      <c r="AS120" s="906"/>
      <c r="AT120" s="907"/>
      <c r="AU120" s="964" t="s">
        <v>469</v>
      </c>
      <c r="AV120" s="965"/>
      <c r="AW120" s="965"/>
      <c r="AX120" s="965"/>
      <c r="AY120" s="966"/>
      <c r="AZ120" s="941" t="s">
        <v>470</v>
      </c>
      <c r="BA120" s="886"/>
      <c r="BB120" s="886"/>
      <c r="BC120" s="886"/>
      <c r="BD120" s="886"/>
      <c r="BE120" s="886"/>
      <c r="BF120" s="886"/>
      <c r="BG120" s="886"/>
      <c r="BH120" s="886"/>
      <c r="BI120" s="886"/>
      <c r="BJ120" s="886"/>
      <c r="BK120" s="886"/>
      <c r="BL120" s="886"/>
      <c r="BM120" s="886"/>
      <c r="BN120" s="886"/>
      <c r="BO120" s="886"/>
      <c r="BP120" s="887"/>
      <c r="BQ120" s="942">
        <v>11585900</v>
      </c>
      <c r="BR120" s="923"/>
      <c r="BS120" s="923"/>
      <c r="BT120" s="923"/>
      <c r="BU120" s="923"/>
      <c r="BV120" s="923">
        <v>12037696</v>
      </c>
      <c r="BW120" s="923"/>
      <c r="BX120" s="923"/>
      <c r="BY120" s="923"/>
      <c r="BZ120" s="923"/>
      <c r="CA120" s="923">
        <v>11839889</v>
      </c>
      <c r="CB120" s="923"/>
      <c r="CC120" s="923"/>
      <c r="CD120" s="923"/>
      <c r="CE120" s="923"/>
      <c r="CF120" s="947">
        <v>80.599999999999994</v>
      </c>
      <c r="CG120" s="948"/>
      <c r="CH120" s="948"/>
      <c r="CI120" s="948"/>
      <c r="CJ120" s="948"/>
      <c r="CK120" s="949" t="s">
        <v>471</v>
      </c>
      <c r="CL120" s="933"/>
      <c r="CM120" s="933"/>
      <c r="CN120" s="933"/>
      <c r="CO120" s="934"/>
      <c r="CP120" s="953" t="s">
        <v>472</v>
      </c>
      <c r="CQ120" s="954"/>
      <c r="CR120" s="954"/>
      <c r="CS120" s="954"/>
      <c r="CT120" s="954"/>
      <c r="CU120" s="954"/>
      <c r="CV120" s="954"/>
      <c r="CW120" s="954"/>
      <c r="CX120" s="954"/>
      <c r="CY120" s="954"/>
      <c r="CZ120" s="954"/>
      <c r="DA120" s="954"/>
      <c r="DB120" s="954"/>
      <c r="DC120" s="954"/>
      <c r="DD120" s="954"/>
      <c r="DE120" s="954"/>
      <c r="DF120" s="955"/>
      <c r="DG120" s="942" t="s">
        <v>441</v>
      </c>
      <c r="DH120" s="923"/>
      <c r="DI120" s="923"/>
      <c r="DJ120" s="923"/>
      <c r="DK120" s="923"/>
      <c r="DL120" s="923">
        <v>7159505</v>
      </c>
      <c r="DM120" s="923"/>
      <c r="DN120" s="923"/>
      <c r="DO120" s="923"/>
      <c r="DP120" s="923"/>
      <c r="DQ120" s="923">
        <v>6291751</v>
      </c>
      <c r="DR120" s="923"/>
      <c r="DS120" s="923"/>
      <c r="DT120" s="923"/>
      <c r="DU120" s="923"/>
      <c r="DV120" s="924">
        <v>42.8</v>
      </c>
      <c r="DW120" s="924"/>
      <c r="DX120" s="924"/>
      <c r="DY120" s="924"/>
      <c r="DZ120" s="925"/>
    </row>
    <row r="121" spans="1:130" s="246" customFormat="1" ht="26.25" customHeight="1" x14ac:dyDescent="0.2">
      <c r="A121" s="898"/>
      <c r="B121" s="899"/>
      <c r="C121" s="944" t="s">
        <v>473</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456</v>
      </c>
      <c r="AB121" s="858"/>
      <c r="AC121" s="858"/>
      <c r="AD121" s="858"/>
      <c r="AE121" s="859"/>
      <c r="AF121" s="860" t="s">
        <v>441</v>
      </c>
      <c r="AG121" s="858"/>
      <c r="AH121" s="858"/>
      <c r="AI121" s="858"/>
      <c r="AJ121" s="859"/>
      <c r="AK121" s="860" t="s">
        <v>441</v>
      </c>
      <c r="AL121" s="858"/>
      <c r="AM121" s="858"/>
      <c r="AN121" s="858"/>
      <c r="AO121" s="859"/>
      <c r="AP121" s="905" t="s">
        <v>441</v>
      </c>
      <c r="AQ121" s="906"/>
      <c r="AR121" s="906"/>
      <c r="AS121" s="906"/>
      <c r="AT121" s="907"/>
      <c r="AU121" s="967"/>
      <c r="AV121" s="968"/>
      <c r="AW121" s="968"/>
      <c r="AX121" s="968"/>
      <c r="AY121" s="969"/>
      <c r="AZ121" s="893" t="s">
        <v>474</v>
      </c>
      <c r="BA121" s="828"/>
      <c r="BB121" s="828"/>
      <c r="BC121" s="828"/>
      <c r="BD121" s="828"/>
      <c r="BE121" s="828"/>
      <c r="BF121" s="828"/>
      <c r="BG121" s="828"/>
      <c r="BH121" s="828"/>
      <c r="BI121" s="828"/>
      <c r="BJ121" s="828"/>
      <c r="BK121" s="828"/>
      <c r="BL121" s="828"/>
      <c r="BM121" s="828"/>
      <c r="BN121" s="828"/>
      <c r="BO121" s="828"/>
      <c r="BP121" s="829"/>
      <c r="BQ121" s="894">
        <v>3486458</v>
      </c>
      <c r="BR121" s="895"/>
      <c r="BS121" s="895"/>
      <c r="BT121" s="895"/>
      <c r="BU121" s="895"/>
      <c r="BV121" s="895">
        <v>3490430</v>
      </c>
      <c r="BW121" s="895"/>
      <c r="BX121" s="895"/>
      <c r="BY121" s="895"/>
      <c r="BZ121" s="895"/>
      <c r="CA121" s="895">
        <v>3079218</v>
      </c>
      <c r="CB121" s="895"/>
      <c r="CC121" s="895"/>
      <c r="CD121" s="895"/>
      <c r="CE121" s="895"/>
      <c r="CF121" s="956">
        <v>21</v>
      </c>
      <c r="CG121" s="957"/>
      <c r="CH121" s="957"/>
      <c r="CI121" s="957"/>
      <c r="CJ121" s="957"/>
      <c r="CK121" s="950"/>
      <c r="CL121" s="936"/>
      <c r="CM121" s="936"/>
      <c r="CN121" s="936"/>
      <c r="CO121" s="937"/>
      <c r="CP121" s="916" t="s">
        <v>475</v>
      </c>
      <c r="CQ121" s="917"/>
      <c r="CR121" s="917"/>
      <c r="CS121" s="917"/>
      <c r="CT121" s="917"/>
      <c r="CU121" s="917"/>
      <c r="CV121" s="917"/>
      <c r="CW121" s="917"/>
      <c r="CX121" s="917"/>
      <c r="CY121" s="917"/>
      <c r="CZ121" s="917"/>
      <c r="DA121" s="917"/>
      <c r="DB121" s="917"/>
      <c r="DC121" s="917"/>
      <c r="DD121" s="917"/>
      <c r="DE121" s="917"/>
      <c r="DF121" s="918"/>
      <c r="DG121" s="894" t="s">
        <v>137</v>
      </c>
      <c r="DH121" s="895"/>
      <c r="DI121" s="895"/>
      <c r="DJ121" s="895"/>
      <c r="DK121" s="895"/>
      <c r="DL121" s="895">
        <v>13982</v>
      </c>
      <c r="DM121" s="895"/>
      <c r="DN121" s="895"/>
      <c r="DO121" s="895"/>
      <c r="DP121" s="895"/>
      <c r="DQ121" s="895">
        <v>475438</v>
      </c>
      <c r="DR121" s="895"/>
      <c r="DS121" s="895"/>
      <c r="DT121" s="895"/>
      <c r="DU121" s="895"/>
      <c r="DV121" s="872">
        <v>3.2</v>
      </c>
      <c r="DW121" s="872"/>
      <c r="DX121" s="872"/>
      <c r="DY121" s="872"/>
      <c r="DZ121" s="873"/>
    </row>
    <row r="122" spans="1:130" s="246" customFormat="1" ht="26.25" customHeight="1" x14ac:dyDescent="0.2">
      <c r="A122" s="898"/>
      <c r="B122" s="899"/>
      <c r="C122" s="902" t="s">
        <v>452</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434</v>
      </c>
      <c r="AB122" s="858"/>
      <c r="AC122" s="858"/>
      <c r="AD122" s="858"/>
      <c r="AE122" s="859"/>
      <c r="AF122" s="860" t="s">
        <v>456</v>
      </c>
      <c r="AG122" s="858"/>
      <c r="AH122" s="858"/>
      <c r="AI122" s="858"/>
      <c r="AJ122" s="859"/>
      <c r="AK122" s="860" t="s">
        <v>433</v>
      </c>
      <c r="AL122" s="858"/>
      <c r="AM122" s="858"/>
      <c r="AN122" s="858"/>
      <c r="AO122" s="859"/>
      <c r="AP122" s="905" t="s">
        <v>456</v>
      </c>
      <c r="AQ122" s="906"/>
      <c r="AR122" s="906"/>
      <c r="AS122" s="906"/>
      <c r="AT122" s="907"/>
      <c r="AU122" s="967"/>
      <c r="AV122" s="968"/>
      <c r="AW122" s="968"/>
      <c r="AX122" s="968"/>
      <c r="AY122" s="969"/>
      <c r="AZ122" s="960" t="s">
        <v>476</v>
      </c>
      <c r="BA122" s="961"/>
      <c r="BB122" s="961"/>
      <c r="BC122" s="961"/>
      <c r="BD122" s="961"/>
      <c r="BE122" s="961"/>
      <c r="BF122" s="961"/>
      <c r="BG122" s="961"/>
      <c r="BH122" s="961"/>
      <c r="BI122" s="961"/>
      <c r="BJ122" s="961"/>
      <c r="BK122" s="961"/>
      <c r="BL122" s="961"/>
      <c r="BM122" s="961"/>
      <c r="BN122" s="961"/>
      <c r="BO122" s="961"/>
      <c r="BP122" s="962"/>
      <c r="BQ122" s="963">
        <v>28028700</v>
      </c>
      <c r="BR122" s="926"/>
      <c r="BS122" s="926"/>
      <c r="BT122" s="926"/>
      <c r="BU122" s="926"/>
      <c r="BV122" s="926">
        <v>28182745</v>
      </c>
      <c r="BW122" s="926"/>
      <c r="BX122" s="926"/>
      <c r="BY122" s="926"/>
      <c r="BZ122" s="926"/>
      <c r="CA122" s="926">
        <v>28146044</v>
      </c>
      <c r="CB122" s="926"/>
      <c r="CC122" s="926"/>
      <c r="CD122" s="926"/>
      <c r="CE122" s="926"/>
      <c r="CF122" s="927">
        <v>191.6</v>
      </c>
      <c r="CG122" s="928"/>
      <c r="CH122" s="928"/>
      <c r="CI122" s="928"/>
      <c r="CJ122" s="928"/>
      <c r="CK122" s="950"/>
      <c r="CL122" s="936"/>
      <c r="CM122" s="936"/>
      <c r="CN122" s="936"/>
      <c r="CO122" s="937"/>
      <c r="CP122" s="916" t="s">
        <v>477</v>
      </c>
      <c r="CQ122" s="917"/>
      <c r="CR122" s="917"/>
      <c r="CS122" s="917"/>
      <c r="CT122" s="917"/>
      <c r="CU122" s="917"/>
      <c r="CV122" s="917"/>
      <c r="CW122" s="917"/>
      <c r="CX122" s="917"/>
      <c r="CY122" s="917"/>
      <c r="CZ122" s="917"/>
      <c r="DA122" s="917"/>
      <c r="DB122" s="917"/>
      <c r="DC122" s="917"/>
      <c r="DD122" s="917"/>
      <c r="DE122" s="917"/>
      <c r="DF122" s="918"/>
      <c r="DG122" s="894">
        <v>4014</v>
      </c>
      <c r="DH122" s="895"/>
      <c r="DI122" s="895"/>
      <c r="DJ122" s="895"/>
      <c r="DK122" s="895"/>
      <c r="DL122" s="895">
        <v>3268</v>
      </c>
      <c r="DM122" s="895"/>
      <c r="DN122" s="895"/>
      <c r="DO122" s="895"/>
      <c r="DP122" s="895"/>
      <c r="DQ122" s="895">
        <v>2075</v>
      </c>
      <c r="DR122" s="895"/>
      <c r="DS122" s="895"/>
      <c r="DT122" s="895"/>
      <c r="DU122" s="895"/>
      <c r="DV122" s="872">
        <v>0</v>
      </c>
      <c r="DW122" s="872"/>
      <c r="DX122" s="872"/>
      <c r="DY122" s="872"/>
      <c r="DZ122" s="873"/>
    </row>
    <row r="123" spans="1:130" s="246" customFormat="1" ht="26.25" customHeight="1" x14ac:dyDescent="0.2">
      <c r="A123" s="898"/>
      <c r="B123" s="899"/>
      <c r="C123" s="902" t="s">
        <v>461</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v>18246</v>
      </c>
      <c r="AB123" s="858"/>
      <c r="AC123" s="858"/>
      <c r="AD123" s="858"/>
      <c r="AE123" s="859"/>
      <c r="AF123" s="860">
        <v>18246</v>
      </c>
      <c r="AG123" s="858"/>
      <c r="AH123" s="858"/>
      <c r="AI123" s="858"/>
      <c r="AJ123" s="859"/>
      <c r="AK123" s="860">
        <v>18246</v>
      </c>
      <c r="AL123" s="858"/>
      <c r="AM123" s="858"/>
      <c r="AN123" s="858"/>
      <c r="AO123" s="859"/>
      <c r="AP123" s="905">
        <v>0.1</v>
      </c>
      <c r="AQ123" s="906"/>
      <c r="AR123" s="906"/>
      <c r="AS123" s="906"/>
      <c r="AT123" s="907"/>
      <c r="AU123" s="970"/>
      <c r="AV123" s="971"/>
      <c r="AW123" s="971"/>
      <c r="AX123" s="971"/>
      <c r="AY123" s="971"/>
      <c r="AZ123" s="277" t="s">
        <v>186</v>
      </c>
      <c r="BA123" s="277"/>
      <c r="BB123" s="277"/>
      <c r="BC123" s="277"/>
      <c r="BD123" s="277"/>
      <c r="BE123" s="277"/>
      <c r="BF123" s="277"/>
      <c r="BG123" s="277"/>
      <c r="BH123" s="277"/>
      <c r="BI123" s="277"/>
      <c r="BJ123" s="277"/>
      <c r="BK123" s="277"/>
      <c r="BL123" s="277"/>
      <c r="BM123" s="277"/>
      <c r="BN123" s="277"/>
      <c r="BO123" s="958" t="s">
        <v>478</v>
      </c>
      <c r="BP123" s="959"/>
      <c r="BQ123" s="913">
        <v>43101058</v>
      </c>
      <c r="BR123" s="914"/>
      <c r="BS123" s="914"/>
      <c r="BT123" s="914"/>
      <c r="BU123" s="914"/>
      <c r="BV123" s="914">
        <v>43710871</v>
      </c>
      <c r="BW123" s="914"/>
      <c r="BX123" s="914"/>
      <c r="BY123" s="914"/>
      <c r="BZ123" s="914"/>
      <c r="CA123" s="914">
        <v>43065151</v>
      </c>
      <c r="CB123" s="914"/>
      <c r="CC123" s="914"/>
      <c r="CD123" s="914"/>
      <c r="CE123" s="914"/>
      <c r="CF123" s="824"/>
      <c r="CG123" s="825"/>
      <c r="CH123" s="825"/>
      <c r="CI123" s="825"/>
      <c r="CJ123" s="915"/>
      <c r="CK123" s="950"/>
      <c r="CL123" s="936"/>
      <c r="CM123" s="936"/>
      <c r="CN123" s="936"/>
      <c r="CO123" s="937"/>
      <c r="CP123" s="916" t="s">
        <v>479</v>
      </c>
      <c r="CQ123" s="917"/>
      <c r="CR123" s="917"/>
      <c r="CS123" s="917"/>
      <c r="CT123" s="917"/>
      <c r="CU123" s="917"/>
      <c r="CV123" s="917"/>
      <c r="CW123" s="917"/>
      <c r="CX123" s="917"/>
      <c r="CY123" s="917"/>
      <c r="CZ123" s="917"/>
      <c r="DA123" s="917"/>
      <c r="DB123" s="917"/>
      <c r="DC123" s="917"/>
      <c r="DD123" s="917"/>
      <c r="DE123" s="917"/>
      <c r="DF123" s="918"/>
      <c r="DG123" s="857" t="s">
        <v>457</v>
      </c>
      <c r="DH123" s="858"/>
      <c r="DI123" s="858"/>
      <c r="DJ123" s="858"/>
      <c r="DK123" s="859"/>
      <c r="DL123" s="860" t="s">
        <v>457</v>
      </c>
      <c r="DM123" s="858"/>
      <c r="DN123" s="858"/>
      <c r="DO123" s="858"/>
      <c r="DP123" s="859"/>
      <c r="DQ123" s="860" t="s">
        <v>441</v>
      </c>
      <c r="DR123" s="858"/>
      <c r="DS123" s="858"/>
      <c r="DT123" s="858"/>
      <c r="DU123" s="859"/>
      <c r="DV123" s="905" t="s">
        <v>441</v>
      </c>
      <c r="DW123" s="906"/>
      <c r="DX123" s="906"/>
      <c r="DY123" s="906"/>
      <c r="DZ123" s="907"/>
    </row>
    <row r="124" spans="1:130" s="246" customFormat="1" ht="26.25" customHeight="1" thickBot="1" x14ac:dyDescent="0.25">
      <c r="A124" s="898"/>
      <c r="B124" s="899"/>
      <c r="C124" s="902" t="s">
        <v>464</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457</v>
      </c>
      <c r="AB124" s="858"/>
      <c r="AC124" s="858"/>
      <c r="AD124" s="858"/>
      <c r="AE124" s="859"/>
      <c r="AF124" s="860" t="s">
        <v>457</v>
      </c>
      <c r="AG124" s="858"/>
      <c r="AH124" s="858"/>
      <c r="AI124" s="858"/>
      <c r="AJ124" s="859"/>
      <c r="AK124" s="860" t="s">
        <v>441</v>
      </c>
      <c r="AL124" s="858"/>
      <c r="AM124" s="858"/>
      <c r="AN124" s="858"/>
      <c r="AO124" s="859"/>
      <c r="AP124" s="905" t="s">
        <v>457</v>
      </c>
      <c r="AQ124" s="906"/>
      <c r="AR124" s="906"/>
      <c r="AS124" s="906"/>
      <c r="AT124" s="907"/>
      <c r="AU124" s="908" t="s">
        <v>480</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v>48.9</v>
      </c>
      <c r="BR124" s="912"/>
      <c r="BS124" s="912"/>
      <c r="BT124" s="912"/>
      <c r="BU124" s="912"/>
      <c r="BV124" s="912">
        <v>33.200000000000003</v>
      </c>
      <c r="BW124" s="912"/>
      <c r="BX124" s="912"/>
      <c r="BY124" s="912"/>
      <c r="BZ124" s="912"/>
      <c r="CA124" s="912">
        <v>35.1</v>
      </c>
      <c r="CB124" s="912"/>
      <c r="CC124" s="912"/>
      <c r="CD124" s="912"/>
      <c r="CE124" s="912"/>
      <c r="CF124" s="802"/>
      <c r="CG124" s="803"/>
      <c r="CH124" s="803"/>
      <c r="CI124" s="803"/>
      <c r="CJ124" s="943"/>
      <c r="CK124" s="951"/>
      <c r="CL124" s="951"/>
      <c r="CM124" s="951"/>
      <c r="CN124" s="951"/>
      <c r="CO124" s="952"/>
      <c r="CP124" s="916" t="s">
        <v>481</v>
      </c>
      <c r="CQ124" s="917"/>
      <c r="CR124" s="917"/>
      <c r="CS124" s="917"/>
      <c r="CT124" s="917"/>
      <c r="CU124" s="917"/>
      <c r="CV124" s="917"/>
      <c r="CW124" s="917"/>
      <c r="CX124" s="917"/>
      <c r="CY124" s="917"/>
      <c r="CZ124" s="917"/>
      <c r="DA124" s="917"/>
      <c r="DB124" s="917"/>
      <c r="DC124" s="917"/>
      <c r="DD124" s="917"/>
      <c r="DE124" s="917"/>
      <c r="DF124" s="918"/>
      <c r="DG124" s="840">
        <v>8796442</v>
      </c>
      <c r="DH124" s="841"/>
      <c r="DI124" s="841"/>
      <c r="DJ124" s="841"/>
      <c r="DK124" s="842"/>
      <c r="DL124" s="843" t="s">
        <v>482</v>
      </c>
      <c r="DM124" s="841"/>
      <c r="DN124" s="841"/>
      <c r="DO124" s="841"/>
      <c r="DP124" s="842"/>
      <c r="DQ124" s="843" t="s">
        <v>137</v>
      </c>
      <c r="DR124" s="841"/>
      <c r="DS124" s="841"/>
      <c r="DT124" s="841"/>
      <c r="DU124" s="842"/>
      <c r="DV124" s="929" t="s">
        <v>482</v>
      </c>
      <c r="DW124" s="930"/>
      <c r="DX124" s="930"/>
      <c r="DY124" s="930"/>
      <c r="DZ124" s="931"/>
    </row>
    <row r="125" spans="1:130" s="246" customFormat="1" ht="26.25" customHeight="1" x14ac:dyDescent="0.2">
      <c r="A125" s="898"/>
      <c r="B125" s="899"/>
      <c r="C125" s="902" t="s">
        <v>466</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435</v>
      </c>
      <c r="AB125" s="858"/>
      <c r="AC125" s="858"/>
      <c r="AD125" s="858"/>
      <c r="AE125" s="859"/>
      <c r="AF125" s="860" t="s">
        <v>482</v>
      </c>
      <c r="AG125" s="858"/>
      <c r="AH125" s="858"/>
      <c r="AI125" s="858"/>
      <c r="AJ125" s="859"/>
      <c r="AK125" s="860" t="s">
        <v>482</v>
      </c>
      <c r="AL125" s="858"/>
      <c r="AM125" s="858"/>
      <c r="AN125" s="858"/>
      <c r="AO125" s="859"/>
      <c r="AP125" s="905" t="s">
        <v>482</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483</v>
      </c>
      <c r="CL125" s="933"/>
      <c r="CM125" s="933"/>
      <c r="CN125" s="933"/>
      <c r="CO125" s="934"/>
      <c r="CP125" s="941" t="s">
        <v>484</v>
      </c>
      <c r="CQ125" s="886"/>
      <c r="CR125" s="886"/>
      <c r="CS125" s="886"/>
      <c r="CT125" s="886"/>
      <c r="CU125" s="886"/>
      <c r="CV125" s="886"/>
      <c r="CW125" s="886"/>
      <c r="CX125" s="886"/>
      <c r="CY125" s="886"/>
      <c r="CZ125" s="886"/>
      <c r="DA125" s="886"/>
      <c r="DB125" s="886"/>
      <c r="DC125" s="886"/>
      <c r="DD125" s="886"/>
      <c r="DE125" s="886"/>
      <c r="DF125" s="887"/>
      <c r="DG125" s="942" t="s">
        <v>435</v>
      </c>
      <c r="DH125" s="923"/>
      <c r="DI125" s="923"/>
      <c r="DJ125" s="923"/>
      <c r="DK125" s="923"/>
      <c r="DL125" s="923" t="s">
        <v>482</v>
      </c>
      <c r="DM125" s="923"/>
      <c r="DN125" s="923"/>
      <c r="DO125" s="923"/>
      <c r="DP125" s="923"/>
      <c r="DQ125" s="923" t="s">
        <v>453</v>
      </c>
      <c r="DR125" s="923"/>
      <c r="DS125" s="923"/>
      <c r="DT125" s="923"/>
      <c r="DU125" s="923"/>
      <c r="DV125" s="924" t="s">
        <v>137</v>
      </c>
      <c r="DW125" s="924"/>
      <c r="DX125" s="924"/>
      <c r="DY125" s="924"/>
      <c r="DZ125" s="925"/>
    </row>
    <row r="126" spans="1:130" s="246" customFormat="1" ht="26.25" customHeight="1" thickBot="1" x14ac:dyDescent="0.25">
      <c r="A126" s="898"/>
      <c r="B126" s="899"/>
      <c r="C126" s="902" t="s">
        <v>468</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v>2515</v>
      </c>
      <c r="AB126" s="858"/>
      <c r="AC126" s="858"/>
      <c r="AD126" s="858"/>
      <c r="AE126" s="859"/>
      <c r="AF126" s="860" t="s">
        <v>482</v>
      </c>
      <c r="AG126" s="858"/>
      <c r="AH126" s="858"/>
      <c r="AI126" s="858"/>
      <c r="AJ126" s="859"/>
      <c r="AK126" s="860" t="s">
        <v>482</v>
      </c>
      <c r="AL126" s="858"/>
      <c r="AM126" s="858"/>
      <c r="AN126" s="858"/>
      <c r="AO126" s="859"/>
      <c r="AP126" s="905" t="s">
        <v>435</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485</v>
      </c>
      <c r="CQ126" s="828"/>
      <c r="CR126" s="828"/>
      <c r="CS126" s="828"/>
      <c r="CT126" s="828"/>
      <c r="CU126" s="828"/>
      <c r="CV126" s="828"/>
      <c r="CW126" s="828"/>
      <c r="CX126" s="828"/>
      <c r="CY126" s="828"/>
      <c r="CZ126" s="828"/>
      <c r="DA126" s="828"/>
      <c r="DB126" s="828"/>
      <c r="DC126" s="828"/>
      <c r="DD126" s="828"/>
      <c r="DE126" s="828"/>
      <c r="DF126" s="829"/>
      <c r="DG126" s="894" t="s">
        <v>482</v>
      </c>
      <c r="DH126" s="895"/>
      <c r="DI126" s="895"/>
      <c r="DJ126" s="895"/>
      <c r="DK126" s="895"/>
      <c r="DL126" s="895" t="s">
        <v>482</v>
      </c>
      <c r="DM126" s="895"/>
      <c r="DN126" s="895"/>
      <c r="DO126" s="895"/>
      <c r="DP126" s="895"/>
      <c r="DQ126" s="895" t="s">
        <v>482</v>
      </c>
      <c r="DR126" s="895"/>
      <c r="DS126" s="895"/>
      <c r="DT126" s="895"/>
      <c r="DU126" s="895"/>
      <c r="DV126" s="872" t="s">
        <v>435</v>
      </c>
      <c r="DW126" s="872"/>
      <c r="DX126" s="872"/>
      <c r="DY126" s="872"/>
      <c r="DZ126" s="873"/>
    </row>
    <row r="127" spans="1:130" s="246" customFormat="1" ht="26.25" customHeight="1" x14ac:dyDescent="0.2">
      <c r="A127" s="900"/>
      <c r="B127" s="901"/>
      <c r="C127" s="919" t="s">
        <v>486</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t="s">
        <v>453</v>
      </c>
      <c r="AB127" s="858"/>
      <c r="AC127" s="858"/>
      <c r="AD127" s="858"/>
      <c r="AE127" s="859"/>
      <c r="AF127" s="860" t="s">
        <v>137</v>
      </c>
      <c r="AG127" s="858"/>
      <c r="AH127" s="858"/>
      <c r="AI127" s="858"/>
      <c r="AJ127" s="859"/>
      <c r="AK127" s="860" t="s">
        <v>482</v>
      </c>
      <c r="AL127" s="858"/>
      <c r="AM127" s="858"/>
      <c r="AN127" s="858"/>
      <c r="AO127" s="859"/>
      <c r="AP127" s="905" t="s">
        <v>482</v>
      </c>
      <c r="AQ127" s="906"/>
      <c r="AR127" s="906"/>
      <c r="AS127" s="906"/>
      <c r="AT127" s="907"/>
      <c r="AU127" s="282"/>
      <c r="AV127" s="282"/>
      <c r="AW127" s="282"/>
      <c r="AX127" s="922" t="s">
        <v>487</v>
      </c>
      <c r="AY127" s="890"/>
      <c r="AZ127" s="890"/>
      <c r="BA127" s="890"/>
      <c r="BB127" s="890"/>
      <c r="BC127" s="890"/>
      <c r="BD127" s="890"/>
      <c r="BE127" s="891"/>
      <c r="BF127" s="889" t="s">
        <v>488</v>
      </c>
      <c r="BG127" s="890"/>
      <c r="BH127" s="890"/>
      <c r="BI127" s="890"/>
      <c r="BJ127" s="890"/>
      <c r="BK127" s="890"/>
      <c r="BL127" s="891"/>
      <c r="BM127" s="889" t="s">
        <v>489</v>
      </c>
      <c r="BN127" s="890"/>
      <c r="BO127" s="890"/>
      <c r="BP127" s="890"/>
      <c r="BQ127" s="890"/>
      <c r="BR127" s="890"/>
      <c r="BS127" s="891"/>
      <c r="BT127" s="889" t="s">
        <v>490</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491</v>
      </c>
      <c r="CQ127" s="828"/>
      <c r="CR127" s="828"/>
      <c r="CS127" s="828"/>
      <c r="CT127" s="828"/>
      <c r="CU127" s="828"/>
      <c r="CV127" s="828"/>
      <c r="CW127" s="828"/>
      <c r="CX127" s="828"/>
      <c r="CY127" s="828"/>
      <c r="CZ127" s="828"/>
      <c r="DA127" s="828"/>
      <c r="DB127" s="828"/>
      <c r="DC127" s="828"/>
      <c r="DD127" s="828"/>
      <c r="DE127" s="828"/>
      <c r="DF127" s="829"/>
      <c r="DG127" s="894" t="s">
        <v>482</v>
      </c>
      <c r="DH127" s="895"/>
      <c r="DI127" s="895"/>
      <c r="DJ127" s="895"/>
      <c r="DK127" s="895"/>
      <c r="DL127" s="895" t="s">
        <v>435</v>
      </c>
      <c r="DM127" s="895"/>
      <c r="DN127" s="895"/>
      <c r="DO127" s="895"/>
      <c r="DP127" s="895"/>
      <c r="DQ127" s="895" t="s">
        <v>482</v>
      </c>
      <c r="DR127" s="895"/>
      <c r="DS127" s="895"/>
      <c r="DT127" s="895"/>
      <c r="DU127" s="895"/>
      <c r="DV127" s="872" t="s">
        <v>482</v>
      </c>
      <c r="DW127" s="872"/>
      <c r="DX127" s="872"/>
      <c r="DY127" s="872"/>
      <c r="DZ127" s="873"/>
    </row>
    <row r="128" spans="1:130" s="246" customFormat="1" ht="26.25" customHeight="1" thickBot="1" x14ac:dyDescent="0.25">
      <c r="A128" s="874" t="s">
        <v>492</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493</v>
      </c>
      <c r="X128" s="876"/>
      <c r="Y128" s="876"/>
      <c r="Z128" s="877"/>
      <c r="AA128" s="878">
        <v>451000</v>
      </c>
      <c r="AB128" s="879"/>
      <c r="AC128" s="879"/>
      <c r="AD128" s="879"/>
      <c r="AE128" s="880"/>
      <c r="AF128" s="881">
        <v>606582</v>
      </c>
      <c r="AG128" s="879"/>
      <c r="AH128" s="879"/>
      <c r="AI128" s="879"/>
      <c r="AJ128" s="880"/>
      <c r="AK128" s="881">
        <v>1359224</v>
      </c>
      <c r="AL128" s="879"/>
      <c r="AM128" s="879"/>
      <c r="AN128" s="879"/>
      <c r="AO128" s="880"/>
      <c r="AP128" s="882"/>
      <c r="AQ128" s="883"/>
      <c r="AR128" s="883"/>
      <c r="AS128" s="883"/>
      <c r="AT128" s="884"/>
      <c r="AU128" s="282"/>
      <c r="AV128" s="282"/>
      <c r="AW128" s="282"/>
      <c r="AX128" s="885" t="s">
        <v>494</v>
      </c>
      <c r="AY128" s="886"/>
      <c r="AZ128" s="886"/>
      <c r="BA128" s="886"/>
      <c r="BB128" s="886"/>
      <c r="BC128" s="886"/>
      <c r="BD128" s="886"/>
      <c r="BE128" s="887"/>
      <c r="BF128" s="864" t="s">
        <v>453</v>
      </c>
      <c r="BG128" s="865"/>
      <c r="BH128" s="865"/>
      <c r="BI128" s="865"/>
      <c r="BJ128" s="865"/>
      <c r="BK128" s="865"/>
      <c r="BL128" s="888"/>
      <c r="BM128" s="864">
        <v>12.64</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495</v>
      </c>
      <c r="CQ128" s="806"/>
      <c r="CR128" s="806"/>
      <c r="CS128" s="806"/>
      <c r="CT128" s="806"/>
      <c r="CU128" s="806"/>
      <c r="CV128" s="806"/>
      <c r="CW128" s="806"/>
      <c r="CX128" s="806"/>
      <c r="CY128" s="806"/>
      <c r="CZ128" s="806"/>
      <c r="DA128" s="806"/>
      <c r="DB128" s="806"/>
      <c r="DC128" s="806"/>
      <c r="DD128" s="806"/>
      <c r="DE128" s="806"/>
      <c r="DF128" s="807"/>
      <c r="DG128" s="868" t="s">
        <v>137</v>
      </c>
      <c r="DH128" s="869"/>
      <c r="DI128" s="869"/>
      <c r="DJ128" s="869"/>
      <c r="DK128" s="869"/>
      <c r="DL128" s="869" t="s">
        <v>448</v>
      </c>
      <c r="DM128" s="869"/>
      <c r="DN128" s="869"/>
      <c r="DO128" s="869"/>
      <c r="DP128" s="869"/>
      <c r="DQ128" s="869" t="s">
        <v>448</v>
      </c>
      <c r="DR128" s="869"/>
      <c r="DS128" s="869"/>
      <c r="DT128" s="869"/>
      <c r="DU128" s="869"/>
      <c r="DV128" s="870" t="s">
        <v>448</v>
      </c>
      <c r="DW128" s="870"/>
      <c r="DX128" s="870"/>
      <c r="DY128" s="870"/>
      <c r="DZ128" s="871"/>
    </row>
    <row r="129" spans="1:131" s="246" customFormat="1" ht="26.25" customHeight="1" x14ac:dyDescent="0.2">
      <c r="A129" s="852" t="s">
        <v>107</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496</v>
      </c>
      <c r="X129" s="855"/>
      <c r="Y129" s="855"/>
      <c r="Z129" s="856"/>
      <c r="AA129" s="857">
        <v>16805632</v>
      </c>
      <c r="AB129" s="858"/>
      <c r="AC129" s="858"/>
      <c r="AD129" s="858"/>
      <c r="AE129" s="859"/>
      <c r="AF129" s="860">
        <v>16918160</v>
      </c>
      <c r="AG129" s="858"/>
      <c r="AH129" s="858"/>
      <c r="AI129" s="858"/>
      <c r="AJ129" s="859"/>
      <c r="AK129" s="860">
        <v>17117064</v>
      </c>
      <c r="AL129" s="858"/>
      <c r="AM129" s="858"/>
      <c r="AN129" s="858"/>
      <c r="AO129" s="859"/>
      <c r="AP129" s="861"/>
      <c r="AQ129" s="862"/>
      <c r="AR129" s="862"/>
      <c r="AS129" s="862"/>
      <c r="AT129" s="863"/>
      <c r="AU129" s="284"/>
      <c r="AV129" s="284"/>
      <c r="AW129" s="284"/>
      <c r="AX129" s="827" t="s">
        <v>497</v>
      </c>
      <c r="AY129" s="828"/>
      <c r="AZ129" s="828"/>
      <c r="BA129" s="828"/>
      <c r="BB129" s="828"/>
      <c r="BC129" s="828"/>
      <c r="BD129" s="828"/>
      <c r="BE129" s="829"/>
      <c r="BF129" s="847" t="s">
        <v>137</v>
      </c>
      <c r="BG129" s="848"/>
      <c r="BH129" s="848"/>
      <c r="BI129" s="848"/>
      <c r="BJ129" s="848"/>
      <c r="BK129" s="848"/>
      <c r="BL129" s="849"/>
      <c r="BM129" s="847">
        <v>17.64</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2">
      <c r="A130" s="852" t="s">
        <v>498</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499</v>
      </c>
      <c r="X130" s="855"/>
      <c r="Y130" s="855"/>
      <c r="Z130" s="856"/>
      <c r="AA130" s="857">
        <v>2369217</v>
      </c>
      <c r="AB130" s="858"/>
      <c r="AC130" s="858"/>
      <c r="AD130" s="858"/>
      <c r="AE130" s="859"/>
      <c r="AF130" s="860">
        <v>2400796</v>
      </c>
      <c r="AG130" s="858"/>
      <c r="AH130" s="858"/>
      <c r="AI130" s="858"/>
      <c r="AJ130" s="859"/>
      <c r="AK130" s="860">
        <v>2424541</v>
      </c>
      <c r="AL130" s="858"/>
      <c r="AM130" s="858"/>
      <c r="AN130" s="858"/>
      <c r="AO130" s="859"/>
      <c r="AP130" s="861"/>
      <c r="AQ130" s="862"/>
      <c r="AR130" s="862"/>
      <c r="AS130" s="862"/>
      <c r="AT130" s="863"/>
      <c r="AU130" s="284"/>
      <c r="AV130" s="284"/>
      <c r="AW130" s="284"/>
      <c r="AX130" s="827" t="s">
        <v>500</v>
      </c>
      <c r="AY130" s="828"/>
      <c r="AZ130" s="828"/>
      <c r="BA130" s="828"/>
      <c r="BB130" s="828"/>
      <c r="BC130" s="828"/>
      <c r="BD130" s="828"/>
      <c r="BE130" s="829"/>
      <c r="BF130" s="830">
        <v>9.6</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5">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501</v>
      </c>
      <c r="X131" s="838"/>
      <c r="Y131" s="838"/>
      <c r="Z131" s="839"/>
      <c r="AA131" s="840">
        <v>14436415</v>
      </c>
      <c r="AB131" s="841"/>
      <c r="AC131" s="841"/>
      <c r="AD131" s="841"/>
      <c r="AE131" s="842"/>
      <c r="AF131" s="843">
        <v>14517364</v>
      </c>
      <c r="AG131" s="841"/>
      <c r="AH131" s="841"/>
      <c r="AI131" s="841"/>
      <c r="AJ131" s="842"/>
      <c r="AK131" s="843">
        <v>14692523</v>
      </c>
      <c r="AL131" s="841"/>
      <c r="AM131" s="841"/>
      <c r="AN131" s="841"/>
      <c r="AO131" s="842"/>
      <c r="AP131" s="844"/>
      <c r="AQ131" s="845"/>
      <c r="AR131" s="845"/>
      <c r="AS131" s="845"/>
      <c r="AT131" s="846"/>
      <c r="AU131" s="284"/>
      <c r="AV131" s="284"/>
      <c r="AW131" s="284"/>
      <c r="AX131" s="805" t="s">
        <v>502</v>
      </c>
      <c r="AY131" s="806"/>
      <c r="AZ131" s="806"/>
      <c r="BA131" s="806"/>
      <c r="BB131" s="806"/>
      <c r="BC131" s="806"/>
      <c r="BD131" s="806"/>
      <c r="BE131" s="807"/>
      <c r="BF131" s="808">
        <v>35.1</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2">
      <c r="A132" s="814" t="s">
        <v>503</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504</v>
      </c>
      <c r="W132" s="818"/>
      <c r="X132" s="818"/>
      <c r="Y132" s="818"/>
      <c r="Z132" s="819"/>
      <c r="AA132" s="820">
        <v>10.80254343</v>
      </c>
      <c r="AB132" s="821"/>
      <c r="AC132" s="821"/>
      <c r="AD132" s="821"/>
      <c r="AE132" s="822"/>
      <c r="AF132" s="823">
        <v>9.3328444479999995</v>
      </c>
      <c r="AG132" s="821"/>
      <c r="AH132" s="821"/>
      <c r="AI132" s="821"/>
      <c r="AJ132" s="822"/>
      <c r="AK132" s="823">
        <v>8.9113285720000004</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5">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505</v>
      </c>
      <c r="W133" s="797"/>
      <c r="X133" s="797"/>
      <c r="Y133" s="797"/>
      <c r="Z133" s="798"/>
      <c r="AA133" s="799">
        <v>11</v>
      </c>
      <c r="AB133" s="800"/>
      <c r="AC133" s="800"/>
      <c r="AD133" s="800"/>
      <c r="AE133" s="801"/>
      <c r="AF133" s="799">
        <v>10.3</v>
      </c>
      <c r="AG133" s="800"/>
      <c r="AH133" s="800"/>
      <c r="AI133" s="800"/>
      <c r="AJ133" s="801"/>
      <c r="AK133" s="799">
        <v>9.6</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2">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 hidden="1" x14ac:dyDescent="0.2">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2"/>
  </sheetData>
  <sheetProtection algorithmName="SHA-512" hashValue="Kawmvt6mpSGDd+Z3IyV43e57MVu/NlOvw8uuJsy3Z+EoMimCxngly2b1bI/AxWqVIj2od7+FFeUUdCMaRdQExA==" saltValue="dYo2rpg+H0S4Kasiir8Sg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DQ110"/>
  <sheetViews>
    <sheetView showGridLines="0" zoomScaleNormal="100" workbookViewId="0"/>
  </sheetViews>
  <sheetFormatPr defaultColWidth="0" defaultRowHeight="13.5" customHeight="1" zeroHeight="1" x14ac:dyDescent="0.2"/>
  <cols>
    <col min="1" max="120" width="2.7265625" style="291" customWidth="1"/>
    <col min="121" max="121" width="0" style="290" hidden="1" customWidth="1"/>
    <col min="122" max="16384" width="9" style="290" hidden="1"/>
  </cols>
  <sheetData>
    <row r="1" spans="1:120" ht="13"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90"/>
    </row>
    <row r="17" spans="119:120" ht="13" x14ac:dyDescent="0.2">
      <c r="DP17" s="290"/>
    </row>
    <row r="18" spans="119:120" ht="13" x14ac:dyDescent="0.2"/>
    <row r="19" spans="119:120" ht="13" x14ac:dyDescent="0.2"/>
    <row r="20" spans="119:120" ht="13" x14ac:dyDescent="0.2">
      <c r="DO20" s="290"/>
      <c r="DP20" s="290"/>
    </row>
    <row r="21" spans="119:120" ht="13" x14ac:dyDescent="0.2">
      <c r="DP21" s="290"/>
    </row>
    <row r="22" spans="119:120" ht="13" x14ac:dyDescent="0.2"/>
    <row r="23" spans="119:120" ht="13" x14ac:dyDescent="0.2">
      <c r="DO23" s="290"/>
      <c r="DP23" s="290"/>
    </row>
    <row r="24" spans="119:120" ht="13" x14ac:dyDescent="0.2">
      <c r="DP24" s="290"/>
    </row>
    <row r="25" spans="119:120" ht="13" x14ac:dyDescent="0.2">
      <c r="DP25" s="290"/>
    </row>
    <row r="26" spans="119:120" ht="13" x14ac:dyDescent="0.2">
      <c r="DO26" s="290"/>
      <c r="DP26" s="290"/>
    </row>
    <row r="27" spans="119:120" ht="13" x14ac:dyDescent="0.2"/>
    <row r="28" spans="119:120" ht="13" x14ac:dyDescent="0.2">
      <c r="DO28" s="290"/>
      <c r="DP28" s="290"/>
    </row>
    <row r="29" spans="119:120" ht="13" x14ac:dyDescent="0.2">
      <c r="DP29" s="290"/>
    </row>
    <row r="30" spans="119:120" ht="13" x14ac:dyDescent="0.2"/>
    <row r="31" spans="119:120" ht="13" x14ac:dyDescent="0.2">
      <c r="DO31" s="290"/>
      <c r="DP31" s="290"/>
    </row>
    <row r="32" spans="119:120" ht="13" x14ac:dyDescent="0.2"/>
    <row r="33" spans="98:120" ht="13" x14ac:dyDescent="0.2">
      <c r="DO33" s="290"/>
      <c r="DP33" s="290"/>
    </row>
    <row r="34" spans="98:120" ht="13" x14ac:dyDescent="0.2">
      <c r="DM34" s="290"/>
    </row>
    <row r="35" spans="98:120" ht="13" x14ac:dyDescent="0.2">
      <c r="CT35" s="290"/>
      <c r="CU35" s="290"/>
      <c r="CV35" s="290"/>
      <c r="CY35" s="290"/>
      <c r="CZ35" s="290"/>
      <c r="DA35" s="290"/>
      <c r="DD35" s="290"/>
      <c r="DE35" s="290"/>
      <c r="DF35" s="290"/>
      <c r="DI35" s="290"/>
      <c r="DJ35" s="290"/>
      <c r="DK35" s="290"/>
      <c r="DM35" s="290"/>
      <c r="DN35" s="290"/>
      <c r="DO35" s="290"/>
      <c r="DP35" s="290"/>
    </row>
    <row r="36" spans="98:120" ht="13" x14ac:dyDescent="0.2"/>
    <row r="37" spans="98:120" ht="13" x14ac:dyDescent="0.2">
      <c r="CW37" s="290"/>
      <c r="DB37" s="290"/>
      <c r="DG37" s="290"/>
      <c r="DL37" s="290"/>
      <c r="DP37" s="290"/>
    </row>
    <row r="38" spans="98:120" ht="13" x14ac:dyDescent="0.2">
      <c r="CT38" s="290"/>
      <c r="CU38" s="290"/>
      <c r="CV38" s="290"/>
      <c r="CW38" s="290"/>
      <c r="CY38" s="290"/>
      <c r="CZ38" s="290"/>
      <c r="DA38" s="290"/>
      <c r="DB38" s="290"/>
      <c r="DD38" s="290"/>
      <c r="DE38" s="290"/>
      <c r="DF38" s="290"/>
      <c r="DG38" s="290"/>
      <c r="DI38" s="290"/>
      <c r="DJ38" s="290"/>
      <c r="DK38" s="290"/>
      <c r="DL38" s="290"/>
      <c r="DN38" s="290"/>
      <c r="DO38" s="290"/>
      <c r="DP38" s="290"/>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90"/>
      <c r="DO49" s="290"/>
      <c r="DP49" s="290"/>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90"/>
      <c r="CS63" s="290"/>
      <c r="CX63" s="290"/>
      <c r="DC63" s="290"/>
      <c r="DH63" s="290"/>
    </row>
    <row r="64" spans="22:120" ht="13" x14ac:dyDescent="0.2">
      <c r="V64" s="290"/>
    </row>
    <row r="65" spans="15:120" ht="13" x14ac:dyDescent="0.2">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ht="13" x14ac:dyDescent="0.2">
      <c r="Q66" s="290"/>
      <c r="S66" s="290"/>
      <c r="U66" s="290"/>
      <c r="DM66" s="290"/>
    </row>
    <row r="67" spans="15:120" ht="13" x14ac:dyDescent="0.2">
      <c r="O67" s="290"/>
      <c r="P67" s="290"/>
      <c r="R67" s="290"/>
      <c r="T67" s="290"/>
      <c r="Y67" s="290"/>
      <c r="CT67" s="290"/>
      <c r="CV67" s="290"/>
      <c r="CW67" s="290"/>
      <c r="CY67" s="290"/>
      <c r="DA67" s="290"/>
      <c r="DB67" s="290"/>
      <c r="DD67" s="290"/>
      <c r="DF67" s="290"/>
      <c r="DG67" s="290"/>
      <c r="DI67" s="290"/>
      <c r="DK67" s="290"/>
      <c r="DL67" s="290"/>
      <c r="DN67" s="290"/>
      <c r="DO67" s="290"/>
      <c r="DP67" s="290"/>
    </row>
    <row r="68" spans="15:120" ht="13" x14ac:dyDescent="0.2"/>
    <row r="69" spans="15:120" ht="13" x14ac:dyDescent="0.2"/>
    <row r="70" spans="15:120" ht="13" x14ac:dyDescent="0.2"/>
    <row r="71" spans="15:120" ht="13" x14ac:dyDescent="0.2"/>
    <row r="72" spans="15:120" ht="13" x14ac:dyDescent="0.2">
      <c r="DP72" s="290"/>
    </row>
    <row r="73" spans="15:120" ht="13" x14ac:dyDescent="0.2">
      <c r="DP73" s="290"/>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90"/>
      <c r="CX96" s="290"/>
      <c r="DC96" s="290"/>
      <c r="DH96" s="290"/>
    </row>
    <row r="97" spans="24:120" ht="13" x14ac:dyDescent="0.2">
      <c r="CS97" s="290"/>
      <c r="CX97" s="290"/>
      <c r="DC97" s="290"/>
      <c r="DH97" s="290"/>
      <c r="DP97" s="291" t="s">
        <v>506</v>
      </c>
    </row>
    <row r="98" spans="24:120" ht="13" hidden="1" x14ac:dyDescent="0.2">
      <c r="CS98" s="290"/>
      <c r="CX98" s="290"/>
      <c r="DC98" s="290"/>
      <c r="DH98" s="290"/>
    </row>
    <row r="99" spans="24:120" ht="13" hidden="1" x14ac:dyDescent="0.2">
      <c r="CS99" s="290"/>
      <c r="CX99" s="290"/>
      <c r="DC99" s="290"/>
      <c r="DH99" s="290"/>
    </row>
    <row r="100" spans="24:120" ht="13" hidden="1" x14ac:dyDescent="0.2"/>
    <row r="101" spans="24:120" ht="12" hidden="1" customHeight="1" x14ac:dyDescent="0.2">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2">
      <c r="CU102" s="290"/>
      <c r="CZ102" s="290"/>
      <c r="DE102" s="290"/>
      <c r="DJ102" s="290"/>
      <c r="DM102" s="290"/>
    </row>
    <row r="103" spans="24:120" ht="13" hidden="1" x14ac:dyDescent="0.2">
      <c r="CT103" s="290"/>
      <c r="CV103" s="290"/>
      <c r="CW103" s="290"/>
      <c r="CY103" s="290"/>
      <c r="DA103" s="290"/>
      <c r="DB103" s="290"/>
      <c r="DD103" s="290"/>
      <c r="DF103" s="290"/>
      <c r="DG103" s="290"/>
      <c r="DI103" s="290"/>
      <c r="DK103" s="290"/>
      <c r="DL103" s="290"/>
      <c r="DM103" s="290"/>
      <c r="DN103" s="290"/>
      <c r="DO103" s="290"/>
      <c r="DP103" s="290"/>
    </row>
    <row r="104" spans="24:120" ht="13" hidden="1" x14ac:dyDescent="0.2">
      <c r="CV104" s="290"/>
      <c r="CW104" s="290"/>
      <c r="DA104" s="290"/>
      <c r="DB104" s="290"/>
      <c r="DF104" s="290"/>
      <c r="DG104" s="290"/>
      <c r="DK104" s="290"/>
      <c r="DL104" s="290"/>
      <c r="DN104" s="290"/>
      <c r="DO104" s="290"/>
      <c r="DP104" s="290"/>
    </row>
    <row r="105" spans="24:120" ht="12.75" hidden="1" customHeight="1" x14ac:dyDescent="0.2"/>
    <row r="106" spans="24:120" ht="13" hidden="1" x14ac:dyDescent="0.2"/>
    <row r="107" spans="24:120" ht="13" hidden="1" x14ac:dyDescent="0.2"/>
    <row r="108" spans="24:120" ht="13" hidden="1" x14ac:dyDescent="0.2"/>
    <row r="109" spans="24:120" ht="13" hidden="1" x14ac:dyDescent="0.2"/>
    <row r="110" spans="24:120" ht="13" hidden="1" x14ac:dyDescent="0.2"/>
  </sheetData>
  <sheetProtection algorithmName="SHA-512" hashValue="pBsrXbAGqdeoSIRv7Y9i6/mkenlQfs5wx6y2T4C0tFYOAdbSmRV362VUq0n4WDPHC1bIy9v6SDRiLQD8I0+1eg==" saltValue="DqjeBBNSDkRNdukZEhauT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DL103"/>
  <sheetViews>
    <sheetView showGridLines="0" zoomScaleNormal="100" zoomScaleSheetLayoutView="55" workbookViewId="0"/>
  </sheetViews>
  <sheetFormatPr defaultColWidth="0" defaultRowHeight="13.5" customHeight="1" zeroHeight="1" x14ac:dyDescent="0.2"/>
  <cols>
    <col min="1" max="116" width="2.6328125" style="291" customWidth="1"/>
    <col min="117" max="16384" width="9" style="290" hidden="1"/>
  </cols>
  <sheetData>
    <row r="1" spans="2:116" ht="13"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ht="13" x14ac:dyDescent="0.2"/>
    <row r="3" spans="2:116" ht="13" x14ac:dyDescent="0.2"/>
    <row r="4" spans="2:116" ht="13" x14ac:dyDescent="0.2">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ht="13" x14ac:dyDescent="0.2">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ht="13" x14ac:dyDescent="0.2"/>
    <row r="20" spans="9:116" ht="13" x14ac:dyDescent="0.2"/>
    <row r="21" spans="9:116" ht="13" x14ac:dyDescent="0.2">
      <c r="DL21" s="290"/>
    </row>
    <row r="22" spans="9:116" ht="13" x14ac:dyDescent="0.2">
      <c r="DI22" s="290"/>
      <c r="DJ22" s="290"/>
      <c r="DK22" s="290"/>
      <c r="DL22" s="290"/>
    </row>
    <row r="23" spans="9:116" ht="13" x14ac:dyDescent="0.2">
      <c r="CY23" s="290"/>
      <c r="CZ23" s="290"/>
      <c r="DA23" s="290"/>
      <c r="DB23" s="290"/>
      <c r="DC23" s="290"/>
      <c r="DD23" s="290"/>
      <c r="DE23" s="290"/>
      <c r="DF23" s="290"/>
      <c r="DG23" s="290"/>
      <c r="DH23" s="290"/>
      <c r="DI23" s="290"/>
      <c r="DJ23" s="290"/>
      <c r="DK23" s="290"/>
      <c r="DL23" s="290"/>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90"/>
      <c r="DA35" s="290"/>
      <c r="DB35" s="290"/>
      <c r="DC35" s="290"/>
      <c r="DD35" s="290"/>
      <c r="DE35" s="290"/>
      <c r="DF35" s="290"/>
      <c r="DG35" s="290"/>
      <c r="DH35" s="290"/>
      <c r="DI35" s="290"/>
      <c r="DJ35" s="290"/>
      <c r="DK35" s="290"/>
      <c r="DL35" s="290"/>
    </row>
    <row r="36" spans="15:116" ht="13" x14ac:dyDescent="0.2"/>
    <row r="37" spans="15:116" ht="13" x14ac:dyDescent="0.2">
      <c r="DL37" s="290"/>
    </row>
    <row r="38" spans="15:116" ht="13" x14ac:dyDescent="0.2">
      <c r="DI38" s="290"/>
      <c r="DJ38" s="290"/>
      <c r="DK38" s="290"/>
      <c r="DL38" s="290"/>
    </row>
    <row r="39" spans="15:116" ht="13" x14ac:dyDescent="0.2"/>
    <row r="40" spans="15:116" ht="13" x14ac:dyDescent="0.2"/>
    <row r="41" spans="15:116" ht="13" x14ac:dyDescent="0.2"/>
    <row r="42" spans="15:116" ht="13" x14ac:dyDescent="0.2"/>
    <row r="43" spans="15:116" ht="13" x14ac:dyDescent="0.2">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ht="13" x14ac:dyDescent="0.2">
      <c r="DL44" s="290"/>
    </row>
    <row r="45" spans="15:116" ht="13" x14ac:dyDescent="0.2"/>
    <row r="46" spans="15:116" ht="13" x14ac:dyDescent="0.2">
      <c r="DA46" s="290"/>
      <c r="DB46" s="290"/>
      <c r="DC46" s="290"/>
      <c r="DD46" s="290"/>
      <c r="DE46" s="290"/>
      <c r="DF46" s="290"/>
      <c r="DG46" s="290"/>
      <c r="DH46" s="290"/>
      <c r="DI46" s="290"/>
      <c r="DJ46" s="290"/>
      <c r="DK46" s="290"/>
      <c r="DL46" s="290"/>
    </row>
    <row r="47" spans="15:116" ht="13" x14ac:dyDescent="0.2"/>
    <row r="48" spans="15:116" ht="13" x14ac:dyDescent="0.2"/>
    <row r="49" spans="104:116" ht="13" x14ac:dyDescent="0.2"/>
    <row r="50" spans="104:116" ht="13" x14ac:dyDescent="0.2">
      <c r="CZ50" s="290"/>
      <c r="DA50" s="290"/>
      <c r="DB50" s="290"/>
      <c r="DC50" s="290"/>
      <c r="DD50" s="290"/>
      <c r="DE50" s="290"/>
      <c r="DF50" s="290"/>
      <c r="DG50" s="290"/>
      <c r="DH50" s="290"/>
      <c r="DI50" s="290"/>
      <c r="DJ50" s="290"/>
      <c r="DK50" s="290"/>
      <c r="DL50" s="290"/>
    </row>
    <row r="51" spans="104:116" ht="13" x14ac:dyDescent="0.2"/>
    <row r="52" spans="104:116" ht="13" x14ac:dyDescent="0.2"/>
    <row r="53" spans="104:116" ht="13" x14ac:dyDescent="0.2">
      <c r="DL53" s="290"/>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90"/>
      <c r="DD67" s="290"/>
      <c r="DE67" s="290"/>
      <c r="DF67" s="290"/>
      <c r="DG67" s="290"/>
      <c r="DH67" s="290"/>
      <c r="DI67" s="290"/>
      <c r="DJ67" s="290"/>
      <c r="DK67" s="290"/>
      <c r="DL67" s="290"/>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1iSAKwF/Y5Ck3rV40bmDZ6sPZSsM5zPCWLmUSnB4IUprgLZrtZvxOfZ/Q7j/FEAzgQWOBoWai0H44Xj/RQHVJw==" saltValue="8QQlST7cUPogIE6ZmFG58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AZ74"/>
  <sheetViews>
    <sheetView showGridLines="0" zoomScaleNormal="100" workbookViewId="0"/>
  </sheetViews>
  <sheetFormatPr defaultColWidth="0" defaultRowHeight="13.5" customHeight="1" zeroHeight="1" x14ac:dyDescent="0.2"/>
  <cols>
    <col min="1" max="36" width="2.453125" style="292" customWidth="1"/>
    <col min="37" max="44" width="17" style="292" customWidth="1"/>
    <col min="45" max="45" width="6.08984375" style="299" customWidth="1"/>
    <col min="46" max="46" width="3" style="297" customWidth="1"/>
    <col min="47" max="47" width="19.08984375" style="292" hidden="1" customWidth="1"/>
    <col min="48" max="52" width="12.6328125" style="292" hidden="1" customWidth="1"/>
    <col min="53" max="16384" width="8.6328125" style="292" hidden="1"/>
  </cols>
  <sheetData>
    <row r="1" spans="1:46" ht="13" x14ac:dyDescent="0.2">
      <c r="AS1" s="293"/>
      <c r="AT1" s="293"/>
    </row>
    <row r="2" spans="1:46" ht="13" x14ac:dyDescent="0.2">
      <c r="AS2" s="293"/>
      <c r="AT2" s="293"/>
    </row>
    <row r="3" spans="1:46" ht="13" x14ac:dyDescent="0.2">
      <c r="AS3" s="293"/>
      <c r="AT3" s="293"/>
    </row>
    <row r="4" spans="1:46" ht="13" x14ac:dyDescent="0.2">
      <c r="AS4" s="293"/>
      <c r="AT4" s="293"/>
    </row>
    <row r="5" spans="1:46" ht="16.5" x14ac:dyDescent="0.2">
      <c r="A5" s="294" t="s">
        <v>507</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ht="13" x14ac:dyDescent="0.2">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508</v>
      </c>
      <c r="AL6" s="298"/>
      <c r="AM6" s="298"/>
      <c r="AN6" s="298"/>
      <c r="AO6" s="293"/>
      <c r="AP6" s="293"/>
      <c r="AQ6" s="293"/>
      <c r="AR6" s="293"/>
    </row>
    <row r="7" spans="1:46" ht="13" x14ac:dyDescent="0.2">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509</v>
      </c>
      <c r="AP7" s="303"/>
      <c r="AQ7" s="304" t="s">
        <v>510</v>
      </c>
      <c r="AR7" s="305"/>
    </row>
    <row r="8" spans="1:46" ht="13" x14ac:dyDescent="0.2">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511</v>
      </c>
      <c r="AQ8" s="310" t="s">
        <v>512</v>
      </c>
      <c r="AR8" s="311" t="s">
        <v>513</v>
      </c>
    </row>
    <row r="9" spans="1:46" ht="13" x14ac:dyDescent="0.2">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6" t="s">
        <v>514</v>
      </c>
      <c r="AL9" s="1227"/>
      <c r="AM9" s="1227"/>
      <c r="AN9" s="1228"/>
      <c r="AO9" s="312">
        <v>4078813</v>
      </c>
      <c r="AP9" s="312">
        <v>52843</v>
      </c>
      <c r="AQ9" s="313">
        <v>57145</v>
      </c>
      <c r="AR9" s="314">
        <v>-7.5</v>
      </c>
    </row>
    <row r="10" spans="1:46" ht="13" x14ac:dyDescent="0.2">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6" t="s">
        <v>515</v>
      </c>
      <c r="AL10" s="1227"/>
      <c r="AM10" s="1227"/>
      <c r="AN10" s="1228"/>
      <c r="AO10" s="315">
        <v>344972</v>
      </c>
      <c r="AP10" s="315">
        <v>4469</v>
      </c>
      <c r="AQ10" s="316">
        <v>3801</v>
      </c>
      <c r="AR10" s="317">
        <v>17.600000000000001</v>
      </c>
    </row>
    <row r="11" spans="1:46" ht="13.5" customHeight="1" x14ac:dyDescent="0.2">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6" t="s">
        <v>516</v>
      </c>
      <c r="AL11" s="1227"/>
      <c r="AM11" s="1227"/>
      <c r="AN11" s="1228"/>
      <c r="AO11" s="315">
        <v>990956</v>
      </c>
      <c r="AP11" s="315">
        <v>12838</v>
      </c>
      <c r="AQ11" s="316">
        <v>6723</v>
      </c>
      <c r="AR11" s="317">
        <v>91</v>
      </c>
    </row>
    <row r="12" spans="1:46" ht="13.5" customHeight="1" x14ac:dyDescent="0.2">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6" t="s">
        <v>517</v>
      </c>
      <c r="AL12" s="1227"/>
      <c r="AM12" s="1227"/>
      <c r="AN12" s="1228"/>
      <c r="AO12" s="315" t="s">
        <v>518</v>
      </c>
      <c r="AP12" s="315" t="s">
        <v>518</v>
      </c>
      <c r="AQ12" s="316">
        <v>959</v>
      </c>
      <c r="AR12" s="317" t="s">
        <v>518</v>
      </c>
    </row>
    <row r="13" spans="1:46" ht="13.5" customHeight="1" x14ac:dyDescent="0.2">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6" t="s">
        <v>519</v>
      </c>
      <c r="AL13" s="1227"/>
      <c r="AM13" s="1227"/>
      <c r="AN13" s="1228"/>
      <c r="AO13" s="315" t="s">
        <v>518</v>
      </c>
      <c r="AP13" s="315" t="s">
        <v>518</v>
      </c>
      <c r="AQ13" s="316">
        <v>1</v>
      </c>
      <c r="AR13" s="317" t="s">
        <v>518</v>
      </c>
    </row>
    <row r="14" spans="1:46" ht="13.5" customHeight="1" x14ac:dyDescent="0.2">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6" t="s">
        <v>520</v>
      </c>
      <c r="AL14" s="1227"/>
      <c r="AM14" s="1227"/>
      <c r="AN14" s="1228"/>
      <c r="AO14" s="315">
        <v>218395</v>
      </c>
      <c r="AP14" s="315">
        <v>2829</v>
      </c>
      <c r="AQ14" s="316">
        <v>2728</v>
      </c>
      <c r="AR14" s="317">
        <v>3.7</v>
      </c>
    </row>
    <row r="15" spans="1:46" ht="13.5" customHeight="1" x14ac:dyDescent="0.2">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6" t="s">
        <v>521</v>
      </c>
      <c r="AL15" s="1227"/>
      <c r="AM15" s="1227"/>
      <c r="AN15" s="1228"/>
      <c r="AO15" s="315">
        <v>32303</v>
      </c>
      <c r="AP15" s="315">
        <v>418</v>
      </c>
      <c r="AQ15" s="316">
        <v>1349</v>
      </c>
      <c r="AR15" s="317">
        <v>-69</v>
      </c>
    </row>
    <row r="16" spans="1:46" ht="13" x14ac:dyDescent="0.2">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9" t="s">
        <v>522</v>
      </c>
      <c r="AL16" s="1230"/>
      <c r="AM16" s="1230"/>
      <c r="AN16" s="1231"/>
      <c r="AO16" s="315">
        <v>-308515</v>
      </c>
      <c r="AP16" s="315">
        <v>-3997</v>
      </c>
      <c r="AQ16" s="316">
        <v>-4270</v>
      </c>
      <c r="AR16" s="317">
        <v>-6.4</v>
      </c>
    </row>
    <row r="17" spans="1:46" ht="13" x14ac:dyDescent="0.2">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9" t="s">
        <v>186</v>
      </c>
      <c r="AL17" s="1230"/>
      <c r="AM17" s="1230"/>
      <c r="AN17" s="1231"/>
      <c r="AO17" s="315">
        <v>5356924</v>
      </c>
      <c r="AP17" s="315">
        <v>69401</v>
      </c>
      <c r="AQ17" s="316">
        <v>68438</v>
      </c>
      <c r="AR17" s="317">
        <v>1.4</v>
      </c>
    </row>
    <row r="18" spans="1:46" ht="13" x14ac:dyDescent="0.2">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ht="13" x14ac:dyDescent="0.2">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523</v>
      </c>
      <c r="AL19" s="293"/>
      <c r="AM19" s="293"/>
      <c r="AN19" s="293"/>
      <c r="AO19" s="293"/>
      <c r="AP19" s="293"/>
      <c r="AQ19" s="293"/>
      <c r="AR19" s="293"/>
    </row>
    <row r="20" spans="1:46" ht="13" x14ac:dyDescent="0.2">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524</v>
      </c>
      <c r="AP20" s="323" t="s">
        <v>525</v>
      </c>
      <c r="AQ20" s="324" t="s">
        <v>526</v>
      </c>
      <c r="AR20" s="325"/>
    </row>
    <row r="21" spans="1:46" s="331" customFormat="1" ht="13" x14ac:dyDescent="0.2">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3" t="s">
        <v>527</v>
      </c>
      <c r="AL21" s="1224"/>
      <c r="AM21" s="1224"/>
      <c r="AN21" s="1225"/>
      <c r="AO21" s="327">
        <v>5.49</v>
      </c>
      <c r="AP21" s="328">
        <v>6.23</v>
      </c>
      <c r="AQ21" s="329">
        <v>-0.74</v>
      </c>
      <c r="AR21" s="298"/>
      <c r="AS21" s="330"/>
      <c r="AT21" s="326"/>
    </row>
    <row r="22" spans="1:46" s="331" customFormat="1" ht="13" x14ac:dyDescent="0.2">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3" t="s">
        <v>528</v>
      </c>
      <c r="AL22" s="1224"/>
      <c r="AM22" s="1224"/>
      <c r="AN22" s="1225"/>
      <c r="AO22" s="332">
        <v>96.1</v>
      </c>
      <c r="AP22" s="333">
        <v>98.5</v>
      </c>
      <c r="AQ22" s="334">
        <v>-2.4</v>
      </c>
      <c r="AR22" s="318"/>
      <c r="AS22" s="330"/>
      <c r="AT22" s="326"/>
    </row>
    <row r="23" spans="1:46" s="331" customFormat="1" ht="13" x14ac:dyDescent="0.2">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ht="13" x14ac:dyDescent="0.2">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ht="13" x14ac:dyDescent="0.2">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ht="13" x14ac:dyDescent="0.2">
      <c r="A26" s="298" t="s">
        <v>529</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ht="13" x14ac:dyDescent="0.2">
      <c r="A27" s="339"/>
      <c r="AO27" s="293"/>
      <c r="AP27" s="293"/>
      <c r="AQ27" s="293"/>
      <c r="AR27" s="293"/>
      <c r="AS27" s="293"/>
      <c r="AT27" s="293"/>
    </row>
    <row r="28" spans="1:46" ht="16.5" x14ac:dyDescent="0.2">
      <c r="A28" s="294" t="s">
        <v>530</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ht="13" x14ac:dyDescent="0.2">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531</v>
      </c>
      <c r="AL29" s="298"/>
      <c r="AM29" s="298"/>
      <c r="AN29" s="298"/>
      <c r="AO29" s="293"/>
      <c r="AP29" s="293"/>
      <c r="AQ29" s="293"/>
      <c r="AR29" s="293"/>
      <c r="AS29" s="341"/>
    </row>
    <row r="30" spans="1:46" ht="13" x14ac:dyDescent="0.2">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509</v>
      </c>
      <c r="AP30" s="303"/>
      <c r="AQ30" s="304" t="s">
        <v>510</v>
      </c>
      <c r="AR30" s="305"/>
    </row>
    <row r="31" spans="1:46" ht="13" x14ac:dyDescent="0.2">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511</v>
      </c>
      <c r="AQ31" s="310" t="s">
        <v>512</v>
      </c>
      <c r="AR31" s="311" t="s">
        <v>513</v>
      </c>
    </row>
    <row r="32" spans="1:46" ht="27" customHeight="1" x14ac:dyDescent="0.2">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532</v>
      </c>
      <c r="AL32" s="1215"/>
      <c r="AM32" s="1215"/>
      <c r="AN32" s="1216"/>
      <c r="AO32" s="342">
        <v>2744079</v>
      </c>
      <c r="AP32" s="342">
        <v>35551</v>
      </c>
      <c r="AQ32" s="343">
        <v>33979</v>
      </c>
      <c r="AR32" s="344">
        <v>4.5999999999999996</v>
      </c>
    </row>
    <row r="33" spans="1:46" ht="13.5" customHeight="1" x14ac:dyDescent="0.2">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533</v>
      </c>
      <c r="AL33" s="1215"/>
      <c r="AM33" s="1215"/>
      <c r="AN33" s="1216"/>
      <c r="AO33" s="342" t="s">
        <v>518</v>
      </c>
      <c r="AP33" s="342" t="s">
        <v>518</v>
      </c>
      <c r="AQ33" s="343" t="s">
        <v>518</v>
      </c>
      <c r="AR33" s="344" t="s">
        <v>518</v>
      </c>
    </row>
    <row r="34" spans="1:46" ht="27" customHeight="1" x14ac:dyDescent="0.2">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534</v>
      </c>
      <c r="AL34" s="1215"/>
      <c r="AM34" s="1215"/>
      <c r="AN34" s="1216"/>
      <c r="AO34" s="342" t="s">
        <v>518</v>
      </c>
      <c r="AP34" s="342" t="s">
        <v>518</v>
      </c>
      <c r="AQ34" s="343">
        <v>15</v>
      </c>
      <c r="AR34" s="344" t="s">
        <v>518</v>
      </c>
    </row>
    <row r="35" spans="1:46" ht="27" customHeight="1" x14ac:dyDescent="0.2">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535</v>
      </c>
      <c r="AL35" s="1215"/>
      <c r="AM35" s="1215"/>
      <c r="AN35" s="1216"/>
      <c r="AO35" s="342">
        <v>603673</v>
      </c>
      <c r="AP35" s="342">
        <v>7821</v>
      </c>
      <c r="AQ35" s="343">
        <v>9031</v>
      </c>
      <c r="AR35" s="344">
        <v>-13.4</v>
      </c>
    </row>
    <row r="36" spans="1:46" ht="27" customHeight="1" x14ac:dyDescent="0.2">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536</v>
      </c>
      <c r="AL36" s="1215"/>
      <c r="AM36" s="1215"/>
      <c r="AN36" s="1216"/>
      <c r="AO36" s="342">
        <v>498556</v>
      </c>
      <c r="AP36" s="342">
        <v>6459</v>
      </c>
      <c r="AQ36" s="343">
        <v>1893</v>
      </c>
      <c r="AR36" s="344">
        <v>241.2</v>
      </c>
    </row>
    <row r="37" spans="1:46" ht="13.5" customHeight="1" x14ac:dyDescent="0.2">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537</v>
      </c>
      <c r="AL37" s="1215"/>
      <c r="AM37" s="1215"/>
      <c r="AN37" s="1216"/>
      <c r="AO37" s="342">
        <v>1246756</v>
      </c>
      <c r="AP37" s="342">
        <v>16152</v>
      </c>
      <c r="AQ37" s="343">
        <v>1352</v>
      </c>
      <c r="AR37" s="344">
        <v>1094.7</v>
      </c>
    </row>
    <row r="38" spans="1:46" ht="27" customHeight="1" x14ac:dyDescent="0.2">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7" t="s">
        <v>538</v>
      </c>
      <c r="AL38" s="1218"/>
      <c r="AM38" s="1218"/>
      <c r="AN38" s="1219"/>
      <c r="AO38" s="345" t="s">
        <v>518</v>
      </c>
      <c r="AP38" s="345" t="s">
        <v>518</v>
      </c>
      <c r="AQ38" s="346">
        <v>1</v>
      </c>
      <c r="AR38" s="334" t="s">
        <v>518</v>
      </c>
      <c r="AS38" s="341"/>
    </row>
    <row r="39" spans="1:46" ht="13" x14ac:dyDescent="0.2">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7" t="s">
        <v>539</v>
      </c>
      <c r="AL39" s="1218"/>
      <c r="AM39" s="1218"/>
      <c r="AN39" s="1219"/>
      <c r="AO39" s="342">
        <v>-1359224</v>
      </c>
      <c r="AP39" s="342">
        <v>-17609</v>
      </c>
      <c r="AQ39" s="343">
        <v>-6634</v>
      </c>
      <c r="AR39" s="344">
        <v>165.4</v>
      </c>
      <c r="AS39" s="341"/>
    </row>
    <row r="40" spans="1:46" ht="27" customHeight="1" x14ac:dyDescent="0.2">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540</v>
      </c>
      <c r="AL40" s="1215"/>
      <c r="AM40" s="1215"/>
      <c r="AN40" s="1216"/>
      <c r="AO40" s="342">
        <v>-2424541</v>
      </c>
      <c r="AP40" s="342">
        <v>-31411</v>
      </c>
      <c r="AQ40" s="343">
        <v>-28305</v>
      </c>
      <c r="AR40" s="344">
        <v>11</v>
      </c>
      <c r="AS40" s="341"/>
    </row>
    <row r="41" spans="1:46" ht="13" x14ac:dyDescent="0.2">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0" t="s">
        <v>298</v>
      </c>
      <c r="AL41" s="1221"/>
      <c r="AM41" s="1221"/>
      <c r="AN41" s="1222"/>
      <c r="AO41" s="342">
        <v>1309299</v>
      </c>
      <c r="AP41" s="342">
        <v>16962</v>
      </c>
      <c r="AQ41" s="343">
        <v>11332</v>
      </c>
      <c r="AR41" s="344">
        <v>49.7</v>
      </c>
      <c r="AS41" s="341"/>
    </row>
    <row r="42" spans="1:46" ht="13" x14ac:dyDescent="0.2">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541</v>
      </c>
      <c r="AL42" s="293"/>
      <c r="AM42" s="293"/>
      <c r="AN42" s="293"/>
      <c r="AO42" s="293"/>
      <c r="AP42" s="293"/>
      <c r="AQ42" s="318"/>
      <c r="AR42" s="318"/>
      <c r="AS42" s="341"/>
    </row>
    <row r="43" spans="1:46" ht="13" x14ac:dyDescent="0.2">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ht="13" x14ac:dyDescent="0.2">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ht="13" x14ac:dyDescent="0.2">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ht="13" x14ac:dyDescent="0.2">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2">
      <c r="A47" s="351" t="s">
        <v>542</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ht="13" x14ac:dyDescent="0.2">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543</v>
      </c>
      <c r="AL48" s="352"/>
      <c r="AM48" s="352"/>
      <c r="AN48" s="352"/>
      <c r="AO48" s="352"/>
      <c r="AP48" s="352"/>
      <c r="AQ48" s="353"/>
      <c r="AR48" s="352"/>
    </row>
    <row r="49" spans="1:44" ht="13.5" customHeight="1" x14ac:dyDescent="0.2">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7" t="s">
        <v>509</v>
      </c>
      <c r="AN49" s="1209" t="s">
        <v>544</v>
      </c>
      <c r="AO49" s="1210"/>
      <c r="AP49" s="1210"/>
      <c r="AQ49" s="1210"/>
      <c r="AR49" s="1211"/>
    </row>
    <row r="50" spans="1:44" ht="13" x14ac:dyDescent="0.2">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8"/>
      <c r="AN50" s="358" t="s">
        <v>545</v>
      </c>
      <c r="AO50" s="359" t="s">
        <v>546</v>
      </c>
      <c r="AP50" s="360" t="s">
        <v>547</v>
      </c>
      <c r="AQ50" s="361" t="s">
        <v>548</v>
      </c>
      <c r="AR50" s="362" t="s">
        <v>549</v>
      </c>
    </row>
    <row r="51" spans="1:44" ht="13" x14ac:dyDescent="0.2">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550</v>
      </c>
      <c r="AL51" s="355"/>
      <c r="AM51" s="363">
        <v>2008550</v>
      </c>
      <c r="AN51" s="364">
        <v>27479</v>
      </c>
      <c r="AO51" s="365">
        <v>-56.5</v>
      </c>
      <c r="AP51" s="366">
        <v>66255</v>
      </c>
      <c r="AQ51" s="367">
        <v>3.6</v>
      </c>
      <c r="AR51" s="368">
        <v>-60.1</v>
      </c>
    </row>
    <row r="52" spans="1:44" ht="13" x14ac:dyDescent="0.2">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551</v>
      </c>
      <c r="AM52" s="371">
        <v>1159426</v>
      </c>
      <c r="AN52" s="372">
        <v>15862</v>
      </c>
      <c r="AO52" s="373">
        <v>-41.7</v>
      </c>
      <c r="AP52" s="374">
        <v>31822</v>
      </c>
      <c r="AQ52" s="375">
        <v>8.8000000000000007</v>
      </c>
      <c r="AR52" s="376">
        <v>-50.5</v>
      </c>
    </row>
    <row r="53" spans="1:44" ht="13" x14ac:dyDescent="0.2">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552</v>
      </c>
      <c r="AL53" s="355"/>
      <c r="AM53" s="363">
        <v>6039681</v>
      </c>
      <c r="AN53" s="364">
        <v>81357</v>
      </c>
      <c r="AO53" s="365">
        <v>196.1</v>
      </c>
      <c r="AP53" s="366">
        <v>92247</v>
      </c>
      <c r="AQ53" s="367">
        <v>39.200000000000003</v>
      </c>
      <c r="AR53" s="368">
        <v>156.9</v>
      </c>
    </row>
    <row r="54" spans="1:44" ht="13" x14ac:dyDescent="0.2">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551</v>
      </c>
      <c r="AM54" s="371">
        <v>2175389</v>
      </c>
      <c r="AN54" s="372">
        <v>29303</v>
      </c>
      <c r="AO54" s="373">
        <v>84.7</v>
      </c>
      <c r="AP54" s="374">
        <v>37204</v>
      </c>
      <c r="AQ54" s="375">
        <v>16.899999999999999</v>
      </c>
      <c r="AR54" s="376">
        <v>67.8</v>
      </c>
    </row>
    <row r="55" spans="1:44" ht="13" x14ac:dyDescent="0.2">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553</v>
      </c>
      <c r="AL55" s="355"/>
      <c r="AM55" s="363">
        <v>5871049</v>
      </c>
      <c r="AN55" s="364">
        <v>78113</v>
      </c>
      <c r="AO55" s="365">
        <v>-4</v>
      </c>
      <c r="AP55" s="366">
        <v>44504</v>
      </c>
      <c r="AQ55" s="367">
        <v>-51.8</v>
      </c>
      <c r="AR55" s="368">
        <v>47.8</v>
      </c>
    </row>
    <row r="56" spans="1:44" ht="13" x14ac:dyDescent="0.2">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551</v>
      </c>
      <c r="AM56" s="371">
        <v>2389510</v>
      </c>
      <c r="AN56" s="372">
        <v>31792</v>
      </c>
      <c r="AO56" s="373">
        <v>8.5</v>
      </c>
      <c r="AP56" s="374">
        <v>25876</v>
      </c>
      <c r="AQ56" s="375">
        <v>-30.4</v>
      </c>
      <c r="AR56" s="376">
        <v>38.9</v>
      </c>
    </row>
    <row r="57" spans="1:44" ht="13" x14ac:dyDescent="0.2">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554</v>
      </c>
      <c r="AL57" s="355"/>
      <c r="AM57" s="363">
        <v>6898236</v>
      </c>
      <c r="AN57" s="364">
        <v>90409</v>
      </c>
      <c r="AO57" s="365">
        <v>15.7</v>
      </c>
      <c r="AP57" s="366">
        <v>47820</v>
      </c>
      <c r="AQ57" s="367">
        <v>7.5</v>
      </c>
      <c r="AR57" s="368">
        <v>8.1999999999999993</v>
      </c>
    </row>
    <row r="58" spans="1:44" ht="13" x14ac:dyDescent="0.2">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551</v>
      </c>
      <c r="AM58" s="371">
        <v>2280844</v>
      </c>
      <c r="AN58" s="372">
        <v>29893</v>
      </c>
      <c r="AO58" s="373">
        <v>-6</v>
      </c>
      <c r="AP58" s="374">
        <v>25855</v>
      </c>
      <c r="AQ58" s="375">
        <v>-0.1</v>
      </c>
      <c r="AR58" s="376">
        <v>-5.9</v>
      </c>
    </row>
    <row r="59" spans="1:44" ht="13" x14ac:dyDescent="0.2">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555</v>
      </c>
      <c r="AL59" s="355"/>
      <c r="AM59" s="363">
        <v>3993936</v>
      </c>
      <c r="AN59" s="364">
        <v>51743</v>
      </c>
      <c r="AO59" s="365">
        <v>-42.8</v>
      </c>
      <c r="AP59" s="366">
        <v>41934</v>
      </c>
      <c r="AQ59" s="367">
        <v>-12.3</v>
      </c>
      <c r="AR59" s="368">
        <v>-30.5</v>
      </c>
    </row>
    <row r="60" spans="1:44" ht="13" x14ac:dyDescent="0.2">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551</v>
      </c>
      <c r="AM60" s="371">
        <v>2701687</v>
      </c>
      <c r="AN60" s="372">
        <v>35001</v>
      </c>
      <c r="AO60" s="373">
        <v>17.100000000000001</v>
      </c>
      <c r="AP60" s="374">
        <v>23352</v>
      </c>
      <c r="AQ60" s="375">
        <v>-9.6999999999999993</v>
      </c>
      <c r="AR60" s="376">
        <v>26.8</v>
      </c>
    </row>
    <row r="61" spans="1:44" ht="13" x14ac:dyDescent="0.2">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556</v>
      </c>
      <c r="AL61" s="377"/>
      <c r="AM61" s="378">
        <v>4962290</v>
      </c>
      <c r="AN61" s="379">
        <v>65820</v>
      </c>
      <c r="AO61" s="380">
        <v>21.7</v>
      </c>
      <c r="AP61" s="381">
        <v>58552</v>
      </c>
      <c r="AQ61" s="382">
        <v>-2.8</v>
      </c>
      <c r="AR61" s="368">
        <v>24.5</v>
      </c>
    </row>
    <row r="62" spans="1:44" ht="13" x14ac:dyDescent="0.2">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551</v>
      </c>
      <c r="AM62" s="371">
        <v>2141371</v>
      </c>
      <c r="AN62" s="372">
        <v>28370</v>
      </c>
      <c r="AO62" s="373">
        <v>12.5</v>
      </c>
      <c r="AP62" s="374">
        <v>28822</v>
      </c>
      <c r="AQ62" s="375">
        <v>-2.9</v>
      </c>
      <c r="AR62" s="376">
        <v>15.4</v>
      </c>
    </row>
    <row r="63" spans="1:44" ht="13" x14ac:dyDescent="0.2">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ht="13" x14ac:dyDescent="0.2">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ht="13" x14ac:dyDescent="0.2">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ht="13" x14ac:dyDescent="0.2">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2">
      <c r="AK67" s="293"/>
      <c r="AL67" s="293"/>
      <c r="AM67" s="293"/>
      <c r="AN67" s="293"/>
      <c r="AO67" s="293"/>
      <c r="AP67" s="293"/>
      <c r="AQ67" s="293"/>
      <c r="AR67" s="293"/>
      <c r="AS67" s="293"/>
      <c r="AT67" s="293"/>
    </row>
    <row r="68" spans="1:46" ht="13.5" hidden="1" customHeight="1" x14ac:dyDescent="0.2">
      <c r="AK68" s="293"/>
      <c r="AL68" s="293"/>
      <c r="AM68" s="293"/>
      <c r="AN68" s="293"/>
      <c r="AO68" s="293"/>
      <c r="AP68" s="293"/>
      <c r="AQ68" s="293"/>
      <c r="AR68" s="293"/>
    </row>
    <row r="69" spans="1:46" ht="13.5" hidden="1" customHeight="1" x14ac:dyDescent="0.2">
      <c r="AK69" s="293"/>
      <c r="AL69" s="293"/>
      <c r="AM69" s="293"/>
      <c r="AN69" s="293"/>
      <c r="AO69" s="293"/>
      <c r="AP69" s="293"/>
      <c r="AQ69" s="293"/>
      <c r="AR69" s="293"/>
    </row>
    <row r="70" spans="1:46" ht="13" hidden="1" x14ac:dyDescent="0.2">
      <c r="AK70" s="293"/>
      <c r="AL70" s="293"/>
      <c r="AM70" s="293"/>
      <c r="AN70" s="293"/>
      <c r="AO70" s="293"/>
      <c r="AP70" s="293"/>
      <c r="AQ70" s="293"/>
      <c r="AR70" s="293"/>
    </row>
    <row r="71" spans="1:46" ht="13" hidden="1" x14ac:dyDescent="0.2">
      <c r="AK71" s="293"/>
      <c r="AL71" s="293"/>
      <c r="AM71" s="293"/>
      <c r="AN71" s="293"/>
      <c r="AO71" s="293"/>
      <c r="AP71" s="293"/>
      <c r="AQ71" s="293"/>
      <c r="AR71" s="293"/>
    </row>
    <row r="72" spans="1:46" ht="13" hidden="1" x14ac:dyDescent="0.2">
      <c r="AK72" s="293"/>
      <c r="AL72" s="293"/>
      <c r="AM72" s="293"/>
      <c r="AN72" s="293"/>
      <c r="AO72" s="293"/>
      <c r="AP72" s="293"/>
      <c r="AQ72" s="293"/>
      <c r="AR72" s="293"/>
    </row>
    <row r="73" spans="1:46" ht="13" hidden="1" x14ac:dyDescent="0.2">
      <c r="AK73" s="293"/>
      <c r="AL73" s="293"/>
      <c r="AM73" s="293"/>
      <c r="AN73" s="293"/>
      <c r="AO73" s="293"/>
      <c r="AP73" s="293"/>
      <c r="AQ73" s="293"/>
      <c r="AR73" s="293"/>
    </row>
    <row r="74" spans="1:46" ht="13" hidden="1" x14ac:dyDescent="0.2"/>
  </sheetData>
  <sheetProtection algorithmName="SHA-512" hashValue="9K5Kuyf2gJt9tY6R3LBxSHHxfqKXZ46VZsQiS5vN8Hc0+u3WuP/KHNr1kiEwC8lTLYqowWs/t02D2bgSTAG2oQ==" saltValue="Ue6cUc99w6h0OFnXoRw7E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DU132"/>
  <sheetViews>
    <sheetView showGridLines="0" zoomScaleNormal="100" zoomScaleSheetLayoutView="55" workbookViewId="0"/>
  </sheetViews>
  <sheetFormatPr defaultColWidth="0" defaultRowHeight="13.5" customHeight="1" zeroHeight="1" x14ac:dyDescent="0.2"/>
  <cols>
    <col min="1" max="125" width="2.453125" style="291" customWidth="1"/>
    <col min="126" max="16384" width="9" style="290" hidden="1"/>
  </cols>
  <sheetData>
    <row r="1" spans="2:125"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ht="13" x14ac:dyDescent="0.2">
      <c r="B2" s="290"/>
      <c r="DG2" s="290"/>
    </row>
    <row r="3" spans="2:125" ht="13" x14ac:dyDescent="0.2">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ht="13" x14ac:dyDescent="0.2"/>
    <row r="5" spans="2:125" ht="13" x14ac:dyDescent="0.2"/>
    <row r="6" spans="2:125" ht="13" x14ac:dyDescent="0.2"/>
    <row r="7" spans="2:125" ht="13" x14ac:dyDescent="0.2"/>
    <row r="8" spans="2:125" ht="13" x14ac:dyDescent="0.2"/>
    <row r="9" spans="2:125" ht="13" x14ac:dyDescent="0.2">
      <c r="DU9" s="290"/>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90"/>
    </row>
    <row r="18" spans="125:125" ht="13" x14ac:dyDescent="0.2"/>
    <row r="19" spans="125:125" ht="13" x14ac:dyDescent="0.2"/>
    <row r="20" spans="125:125" ht="13" x14ac:dyDescent="0.2">
      <c r="DU20" s="290"/>
    </row>
    <row r="21" spans="125:125" ht="13" x14ac:dyDescent="0.2">
      <c r="DU21" s="290"/>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90"/>
    </row>
    <row r="29" spans="125:125" ht="13" x14ac:dyDescent="0.2"/>
    <row r="30" spans="125:125" ht="13" x14ac:dyDescent="0.2"/>
    <row r="31" spans="125:125" ht="13" x14ac:dyDescent="0.2"/>
    <row r="32" spans="125:125" ht="13" x14ac:dyDescent="0.2"/>
    <row r="33" spans="2:125" ht="13" x14ac:dyDescent="0.2">
      <c r="B33" s="290"/>
      <c r="G33" s="290"/>
      <c r="I33" s="290"/>
    </row>
    <row r="34" spans="2:125" ht="13" x14ac:dyDescent="0.2">
      <c r="C34" s="290"/>
      <c r="P34" s="290"/>
      <c r="DE34" s="290"/>
      <c r="DH34" s="290"/>
    </row>
    <row r="35" spans="2:125" ht="13" x14ac:dyDescent="0.2">
      <c r="D35" s="290"/>
      <c r="E35" s="290"/>
      <c r="DG35" s="290"/>
      <c r="DJ35" s="290"/>
      <c r="DP35" s="290"/>
      <c r="DQ35" s="290"/>
      <c r="DR35" s="290"/>
      <c r="DS35" s="290"/>
      <c r="DT35" s="290"/>
      <c r="DU35" s="290"/>
    </row>
    <row r="36" spans="2:125" ht="13" x14ac:dyDescent="0.2">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ht="13" x14ac:dyDescent="0.2">
      <c r="DU37" s="290"/>
    </row>
    <row r="38" spans="2:125" ht="13" x14ac:dyDescent="0.2">
      <c r="DT38" s="290"/>
      <c r="DU38" s="290"/>
    </row>
    <row r="39" spans="2:125" ht="13" x14ac:dyDescent="0.2"/>
    <row r="40" spans="2:125" ht="13" x14ac:dyDescent="0.2">
      <c r="DH40" s="290"/>
    </row>
    <row r="41" spans="2:125" ht="13" x14ac:dyDescent="0.2">
      <c r="DE41" s="290"/>
    </row>
    <row r="42" spans="2:125" ht="13" x14ac:dyDescent="0.2">
      <c r="DG42" s="290"/>
      <c r="DJ42" s="290"/>
    </row>
    <row r="43" spans="2:125" ht="13" x14ac:dyDescent="0.2">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ht="13" x14ac:dyDescent="0.2">
      <c r="DU44" s="290"/>
    </row>
    <row r="45" spans="2:125" ht="13" x14ac:dyDescent="0.2"/>
    <row r="46" spans="2:125" ht="13" x14ac:dyDescent="0.2"/>
    <row r="47" spans="2:125" ht="13" x14ac:dyDescent="0.2"/>
    <row r="48" spans="2:125" ht="13" x14ac:dyDescent="0.2">
      <c r="DT48" s="290"/>
      <c r="DU48" s="290"/>
    </row>
    <row r="49" spans="120:125" ht="13" x14ac:dyDescent="0.2">
      <c r="DU49" s="290"/>
    </row>
    <row r="50" spans="120:125" ht="13" x14ac:dyDescent="0.2">
      <c r="DU50" s="290"/>
    </row>
    <row r="51" spans="120:125" ht="13" x14ac:dyDescent="0.2">
      <c r="DP51" s="290"/>
      <c r="DQ51" s="290"/>
      <c r="DR51" s="290"/>
      <c r="DS51" s="290"/>
      <c r="DT51" s="290"/>
      <c r="DU51" s="290"/>
    </row>
    <row r="52" spans="120:125" ht="13" x14ac:dyDescent="0.2"/>
    <row r="53" spans="120:125" ht="13" x14ac:dyDescent="0.2"/>
    <row r="54" spans="120:125" ht="13" x14ac:dyDescent="0.2">
      <c r="DU54" s="290"/>
    </row>
    <row r="55" spans="120:125" ht="13" x14ac:dyDescent="0.2"/>
    <row r="56" spans="120:125" ht="13" x14ac:dyDescent="0.2"/>
    <row r="57" spans="120:125" ht="13" x14ac:dyDescent="0.2"/>
    <row r="58" spans="120:125" ht="13" x14ac:dyDescent="0.2">
      <c r="DU58" s="290"/>
    </row>
    <row r="59" spans="120:125" ht="13" x14ac:dyDescent="0.2"/>
    <row r="60" spans="120:125" ht="13" x14ac:dyDescent="0.2"/>
    <row r="61" spans="120:125" ht="13" x14ac:dyDescent="0.2"/>
    <row r="62" spans="120:125" ht="13" x14ac:dyDescent="0.2"/>
    <row r="63" spans="120:125" ht="13" x14ac:dyDescent="0.2">
      <c r="DU63" s="290"/>
    </row>
    <row r="64" spans="120:125" ht="13" x14ac:dyDescent="0.2">
      <c r="DT64" s="290"/>
      <c r="DU64" s="290"/>
    </row>
    <row r="65" spans="123:125" ht="13" x14ac:dyDescent="0.2"/>
    <row r="66" spans="123:125" ht="13" x14ac:dyDescent="0.2"/>
    <row r="67" spans="123:125" ht="13" x14ac:dyDescent="0.2"/>
    <row r="68" spans="123:125" ht="13" x14ac:dyDescent="0.2"/>
    <row r="69" spans="123:125" ht="13" x14ac:dyDescent="0.2">
      <c r="DS69" s="290"/>
      <c r="DT69" s="290"/>
      <c r="DU69" s="290"/>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90"/>
    </row>
    <row r="83" spans="116:125" ht="13" x14ac:dyDescent="0.2">
      <c r="DM83" s="290"/>
      <c r="DN83" s="290"/>
      <c r="DO83" s="290"/>
      <c r="DP83" s="290"/>
      <c r="DQ83" s="290"/>
      <c r="DR83" s="290"/>
      <c r="DS83" s="290"/>
      <c r="DT83" s="290"/>
      <c r="DU83" s="290"/>
    </row>
    <row r="84" spans="116:125" ht="13" x14ac:dyDescent="0.2"/>
    <row r="85" spans="116:125" ht="13" x14ac:dyDescent="0.2"/>
    <row r="86" spans="116:125" ht="13" x14ac:dyDescent="0.2"/>
    <row r="87" spans="116:125" ht="13" x14ac:dyDescent="0.2"/>
    <row r="88" spans="116:125" ht="13" x14ac:dyDescent="0.2">
      <c r="DU88" s="290"/>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90"/>
      <c r="DT94" s="290"/>
      <c r="DU94" s="290"/>
    </row>
    <row r="95" spans="116:125" ht="13.5" customHeight="1" x14ac:dyDescent="0.2">
      <c r="DU95" s="29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0"/>
    </row>
    <row r="102" spans="124:125" ht="13.5" customHeight="1" x14ac:dyDescent="0.2"/>
    <row r="103" spans="124:125" ht="13.5" customHeight="1" x14ac:dyDescent="0.2"/>
    <row r="104" spans="124:125" ht="13.5" customHeight="1" x14ac:dyDescent="0.2">
      <c r="DT104" s="290"/>
      <c r="DU104" s="29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0" t="s">
        <v>558</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90"/>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Z1pIPFxuD75tT8pIrf/XQDxsLalLuglzq0m6vCgreBpmeaqMrvQcjw1gFfGoq9L7XoCj+1iAdQgrlvqpt79DJg==" saltValue="VRy6RfAIYhJsFXf9g1/lB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EL132"/>
  <sheetViews>
    <sheetView showGridLines="0" zoomScaleNormal="100" zoomScaleSheetLayoutView="55" workbookViewId="0"/>
  </sheetViews>
  <sheetFormatPr defaultColWidth="0" defaultRowHeight="13.5" customHeight="1" zeroHeight="1" x14ac:dyDescent="0.2"/>
  <cols>
    <col min="1" max="125" width="2.453125" style="291" customWidth="1"/>
    <col min="126" max="142" width="0" style="290" hidden="1" customWidth="1"/>
    <col min="143" max="16384" width="9" style="290" hidden="1"/>
  </cols>
  <sheetData>
    <row r="1" spans="1:125" ht="13.5" customHeight="1"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ht="13" x14ac:dyDescent="0.2">
      <c r="B2" s="290"/>
      <c r="T2" s="290"/>
    </row>
    <row r="3" spans="1:125" ht="13"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90"/>
      <c r="G33" s="290"/>
      <c r="I33" s="290"/>
    </row>
    <row r="34" spans="2:125" ht="13" x14ac:dyDescent="0.2">
      <c r="C34" s="290"/>
      <c r="P34" s="290"/>
      <c r="R34" s="290"/>
      <c r="U34" s="290"/>
    </row>
    <row r="35" spans="2:125" ht="13" x14ac:dyDescent="0.2">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ht="13" x14ac:dyDescent="0.2">
      <c r="F36" s="290"/>
      <c r="H36" s="290"/>
      <c r="J36" s="290"/>
      <c r="K36" s="290"/>
      <c r="L36" s="290"/>
      <c r="M36" s="290"/>
      <c r="N36" s="290"/>
      <c r="O36" s="290"/>
      <c r="Q36" s="290"/>
      <c r="S36" s="290"/>
      <c r="V36" s="290"/>
    </row>
    <row r="37" spans="2:125" ht="13" x14ac:dyDescent="0.2"/>
    <row r="38" spans="2:125" ht="13" x14ac:dyDescent="0.2"/>
    <row r="39" spans="2:125" ht="13" x14ac:dyDescent="0.2"/>
    <row r="40" spans="2:125" ht="13" x14ac:dyDescent="0.2">
      <c r="U40" s="290"/>
    </row>
    <row r="41" spans="2:125" ht="13" x14ac:dyDescent="0.2">
      <c r="R41" s="290"/>
    </row>
    <row r="42" spans="2:125" ht="13" x14ac:dyDescent="0.2">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ht="13" x14ac:dyDescent="0.2">
      <c r="Q43" s="290"/>
      <c r="S43" s="290"/>
      <c r="V43" s="290"/>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559</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86qj5HLrYk4BcAXu1MxnD1Iy/pdldodKtsJ8vC1pERqUP9E3dMsj+IhBDytoz/C5b7pcvtECV4tLAS5vtpfCOw==" saltValue="z7k5XNRO8MWQS4LcRDK5R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560</v>
      </c>
      <c r="G46" s="8" t="s">
        <v>561</v>
      </c>
      <c r="H46" s="8" t="s">
        <v>562</v>
      </c>
      <c r="I46" s="8" t="s">
        <v>563</v>
      </c>
      <c r="J46" s="9" t="s">
        <v>564</v>
      </c>
    </row>
    <row r="47" spans="2:10" ht="57.75" customHeight="1" x14ac:dyDescent="0.2">
      <c r="B47" s="10"/>
      <c r="C47" s="1232" t="s">
        <v>3</v>
      </c>
      <c r="D47" s="1232"/>
      <c r="E47" s="1233"/>
      <c r="F47" s="11">
        <v>26.13</v>
      </c>
      <c r="G47" s="12">
        <v>26.54</v>
      </c>
      <c r="H47" s="12">
        <v>24.13</v>
      </c>
      <c r="I47" s="12">
        <v>23.65</v>
      </c>
      <c r="J47" s="13">
        <v>23.33</v>
      </c>
    </row>
    <row r="48" spans="2:10" ht="57.75" customHeight="1" x14ac:dyDescent="0.2">
      <c r="B48" s="14"/>
      <c r="C48" s="1234" t="s">
        <v>4</v>
      </c>
      <c r="D48" s="1234"/>
      <c r="E48" s="1235"/>
      <c r="F48" s="15">
        <v>1.9</v>
      </c>
      <c r="G48" s="16">
        <v>2.33</v>
      </c>
      <c r="H48" s="16">
        <v>1.5</v>
      </c>
      <c r="I48" s="16">
        <v>1.51</v>
      </c>
      <c r="J48" s="17">
        <v>1.83</v>
      </c>
    </row>
    <row r="49" spans="2:10" ht="57.75" customHeight="1" thickBot="1" x14ac:dyDescent="0.25">
      <c r="B49" s="18"/>
      <c r="C49" s="1236" t="s">
        <v>5</v>
      </c>
      <c r="D49" s="1236"/>
      <c r="E49" s="1237"/>
      <c r="F49" s="19" t="s">
        <v>565</v>
      </c>
      <c r="G49" s="20">
        <v>1.43</v>
      </c>
      <c r="H49" s="20" t="s">
        <v>566</v>
      </c>
      <c r="I49" s="20" t="s">
        <v>567</v>
      </c>
      <c r="J49" s="21">
        <v>3.34</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Tlgn7/cZAsL2FlP2WE06ILeyubUZNE6h5sezK0T2h/gBpu5AR1VFlNKhC+N1XuJu7iQubi7+L0P3JT+9Os6wcg==" saltValue="LznSFWpsxdD6xef6gT5N2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560</v>
      </c>
      <c r="G33" s="29" t="s">
        <v>561</v>
      </c>
      <c r="H33" s="29" t="s">
        <v>562</v>
      </c>
      <c r="I33" s="29" t="s">
        <v>563</v>
      </c>
      <c r="J33" s="30" t="s">
        <v>564</v>
      </c>
      <c r="K33" s="22"/>
      <c r="L33" s="22"/>
      <c r="M33" s="22"/>
      <c r="N33" s="22"/>
      <c r="O33" s="22"/>
      <c r="P33" s="22"/>
    </row>
    <row r="34" spans="1:16" ht="39" customHeight="1" x14ac:dyDescent="0.2">
      <c r="A34" s="22"/>
      <c r="B34" s="31"/>
      <c r="C34" s="1244" t="s">
        <v>568</v>
      </c>
      <c r="D34" s="1244"/>
      <c r="E34" s="1245"/>
      <c r="F34" s="32">
        <v>12.43</v>
      </c>
      <c r="G34" s="33">
        <v>13.77</v>
      </c>
      <c r="H34" s="33">
        <v>14.85</v>
      </c>
      <c r="I34" s="33">
        <v>15.53</v>
      </c>
      <c r="J34" s="34">
        <v>15.93</v>
      </c>
      <c r="K34" s="22"/>
      <c r="L34" s="22"/>
      <c r="M34" s="22"/>
      <c r="N34" s="22"/>
      <c r="O34" s="22"/>
      <c r="P34" s="22"/>
    </row>
    <row r="35" spans="1:16" ht="39" customHeight="1" x14ac:dyDescent="0.2">
      <c r="A35" s="22"/>
      <c r="B35" s="35"/>
      <c r="C35" s="1238" t="s">
        <v>569</v>
      </c>
      <c r="D35" s="1239"/>
      <c r="E35" s="1240"/>
      <c r="F35" s="36">
        <v>1.89</v>
      </c>
      <c r="G35" s="37">
        <v>2.3199999999999998</v>
      </c>
      <c r="H35" s="37">
        <v>1.49</v>
      </c>
      <c r="I35" s="37">
        <v>1.5</v>
      </c>
      <c r="J35" s="38">
        <v>1.82</v>
      </c>
      <c r="K35" s="22"/>
      <c r="L35" s="22"/>
      <c r="M35" s="22"/>
      <c r="N35" s="22"/>
      <c r="O35" s="22"/>
      <c r="P35" s="22"/>
    </row>
    <row r="36" spans="1:16" ht="39" customHeight="1" x14ac:dyDescent="0.2">
      <c r="A36" s="22"/>
      <c r="B36" s="35"/>
      <c r="C36" s="1238" t="s">
        <v>570</v>
      </c>
      <c r="D36" s="1239"/>
      <c r="E36" s="1240"/>
      <c r="F36" s="36">
        <v>0.14000000000000001</v>
      </c>
      <c r="G36" s="37" t="s">
        <v>571</v>
      </c>
      <c r="H36" s="37">
        <v>1.18</v>
      </c>
      <c r="I36" s="37">
        <v>1.95</v>
      </c>
      <c r="J36" s="38">
        <v>0.91</v>
      </c>
      <c r="K36" s="22"/>
      <c r="L36" s="22"/>
      <c r="M36" s="22"/>
      <c r="N36" s="22"/>
      <c r="O36" s="22"/>
      <c r="P36" s="22"/>
    </row>
    <row r="37" spans="1:16" ht="39" customHeight="1" x14ac:dyDescent="0.2">
      <c r="A37" s="22"/>
      <c r="B37" s="35"/>
      <c r="C37" s="1238" t="s">
        <v>572</v>
      </c>
      <c r="D37" s="1239"/>
      <c r="E37" s="1240"/>
      <c r="F37" s="36">
        <v>0.85</v>
      </c>
      <c r="G37" s="37">
        <v>0.3</v>
      </c>
      <c r="H37" s="37">
        <v>1.0900000000000001</v>
      </c>
      <c r="I37" s="37">
        <v>1.45</v>
      </c>
      <c r="J37" s="38">
        <v>0.77</v>
      </c>
      <c r="K37" s="22"/>
      <c r="L37" s="22"/>
      <c r="M37" s="22"/>
      <c r="N37" s="22"/>
      <c r="O37" s="22"/>
      <c r="P37" s="22"/>
    </row>
    <row r="38" spans="1:16" ht="39" customHeight="1" x14ac:dyDescent="0.2">
      <c r="A38" s="22"/>
      <c r="B38" s="35"/>
      <c r="C38" s="1238" t="s">
        <v>573</v>
      </c>
      <c r="D38" s="1239"/>
      <c r="E38" s="1240"/>
      <c r="F38" s="36" t="s">
        <v>518</v>
      </c>
      <c r="G38" s="37" t="s">
        <v>518</v>
      </c>
      <c r="H38" s="37" t="s">
        <v>518</v>
      </c>
      <c r="I38" s="37">
        <v>0</v>
      </c>
      <c r="J38" s="38">
        <v>0.17</v>
      </c>
      <c r="K38" s="22"/>
      <c r="L38" s="22"/>
      <c r="M38" s="22"/>
      <c r="N38" s="22"/>
      <c r="O38" s="22"/>
      <c r="P38" s="22"/>
    </row>
    <row r="39" spans="1:16" ht="39" customHeight="1" x14ac:dyDescent="0.2">
      <c r="A39" s="22"/>
      <c r="B39" s="35"/>
      <c r="C39" s="1238" t="s">
        <v>574</v>
      </c>
      <c r="D39" s="1239"/>
      <c r="E39" s="1240"/>
      <c r="F39" s="36">
        <v>0.05</v>
      </c>
      <c r="G39" s="37">
        <v>0.04</v>
      </c>
      <c r="H39" s="37">
        <v>0.05</v>
      </c>
      <c r="I39" s="37">
        <v>0.05</v>
      </c>
      <c r="J39" s="38">
        <v>0.1</v>
      </c>
      <c r="K39" s="22"/>
      <c r="L39" s="22"/>
      <c r="M39" s="22"/>
      <c r="N39" s="22"/>
      <c r="O39" s="22"/>
      <c r="P39" s="22"/>
    </row>
    <row r="40" spans="1:16" ht="39" customHeight="1" x14ac:dyDescent="0.2">
      <c r="A40" s="22"/>
      <c r="B40" s="35"/>
      <c r="C40" s="1238" t="s">
        <v>575</v>
      </c>
      <c r="D40" s="1239"/>
      <c r="E40" s="1240"/>
      <c r="F40" s="36">
        <v>0</v>
      </c>
      <c r="G40" s="37">
        <v>0</v>
      </c>
      <c r="H40" s="37">
        <v>0</v>
      </c>
      <c r="I40" s="37">
        <v>0</v>
      </c>
      <c r="J40" s="38">
        <v>0</v>
      </c>
      <c r="K40" s="22"/>
      <c r="L40" s="22"/>
      <c r="M40" s="22"/>
      <c r="N40" s="22"/>
      <c r="O40" s="22"/>
      <c r="P40" s="22"/>
    </row>
    <row r="41" spans="1:16" ht="39" customHeight="1" x14ac:dyDescent="0.2">
      <c r="A41" s="22"/>
      <c r="B41" s="35"/>
      <c r="C41" s="1238"/>
      <c r="D41" s="1239"/>
      <c r="E41" s="1240"/>
      <c r="F41" s="36"/>
      <c r="G41" s="37"/>
      <c r="H41" s="37"/>
      <c r="I41" s="37"/>
      <c r="J41" s="38"/>
      <c r="K41" s="22"/>
      <c r="L41" s="22"/>
      <c r="M41" s="22"/>
      <c r="N41" s="22"/>
      <c r="O41" s="22"/>
      <c r="P41" s="22"/>
    </row>
    <row r="42" spans="1:16" ht="39" customHeight="1" x14ac:dyDescent="0.2">
      <c r="A42" s="22"/>
      <c r="B42" s="39"/>
      <c r="C42" s="1238" t="s">
        <v>576</v>
      </c>
      <c r="D42" s="1239"/>
      <c r="E42" s="1240"/>
      <c r="F42" s="36" t="s">
        <v>518</v>
      </c>
      <c r="G42" s="37" t="s">
        <v>518</v>
      </c>
      <c r="H42" s="37" t="s">
        <v>518</v>
      </c>
      <c r="I42" s="37" t="s">
        <v>518</v>
      </c>
      <c r="J42" s="38" t="s">
        <v>518</v>
      </c>
      <c r="K42" s="22"/>
      <c r="L42" s="22"/>
      <c r="M42" s="22"/>
      <c r="N42" s="22"/>
      <c r="O42" s="22"/>
      <c r="P42" s="22"/>
    </row>
    <row r="43" spans="1:16" ht="39" customHeight="1" thickBot="1" x14ac:dyDescent="0.25">
      <c r="A43" s="22"/>
      <c r="B43" s="40"/>
      <c r="C43" s="1241" t="s">
        <v>577</v>
      </c>
      <c r="D43" s="1242"/>
      <c r="E43" s="1243"/>
      <c r="F43" s="41">
        <v>0.06</v>
      </c>
      <c r="G43" s="42">
        <v>0.1</v>
      </c>
      <c r="H43" s="42">
        <v>1.1000000000000001</v>
      </c>
      <c r="I43" s="42" t="s">
        <v>518</v>
      </c>
      <c r="J43" s="43" t="s">
        <v>518</v>
      </c>
      <c r="K43" s="22"/>
      <c r="L43" s="22"/>
      <c r="M43" s="22"/>
      <c r="N43" s="22"/>
      <c r="O43" s="22"/>
      <c r="P43" s="22"/>
    </row>
    <row r="44" spans="1:16" ht="39" customHeight="1" x14ac:dyDescent="0.25">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8gPOF9hZVbJcseO50Kg95DQ7pD7gJ5LTx+Xw7hE1yCx9aCexgo0Tu+sB6PrVDLWA0weBAFD1rgBwhbYPVyZNwA==" saltValue="ITNZ7cYn6yRaRd2nkHuaD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Normal="10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560</v>
      </c>
      <c r="L44" s="56" t="s">
        <v>561</v>
      </c>
      <c r="M44" s="56" t="s">
        <v>562</v>
      </c>
      <c r="N44" s="56" t="s">
        <v>563</v>
      </c>
      <c r="O44" s="57" t="s">
        <v>564</v>
      </c>
      <c r="P44" s="48"/>
      <c r="Q44" s="48"/>
      <c r="R44" s="48"/>
      <c r="S44" s="48"/>
      <c r="T44" s="48"/>
      <c r="U44" s="48"/>
    </row>
    <row r="45" spans="1:21" ht="30.75" customHeight="1" x14ac:dyDescent="0.2">
      <c r="A45" s="48"/>
      <c r="B45" s="1264" t="s">
        <v>11</v>
      </c>
      <c r="C45" s="1265"/>
      <c r="D45" s="58"/>
      <c r="E45" s="1270" t="s">
        <v>12</v>
      </c>
      <c r="F45" s="1270"/>
      <c r="G45" s="1270"/>
      <c r="H45" s="1270"/>
      <c r="I45" s="1270"/>
      <c r="J45" s="1271"/>
      <c r="K45" s="59">
        <v>2902</v>
      </c>
      <c r="L45" s="60">
        <v>2820</v>
      </c>
      <c r="M45" s="60">
        <v>2828</v>
      </c>
      <c r="N45" s="60">
        <v>2716</v>
      </c>
      <c r="O45" s="61">
        <v>2744</v>
      </c>
      <c r="P45" s="48"/>
      <c r="Q45" s="48"/>
      <c r="R45" s="48"/>
      <c r="S45" s="48"/>
      <c r="T45" s="48"/>
      <c r="U45" s="48"/>
    </row>
    <row r="46" spans="1:21" ht="30.75" customHeight="1" x14ac:dyDescent="0.2">
      <c r="A46" s="48"/>
      <c r="B46" s="1266"/>
      <c r="C46" s="1267"/>
      <c r="D46" s="62"/>
      <c r="E46" s="1248" t="s">
        <v>13</v>
      </c>
      <c r="F46" s="1248"/>
      <c r="G46" s="1248"/>
      <c r="H46" s="1248"/>
      <c r="I46" s="1248"/>
      <c r="J46" s="1249"/>
      <c r="K46" s="63" t="s">
        <v>518</v>
      </c>
      <c r="L46" s="64" t="s">
        <v>518</v>
      </c>
      <c r="M46" s="64" t="s">
        <v>518</v>
      </c>
      <c r="N46" s="64" t="s">
        <v>518</v>
      </c>
      <c r="O46" s="65" t="s">
        <v>518</v>
      </c>
      <c r="P46" s="48"/>
      <c r="Q46" s="48"/>
      <c r="R46" s="48"/>
      <c r="S46" s="48"/>
      <c r="T46" s="48"/>
      <c r="U46" s="48"/>
    </row>
    <row r="47" spans="1:21" ht="30.75" customHeight="1" x14ac:dyDescent="0.2">
      <c r="A47" s="48"/>
      <c r="B47" s="1266"/>
      <c r="C47" s="1267"/>
      <c r="D47" s="62"/>
      <c r="E47" s="1248" t="s">
        <v>14</v>
      </c>
      <c r="F47" s="1248"/>
      <c r="G47" s="1248"/>
      <c r="H47" s="1248"/>
      <c r="I47" s="1248"/>
      <c r="J47" s="1249"/>
      <c r="K47" s="63" t="s">
        <v>518</v>
      </c>
      <c r="L47" s="64" t="s">
        <v>518</v>
      </c>
      <c r="M47" s="64" t="s">
        <v>518</v>
      </c>
      <c r="N47" s="64" t="s">
        <v>518</v>
      </c>
      <c r="O47" s="65" t="s">
        <v>518</v>
      </c>
      <c r="P47" s="48"/>
      <c r="Q47" s="48"/>
      <c r="R47" s="48"/>
      <c r="S47" s="48"/>
      <c r="T47" s="48"/>
      <c r="U47" s="48"/>
    </row>
    <row r="48" spans="1:21" ht="30.75" customHeight="1" x14ac:dyDescent="0.2">
      <c r="A48" s="48"/>
      <c r="B48" s="1266"/>
      <c r="C48" s="1267"/>
      <c r="D48" s="62"/>
      <c r="E48" s="1248" t="s">
        <v>15</v>
      </c>
      <c r="F48" s="1248"/>
      <c r="G48" s="1248"/>
      <c r="H48" s="1248"/>
      <c r="I48" s="1248"/>
      <c r="J48" s="1249"/>
      <c r="K48" s="63">
        <v>741</v>
      </c>
      <c r="L48" s="64">
        <v>777</v>
      </c>
      <c r="M48" s="64">
        <v>653</v>
      </c>
      <c r="N48" s="64">
        <v>572</v>
      </c>
      <c r="O48" s="65">
        <v>604</v>
      </c>
      <c r="P48" s="48"/>
      <c r="Q48" s="48"/>
      <c r="R48" s="48"/>
      <c r="S48" s="48"/>
      <c r="T48" s="48"/>
      <c r="U48" s="48"/>
    </row>
    <row r="49" spans="1:21" ht="30.75" customHeight="1" x14ac:dyDescent="0.2">
      <c r="A49" s="48"/>
      <c r="B49" s="1266"/>
      <c r="C49" s="1267"/>
      <c r="D49" s="62"/>
      <c r="E49" s="1248" t="s">
        <v>16</v>
      </c>
      <c r="F49" s="1248"/>
      <c r="G49" s="1248"/>
      <c r="H49" s="1248"/>
      <c r="I49" s="1248"/>
      <c r="J49" s="1249"/>
      <c r="K49" s="63">
        <v>529</v>
      </c>
      <c r="L49" s="64">
        <v>496</v>
      </c>
      <c r="M49" s="64">
        <v>565</v>
      </c>
      <c r="N49" s="64">
        <v>504</v>
      </c>
      <c r="O49" s="65">
        <v>499</v>
      </c>
      <c r="P49" s="48"/>
      <c r="Q49" s="48"/>
      <c r="R49" s="48"/>
      <c r="S49" s="48"/>
      <c r="T49" s="48"/>
      <c r="U49" s="48"/>
    </row>
    <row r="50" spans="1:21" ht="30.75" customHeight="1" x14ac:dyDescent="0.2">
      <c r="A50" s="48"/>
      <c r="B50" s="1266"/>
      <c r="C50" s="1267"/>
      <c r="D50" s="62"/>
      <c r="E50" s="1248" t="s">
        <v>17</v>
      </c>
      <c r="F50" s="1248"/>
      <c r="G50" s="1248"/>
      <c r="H50" s="1248"/>
      <c r="I50" s="1248"/>
      <c r="J50" s="1249"/>
      <c r="K50" s="63">
        <v>175</v>
      </c>
      <c r="L50" s="64">
        <v>2156</v>
      </c>
      <c r="M50" s="64">
        <v>334</v>
      </c>
      <c r="N50" s="64">
        <v>570</v>
      </c>
      <c r="O50" s="65">
        <v>1247</v>
      </c>
      <c r="P50" s="48"/>
      <c r="Q50" s="48"/>
      <c r="R50" s="48"/>
      <c r="S50" s="48"/>
      <c r="T50" s="48"/>
      <c r="U50" s="48"/>
    </row>
    <row r="51" spans="1:21" ht="30.75" customHeight="1" x14ac:dyDescent="0.2">
      <c r="A51" s="48"/>
      <c r="B51" s="1268"/>
      <c r="C51" s="1269"/>
      <c r="D51" s="66"/>
      <c r="E51" s="1248" t="s">
        <v>18</v>
      </c>
      <c r="F51" s="1248"/>
      <c r="G51" s="1248"/>
      <c r="H51" s="1248"/>
      <c r="I51" s="1248"/>
      <c r="J51" s="1249"/>
      <c r="K51" s="63" t="s">
        <v>518</v>
      </c>
      <c r="L51" s="64" t="s">
        <v>518</v>
      </c>
      <c r="M51" s="64" t="s">
        <v>518</v>
      </c>
      <c r="N51" s="64" t="s">
        <v>518</v>
      </c>
      <c r="O51" s="65" t="s">
        <v>518</v>
      </c>
      <c r="P51" s="48"/>
      <c r="Q51" s="48"/>
      <c r="R51" s="48"/>
      <c r="S51" s="48"/>
      <c r="T51" s="48"/>
      <c r="U51" s="48"/>
    </row>
    <row r="52" spans="1:21" ht="30.75" customHeight="1" x14ac:dyDescent="0.2">
      <c r="A52" s="48"/>
      <c r="B52" s="1246" t="s">
        <v>19</v>
      </c>
      <c r="C52" s="1247"/>
      <c r="D52" s="66"/>
      <c r="E52" s="1248" t="s">
        <v>20</v>
      </c>
      <c r="F52" s="1248"/>
      <c r="G52" s="1248"/>
      <c r="H52" s="1248"/>
      <c r="I52" s="1248"/>
      <c r="J52" s="1249"/>
      <c r="K52" s="63">
        <v>2728</v>
      </c>
      <c r="L52" s="64">
        <v>4704</v>
      </c>
      <c r="M52" s="64">
        <v>2820</v>
      </c>
      <c r="N52" s="64">
        <v>3007</v>
      </c>
      <c r="O52" s="65">
        <v>3784</v>
      </c>
      <c r="P52" s="48"/>
      <c r="Q52" s="48"/>
      <c r="R52" s="48"/>
      <c r="S52" s="48"/>
      <c r="T52" s="48"/>
      <c r="U52" s="48"/>
    </row>
    <row r="53" spans="1:21" ht="30.75" customHeight="1" thickBot="1" x14ac:dyDescent="0.25">
      <c r="A53" s="48"/>
      <c r="B53" s="1250" t="s">
        <v>21</v>
      </c>
      <c r="C53" s="1251"/>
      <c r="D53" s="67"/>
      <c r="E53" s="1252" t="s">
        <v>22</v>
      </c>
      <c r="F53" s="1252"/>
      <c r="G53" s="1252"/>
      <c r="H53" s="1252"/>
      <c r="I53" s="1252"/>
      <c r="J53" s="1253"/>
      <c r="K53" s="68">
        <v>1619</v>
      </c>
      <c r="L53" s="69">
        <v>1545</v>
      </c>
      <c r="M53" s="69">
        <v>1560</v>
      </c>
      <c r="N53" s="69">
        <v>1355</v>
      </c>
      <c r="O53" s="70">
        <v>1310</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3">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3">
      <c r="A56" s="48"/>
      <c r="B56" s="75"/>
      <c r="C56" s="76"/>
      <c r="D56" s="76"/>
      <c r="E56" s="77"/>
      <c r="F56" s="77"/>
      <c r="G56" s="77"/>
      <c r="H56" s="77"/>
      <c r="I56" s="77"/>
      <c r="J56" s="78" t="s">
        <v>2</v>
      </c>
      <c r="K56" s="79" t="s">
        <v>578</v>
      </c>
      <c r="L56" s="80" t="s">
        <v>579</v>
      </c>
      <c r="M56" s="80" t="s">
        <v>580</v>
      </c>
      <c r="N56" s="80" t="s">
        <v>581</v>
      </c>
      <c r="O56" s="81" t="s">
        <v>582</v>
      </c>
      <c r="P56" s="48"/>
      <c r="Q56" s="48"/>
      <c r="R56" s="48"/>
      <c r="S56" s="48"/>
      <c r="T56" s="48"/>
      <c r="U56" s="48"/>
    </row>
    <row r="57" spans="1:21" ht="31.5" customHeight="1" x14ac:dyDescent="0.2">
      <c r="B57" s="1254" t="s">
        <v>25</v>
      </c>
      <c r="C57" s="1255"/>
      <c r="D57" s="1258" t="s">
        <v>26</v>
      </c>
      <c r="E57" s="1259"/>
      <c r="F57" s="1259"/>
      <c r="G57" s="1259"/>
      <c r="H57" s="1259"/>
      <c r="I57" s="1259"/>
      <c r="J57" s="1260"/>
      <c r="K57" s="82"/>
      <c r="L57" s="83"/>
      <c r="M57" s="83"/>
      <c r="N57" s="83"/>
      <c r="O57" s="84"/>
    </row>
    <row r="58" spans="1:21" ht="31.5" customHeight="1" thickBot="1" x14ac:dyDescent="0.25">
      <c r="B58" s="1256"/>
      <c r="C58" s="1257"/>
      <c r="D58" s="1261" t="s">
        <v>27</v>
      </c>
      <c r="E58" s="1262"/>
      <c r="F58" s="1262"/>
      <c r="G58" s="1262"/>
      <c r="H58" s="1262"/>
      <c r="I58" s="1262"/>
      <c r="J58" s="1263"/>
      <c r="K58" s="85"/>
      <c r="L58" s="86"/>
      <c r="M58" s="86"/>
      <c r="N58" s="86"/>
      <c r="O58" s="87"/>
    </row>
    <row r="59" spans="1:21" ht="24" customHeight="1" x14ac:dyDescent="0.2">
      <c r="B59" s="88"/>
      <c r="C59" s="88"/>
      <c r="D59" s="89" t="s">
        <v>28</v>
      </c>
      <c r="E59" s="90"/>
      <c r="F59" s="90"/>
      <c r="G59" s="90"/>
      <c r="H59" s="90"/>
      <c r="I59" s="90"/>
      <c r="J59" s="90"/>
      <c r="K59" s="90"/>
      <c r="L59" s="90"/>
      <c r="M59" s="90"/>
      <c r="N59" s="90"/>
      <c r="O59" s="90"/>
    </row>
    <row r="60" spans="1:21" ht="24" customHeight="1" x14ac:dyDescent="0.2">
      <c r="B60" s="91"/>
      <c r="C60" s="91"/>
      <c r="D60" s="89" t="s">
        <v>29</v>
      </c>
      <c r="E60" s="90"/>
      <c r="F60" s="90"/>
      <c r="G60" s="90"/>
      <c r="H60" s="90"/>
      <c r="I60" s="90"/>
      <c r="J60" s="90"/>
      <c r="K60" s="90"/>
      <c r="L60" s="90"/>
      <c r="M60" s="90"/>
      <c r="N60" s="90"/>
      <c r="O60" s="90"/>
    </row>
    <row r="61" spans="1:21" ht="24" customHeight="1" x14ac:dyDescent="0.2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Y3e7TNbUcDC2ne8C9Ht3J/+83C2nOruhJGFvGQCW7DS8JU3AVAGnAtPumqBRQoTo+7a2Jc2x5GmeVUxWQzpNUA==" saltValue="QV9or9Lmxd5Icli7mV0G/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2"/>
  <cols>
    <col min="1" max="1" width="6.6328125" style="92" customWidth="1"/>
    <col min="2" max="3" width="12.6328125" style="92" customWidth="1"/>
    <col min="4" max="4" width="11.6328125" style="92" customWidth="1"/>
    <col min="5" max="8" width="10.36328125" style="92" customWidth="1"/>
    <col min="9" max="13" width="16.36328125" style="92" customWidth="1"/>
    <col min="14" max="19" width="12.6328125" style="92" customWidth="1"/>
    <col min="20" max="16384" width="0" style="9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3" t="s">
        <v>9</v>
      </c>
    </row>
    <row r="40" spans="2:13" ht="27.75" customHeight="1" thickBot="1" x14ac:dyDescent="0.3">
      <c r="B40" s="94" t="s">
        <v>10</v>
      </c>
      <c r="C40" s="95"/>
      <c r="D40" s="95"/>
      <c r="E40" s="96"/>
      <c r="F40" s="96"/>
      <c r="G40" s="96"/>
      <c r="H40" s="97" t="s">
        <v>2</v>
      </c>
      <c r="I40" s="98" t="s">
        <v>560</v>
      </c>
      <c r="J40" s="99" t="s">
        <v>561</v>
      </c>
      <c r="K40" s="99" t="s">
        <v>562</v>
      </c>
      <c r="L40" s="99" t="s">
        <v>563</v>
      </c>
      <c r="M40" s="100" t="s">
        <v>564</v>
      </c>
    </row>
    <row r="41" spans="2:13" ht="27.75" customHeight="1" x14ac:dyDescent="0.2">
      <c r="B41" s="1284" t="s">
        <v>30</v>
      </c>
      <c r="C41" s="1285"/>
      <c r="D41" s="101"/>
      <c r="E41" s="1286" t="s">
        <v>31</v>
      </c>
      <c r="F41" s="1286"/>
      <c r="G41" s="1286"/>
      <c r="H41" s="1287"/>
      <c r="I41" s="102">
        <v>29648</v>
      </c>
      <c r="J41" s="103">
        <v>30903</v>
      </c>
      <c r="K41" s="103">
        <v>31496</v>
      </c>
      <c r="L41" s="103">
        <v>32709</v>
      </c>
      <c r="M41" s="104">
        <v>32824</v>
      </c>
    </row>
    <row r="42" spans="2:13" ht="27.75" customHeight="1" x14ac:dyDescent="0.2">
      <c r="B42" s="1274"/>
      <c r="C42" s="1275"/>
      <c r="D42" s="105"/>
      <c r="E42" s="1278" t="s">
        <v>32</v>
      </c>
      <c r="F42" s="1278"/>
      <c r="G42" s="1278"/>
      <c r="H42" s="1279"/>
      <c r="I42" s="106">
        <v>5712</v>
      </c>
      <c r="J42" s="107">
        <v>3598</v>
      </c>
      <c r="K42" s="107">
        <v>2839</v>
      </c>
      <c r="L42" s="107">
        <v>2327</v>
      </c>
      <c r="M42" s="108">
        <v>2716</v>
      </c>
    </row>
    <row r="43" spans="2:13" ht="27.75" customHeight="1" x14ac:dyDescent="0.2">
      <c r="B43" s="1274"/>
      <c r="C43" s="1275"/>
      <c r="D43" s="105"/>
      <c r="E43" s="1278" t="s">
        <v>33</v>
      </c>
      <c r="F43" s="1278"/>
      <c r="G43" s="1278"/>
      <c r="H43" s="1279"/>
      <c r="I43" s="106">
        <v>9109</v>
      </c>
      <c r="J43" s="107">
        <v>9127</v>
      </c>
      <c r="K43" s="107">
        <v>8800</v>
      </c>
      <c r="L43" s="107">
        <v>7177</v>
      </c>
      <c r="M43" s="108">
        <v>6769</v>
      </c>
    </row>
    <row r="44" spans="2:13" ht="27.75" customHeight="1" x14ac:dyDescent="0.2">
      <c r="B44" s="1274"/>
      <c r="C44" s="1275"/>
      <c r="D44" s="105"/>
      <c r="E44" s="1278" t="s">
        <v>34</v>
      </c>
      <c r="F44" s="1278"/>
      <c r="G44" s="1278"/>
      <c r="H44" s="1279"/>
      <c r="I44" s="106">
        <v>5026</v>
      </c>
      <c r="J44" s="107">
        <v>4914</v>
      </c>
      <c r="K44" s="107">
        <v>3772</v>
      </c>
      <c r="L44" s="107">
        <v>3066</v>
      </c>
      <c r="M44" s="108">
        <v>2849</v>
      </c>
    </row>
    <row r="45" spans="2:13" ht="27.75" customHeight="1" x14ac:dyDescent="0.2">
      <c r="B45" s="1274"/>
      <c r="C45" s="1275"/>
      <c r="D45" s="105"/>
      <c r="E45" s="1278" t="s">
        <v>35</v>
      </c>
      <c r="F45" s="1278"/>
      <c r="G45" s="1278"/>
      <c r="H45" s="1279"/>
      <c r="I45" s="106">
        <v>3434</v>
      </c>
      <c r="J45" s="107">
        <v>3317</v>
      </c>
      <c r="K45" s="107">
        <v>3259</v>
      </c>
      <c r="L45" s="107">
        <v>3264</v>
      </c>
      <c r="M45" s="108">
        <v>3076</v>
      </c>
    </row>
    <row r="46" spans="2:13" ht="27.75" customHeight="1" x14ac:dyDescent="0.2">
      <c r="B46" s="1274"/>
      <c r="C46" s="1275"/>
      <c r="D46" s="109"/>
      <c r="E46" s="1278" t="s">
        <v>36</v>
      </c>
      <c r="F46" s="1278"/>
      <c r="G46" s="1278"/>
      <c r="H46" s="1279"/>
      <c r="I46" s="106" t="s">
        <v>518</v>
      </c>
      <c r="J46" s="107" t="s">
        <v>518</v>
      </c>
      <c r="K46" s="107" t="s">
        <v>518</v>
      </c>
      <c r="L46" s="107" t="s">
        <v>518</v>
      </c>
      <c r="M46" s="108" t="s">
        <v>518</v>
      </c>
    </row>
    <row r="47" spans="2:13" ht="27.75" customHeight="1" x14ac:dyDescent="0.2">
      <c r="B47" s="1274"/>
      <c r="C47" s="1275"/>
      <c r="D47" s="110"/>
      <c r="E47" s="1288" t="s">
        <v>37</v>
      </c>
      <c r="F47" s="1289"/>
      <c r="G47" s="1289"/>
      <c r="H47" s="1290"/>
      <c r="I47" s="106" t="s">
        <v>518</v>
      </c>
      <c r="J47" s="107" t="s">
        <v>518</v>
      </c>
      <c r="K47" s="107" t="s">
        <v>518</v>
      </c>
      <c r="L47" s="107" t="s">
        <v>518</v>
      </c>
      <c r="M47" s="108" t="s">
        <v>518</v>
      </c>
    </row>
    <row r="48" spans="2:13" ht="27.75" customHeight="1" x14ac:dyDescent="0.2">
      <c r="B48" s="1274"/>
      <c r="C48" s="1275"/>
      <c r="D48" s="105"/>
      <c r="E48" s="1278" t="s">
        <v>38</v>
      </c>
      <c r="F48" s="1278"/>
      <c r="G48" s="1278"/>
      <c r="H48" s="1279"/>
      <c r="I48" s="106" t="s">
        <v>518</v>
      </c>
      <c r="J48" s="107" t="s">
        <v>518</v>
      </c>
      <c r="K48" s="107" t="s">
        <v>518</v>
      </c>
      <c r="L48" s="107" t="s">
        <v>518</v>
      </c>
      <c r="M48" s="108" t="s">
        <v>518</v>
      </c>
    </row>
    <row r="49" spans="2:13" ht="27.75" customHeight="1" x14ac:dyDescent="0.2">
      <c r="B49" s="1276"/>
      <c r="C49" s="1277"/>
      <c r="D49" s="105"/>
      <c r="E49" s="1278" t="s">
        <v>39</v>
      </c>
      <c r="F49" s="1278"/>
      <c r="G49" s="1278"/>
      <c r="H49" s="1279"/>
      <c r="I49" s="106" t="s">
        <v>518</v>
      </c>
      <c r="J49" s="107" t="s">
        <v>518</v>
      </c>
      <c r="K49" s="107" t="s">
        <v>518</v>
      </c>
      <c r="L49" s="107" t="s">
        <v>518</v>
      </c>
      <c r="M49" s="108" t="s">
        <v>518</v>
      </c>
    </row>
    <row r="50" spans="2:13" ht="27.75" customHeight="1" x14ac:dyDescent="0.2">
      <c r="B50" s="1272" t="s">
        <v>40</v>
      </c>
      <c r="C50" s="1273"/>
      <c r="D50" s="111"/>
      <c r="E50" s="1278" t="s">
        <v>41</v>
      </c>
      <c r="F50" s="1278"/>
      <c r="G50" s="1278"/>
      <c r="H50" s="1279"/>
      <c r="I50" s="106">
        <v>12068</v>
      </c>
      <c r="J50" s="107">
        <v>12552</v>
      </c>
      <c r="K50" s="107">
        <v>11586</v>
      </c>
      <c r="L50" s="107">
        <v>12038</v>
      </c>
      <c r="M50" s="108">
        <v>11840</v>
      </c>
    </row>
    <row r="51" spans="2:13" ht="27.75" customHeight="1" x14ac:dyDescent="0.2">
      <c r="B51" s="1274"/>
      <c r="C51" s="1275"/>
      <c r="D51" s="105"/>
      <c r="E51" s="1278" t="s">
        <v>42</v>
      </c>
      <c r="F51" s="1278"/>
      <c r="G51" s="1278"/>
      <c r="H51" s="1279"/>
      <c r="I51" s="106">
        <v>4769</v>
      </c>
      <c r="J51" s="107">
        <v>3711</v>
      </c>
      <c r="K51" s="107">
        <v>3486</v>
      </c>
      <c r="L51" s="107">
        <v>3490</v>
      </c>
      <c r="M51" s="108">
        <v>3079</v>
      </c>
    </row>
    <row r="52" spans="2:13" ht="27.75" customHeight="1" x14ac:dyDescent="0.2">
      <c r="B52" s="1276"/>
      <c r="C52" s="1277"/>
      <c r="D52" s="105"/>
      <c r="E52" s="1278" t="s">
        <v>43</v>
      </c>
      <c r="F52" s="1278"/>
      <c r="G52" s="1278"/>
      <c r="H52" s="1279"/>
      <c r="I52" s="106">
        <v>27171</v>
      </c>
      <c r="J52" s="107">
        <v>27949</v>
      </c>
      <c r="K52" s="107">
        <v>28029</v>
      </c>
      <c r="L52" s="107">
        <v>28183</v>
      </c>
      <c r="M52" s="108">
        <v>28146</v>
      </c>
    </row>
    <row r="53" spans="2:13" ht="27.75" customHeight="1" thickBot="1" x14ac:dyDescent="0.25">
      <c r="B53" s="1280" t="s">
        <v>44</v>
      </c>
      <c r="C53" s="1281"/>
      <c r="D53" s="112"/>
      <c r="E53" s="1282" t="s">
        <v>45</v>
      </c>
      <c r="F53" s="1282"/>
      <c r="G53" s="1282"/>
      <c r="H53" s="1283"/>
      <c r="I53" s="113">
        <v>8921</v>
      </c>
      <c r="J53" s="114">
        <v>7647</v>
      </c>
      <c r="K53" s="114">
        <v>7066</v>
      </c>
      <c r="L53" s="114">
        <v>4832</v>
      </c>
      <c r="M53" s="115">
        <v>5170</v>
      </c>
    </row>
    <row r="54" spans="2:13" ht="27.75" customHeight="1" x14ac:dyDescent="0.25">
      <c r="B54" s="116" t="s">
        <v>46</v>
      </c>
      <c r="C54" s="117"/>
      <c r="D54" s="117"/>
      <c r="E54" s="118"/>
      <c r="F54" s="118"/>
      <c r="G54" s="118"/>
      <c r="H54" s="118"/>
      <c r="I54" s="119"/>
      <c r="J54" s="119"/>
      <c r="K54" s="119"/>
      <c r="L54" s="119"/>
      <c r="M54" s="119"/>
    </row>
    <row r="55" spans="2:13" ht="12.75" customHeight="1" x14ac:dyDescent="0.2"/>
    <row r="56" spans="2:13" ht="12.75" hidden="1" customHeight="1" x14ac:dyDescent="0.2"/>
    <row r="57" spans="2:13" ht="12.75" hidden="1" customHeight="1" x14ac:dyDescent="0.2"/>
    <row r="58" spans="2:13" ht="12.75" hidden="1" customHeight="1" x14ac:dyDescent="0.2"/>
    <row r="59" spans="2:13" ht="13" hidden="1" x14ac:dyDescent="0.2"/>
    <row r="60" spans="2:13" ht="13" hidden="1" x14ac:dyDescent="0.2"/>
    <row r="61" spans="2:13" ht="13" hidden="1" x14ac:dyDescent="0.2"/>
    <row r="62" spans="2:13" ht="13" hidden="1" x14ac:dyDescent="0.2"/>
    <row r="63" spans="2:13" ht="13" hidden="1" x14ac:dyDescent="0.2"/>
    <row r="64" spans="2:13" ht="13" hidden="1" x14ac:dyDescent="0.2"/>
    <row r="65" ht="13"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LFUNoXHk58ZB8AO2zzgqOUnrsmzYmcQCcPAfKFX94R+e/E8jt25niulMj0baiTtFnMDIPviWztluGl7twaOkNg==" saltValue="1eP5/w2W7quwlnvgMX9oP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pageSetUpPr fitToPage="1"/>
  </sheetPr>
  <dimension ref="B1:W66"/>
  <sheetViews>
    <sheetView showGridLines="0" zoomScale="80" zoomScaleNormal="80" zoomScaleSheetLayoutView="100" workbookViewId="0"/>
  </sheetViews>
  <sheetFormatPr defaultColWidth="0" defaultRowHeight="0"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20" t="s">
        <v>47</v>
      </c>
    </row>
    <row r="54" spans="2:8" ht="29.25" customHeight="1" thickBot="1" x14ac:dyDescent="0.35">
      <c r="B54" s="121" t="s">
        <v>1</v>
      </c>
      <c r="C54" s="122"/>
      <c r="D54" s="122"/>
      <c r="E54" s="123" t="s">
        <v>2</v>
      </c>
      <c r="F54" s="124" t="s">
        <v>562</v>
      </c>
      <c r="G54" s="124" t="s">
        <v>563</v>
      </c>
      <c r="H54" s="125" t="s">
        <v>564</v>
      </c>
    </row>
    <row r="55" spans="2:8" ht="52.5" customHeight="1" x14ac:dyDescent="0.2">
      <c r="B55" s="126"/>
      <c r="C55" s="1299" t="s">
        <v>48</v>
      </c>
      <c r="D55" s="1299"/>
      <c r="E55" s="1300"/>
      <c r="F55" s="127">
        <v>4056</v>
      </c>
      <c r="G55" s="127">
        <v>4000</v>
      </c>
      <c r="H55" s="128">
        <v>3993</v>
      </c>
    </row>
    <row r="56" spans="2:8" ht="52.5" customHeight="1" x14ac:dyDescent="0.2">
      <c r="B56" s="129"/>
      <c r="C56" s="1301" t="s">
        <v>49</v>
      </c>
      <c r="D56" s="1301"/>
      <c r="E56" s="1302"/>
      <c r="F56" s="130">
        <v>308</v>
      </c>
      <c r="G56" s="130">
        <v>438</v>
      </c>
      <c r="H56" s="131">
        <v>45</v>
      </c>
    </row>
    <row r="57" spans="2:8" ht="53.25" customHeight="1" x14ac:dyDescent="0.2">
      <c r="B57" s="129"/>
      <c r="C57" s="1303" t="s">
        <v>50</v>
      </c>
      <c r="D57" s="1303"/>
      <c r="E57" s="1304"/>
      <c r="F57" s="132">
        <v>6795</v>
      </c>
      <c r="G57" s="132">
        <v>6952</v>
      </c>
      <c r="H57" s="133">
        <v>6827</v>
      </c>
    </row>
    <row r="58" spans="2:8" ht="45.75" customHeight="1" x14ac:dyDescent="0.2">
      <c r="B58" s="134"/>
      <c r="C58" s="1291" t="s">
        <v>608</v>
      </c>
      <c r="D58" s="1292"/>
      <c r="E58" s="1293"/>
      <c r="F58" s="135">
        <v>3695</v>
      </c>
      <c r="G58" s="135">
        <v>3868</v>
      </c>
      <c r="H58" s="136">
        <v>3499</v>
      </c>
    </row>
    <row r="59" spans="2:8" ht="45.75" customHeight="1" x14ac:dyDescent="0.2">
      <c r="B59" s="134"/>
      <c r="C59" s="1291" t="s">
        <v>609</v>
      </c>
      <c r="D59" s="1292"/>
      <c r="E59" s="1293"/>
      <c r="F59" s="135">
        <v>1165</v>
      </c>
      <c r="G59" s="135">
        <v>1170</v>
      </c>
      <c r="H59" s="136">
        <v>1115</v>
      </c>
    </row>
    <row r="60" spans="2:8" ht="45.75" customHeight="1" x14ac:dyDescent="0.2">
      <c r="B60" s="134"/>
      <c r="C60" s="1291" t="s">
        <v>610</v>
      </c>
      <c r="D60" s="1292"/>
      <c r="E60" s="1293"/>
      <c r="F60" s="135">
        <v>997</v>
      </c>
      <c r="G60" s="135">
        <v>854</v>
      </c>
      <c r="H60" s="136">
        <v>848</v>
      </c>
    </row>
    <row r="61" spans="2:8" ht="45.75" customHeight="1" x14ac:dyDescent="0.2">
      <c r="B61" s="134"/>
      <c r="C61" s="1291" t="s">
        <v>611</v>
      </c>
      <c r="D61" s="1292"/>
      <c r="E61" s="1293"/>
      <c r="F61" s="135">
        <v>596</v>
      </c>
      <c r="G61" s="135">
        <v>596</v>
      </c>
      <c r="H61" s="136">
        <v>596</v>
      </c>
    </row>
    <row r="62" spans="2:8" ht="45.75" customHeight="1" thickBot="1" x14ac:dyDescent="0.25">
      <c r="B62" s="137"/>
      <c r="C62" s="1294" t="s">
        <v>612</v>
      </c>
      <c r="D62" s="1295"/>
      <c r="E62" s="1296"/>
      <c r="F62" s="138">
        <v>31</v>
      </c>
      <c r="G62" s="138">
        <v>170</v>
      </c>
      <c r="H62" s="139">
        <v>438</v>
      </c>
    </row>
    <row r="63" spans="2:8" ht="52.5" customHeight="1" thickBot="1" x14ac:dyDescent="0.25">
      <c r="B63" s="140"/>
      <c r="C63" s="1297" t="s">
        <v>51</v>
      </c>
      <c r="D63" s="1297"/>
      <c r="E63" s="1298"/>
      <c r="F63" s="141">
        <v>11159</v>
      </c>
      <c r="G63" s="141">
        <v>11391</v>
      </c>
      <c r="H63" s="142">
        <v>10865</v>
      </c>
    </row>
    <row r="64" spans="2:8" ht="15" customHeight="1" x14ac:dyDescent="0.2"/>
    <row r="65" ht="0" hidden="1" customHeight="1" x14ac:dyDescent="0.2"/>
    <row r="66" ht="0" hidden="1" customHeight="1" x14ac:dyDescent="0.2"/>
  </sheetData>
  <sheetProtection algorithmName="SHA-512" hashValue="nyDbH1ftMXwvA658MqRfPH5zxbS4PnW6wAMP7wEPeATGY5Lriwb/+tO5SNmPqPpVn+tuTX2Zut1eJHfEdEkN9w==" saltValue="R7OkS+CyYlWio7TTDvJpS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26BB59-E8C5-4A92-B886-136F0F52945D}">
  <sheetPr>
    <pageSetUpPr fitToPage="1"/>
  </sheetPr>
  <dimension ref="A1:WZM191"/>
  <sheetViews>
    <sheetView showGridLines="0" zoomScaleNormal="100" zoomScaleSheetLayoutView="55" workbookViewId="0">
      <selection activeCell="AN65" sqref="AN65:DC69"/>
    </sheetView>
  </sheetViews>
  <sheetFormatPr defaultColWidth="0" defaultRowHeight="13.5" customHeight="1" zeroHeight="1" x14ac:dyDescent="0.2"/>
  <cols>
    <col min="1" max="1" width="6.36328125" style="387" customWidth="1"/>
    <col min="2" max="107" width="2.453125" style="387" customWidth="1"/>
    <col min="108" max="108" width="6.08984375" style="395" customWidth="1"/>
    <col min="109" max="109" width="5.90625" style="394" customWidth="1"/>
    <col min="110" max="110" width="19.08984375" style="387" hidden="1"/>
    <col min="111" max="115" width="12.6328125" style="387" hidden="1"/>
    <col min="116" max="349" width="8.6328125" style="387" hidden="1"/>
    <col min="350" max="355" width="14.90625" style="387" hidden="1"/>
    <col min="356" max="357" width="15.90625" style="387" hidden="1"/>
    <col min="358" max="363" width="16.08984375" style="387" hidden="1"/>
    <col min="364" max="364" width="6.08984375" style="387" hidden="1"/>
    <col min="365" max="365" width="3" style="387" hidden="1"/>
    <col min="366" max="605" width="8.6328125" style="387" hidden="1"/>
    <col min="606" max="611" width="14.90625" style="387" hidden="1"/>
    <col min="612" max="613" width="15.90625" style="387" hidden="1"/>
    <col min="614" max="619" width="16.08984375" style="387" hidden="1"/>
    <col min="620" max="620" width="6.08984375" style="387" hidden="1"/>
    <col min="621" max="621" width="3" style="387" hidden="1"/>
    <col min="622" max="861" width="8.6328125" style="387" hidden="1"/>
    <col min="862" max="867" width="14.90625" style="387" hidden="1"/>
    <col min="868" max="869" width="15.90625" style="387" hidden="1"/>
    <col min="870" max="875" width="16.08984375" style="387" hidden="1"/>
    <col min="876" max="876" width="6.08984375" style="387" hidden="1"/>
    <col min="877" max="877" width="3" style="387" hidden="1"/>
    <col min="878" max="1117" width="8.6328125" style="387" hidden="1"/>
    <col min="1118" max="1123" width="14.90625" style="387" hidden="1"/>
    <col min="1124" max="1125" width="15.90625" style="387" hidden="1"/>
    <col min="1126" max="1131" width="16.08984375" style="387" hidden="1"/>
    <col min="1132" max="1132" width="6.08984375" style="387" hidden="1"/>
    <col min="1133" max="1133" width="3" style="387" hidden="1"/>
    <col min="1134" max="1373" width="8.6328125" style="387" hidden="1"/>
    <col min="1374" max="1379" width="14.90625" style="387" hidden="1"/>
    <col min="1380" max="1381" width="15.90625" style="387" hidden="1"/>
    <col min="1382" max="1387" width="16.08984375" style="387" hidden="1"/>
    <col min="1388" max="1388" width="6.08984375" style="387" hidden="1"/>
    <col min="1389" max="1389" width="3" style="387" hidden="1"/>
    <col min="1390" max="1629" width="8.6328125" style="387" hidden="1"/>
    <col min="1630" max="1635" width="14.90625" style="387" hidden="1"/>
    <col min="1636" max="1637" width="15.90625" style="387" hidden="1"/>
    <col min="1638" max="1643" width="16.08984375" style="387" hidden="1"/>
    <col min="1644" max="1644" width="6.08984375" style="387" hidden="1"/>
    <col min="1645" max="1645" width="3" style="387" hidden="1"/>
    <col min="1646" max="1885" width="8.6328125" style="387" hidden="1"/>
    <col min="1886" max="1891" width="14.90625" style="387" hidden="1"/>
    <col min="1892" max="1893" width="15.90625" style="387" hidden="1"/>
    <col min="1894" max="1899" width="16.08984375" style="387" hidden="1"/>
    <col min="1900" max="1900" width="6.08984375" style="387" hidden="1"/>
    <col min="1901" max="1901" width="3" style="387" hidden="1"/>
    <col min="1902" max="2141" width="8.6328125" style="387" hidden="1"/>
    <col min="2142" max="2147" width="14.90625" style="387" hidden="1"/>
    <col min="2148" max="2149" width="15.90625" style="387" hidden="1"/>
    <col min="2150" max="2155" width="16.08984375" style="387" hidden="1"/>
    <col min="2156" max="2156" width="6.08984375" style="387" hidden="1"/>
    <col min="2157" max="2157" width="3" style="387" hidden="1"/>
    <col min="2158" max="2397" width="8.6328125" style="387" hidden="1"/>
    <col min="2398" max="2403" width="14.90625" style="387" hidden="1"/>
    <col min="2404" max="2405" width="15.90625" style="387" hidden="1"/>
    <col min="2406" max="2411" width="16.08984375" style="387" hidden="1"/>
    <col min="2412" max="2412" width="6.08984375" style="387" hidden="1"/>
    <col min="2413" max="2413" width="3" style="387" hidden="1"/>
    <col min="2414" max="2653" width="8.6328125" style="387" hidden="1"/>
    <col min="2654" max="2659" width="14.90625" style="387" hidden="1"/>
    <col min="2660" max="2661" width="15.90625" style="387" hidden="1"/>
    <col min="2662" max="2667" width="16.08984375" style="387" hidden="1"/>
    <col min="2668" max="2668" width="6.08984375" style="387" hidden="1"/>
    <col min="2669" max="2669" width="3" style="387" hidden="1"/>
    <col min="2670" max="2909" width="8.6328125" style="387" hidden="1"/>
    <col min="2910" max="2915" width="14.90625" style="387" hidden="1"/>
    <col min="2916" max="2917" width="15.90625" style="387" hidden="1"/>
    <col min="2918" max="2923" width="16.08984375" style="387" hidden="1"/>
    <col min="2924" max="2924" width="6.08984375" style="387" hidden="1"/>
    <col min="2925" max="2925" width="3" style="387" hidden="1"/>
    <col min="2926" max="3165" width="8.6328125" style="387" hidden="1"/>
    <col min="3166" max="3171" width="14.90625" style="387" hidden="1"/>
    <col min="3172" max="3173" width="15.90625" style="387" hidden="1"/>
    <col min="3174" max="3179" width="16.08984375" style="387" hidden="1"/>
    <col min="3180" max="3180" width="6.08984375" style="387" hidden="1"/>
    <col min="3181" max="3181" width="3" style="387" hidden="1"/>
    <col min="3182" max="3421" width="8.6328125" style="387" hidden="1"/>
    <col min="3422" max="3427" width="14.90625" style="387" hidden="1"/>
    <col min="3428" max="3429" width="15.90625" style="387" hidden="1"/>
    <col min="3430" max="3435" width="16.08984375" style="387" hidden="1"/>
    <col min="3436" max="3436" width="6.08984375" style="387" hidden="1"/>
    <col min="3437" max="3437" width="3" style="387" hidden="1"/>
    <col min="3438" max="3677" width="8.6328125" style="387" hidden="1"/>
    <col min="3678" max="3683" width="14.90625" style="387" hidden="1"/>
    <col min="3684" max="3685" width="15.90625" style="387" hidden="1"/>
    <col min="3686" max="3691" width="16.08984375" style="387" hidden="1"/>
    <col min="3692" max="3692" width="6.08984375" style="387" hidden="1"/>
    <col min="3693" max="3693" width="3" style="387" hidden="1"/>
    <col min="3694" max="3933" width="8.6328125" style="387" hidden="1"/>
    <col min="3934" max="3939" width="14.90625" style="387" hidden="1"/>
    <col min="3940" max="3941" width="15.90625" style="387" hidden="1"/>
    <col min="3942" max="3947" width="16.08984375" style="387" hidden="1"/>
    <col min="3948" max="3948" width="6.08984375" style="387" hidden="1"/>
    <col min="3949" max="3949" width="3" style="387" hidden="1"/>
    <col min="3950" max="4189" width="8.6328125" style="387" hidden="1"/>
    <col min="4190" max="4195" width="14.90625" style="387" hidden="1"/>
    <col min="4196" max="4197" width="15.90625" style="387" hidden="1"/>
    <col min="4198" max="4203" width="16.08984375" style="387" hidden="1"/>
    <col min="4204" max="4204" width="6.08984375" style="387" hidden="1"/>
    <col min="4205" max="4205" width="3" style="387" hidden="1"/>
    <col min="4206" max="4445" width="8.6328125" style="387" hidden="1"/>
    <col min="4446" max="4451" width="14.90625" style="387" hidden="1"/>
    <col min="4452" max="4453" width="15.90625" style="387" hidden="1"/>
    <col min="4454" max="4459" width="16.08984375" style="387" hidden="1"/>
    <col min="4460" max="4460" width="6.08984375" style="387" hidden="1"/>
    <col min="4461" max="4461" width="3" style="387" hidden="1"/>
    <col min="4462" max="4701" width="8.6328125" style="387" hidden="1"/>
    <col min="4702" max="4707" width="14.90625" style="387" hidden="1"/>
    <col min="4708" max="4709" width="15.90625" style="387" hidden="1"/>
    <col min="4710" max="4715" width="16.08984375" style="387" hidden="1"/>
    <col min="4716" max="4716" width="6.08984375" style="387" hidden="1"/>
    <col min="4717" max="4717" width="3" style="387" hidden="1"/>
    <col min="4718" max="4957" width="8.6328125" style="387" hidden="1"/>
    <col min="4958" max="4963" width="14.90625" style="387" hidden="1"/>
    <col min="4964" max="4965" width="15.90625" style="387" hidden="1"/>
    <col min="4966" max="4971" width="16.08984375" style="387" hidden="1"/>
    <col min="4972" max="4972" width="6.08984375" style="387" hidden="1"/>
    <col min="4973" max="4973" width="3" style="387" hidden="1"/>
    <col min="4974" max="5213" width="8.6328125" style="387" hidden="1"/>
    <col min="5214" max="5219" width="14.90625" style="387" hidden="1"/>
    <col min="5220" max="5221" width="15.90625" style="387" hidden="1"/>
    <col min="5222" max="5227" width="16.08984375" style="387" hidden="1"/>
    <col min="5228" max="5228" width="6.08984375" style="387" hidden="1"/>
    <col min="5229" max="5229" width="3" style="387" hidden="1"/>
    <col min="5230" max="5469" width="8.6328125" style="387" hidden="1"/>
    <col min="5470" max="5475" width="14.90625" style="387" hidden="1"/>
    <col min="5476" max="5477" width="15.90625" style="387" hidden="1"/>
    <col min="5478" max="5483" width="16.08984375" style="387" hidden="1"/>
    <col min="5484" max="5484" width="6.08984375" style="387" hidden="1"/>
    <col min="5485" max="5485" width="3" style="387" hidden="1"/>
    <col min="5486" max="5725" width="8.6328125" style="387" hidden="1"/>
    <col min="5726" max="5731" width="14.90625" style="387" hidden="1"/>
    <col min="5732" max="5733" width="15.90625" style="387" hidden="1"/>
    <col min="5734" max="5739" width="16.08984375" style="387" hidden="1"/>
    <col min="5740" max="5740" width="6.08984375" style="387" hidden="1"/>
    <col min="5741" max="5741" width="3" style="387" hidden="1"/>
    <col min="5742" max="5981" width="8.6328125" style="387" hidden="1"/>
    <col min="5982" max="5987" width="14.90625" style="387" hidden="1"/>
    <col min="5988" max="5989" width="15.90625" style="387" hidden="1"/>
    <col min="5990" max="5995" width="16.08984375" style="387" hidden="1"/>
    <col min="5996" max="5996" width="6.08984375" style="387" hidden="1"/>
    <col min="5997" max="5997" width="3" style="387" hidden="1"/>
    <col min="5998" max="6237" width="8.6328125" style="387" hidden="1"/>
    <col min="6238" max="6243" width="14.90625" style="387" hidden="1"/>
    <col min="6244" max="6245" width="15.90625" style="387" hidden="1"/>
    <col min="6246" max="6251" width="16.08984375" style="387" hidden="1"/>
    <col min="6252" max="6252" width="6.08984375" style="387" hidden="1"/>
    <col min="6253" max="6253" width="3" style="387" hidden="1"/>
    <col min="6254" max="6493" width="8.6328125" style="387" hidden="1"/>
    <col min="6494" max="6499" width="14.90625" style="387" hidden="1"/>
    <col min="6500" max="6501" width="15.90625" style="387" hidden="1"/>
    <col min="6502" max="6507" width="16.08984375" style="387" hidden="1"/>
    <col min="6508" max="6508" width="6.08984375" style="387" hidden="1"/>
    <col min="6509" max="6509" width="3" style="387" hidden="1"/>
    <col min="6510" max="6749" width="8.6328125" style="387" hidden="1"/>
    <col min="6750" max="6755" width="14.90625" style="387" hidden="1"/>
    <col min="6756" max="6757" width="15.90625" style="387" hidden="1"/>
    <col min="6758" max="6763" width="16.08984375" style="387" hidden="1"/>
    <col min="6764" max="6764" width="6.08984375" style="387" hidden="1"/>
    <col min="6765" max="6765" width="3" style="387" hidden="1"/>
    <col min="6766" max="7005" width="8.6328125" style="387" hidden="1"/>
    <col min="7006" max="7011" width="14.90625" style="387" hidden="1"/>
    <col min="7012" max="7013" width="15.90625" style="387" hidden="1"/>
    <col min="7014" max="7019" width="16.08984375" style="387" hidden="1"/>
    <col min="7020" max="7020" width="6.08984375" style="387" hidden="1"/>
    <col min="7021" max="7021" width="3" style="387" hidden="1"/>
    <col min="7022" max="7261" width="8.6328125" style="387" hidden="1"/>
    <col min="7262" max="7267" width="14.90625" style="387" hidden="1"/>
    <col min="7268" max="7269" width="15.90625" style="387" hidden="1"/>
    <col min="7270" max="7275" width="16.08984375" style="387" hidden="1"/>
    <col min="7276" max="7276" width="6.08984375" style="387" hidden="1"/>
    <col min="7277" max="7277" width="3" style="387" hidden="1"/>
    <col min="7278" max="7517" width="8.6328125" style="387" hidden="1"/>
    <col min="7518" max="7523" width="14.90625" style="387" hidden="1"/>
    <col min="7524" max="7525" width="15.90625" style="387" hidden="1"/>
    <col min="7526" max="7531" width="16.08984375" style="387" hidden="1"/>
    <col min="7532" max="7532" width="6.08984375" style="387" hidden="1"/>
    <col min="7533" max="7533" width="3" style="387" hidden="1"/>
    <col min="7534" max="7773" width="8.6328125" style="387" hidden="1"/>
    <col min="7774" max="7779" width="14.90625" style="387" hidden="1"/>
    <col min="7780" max="7781" width="15.90625" style="387" hidden="1"/>
    <col min="7782" max="7787" width="16.08984375" style="387" hidden="1"/>
    <col min="7788" max="7788" width="6.08984375" style="387" hidden="1"/>
    <col min="7789" max="7789" width="3" style="387" hidden="1"/>
    <col min="7790" max="8029" width="8.6328125" style="387" hidden="1"/>
    <col min="8030" max="8035" width="14.90625" style="387" hidden="1"/>
    <col min="8036" max="8037" width="15.90625" style="387" hidden="1"/>
    <col min="8038" max="8043" width="16.08984375" style="387" hidden="1"/>
    <col min="8044" max="8044" width="6.08984375" style="387" hidden="1"/>
    <col min="8045" max="8045" width="3" style="387" hidden="1"/>
    <col min="8046" max="8285" width="8.6328125" style="387" hidden="1"/>
    <col min="8286" max="8291" width="14.90625" style="387" hidden="1"/>
    <col min="8292" max="8293" width="15.90625" style="387" hidden="1"/>
    <col min="8294" max="8299" width="16.08984375" style="387" hidden="1"/>
    <col min="8300" max="8300" width="6.08984375" style="387" hidden="1"/>
    <col min="8301" max="8301" width="3" style="387" hidden="1"/>
    <col min="8302" max="8541" width="8.6328125" style="387" hidden="1"/>
    <col min="8542" max="8547" width="14.90625" style="387" hidden="1"/>
    <col min="8548" max="8549" width="15.90625" style="387" hidden="1"/>
    <col min="8550" max="8555" width="16.08984375" style="387" hidden="1"/>
    <col min="8556" max="8556" width="6.08984375" style="387" hidden="1"/>
    <col min="8557" max="8557" width="3" style="387" hidden="1"/>
    <col min="8558" max="8797" width="8.6328125" style="387" hidden="1"/>
    <col min="8798" max="8803" width="14.90625" style="387" hidden="1"/>
    <col min="8804" max="8805" width="15.90625" style="387" hidden="1"/>
    <col min="8806" max="8811" width="16.08984375" style="387" hidden="1"/>
    <col min="8812" max="8812" width="6.08984375" style="387" hidden="1"/>
    <col min="8813" max="8813" width="3" style="387" hidden="1"/>
    <col min="8814" max="9053" width="8.6328125" style="387" hidden="1"/>
    <col min="9054" max="9059" width="14.90625" style="387" hidden="1"/>
    <col min="9060" max="9061" width="15.90625" style="387" hidden="1"/>
    <col min="9062" max="9067" width="16.08984375" style="387" hidden="1"/>
    <col min="9068" max="9068" width="6.08984375" style="387" hidden="1"/>
    <col min="9069" max="9069" width="3" style="387" hidden="1"/>
    <col min="9070" max="9309" width="8.6328125" style="387" hidden="1"/>
    <col min="9310" max="9315" width="14.90625" style="387" hidden="1"/>
    <col min="9316" max="9317" width="15.90625" style="387" hidden="1"/>
    <col min="9318" max="9323" width="16.08984375" style="387" hidden="1"/>
    <col min="9324" max="9324" width="6.08984375" style="387" hidden="1"/>
    <col min="9325" max="9325" width="3" style="387" hidden="1"/>
    <col min="9326" max="9565" width="8.6328125" style="387" hidden="1"/>
    <col min="9566" max="9571" width="14.90625" style="387" hidden="1"/>
    <col min="9572" max="9573" width="15.90625" style="387" hidden="1"/>
    <col min="9574" max="9579" width="16.08984375" style="387" hidden="1"/>
    <col min="9580" max="9580" width="6.08984375" style="387" hidden="1"/>
    <col min="9581" max="9581" width="3" style="387" hidden="1"/>
    <col min="9582" max="9821" width="8.6328125" style="387" hidden="1"/>
    <col min="9822" max="9827" width="14.90625" style="387" hidden="1"/>
    <col min="9828" max="9829" width="15.90625" style="387" hidden="1"/>
    <col min="9830" max="9835" width="16.08984375" style="387" hidden="1"/>
    <col min="9836" max="9836" width="6.08984375" style="387" hidden="1"/>
    <col min="9837" max="9837" width="3" style="387" hidden="1"/>
    <col min="9838" max="10077" width="8.6328125" style="387" hidden="1"/>
    <col min="10078" max="10083" width="14.90625" style="387" hidden="1"/>
    <col min="10084" max="10085" width="15.90625" style="387" hidden="1"/>
    <col min="10086" max="10091" width="16.08984375" style="387" hidden="1"/>
    <col min="10092" max="10092" width="6.08984375" style="387" hidden="1"/>
    <col min="10093" max="10093" width="3" style="387" hidden="1"/>
    <col min="10094" max="10333" width="8.6328125" style="387" hidden="1"/>
    <col min="10334" max="10339" width="14.90625" style="387" hidden="1"/>
    <col min="10340" max="10341" width="15.90625" style="387" hidden="1"/>
    <col min="10342" max="10347" width="16.08984375" style="387" hidden="1"/>
    <col min="10348" max="10348" width="6.08984375" style="387" hidden="1"/>
    <col min="10349" max="10349" width="3" style="387" hidden="1"/>
    <col min="10350" max="10589" width="8.6328125" style="387" hidden="1"/>
    <col min="10590" max="10595" width="14.90625" style="387" hidden="1"/>
    <col min="10596" max="10597" width="15.90625" style="387" hidden="1"/>
    <col min="10598" max="10603" width="16.08984375" style="387" hidden="1"/>
    <col min="10604" max="10604" width="6.08984375" style="387" hidden="1"/>
    <col min="10605" max="10605" width="3" style="387" hidden="1"/>
    <col min="10606" max="10845" width="8.6328125" style="387" hidden="1"/>
    <col min="10846" max="10851" width="14.90625" style="387" hidden="1"/>
    <col min="10852" max="10853" width="15.90625" style="387" hidden="1"/>
    <col min="10854" max="10859" width="16.08984375" style="387" hidden="1"/>
    <col min="10860" max="10860" width="6.08984375" style="387" hidden="1"/>
    <col min="10861" max="10861" width="3" style="387" hidden="1"/>
    <col min="10862" max="11101" width="8.6328125" style="387" hidden="1"/>
    <col min="11102" max="11107" width="14.90625" style="387" hidden="1"/>
    <col min="11108" max="11109" width="15.90625" style="387" hidden="1"/>
    <col min="11110" max="11115" width="16.08984375" style="387" hidden="1"/>
    <col min="11116" max="11116" width="6.08984375" style="387" hidden="1"/>
    <col min="11117" max="11117" width="3" style="387" hidden="1"/>
    <col min="11118" max="11357" width="8.6328125" style="387" hidden="1"/>
    <col min="11358" max="11363" width="14.90625" style="387" hidden="1"/>
    <col min="11364" max="11365" width="15.90625" style="387" hidden="1"/>
    <col min="11366" max="11371" width="16.08984375" style="387" hidden="1"/>
    <col min="11372" max="11372" width="6.08984375" style="387" hidden="1"/>
    <col min="11373" max="11373" width="3" style="387" hidden="1"/>
    <col min="11374" max="11613" width="8.6328125" style="387" hidden="1"/>
    <col min="11614" max="11619" width="14.90625" style="387" hidden="1"/>
    <col min="11620" max="11621" width="15.90625" style="387" hidden="1"/>
    <col min="11622" max="11627" width="16.08984375" style="387" hidden="1"/>
    <col min="11628" max="11628" width="6.08984375" style="387" hidden="1"/>
    <col min="11629" max="11629" width="3" style="387" hidden="1"/>
    <col min="11630" max="11869" width="8.6328125" style="387" hidden="1"/>
    <col min="11870" max="11875" width="14.90625" style="387" hidden="1"/>
    <col min="11876" max="11877" width="15.90625" style="387" hidden="1"/>
    <col min="11878" max="11883" width="16.08984375" style="387" hidden="1"/>
    <col min="11884" max="11884" width="6.08984375" style="387" hidden="1"/>
    <col min="11885" max="11885" width="3" style="387" hidden="1"/>
    <col min="11886" max="12125" width="8.6328125" style="387" hidden="1"/>
    <col min="12126" max="12131" width="14.90625" style="387" hidden="1"/>
    <col min="12132" max="12133" width="15.90625" style="387" hidden="1"/>
    <col min="12134" max="12139" width="16.08984375" style="387" hidden="1"/>
    <col min="12140" max="12140" width="6.08984375" style="387" hidden="1"/>
    <col min="12141" max="12141" width="3" style="387" hidden="1"/>
    <col min="12142" max="12381" width="8.6328125" style="387" hidden="1"/>
    <col min="12382" max="12387" width="14.90625" style="387" hidden="1"/>
    <col min="12388" max="12389" width="15.90625" style="387" hidden="1"/>
    <col min="12390" max="12395" width="16.08984375" style="387" hidden="1"/>
    <col min="12396" max="12396" width="6.08984375" style="387" hidden="1"/>
    <col min="12397" max="12397" width="3" style="387" hidden="1"/>
    <col min="12398" max="12637" width="8.6328125" style="387" hidden="1"/>
    <col min="12638" max="12643" width="14.90625" style="387" hidden="1"/>
    <col min="12644" max="12645" width="15.90625" style="387" hidden="1"/>
    <col min="12646" max="12651" width="16.08984375" style="387" hidden="1"/>
    <col min="12652" max="12652" width="6.08984375" style="387" hidden="1"/>
    <col min="12653" max="12653" width="3" style="387" hidden="1"/>
    <col min="12654" max="12893" width="8.6328125" style="387" hidden="1"/>
    <col min="12894" max="12899" width="14.90625" style="387" hidden="1"/>
    <col min="12900" max="12901" width="15.90625" style="387" hidden="1"/>
    <col min="12902" max="12907" width="16.08984375" style="387" hidden="1"/>
    <col min="12908" max="12908" width="6.08984375" style="387" hidden="1"/>
    <col min="12909" max="12909" width="3" style="387" hidden="1"/>
    <col min="12910" max="13149" width="8.6328125" style="387" hidden="1"/>
    <col min="13150" max="13155" width="14.90625" style="387" hidden="1"/>
    <col min="13156" max="13157" width="15.90625" style="387" hidden="1"/>
    <col min="13158" max="13163" width="16.08984375" style="387" hidden="1"/>
    <col min="13164" max="13164" width="6.08984375" style="387" hidden="1"/>
    <col min="13165" max="13165" width="3" style="387" hidden="1"/>
    <col min="13166" max="13405" width="8.6328125" style="387" hidden="1"/>
    <col min="13406" max="13411" width="14.90625" style="387" hidden="1"/>
    <col min="13412" max="13413" width="15.90625" style="387" hidden="1"/>
    <col min="13414" max="13419" width="16.08984375" style="387" hidden="1"/>
    <col min="13420" max="13420" width="6.08984375" style="387" hidden="1"/>
    <col min="13421" max="13421" width="3" style="387" hidden="1"/>
    <col min="13422" max="13661" width="8.6328125" style="387" hidden="1"/>
    <col min="13662" max="13667" width="14.90625" style="387" hidden="1"/>
    <col min="13668" max="13669" width="15.90625" style="387" hidden="1"/>
    <col min="13670" max="13675" width="16.08984375" style="387" hidden="1"/>
    <col min="13676" max="13676" width="6.08984375" style="387" hidden="1"/>
    <col min="13677" max="13677" width="3" style="387" hidden="1"/>
    <col min="13678" max="13917" width="8.6328125" style="387" hidden="1"/>
    <col min="13918" max="13923" width="14.90625" style="387" hidden="1"/>
    <col min="13924" max="13925" width="15.90625" style="387" hidden="1"/>
    <col min="13926" max="13931" width="16.08984375" style="387" hidden="1"/>
    <col min="13932" max="13932" width="6.08984375" style="387" hidden="1"/>
    <col min="13933" max="13933" width="3" style="387" hidden="1"/>
    <col min="13934" max="14173" width="8.6328125" style="387" hidden="1"/>
    <col min="14174" max="14179" width="14.90625" style="387" hidden="1"/>
    <col min="14180" max="14181" width="15.90625" style="387" hidden="1"/>
    <col min="14182" max="14187" width="16.08984375" style="387" hidden="1"/>
    <col min="14188" max="14188" width="6.08984375" style="387" hidden="1"/>
    <col min="14189" max="14189" width="3" style="387" hidden="1"/>
    <col min="14190" max="14429" width="8.6328125" style="387" hidden="1"/>
    <col min="14430" max="14435" width="14.90625" style="387" hidden="1"/>
    <col min="14436" max="14437" width="15.90625" style="387" hidden="1"/>
    <col min="14438" max="14443" width="16.08984375" style="387" hidden="1"/>
    <col min="14444" max="14444" width="6.08984375" style="387" hidden="1"/>
    <col min="14445" max="14445" width="3" style="387" hidden="1"/>
    <col min="14446" max="14685" width="8.6328125" style="387" hidden="1"/>
    <col min="14686" max="14691" width="14.90625" style="387" hidden="1"/>
    <col min="14692" max="14693" width="15.90625" style="387" hidden="1"/>
    <col min="14694" max="14699" width="16.08984375" style="387" hidden="1"/>
    <col min="14700" max="14700" width="6.08984375" style="387" hidden="1"/>
    <col min="14701" max="14701" width="3" style="387" hidden="1"/>
    <col min="14702" max="14941" width="8.6328125" style="387" hidden="1"/>
    <col min="14942" max="14947" width="14.90625" style="387" hidden="1"/>
    <col min="14948" max="14949" width="15.90625" style="387" hidden="1"/>
    <col min="14950" max="14955" width="16.08984375" style="387" hidden="1"/>
    <col min="14956" max="14956" width="6.08984375" style="387" hidden="1"/>
    <col min="14957" max="14957" width="3" style="387" hidden="1"/>
    <col min="14958" max="15197" width="8.6328125" style="387" hidden="1"/>
    <col min="15198" max="15203" width="14.90625" style="387" hidden="1"/>
    <col min="15204" max="15205" width="15.90625" style="387" hidden="1"/>
    <col min="15206" max="15211" width="16.08984375" style="387" hidden="1"/>
    <col min="15212" max="15212" width="6.08984375" style="387" hidden="1"/>
    <col min="15213" max="15213" width="3" style="387" hidden="1"/>
    <col min="15214" max="15453" width="8.6328125" style="387" hidden="1"/>
    <col min="15454" max="15459" width="14.90625" style="387" hidden="1"/>
    <col min="15460" max="15461" width="15.90625" style="387" hidden="1"/>
    <col min="15462" max="15467" width="16.08984375" style="387" hidden="1"/>
    <col min="15468" max="15468" width="6.08984375" style="387" hidden="1"/>
    <col min="15469" max="15469" width="3" style="387" hidden="1"/>
    <col min="15470" max="15709" width="8.6328125" style="387" hidden="1"/>
    <col min="15710" max="15715" width="14.90625" style="387" hidden="1"/>
    <col min="15716" max="15717" width="15.90625" style="387" hidden="1"/>
    <col min="15718" max="15723" width="16.08984375" style="387" hidden="1"/>
    <col min="15724" max="15724" width="6.08984375" style="387" hidden="1"/>
    <col min="15725" max="15725" width="3" style="387" hidden="1"/>
    <col min="15726" max="15965" width="8.6328125" style="387" hidden="1"/>
    <col min="15966" max="15971" width="14.90625" style="387" hidden="1"/>
    <col min="15972" max="15973" width="15.90625" style="387" hidden="1"/>
    <col min="15974" max="15979" width="16.08984375" style="387" hidden="1"/>
    <col min="15980" max="15980" width="6.08984375" style="387" hidden="1"/>
    <col min="15981" max="15981" width="3" style="387" hidden="1"/>
    <col min="15982" max="16221" width="8.6328125" style="387" hidden="1"/>
    <col min="16222" max="16227" width="14.90625" style="387" hidden="1"/>
    <col min="16228" max="16229" width="15.90625" style="387" hidden="1"/>
    <col min="16230" max="16235" width="16.08984375" style="387" hidden="1"/>
    <col min="16236" max="16236" width="6.08984375" style="387" hidden="1"/>
    <col min="16237" max="16237" width="3" style="387" hidden="1"/>
    <col min="16238" max="16384" width="8.6328125" style="387" hidden="1"/>
  </cols>
  <sheetData>
    <row r="1" spans="1:143" ht="42.75" customHeight="1" x14ac:dyDescent="0.2">
      <c r="A1" s="385"/>
      <c r="B1" s="386"/>
      <c r="DD1" s="387"/>
      <c r="DE1" s="387"/>
    </row>
    <row r="2" spans="1:143" ht="25.5" customHeight="1" x14ac:dyDescent="0.2">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2">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ht="13" x14ac:dyDescent="0.2">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ht="13" x14ac:dyDescent="0.2">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ht="13" x14ac:dyDescent="0.2">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ht="13" x14ac:dyDescent="0.2">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ht="13" x14ac:dyDescent="0.2">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ht="13" x14ac:dyDescent="0.2">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ht="13" x14ac:dyDescent="0.2">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613</v>
      </c>
    </row>
    <row r="11" spans="1:143" s="290" customFormat="1" ht="13" x14ac:dyDescent="0.2">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ht="13" x14ac:dyDescent="0.2">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613</v>
      </c>
    </row>
    <row r="13" spans="1:143" s="290" customFormat="1" ht="13" x14ac:dyDescent="0.2">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ht="13" x14ac:dyDescent="0.2">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ht="13" x14ac:dyDescent="0.2">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ht="13" x14ac:dyDescent="0.2">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ht="13" x14ac:dyDescent="0.2">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ht="13" x14ac:dyDescent="0.2">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ht="13" x14ac:dyDescent="0.2">
      <c r="DD19" s="387"/>
      <c r="DE19" s="387"/>
    </row>
    <row r="20" spans="1:351" ht="13" x14ac:dyDescent="0.2">
      <c r="DD20" s="387"/>
      <c r="DE20" s="387"/>
    </row>
    <row r="21" spans="1:351" ht="16.5" x14ac:dyDescent="0.2">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6.5" x14ac:dyDescent="0.2">
      <c r="B22" s="394"/>
      <c r="MM22" s="393"/>
    </row>
    <row r="23" spans="1:351" ht="13" x14ac:dyDescent="0.2">
      <c r="B23" s="394"/>
    </row>
    <row r="24" spans="1:351" ht="13" x14ac:dyDescent="0.2">
      <c r="B24" s="394"/>
    </row>
    <row r="25" spans="1:351" ht="13" x14ac:dyDescent="0.2">
      <c r="B25" s="394"/>
    </row>
    <row r="26" spans="1:351" ht="13" x14ac:dyDescent="0.2">
      <c r="B26" s="394"/>
    </row>
    <row r="27" spans="1:351" ht="13" x14ac:dyDescent="0.2">
      <c r="B27" s="394"/>
    </row>
    <row r="28" spans="1:351" ht="13" x14ac:dyDescent="0.2">
      <c r="B28" s="394"/>
    </row>
    <row r="29" spans="1:351" ht="13" x14ac:dyDescent="0.2">
      <c r="B29" s="394"/>
    </row>
    <row r="30" spans="1:351" ht="13" x14ac:dyDescent="0.2">
      <c r="B30" s="394"/>
    </row>
    <row r="31" spans="1:351" ht="13" x14ac:dyDescent="0.2">
      <c r="B31" s="394"/>
    </row>
    <row r="32" spans="1:351" ht="13" x14ac:dyDescent="0.2">
      <c r="B32" s="394"/>
    </row>
    <row r="33" spans="2:109" ht="13" x14ac:dyDescent="0.2">
      <c r="B33" s="394"/>
    </row>
    <row r="34" spans="2:109" ht="13" x14ac:dyDescent="0.2">
      <c r="B34" s="394"/>
    </row>
    <row r="35" spans="2:109" ht="13" x14ac:dyDescent="0.2">
      <c r="B35" s="394"/>
    </row>
    <row r="36" spans="2:109" ht="13" x14ac:dyDescent="0.2">
      <c r="B36" s="394"/>
    </row>
    <row r="37" spans="2:109" ht="13" x14ac:dyDescent="0.2">
      <c r="B37" s="394"/>
    </row>
    <row r="38" spans="2:109" ht="13" x14ac:dyDescent="0.2">
      <c r="B38" s="394"/>
    </row>
    <row r="39" spans="2:109" ht="13" x14ac:dyDescent="0.2">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ht="13" x14ac:dyDescent="0.2">
      <c r="B40" s="399"/>
      <c r="DD40" s="399"/>
      <c r="DE40" s="387"/>
    </row>
    <row r="41" spans="2:109" ht="16.5" x14ac:dyDescent="0.2">
      <c r="B41" s="400" t="s">
        <v>614</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ht="13" x14ac:dyDescent="0.2">
      <c r="B42" s="394"/>
      <c r="G42" s="401"/>
      <c r="I42" s="402"/>
      <c r="J42" s="402"/>
      <c r="K42" s="402"/>
      <c r="AM42" s="401"/>
      <c r="AN42" s="401" t="s">
        <v>615</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2">
      <c r="B43" s="394"/>
      <c r="AN43" s="1318" t="s">
        <v>616</v>
      </c>
      <c r="AO43" s="1319"/>
      <c r="AP43" s="1319"/>
      <c r="AQ43" s="1319"/>
      <c r="AR43" s="1319"/>
      <c r="AS43" s="1319"/>
      <c r="AT43" s="1319"/>
      <c r="AU43" s="1319"/>
      <c r="AV43" s="1319"/>
      <c r="AW43" s="1319"/>
      <c r="AX43" s="1319"/>
      <c r="AY43" s="1319"/>
      <c r="AZ43" s="1319"/>
      <c r="BA43" s="1319"/>
      <c r="BB43" s="1319"/>
      <c r="BC43" s="1319"/>
      <c r="BD43" s="1319"/>
      <c r="BE43" s="1319"/>
      <c r="BF43" s="1319"/>
      <c r="BG43" s="1319"/>
      <c r="BH43" s="1319"/>
      <c r="BI43" s="1319"/>
      <c r="BJ43" s="1319"/>
      <c r="BK43" s="1319"/>
      <c r="BL43" s="1319"/>
      <c r="BM43" s="1319"/>
      <c r="BN43" s="1319"/>
      <c r="BO43" s="1319"/>
      <c r="BP43" s="1319"/>
      <c r="BQ43" s="1319"/>
      <c r="BR43" s="1319"/>
      <c r="BS43" s="1319"/>
      <c r="BT43" s="1319"/>
      <c r="BU43" s="1319"/>
      <c r="BV43" s="1319"/>
      <c r="BW43" s="1319"/>
      <c r="BX43" s="1319"/>
      <c r="BY43" s="1319"/>
      <c r="BZ43" s="1319"/>
      <c r="CA43" s="1319"/>
      <c r="CB43" s="1319"/>
      <c r="CC43" s="1319"/>
      <c r="CD43" s="1319"/>
      <c r="CE43" s="1319"/>
      <c r="CF43" s="1319"/>
      <c r="CG43" s="1319"/>
      <c r="CH43" s="1319"/>
      <c r="CI43" s="1319"/>
      <c r="CJ43" s="1319"/>
      <c r="CK43" s="1319"/>
      <c r="CL43" s="1319"/>
      <c r="CM43" s="1319"/>
      <c r="CN43" s="1319"/>
      <c r="CO43" s="1319"/>
      <c r="CP43" s="1319"/>
      <c r="CQ43" s="1319"/>
      <c r="CR43" s="1319"/>
      <c r="CS43" s="1319"/>
      <c r="CT43" s="1319"/>
      <c r="CU43" s="1319"/>
      <c r="CV43" s="1319"/>
      <c r="CW43" s="1319"/>
      <c r="CX43" s="1319"/>
      <c r="CY43" s="1319"/>
      <c r="CZ43" s="1319"/>
      <c r="DA43" s="1319"/>
      <c r="DB43" s="1319"/>
      <c r="DC43" s="1320"/>
    </row>
    <row r="44" spans="2:109" ht="13" x14ac:dyDescent="0.2">
      <c r="B44" s="394"/>
      <c r="AN44" s="1321"/>
      <c r="AO44" s="1322"/>
      <c r="AP44" s="1322"/>
      <c r="AQ44" s="1322"/>
      <c r="AR44" s="1322"/>
      <c r="AS44" s="1322"/>
      <c r="AT44" s="1322"/>
      <c r="AU44" s="1322"/>
      <c r="AV44" s="1322"/>
      <c r="AW44" s="1322"/>
      <c r="AX44" s="1322"/>
      <c r="AY44" s="1322"/>
      <c r="AZ44" s="1322"/>
      <c r="BA44" s="1322"/>
      <c r="BB44" s="1322"/>
      <c r="BC44" s="1322"/>
      <c r="BD44" s="1322"/>
      <c r="BE44" s="1322"/>
      <c r="BF44" s="1322"/>
      <c r="BG44" s="1322"/>
      <c r="BH44" s="1322"/>
      <c r="BI44" s="1322"/>
      <c r="BJ44" s="1322"/>
      <c r="BK44" s="1322"/>
      <c r="BL44" s="1322"/>
      <c r="BM44" s="1322"/>
      <c r="BN44" s="1322"/>
      <c r="BO44" s="1322"/>
      <c r="BP44" s="1322"/>
      <c r="BQ44" s="1322"/>
      <c r="BR44" s="1322"/>
      <c r="BS44" s="1322"/>
      <c r="BT44" s="1322"/>
      <c r="BU44" s="1322"/>
      <c r="BV44" s="1322"/>
      <c r="BW44" s="1322"/>
      <c r="BX44" s="1322"/>
      <c r="BY44" s="1322"/>
      <c r="BZ44" s="1322"/>
      <c r="CA44" s="1322"/>
      <c r="CB44" s="1322"/>
      <c r="CC44" s="1322"/>
      <c r="CD44" s="1322"/>
      <c r="CE44" s="1322"/>
      <c r="CF44" s="1322"/>
      <c r="CG44" s="1322"/>
      <c r="CH44" s="1322"/>
      <c r="CI44" s="1322"/>
      <c r="CJ44" s="1322"/>
      <c r="CK44" s="1322"/>
      <c r="CL44" s="1322"/>
      <c r="CM44" s="1322"/>
      <c r="CN44" s="1322"/>
      <c r="CO44" s="1322"/>
      <c r="CP44" s="1322"/>
      <c r="CQ44" s="1322"/>
      <c r="CR44" s="1322"/>
      <c r="CS44" s="1322"/>
      <c r="CT44" s="1322"/>
      <c r="CU44" s="1322"/>
      <c r="CV44" s="1322"/>
      <c r="CW44" s="1322"/>
      <c r="CX44" s="1322"/>
      <c r="CY44" s="1322"/>
      <c r="CZ44" s="1322"/>
      <c r="DA44" s="1322"/>
      <c r="DB44" s="1322"/>
      <c r="DC44" s="1323"/>
    </row>
    <row r="45" spans="2:109" ht="13" x14ac:dyDescent="0.2">
      <c r="B45" s="394"/>
      <c r="AN45" s="1321"/>
      <c r="AO45" s="1322"/>
      <c r="AP45" s="1322"/>
      <c r="AQ45" s="1322"/>
      <c r="AR45" s="1322"/>
      <c r="AS45" s="1322"/>
      <c r="AT45" s="1322"/>
      <c r="AU45" s="1322"/>
      <c r="AV45" s="1322"/>
      <c r="AW45" s="1322"/>
      <c r="AX45" s="1322"/>
      <c r="AY45" s="1322"/>
      <c r="AZ45" s="1322"/>
      <c r="BA45" s="1322"/>
      <c r="BB45" s="1322"/>
      <c r="BC45" s="1322"/>
      <c r="BD45" s="1322"/>
      <c r="BE45" s="1322"/>
      <c r="BF45" s="1322"/>
      <c r="BG45" s="1322"/>
      <c r="BH45" s="1322"/>
      <c r="BI45" s="1322"/>
      <c r="BJ45" s="1322"/>
      <c r="BK45" s="1322"/>
      <c r="BL45" s="1322"/>
      <c r="BM45" s="1322"/>
      <c r="BN45" s="1322"/>
      <c r="BO45" s="1322"/>
      <c r="BP45" s="1322"/>
      <c r="BQ45" s="1322"/>
      <c r="BR45" s="1322"/>
      <c r="BS45" s="1322"/>
      <c r="BT45" s="1322"/>
      <c r="BU45" s="1322"/>
      <c r="BV45" s="1322"/>
      <c r="BW45" s="1322"/>
      <c r="BX45" s="1322"/>
      <c r="BY45" s="1322"/>
      <c r="BZ45" s="1322"/>
      <c r="CA45" s="1322"/>
      <c r="CB45" s="1322"/>
      <c r="CC45" s="1322"/>
      <c r="CD45" s="1322"/>
      <c r="CE45" s="1322"/>
      <c r="CF45" s="1322"/>
      <c r="CG45" s="1322"/>
      <c r="CH45" s="1322"/>
      <c r="CI45" s="1322"/>
      <c r="CJ45" s="1322"/>
      <c r="CK45" s="1322"/>
      <c r="CL45" s="1322"/>
      <c r="CM45" s="1322"/>
      <c r="CN45" s="1322"/>
      <c r="CO45" s="1322"/>
      <c r="CP45" s="1322"/>
      <c r="CQ45" s="1322"/>
      <c r="CR45" s="1322"/>
      <c r="CS45" s="1322"/>
      <c r="CT45" s="1322"/>
      <c r="CU45" s="1322"/>
      <c r="CV45" s="1322"/>
      <c r="CW45" s="1322"/>
      <c r="CX45" s="1322"/>
      <c r="CY45" s="1322"/>
      <c r="CZ45" s="1322"/>
      <c r="DA45" s="1322"/>
      <c r="DB45" s="1322"/>
      <c r="DC45" s="1323"/>
    </row>
    <row r="46" spans="2:109" ht="13" x14ac:dyDescent="0.2">
      <c r="B46" s="394"/>
      <c r="AN46" s="1321"/>
      <c r="AO46" s="1322"/>
      <c r="AP46" s="1322"/>
      <c r="AQ46" s="1322"/>
      <c r="AR46" s="1322"/>
      <c r="AS46" s="1322"/>
      <c r="AT46" s="1322"/>
      <c r="AU46" s="1322"/>
      <c r="AV46" s="1322"/>
      <c r="AW46" s="1322"/>
      <c r="AX46" s="1322"/>
      <c r="AY46" s="1322"/>
      <c r="AZ46" s="1322"/>
      <c r="BA46" s="1322"/>
      <c r="BB46" s="1322"/>
      <c r="BC46" s="1322"/>
      <c r="BD46" s="1322"/>
      <c r="BE46" s="1322"/>
      <c r="BF46" s="1322"/>
      <c r="BG46" s="1322"/>
      <c r="BH46" s="1322"/>
      <c r="BI46" s="1322"/>
      <c r="BJ46" s="1322"/>
      <c r="BK46" s="1322"/>
      <c r="BL46" s="1322"/>
      <c r="BM46" s="1322"/>
      <c r="BN46" s="1322"/>
      <c r="BO46" s="1322"/>
      <c r="BP46" s="1322"/>
      <c r="BQ46" s="1322"/>
      <c r="BR46" s="1322"/>
      <c r="BS46" s="1322"/>
      <c r="BT46" s="1322"/>
      <c r="BU46" s="1322"/>
      <c r="BV46" s="1322"/>
      <c r="BW46" s="1322"/>
      <c r="BX46" s="1322"/>
      <c r="BY46" s="1322"/>
      <c r="BZ46" s="1322"/>
      <c r="CA46" s="1322"/>
      <c r="CB46" s="1322"/>
      <c r="CC46" s="1322"/>
      <c r="CD46" s="1322"/>
      <c r="CE46" s="1322"/>
      <c r="CF46" s="1322"/>
      <c r="CG46" s="1322"/>
      <c r="CH46" s="1322"/>
      <c r="CI46" s="1322"/>
      <c r="CJ46" s="1322"/>
      <c r="CK46" s="1322"/>
      <c r="CL46" s="1322"/>
      <c r="CM46" s="1322"/>
      <c r="CN46" s="1322"/>
      <c r="CO46" s="1322"/>
      <c r="CP46" s="1322"/>
      <c r="CQ46" s="1322"/>
      <c r="CR46" s="1322"/>
      <c r="CS46" s="1322"/>
      <c r="CT46" s="1322"/>
      <c r="CU46" s="1322"/>
      <c r="CV46" s="1322"/>
      <c r="CW46" s="1322"/>
      <c r="CX46" s="1322"/>
      <c r="CY46" s="1322"/>
      <c r="CZ46" s="1322"/>
      <c r="DA46" s="1322"/>
      <c r="DB46" s="1322"/>
      <c r="DC46" s="1323"/>
    </row>
    <row r="47" spans="2:109" ht="13" x14ac:dyDescent="0.2">
      <c r="B47" s="394"/>
      <c r="AN47" s="1324"/>
      <c r="AO47" s="1325"/>
      <c r="AP47" s="1325"/>
      <c r="AQ47" s="1325"/>
      <c r="AR47" s="1325"/>
      <c r="AS47" s="1325"/>
      <c r="AT47" s="1325"/>
      <c r="AU47" s="1325"/>
      <c r="AV47" s="1325"/>
      <c r="AW47" s="1325"/>
      <c r="AX47" s="1325"/>
      <c r="AY47" s="1325"/>
      <c r="AZ47" s="1325"/>
      <c r="BA47" s="1325"/>
      <c r="BB47" s="1325"/>
      <c r="BC47" s="1325"/>
      <c r="BD47" s="1325"/>
      <c r="BE47" s="1325"/>
      <c r="BF47" s="1325"/>
      <c r="BG47" s="1325"/>
      <c r="BH47" s="1325"/>
      <c r="BI47" s="1325"/>
      <c r="BJ47" s="1325"/>
      <c r="BK47" s="1325"/>
      <c r="BL47" s="1325"/>
      <c r="BM47" s="1325"/>
      <c r="BN47" s="1325"/>
      <c r="BO47" s="1325"/>
      <c r="BP47" s="1325"/>
      <c r="BQ47" s="1325"/>
      <c r="BR47" s="1325"/>
      <c r="BS47" s="1325"/>
      <c r="BT47" s="1325"/>
      <c r="BU47" s="1325"/>
      <c r="BV47" s="1325"/>
      <c r="BW47" s="1325"/>
      <c r="BX47" s="1325"/>
      <c r="BY47" s="1325"/>
      <c r="BZ47" s="1325"/>
      <c r="CA47" s="1325"/>
      <c r="CB47" s="1325"/>
      <c r="CC47" s="1325"/>
      <c r="CD47" s="1325"/>
      <c r="CE47" s="1325"/>
      <c r="CF47" s="1325"/>
      <c r="CG47" s="1325"/>
      <c r="CH47" s="1325"/>
      <c r="CI47" s="1325"/>
      <c r="CJ47" s="1325"/>
      <c r="CK47" s="1325"/>
      <c r="CL47" s="1325"/>
      <c r="CM47" s="1325"/>
      <c r="CN47" s="1325"/>
      <c r="CO47" s="1325"/>
      <c r="CP47" s="1325"/>
      <c r="CQ47" s="1325"/>
      <c r="CR47" s="1325"/>
      <c r="CS47" s="1325"/>
      <c r="CT47" s="1325"/>
      <c r="CU47" s="1325"/>
      <c r="CV47" s="1325"/>
      <c r="CW47" s="1325"/>
      <c r="CX47" s="1325"/>
      <c r="CY47" s="1325"/>
      <c r="CZ47" s="1325"/>
      <c r="DA47" s="1325"/>
      <c r="DB47" s="1325"/>
      <c r="DC47" s="1326"/>
    </row>
    <row r="48" spans="2:109" ht="13" x14ac:dyDescent="0.2">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ht="13" x14ac:dyDescent="0.2">
      <c r="B49" s="394"/>
      <c r="AN49" s="387" t="s">
        <v>617</v>
      </c>
    </row>
    <row r="50" spans="1:109" ht="13" x14ac:dyDescent="0.2">
      <c r="B50" s="394"/>
      <c r="G50" s="1311"/>
      <c r="H50" s="1311"/>
      <c r="I50" s="1311"/>
      <c r="J50" s="1311"/>
      <c r="K50" s="404"/>
      <c r="L50" s="404"/>
      <c r="M50" s="405"/>
      <c r="N50" s="405"/>
      <c r="AN50" s="1314"/>
      <c r="AO50" s="1315"/>
      <c r="AP50" s="1315"/>
      <c r="AQ50" s="1315"/>
      <c r="AR50" s="1315"/>
      <c r="AS50" s="1315"/>
      <c r="AT50" s="1315"/>
      <c r="AU50" s="1315"/>
      <c r="AV50" s="1315"/>
      <c r="AW50" s="1315"/>
      <c r="AX50" s="1315"/>
      <c r="AY50" s="1315"/>
      <c r="AZ50" s="1315"/>
      <c r="BA50" s="1315"/>
      <c r="BB50" s="1315"/>
      <c r="BC50" s="1315"/>
      <c r="BD50" s="1315"/>
      <c r="BE50" s="1315"/>
      <c r="BF50" s="1315"/>
      <c r="BG50" s="1315"/>
      <c r="BH50" s="1315"/>
      <c r="BI50" s="1315"/>
      <c r="BJ50" s="1315"/>
      <c r="BK50" s="1315"/>
      <c r="BL50" s="1315"/>
      <c r="BM50" s="1315"/>
      <c r="BN50" s="1315"/>
      <c r="BO50" s="1316"/>
      <c r="BP50" s="1310" t="s">
        <v>560</v>
      </c>
      <c r="BQ50" s="1310"/>
      <c r="BR50" s="1310"/>
      <c r="BS50" s="1310"/>
      <c r="BT50" s="1310"/>
      <c r="BU50" s="1310"/>
      <c r="BV50" s="1310"/>
      <c r="BW50" s="1310"/>
      <c r="BX50" s="1310" t="s">
        <v>561</v>
      </c>
      <c r="BY50" s="1310"/>
      <c r="BZ50" s="1310"/>
      <c r="CA50" s="1310"/>
      <c r="CB50" s="1310"/>
      <c r="CC50" s="1310"/>
      <c r="CD50" s="1310"/>
      <c r="CE50" s="1310"/>
      <c r="CF50" s="1310" t="s">
        <v>562</v>
      </c>
      <c r="CG50" s="1310"/>
      <c r="CH50" s="1310"/>
      <c r="CI50" s="1310"/>
      <c r="CJ50" s="1310"/>
      <c r="CK50" s="1310"/>
      <c r="CL50" s="1310"/>
      <c r="CM50" s="1310"/>
      <c r="CN50" s="1310" t="s">
        <v>563</v>
      </c>
      <c r="CO50" s="1310"/>
      <c r="CP50" s="1310"/>
      <c r="CQ50" s="1310"/>
      <c r="CR50" s="1310"/>
      <c r="CS50" s="1310"/>
      <c r="CT50" s="1310"/>
      <c r="CU50" s="1310"/>
      <c r="CV50" s="1310" t="s">
        <v>564</v>
      </c>
      <c r="CW50" s="1310"/>
      <c r="CX50" s="1310"/>
      <c r="CY50" s="1310"/>
      <c r="CZ50" s="1310"/>
      <c r="DA50" s="1310"/>
      <c r="DB50" s="1310"/>
      <c r="DC50" s="1310"/>
    </row>
    <row r="51" spans="1:109" ht="13.5" customHeight="1" x14ac:dyDescent="0.2">
      <c r="B51" s="394"/>
      <c r="G51" s="1313"/>
      <c r="H51" s="1313"/>
      <c r="I51" s="1327"/>
      <c r="J51" s="1327"/>
      <c r="K51" s="1312"/>
      <c r="L51" s="1312"/>
      <c r="M51" s="1312"/>
      <c r="N51" s="1312"/>
      <c r="AM51" s="403"/>
      <c r="AN51" s="1308" t="s">
        <v>618</v>
      </c>
      <c r="AO51" s="1308"/>
      <c r="AP51" s="1308"/>
      <c r="AQ51" s="1308"/>
      <c r="AR51" s="1308"/>
      <c r="AS51" s="1308"/>
      <c r="AT51" s="1308"/>
      <c r="AU51" s="1308"/>
      <c r="AV51" s="1308"/>
      <c r="AW51" s="1308"/>
      <c r="AX51" s="1308"/>
      <c r="AY51" s="1308"/>
      <c r="AZ51" s="1308"/>
      <c r="BA51" s="1308"/>
      <c r="BB51" s="1308" t="s">
        <v>619</v>
      </c>
      <c r="BC51" s="1308"/>
      <c r="BD51" s="1308"/>
      <c r="BE51" s="1308"/>
      <c r="BF51" s="1308"/>
      <c r="BG51" s="1308"/>
      <c r="BH51" s="1308"/>
      <c r="BI51" s="1308"/>
      <c r="BJ51" s="1308"/>
      <c r="BK51" s="1308"/>
      <c r="BL51" s="1308"/>
      <c r="BM51" s="1308"/>
      <c r="BN51" s="1308"/>
      <c r="BO51" s="1308"/>
      <c r="BP51" s="1317"/>
      <c r="BQ51" s="1305"/>
      <c r="BR51" s="1305"/>
      <c r="BS51" s="1305"/>
      <c r="BT51" s="1305"/>
      <c r="BU51" s="1305"/>
      <c r="BV51" s="1305"/>
      <c r="BW51" s="1305"/>
      <c r="BX51" s="1317"/>
      <c r="BY51" s="1305"/>
      <c r="BZ51" s="1305"/>
      <c r="CA51" s="1305"/>
      <c r="CB51" s="1305"/>
      <c r="CC51" s="1305"/>
      <c r="CD51" s="1305"/>
      <c r="CE51" s="1305"/>
      <c r="CF51" s="1305">
        <v>48.9</v>
      </c>
      <c r="CG51" s="1305"/>
      <c r="CH51" s="1305"/>
      <c r="CI51" s="1305"/>
      <c r="CJ51" s="1305"/>
      <c r="CK51" s="1305"/>
      <c r="CL51" s="1305"/>
      <c r="CM51" s="1305"/>
      <c r="CN51" s="1305">
        <v>33.200000000000003</v>
      </c>
      <c r="CO51" s="1305"/>
      <c r="CP51" s="1305"/>
      <c r="CQ51" s="1305"/>
      <c r="CR51" s="1305"/>
      <c r="CS51" s="1305"/>
      <c r="CT51" s="1305"/>
      <c r="CU51" s="1305"/>
      <c r="CV51" s="1305">
        <v>35.1</v>
      </c>
      <c r="CW51" s="1305"/>
      <c r="CX51" s="1305"/>
      <c r="CY51" s="1305"/>
      <c r="CZ51" s="1305"/>
      <c r="DA51" s="1305"/>
      <c r="DB51" s="1305"/>
      <c r="DC51" s="1305"/>
    </row>
    <row r="52" spans="1:109" ht="13" x14ac:dyDescent="0.2">
      <c r="B52" s="394"/>
      <c r="G52" s="1313"/>
      <c r="H52" s="1313"/>
      <c r="I52" s="1327"/>
      <c r="J52" s="1327"/>
      <c r="K52" s="1312"/>
      <c r="L52" s="1312"/>
      <c r="M52" s="1312"/>
      <c r="N52" s="1312"/>
      <c r="AM52" s="403"/>
      <c r="AN52" s="1308"/>
      <c r="AO52" s="1308"/>
      <c r="AP52" s="1308"/>
      <c r="AQ52" s="1308"/>
      <c r="AR52" s="1308"/>
      <c r="AS52" s="1308"/>
      <c r="AT52" s="1308"/>
      <c r="AU52" s="1308"/>
      <c r="AV52" s="1308"/>
      <c r="AW52" s="1308"/>
      <c r="AX52" s="1308"/>
      <c r="AY52" s="1308"/>
      <c r="AZ52" s="1308"/>
      <c r="BA52" s="1308"/>
      <c r="BB52" s="1308"/>
      <c r="BC52" s="1308"/>
      <c r="BD52" s="1308"/>
      <c r="BE52" s="1308"/>
      <c r="BF52" s="1308"/>
      <c r="BG52" s="1308"/>
      <c r="BH52" s="1308"/>
      <c r="BI52" s="1308"/>
      <c r="BJ52" s="1308"/>
      <c r="BK52" s="1308"/>
      <c r="BL52" s="1308"/>
      <c r="BM52" s="1308"/>
      <c r="BN52" s="1308"/>
      <c r="BO52" s="1308"/>
      <c r="BP52" s="1305"/>
      <c r="BQ52" s="1305"/>
      <c r="BR52" s="1305"/>
      <c r="BS52" s="1305"/>
      <c r="BT52" s="1305"/>
      <c r="BU52" s="1305"/>
      <c r="BV52" s="1305"/>
      <c r="BW52" s="1305"/>
      <c r="BX52" s="1305"/>
      <c r="BY52" s="1305"/>
      <c r="BZ52" s="1305"/>
      <c r="CA52" s="1305"/>
      <c r="CB52" s="1305"/>
      <c r="CC52" s="1305"/>
      <c r="CD52" s="1305"/>
      <c r="CE52" s="1305"/>
      <c r="CF52" s="1305"/>
      <c r="CG52" s="1305"/>
      <c r="CH52" s="1305"/>
      <c r="CI52" s="1305"/>
      <c r="CJ52" s="1305"/>
      <c r="CK52" s="1305"/>
      <c r="CL52" s="1305"/>
      <c r="CM52" s="1305"/>
      <c r="CN52" s="1305"/>
      <c r="CO52" s="1305"/>
      <c r="CP52" s="1305"/>
      <c r="CQ52" s="1305"/>
      <c r="CR52" s="1305"/>
      <c r="CS52" s="1305"/>
      <c r="CT52" s="1305"/>
      <c r="CU52" s="1305"/>
      <c r="CV52" s="1305"/>
      <c r="CW52" s="1305"/>
      <c r="CX52" s="1305"/>
      <c r="CY52" s="1305"/>
      <c r="CZ52" s="1305"/>
      <c r="DA52" s="1305"/>
      <c r="DB52" s="1305"/>
      <c r="DC52" s="1305"/>
    </row>
    <row r="53" spans="1:109" ht="13" x14ac:dyDescent="0.2">
      <c r="A53" s="402"/>
      <c r="B53" s="394"/>
      <c r="G53" s="1313"/>
      <c r="H53" s="1313"/>
      <c r="I53" s="1311"/>
      <c r="J53" s="1311"/>
      <c r="K53" s="1312"/>
      <c r="L53" s="1312"/>
      <c r="M53" s="1312"/>
      <c r="N53" s="1312"/>
      <c r="AM53" s="403"/>
      <c r="AN53" s="1308"/>
      <c r="AO53" s="1308"/>
      <c r="AP53" s="1308"/>
      <c r="AQ53" s="1308"/>
      <c r="AR53" s="1308"/>
      <c r="AS53" s="1308"/>
      <c r="AT53" s="1308"/>
      <c r="AU53" s="1308"/>
      <c r="AV53" s="1308"/>
      <c r="AW53" s="1308"/>
      <c r="AX53" s="1308"/>
      <c r="AY53" s="1308"/>
      <c r="AZ53" s="1308"/>
      <c r="BA53" s="1308"/>
      <c r="BB53" s="1308" t="s">
        <v>620</v>
      </c>
      <c r="BC53" s="1308"/>
      <c r="BD53" s="1308"/>
      <c r="BE53" s="1308"/>
      <c r="BF53" s="1308"/>
      <c r="BG53" s="1308"/>
      <c r="BH53" s="1308"/>
      <c r="BI53" s="1308"/>
      <c r="BJ53" s="1308"/>
      <c r="BK53" s="1308"/>
      <c r="BL53" s="1308"/>
      <c r="BM53" s="1308"/>
      <c r="BN53" s="1308"/>
      <c r="BO53" s="1308"/>
      <c r="BP53" s="1317"/>
      <c r="BQ53" s="1305"/>
      <c r="BR53" s="1305"/>
      <c r="BS53" s="1305"/>
      <c r="BT53" s="1305"/>
      <c r="BU53" s="1305"/>
      <c r="BV53" s="1305"/>
      <c r="BW53" s="1305"/>
      <c r="BX53" s="1317"/>
      <c r="BY53" s="1305"/>
      <c r="BZ53" s="1305"/>
      <c r="CA53" s="1305"/>
      <c r="CB53" s="1305"/>
      <c r="CC53" s="1305"/>
      <c r="CD53" s="1305"/>
      <c r="CE53" s="1305"/>
      <c r="CF53" s="1305">
        <v>60.6</v>
      </c>
      <c r="CG53" s="1305"/>
      <c r="CH53" s="1305"/>
      <c r="CI53" s="1305"/>
      <c r="CJ53" s="1305"/>
      <c r="CK53" s="1305"/>
      <c r="CL53" s="1305"/>
      <c r="CM53" s="1305"/>
      <c r="CN53" s="1305">
        <v>62.8</v>
      </c>
      <c r="CO53" s="1305"/>
      <c r="CP53" s="1305"/>
      <c r="CQ53" s="1305"/>
      <c r="CR53" s="1305"/>
      <c r="CS53" s="1305"/>
      <c r="CT53" s="1305"/>
      <c r="CU53" s="1305"/>
      <c r="CV53" s="1305">
        <v>60.1</v>
      </c>
      <c r="CW53" s="1305"/>
      <c r="CX53" s="1305"/>
      <c r="CY53" s="1305"/>
      <c r="CZ53" s="1305"/>
      <c r="DA53" s="1305"/>
      <c r="DB53" s="1305"/>
      <c r="DC53" s="1305"/>
    </row>
    <row r="54" spans="1:109" ht="13" x14ac:dyDescent="0.2">
      <c r="A54" s="402"/>
      <c r="B54" s="394"/>
      <c r="G54" s="1313"/>
      <c r="H54" s="1313"/>
      <c r="I54" s="1311"/>
      <c r="J54" s="1311"/>
      <c r="K54" s="1312"/>
      <c r="L54" s="1312"/>
      <c r="M54" s="1312"/>
      <c r="N54" s="1312"/>
      <c r="AM54" s="403"/>
      <c r="AN54" s="1308"/>
      <c r="AO54" s="1308"/>
      <c r="AP54" s="1308"/>
      <c r="AQ54" s="1308"/>
      <c r="AR54" s="1308"/>
      <c r="AS54" s="1308"/>
      <c r="AT54" s="1308"/>
      <c r="AU54" s="1308"/>
      <c r="AV54" s="1308"/>
      <c r="AW54" s="1308"/>
      <c r="AX54" s="1308"/>
      <c r="AY54" s="1308"/>
      <c r="AZ54" s="1308"/>
      <c r="BA54" s="1308"/>
      <c r="BB54" s="1308"/>
      <c r="BC54" s="1308"/>
      <c r="BD54" s="1308"/>
      <c r="BE54" s="1308"/>
      <c r="BF54" s="1308"/>
      <c r="BG54" s="1308"/>
      <c r="BH54" s="1308"/>
      <c r="BI54" s="1308"/>
      <c r="BJ54" s="1308"/>
      <c r="BK54" s="1308"/>
      <c r="BL54" s="1308"/>
      <c r="BM54" s="1308"/>
      <c r="BN54" s="1308"/>
      <c r="BO54" s="1308"/>
      <c r="BP54" s="1305"/>
      <c r="BQ54" s="1305"/>
      <c r="BR54" s="1305"/>
      <c r="BS54" s="1305"/>
      <c r="BT54" s="1305"/>
      <c r="BU54" s="1305"/>
      <c r="BV54" s="1305"/>
      <c r="BW54" s="1305"/>
      <c r="BX54" s="1305"/>
      <c r="BY54" s="1305"/>
      <c r="BZ54" s="1305"/>
      <c r="CA54" s="1305"/>
      <c r="CB54" s="1305"/>
      <c r="CC54" s="1305"/>
      <c r="CD54" s="1305"/>
      <c r="CE54" s="1305"/>
      <c r="CF54" s="1305"/>
      <c r="CG54" s="1305"/>
      <c r="CH54" s="1305"/>
      <c r="CI54" s="1305"/>
      <c r="CJ54" s="1305"/>
      <c r="CK54" s="1305"/>
      <c r="CL54" s="1305"/>
      <c r="CM54" s="1305"/>
      <c r="CN54" s="1305"/>
      <c r="CO54" s="1305"/>
      <c r="CP54" s="1305"/>
      <c r="CQ54" s="1305"/>
      <c r="CR54" s="1305"/>
      <c r="CS54" s="1305"/>
      <c r="CT54" s="1305"/>
      <c r="CU54" s="1305"/>
      <c r="CV54" s="1305"/>
      <c r="CW54" s="1305"/>
      <c r="CX54" s="1305"/>
      <c r="CY54" s="1305"/>
      <c r="CZ54" s="1305"/>
      <c r="DA54" s="1305"/>
      <c r="DB54" s="1305"/>
      <c r="DC54" s="1305"/>
    </row>
    <row r="55" spans="1:109" ht="13" x14ac:dyDescent="0.2">
      <c r="A55" s="402"/>
      <c r="B55" s="394"/>
      <c r="G55" s="1311"/>
      <c r="H55" s="1311"/>
      <c r="I55" s="1311"/>
      <c r="J55" s="1311"/>
      <c r="K55" s="1312"/>
      <c r="L55" s="1312"/>
      <c r="M55" s="1312"/>
      <c r="N55" s="1312"/>
      <c r="AN55" s="1310" t="s">
        <v>621</v>
      </c>
      <c r="AO55" s="1310"/>
      <c r="AP55" s="1310"/>
      <c r="AQ55" s="1310"/>
      <c r="AR55" s="1310"/>
      <c r="AS55" s="1310"/>
      <c r="AT55" s="1310"/>
      <c r="AU55" s="1310"/>
      <c r="AV55" s="1310"/>
      <c r="AW55" s="1310"/>
      <c r="AX55" s="1310"/>
      <c r="AY55" s="1310"/>
      <c r="AZ55" s="1310"/>
      <c r="BA55" s="1310"/>
      <c r="BB55" s="1308" t="s">
        <v>619</v>
      </c>
      <c r="BC55" s="1308"/>
      <c r="BD55" s="1308"/>
      <c r="BE55" s="1308"/>
      <c r="BF55" s="1308"/>
      <c r="BG55" s="1308"/>
      <c r="BH55" s="1308"/>
      <c r="BI55" s="1308"/>
      <c r="BJ55" s="1308"/>
      <c r="BK55" s="1308"/>
      <c r="BL55" s="1308"/>
      <c r="BM55" s="1308"/>
      <c r="BN55" s="1308"/>
      <c r="BO55" s="1308"/>
      <c r="BP55" s="1317"/>
      <c r="BQ55" s="1305"/>
      <c r="BR55" s="1305"/>
      <c r="BS55" s="1305"/>
      <c r="BT55" s="1305"/>
      <c r="BU55" s="1305"/>
      <c r="BV55" s="1305"/>
      <c r="BW55" s="1305"/>
      <c r="BX55" s="1317"/>
      <c r="BY55" s="1305"/>
      <c r="BZ55" s="1305"/>
      <c r="CA55" s="1305"/>
      <c r="CB55" s="1305"/>
      <c r="CC55" s="1305"/>
      <c r="CD55" s="1305"/>
      <c r="CE55" s="1305"/>
      <c r="CF55" s="1305">
        <v>35.299999999999997</v>
      </c>
      <c r="CG55" s="1305"/>
      <c r="CH55" s="1305"/>
      <c r="CI55" s="1305"/>
      <c r="CJ55" s="1305"/>
      <c r="CK55" s="1305"/>
      <c r="CL55" s="1305"/>
      <c r="CM55" s="1305"/>
      <c r="CN55" s="1305">
        <v>31.9</v>
      </c>
      <c r="CO55" s="1305"/>
      <c r="CP55" s="1305"/>
      <c r="CQ55" s="1305"/>
      <c r="CR55" s="1305"/>
      <c r="CS55" s="1305"/>
      <c r="CT55" s="1305"/>
      <c r="CU55" s="1305"/>
      <c r="CV55" s="1305">
        <v>24.2</v>
      </c>
      <c r="CW55" s="1305"/>
      <c r="CX55" s="1305"/>
      <c r="CY55" s="1305"/>
      <c r="CZ55" s="1305"/>
      <c r="DA55" s="1305"/>
      <c r="DB55" s="1305"/>
      <c r="DC55" s="1305"/>
    </row>
    <row r="56" spans="1:109" ht="13" x14ac:dyDescent="0.2">
      <c r="A56" s="402"/>
      <c r="B56" s="394"/>
      <c r="G56" s="1311"/>
      <c r="H56" s="1311"/>
      <c r="I56" s="1311"/>
      <c r="J56" s="1311"/>
      <c r="K56" s="1312"/>
      <c r="L56" s="1312"/>
      <c r="M56" s="1312"/>
      <c r="N56" s="1312"/>
      <c r="AN56" s="1310"/>
      <c r="AO56" s="1310"/>
      <c r="AP56" s="1310"/>
      <c r="AQ56" s="1310"/>
      <c r="AR56" s="1310"/>
      <c r="AS56" s="1310"/>
      <c r="AT56" s="1310"/>
      <c r="AU56" s="1310"/>
      <c r="AV56" s="1310"/>
      <c r="AW56" s="1310"/>
      <c r="AX56" s="1310"/>
      <c r="AY56" s="1310"/>
      <c r="AZ56" s="1310"/>
      <c r="BA56" s="1310"/>
      <c r="BB56" s="1308"/>
      <c r="BC56" s="1308"/>
      <c r="BD56" s="1308"/>
      <c r="BE56" s="1308"/>
      <c r="BF56" s="1308"/>
      <c r="BG56" s="1308"/>
      <c r="BH56" s="1308"/>
      <c r="BI56" s="1308"/>
      <c r="BJ56" s="1308"/>
      <c r="BK56" s="1308"/>
      <c r="BL56" s="1308"/>
      <c r="BM56" s="1308"/>
      <c r="BN56" s="1308"/>
      <c r="BO56" s="1308"/>
      <c r="BP56" s="1305"/>
      <c r="BQ56" s="1305"/>
      <c r="BR56" s="1305"/>
      <c r="BS56" s="1305"/>
      <c r="BT56" s="1305"/>
      <c r="BU56" s="1305"/>
      <c r="BV56" s="1305"/>
      <c r="BW56" s="1305"/>
      <c r="BX56" s="1305"/>
      <c r="BY56" s="1305"/>
      <c r="BZ56" s="1305"/>
      <c r="CA56" s="1305"/>
      <c r="CB56" s="1305"/>
      <c r="CC56" s="1305"/>
      <c r="CD56" s="1305"/>
      <c r="CE56" s="1305"/>
      <c r="CF56" s="1305"/>
      <c r="CG56" s="1305"/>
      <c r="CH56" s="1305"/>
      <c r="CI56" s="1305"/>
      <c r="CJ56" s="1305"/>
      <c r="CK56" s="1305"/>
      <c r="CL56" s="1305"/>
      <c r="CM56" s="1305"/>
      <c r="CN56" s="1305"/>
      <c r="CO56" s="1305"/>
      <c r="CP56" s="1305"/>
      <c r="CQ56" s="1305"/>
      <c r="CR56" s="1305"/>
      <c r="CS56" s="1305"/>
      <c r="CT56" s="1305"/>
      <c r="CU56" s="1305"/>
      <c r="CV56" s="1305"/>
      <c r="CW56" s="1305"/>
      <c r="CX56" s="1305"/>
      <c r="CY56" s="1305"/>
      <c r="CZ56" s="1305"/>
      <c r="DA56" s="1305"/>
      <c r="DB56" s="1305"/>
      <c r="DC56" s="1305"/>
    </row>
    <row r="57" spans="1:109" s="402" customFormat="1" ht="13" x14ac:dyDescent="0.2">
      <c r="B57" s="406"/>
      <c r="G57" s="1311"/>
      <c r="H57" s="1311"/>
      <c r="I57" s="1306"/>
      <c r="J57" s="1306"/>
      <c r="K57" s="1312"/>
      <c r="L57" s="1312"/>
      <c r="M57" s="1312"/>
      <c r="N57" s="1312"/>
      <c r="AM57" s="387"/>
      <c r="AN57" s="1310"/>
      <c r="AO57" s="1310"/>
      <c r="AP57" s="1310"/>
      <c r="AQ57" s="1310"/>
      <c r="AR57" s="1310"/>
      <c r="AS57" s="1310"/>
      <c r="AT57" s="1310"/>
      <c r="AU57" s="1310"/>
      <c r="AV57" s="1310"/>
      <c r="AW57" s="1310"/>
      <c r="AX57" s="1310"/>
      <c r="AY57" s="1310"/>
      <c r="AZ57" s="1310"/>
      <c r="BA57" s="1310"/>
      <c r="BB57" s="1308" t="s">
        <v>620</v>
      </c>
      <c r="BC57" s="1308"/>
      <c r="BD57" s="1308"/>
      <c r="BE57" s="1308"/>
      <c r="BF57" s="1308"/>
      <c r="BG57" s="1308"/>
      <c r="BH57" s="1308"/>
      <c r="BI57" s="1308"/>
      <c r="BJ57" s="1308"/>
      <c r="BK57" s="1308"/>
      <c r="BL57" s="1308"/>
      <c r="BM57" s="1308"/>
      <c r="BN57" s="1308"/>
      <c r="BO57" s="1308"/>
      <c r="BP57" s="1317"/>
      <c r="BQ57" s="1305"/>
      <c r="BR57" s="1305"/>
      <c r="BS57" s="1305"/>
      <c r="BT57" s="1305"/>
      <c r="BU57" s="1305"/>
      <c r="BV57" s="1305"/>
      <c r="BW57" s="1305"/>
      <c r="BX57" s="1317"/>
      <c r="BY57" s="1305"/>
      <c r="BZ57" s="1305"/>
      <c r="CA57" s="1305"/>
      <c r="CB57" s="1305"/>
      <c r="CC57" s="1305"/>
      <c r="CD57" s="1305"/>
      <c r="CE57" s="1305"/>
      <c r="CF57" s="1305">
        <v>60.4</v>
      </c>
      <c r="CG57" s="1305"/>
      <c r="CH57" s="1305"/>
      <c r="CI57" s="1305"/>
      <c r="CJ57" s="1305"/>
      <c r="CK57" s="1305"/>
      <c r="CL57" s="1305"/>
      <c r="CM57" s="1305"/>
      <c r="CN57" s="1305">
        <v>59.3</v>
      </c>
      <c r="CO57" s="1305"/>
      <c r="CP57" s="1305"/>
      <c r="CQ57" s="1305"/>
      <c r="CR57" s="1305"/>
      <c r="CS57" s="1305"/>
      <c r="CT57" s="1305"/>
      <c r="CU57" s="1305"/>
      <c r="CV57" s="1305">
        <v>59.8</v>
      </c>
      <c r="CW57" s="1305"/>
      <c r="CX57" s="1305"/>
      <c r="CY57" s="1305"/>
      <c r="CZ57" s="1305"/>
      <c r="DA57" s="1305"/>
      <c r="DB57" s="1305"/>
      <c r="DC57" s="1305"/>
      <c r="DD57" s="407"/>
      <c r="DE57" s="406"/>
    </row>
    <row r="58" spans="1:109" s="402" customFormat="1" ht="13" x14ac:dyDescent="0.2">
      <c r="A58" s="387"/>
      <c r="B58" s="406"/>
      <c r="G58" s="1311"/>
      <c r="H58" s="1311"/>
      <c r="I58" s="1306"/>
      <c r="J58" s="1306"/>
      <c r="K58" s="1312"/>
      <c r="L58" s="1312"/>
      <c r="M58" s="1312"/>
      <c r="N58" s="1312"/>
      <c r="AM58" s="387"/>
      <c r="AN58" s="1310"/>
      <c r="AO58" s="1310"/>
      <c r="AP58" s="1310"/>
      <c r="AQ58" s="1310"/>
      <c r="AR58" s="1310"/>
      <c r="AS58" s="1310"/>
      <c r="AT58" s="1310"/>
      <c r="AU58" s="1310"/>
      <c r="AV58" s="1310"/>
      <c r="AW58" s="1310"/>
      <c r="AX58" s="1310"/>
      <c r="AY58" s="1310"/>
      <c r="AZ58" s="1310"/>
      <c r="BA58" s="1310"/>
      <c r="BB58" s="1308"/>
      <c r="BC58" s="1308"/>
      <c r="BD58" s="1308"/>
      <c r="BE58" s="1308"/>
      <c r="BF58" s="1308"/>
      <c r="BG58" s="1308"/>
      <c r="BH58" s="1308"/>
      <c r="BI58" s="1308"/>
      <c r="BJ58" s="1308"/>
      <c r="BK58" s="1308"/>
      <c r="BL58" s="1308"/>
      <c r="BM58" s="1308"/>
      <c r="BN58" s="1308"/>
      <c r="BO58" s="1308"/>
      <c r="BP58" s="1305"/>
      <c r="BQ58" s="1305"/>
      <c r="BR58" s="1305"/>
      <c r="BS58" s="1305"/>
      <c r="BT58" s="1305"/>
      <c r="BU58" s="1305"/>
      <c r="BV58" s="1305"/>
      <c r="BW58" s="1305"/>
      <c r="BX58" s="1305"/>
      <c r="BY58" s="1305"/>
      <c r="BZ58" s="1305"/>
      <c r="CA58" s="1305"/>
      <c r="CB58" s="1305"/>
      <c r="CC58" s="1305"/>
      <c r="CD58" s="1305"/>
      <c r="CE58" s="1305"/>
      <c r="CF58" s="1305"/>
      <c r="CG58" s="1305"/>
      <c r="CH58" s="1305"/>
      <c r="CI58" s="1305"/>
      <c r="CJ58" s="1305"/>
      <c r="CK58" s="1305"/>
      <c r="CL58" s="1305"/>
      <c r="CM58" s="1305"/>
      <c r="CN58" s="1305"/>
      <c r="CO58" s="1305"/>
      <c r="CP58" s="1305"/>
      <c r="CQ58" s="1305"/>
      <c r="CR58" s="1305"/>
      <c r="CS58" s="1305"/>
      <c r="CT58" s="1305"/>
      <c r="CU58" s="1305"/>
      <c r="CV58" s="1305"/>
      <c r="CW58" s="1305"/>
      <c r="CX58" s="1305"/>
      <c r="CY58" s="1305"/>
      <c r="CZ58" s="1305"/>
      <c r="DA58" s="1305"/>
      <c r="DB58" s="1305"/>
      <c r="DC58" s="1305"/>
      <c r="DD58" s="407"/>
      <c r="DE58" s="406"/>
    </row>
    <row r="59" spans="1:109" s="402" customFormat="1" ht="13" x14ac:dyDescent="0.2">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ht="13" x14ac:dyDescent="0.2">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ht="13" x14ac:dyDescent="0.2">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ht="13" x14ac:dyDescent="0.2">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6.5" x14ac:dyDescent="0.2">
      <c r="B63" s="413" t="s">
        <v>622</v>
      </c>
    </row>
    <row r="64" spans="1:109" ht="13" x14ac:dyDescent="0.2">
      <c r="B64" s="394"/>
      <c r="G64" s="401"/>
      <c r="I64" s="414"/>
      <c r="J64" s="414"/>
      <c r="K64" s="414"/>
      <c r="L64" s="414"/>
      <c r="M64" s="414"/>
      <c r="N64" s="415"/>
      <c r="AM64" s="401"/>
      <c r="AN64" s="401" t="s">
        <v>615</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ht="13" x14ac:dyDescent="0.2">
      <c r="B65" s="394"/>
      <c r="AN65" s="1318" t="s">
        <v>623</v>
      </c>
      <c r="AO65" s="1319"/>
      <c r="AP65" s="1319"/>
      <c r="AQ65" s="1319"/>
      <c r="AR65" s="1319"/>
      <c r="AS65" s="1319"/>
      <c r="AT65" s="1319"/>
      <c r="AU65" s="1319"/>
      <c r="AV65" s="1319"/>
      <c r="AW65" s="1319"/>
      <c r="AX65" s="1319"/>
      <c r="AY65" s="1319"/>
      <c r="AZ65" s="1319"/>
      <c r="BA65" s="1319"/>
      <c r="BB65" s="1319"/>
      <c r="BC65" s="1319"/>
      <c r="BD65" s="1319"/>
      <c r="BE65" s="1319"/>
      <c r="BF65" s="1319"/>
      <c r="BG65" s="1319"/>
      <c r="BH65" s="1319"/>
      <c r="BI65" s="1319"/>
      <c r="BJ65" s="1319"/>
      <c r="BK65" s="1319"/>
      <c r="BL65" s="1319"/>
      <c r="BM65" s="1319"/>
      <c r="BN65" s="1319"/>
      <c r="BO65" s="1319"/>
      <c r="BP65" s="1319"/>
      <c r="BQ65" s="1319"/>
      <c r="BR65" s="1319"/>
      <c r="BS65" s="1319"/>
      <c r="BT65" s="1319"/>
      <c r="BU65" s="1319"/>
      <c r="BV65" s="1319"/>
      <c r="BW65" s="1319"/>
      <c r="BX65" s="1319"/>
      <c r="BY65" s="1319"/>
      <c r="BZ65" s="1319"/>
      <c r="CA65" s="1319"/>
      <c r="CB65" s="1319"/>
      <c r="CC65" s="1319"/>
      <c r="CD65" s="1319"/>
      <c r="CE65" s="1319"/>
      <c r="CF65" s="1319"/>
      <c r="CG65" s="1319"/>
      <c r="CH65" s="1319"/>
      <c r="CI65" s="1319"/>
      <c r="CJ65" s="1319"/>
      <c r="CK65" s="1319"/>
      <c r="CL65" s="1319"/>
      <c r="CM65" s="1319"/>
      <c r="CN65" s="1319"/>
      <c r="CO65" s="1319"/>
      <c r="CP65" s="1319"/>
      <c r="CQ65" s="1319"/>
      <c r="CR65" s="1319"/>
      <c r="CS65" s="1319"/>
      <c r="CT65" s="1319"/>
      <c r="CU65" s="1319"/>
      <c r="CV65" s="1319"/>
      <c r="CW65" s="1319"/>
      <c r="CX65" s="1319"/>
      <c r="CY65" s="1319"/>
      <c r="CZ65" s="1319"/>
      <c r="DA65" s="1319"/>
      <c r="DB65" s="1319"/>
      <c r="DC65" s="1320"/>
    </row>
    <row r="66" spans="2:107" ht="13" x14ac:dyDescent="0.2">
      <c r="B66" s="394"/>
      <c r="AN66" s="1321"/>
      <c r="AO66" s="1322"/>
      <c r="AP66" s="1322"/>
      <c r="AQ66" s="1322"/>
      <c r="AR66" s="1322"/>
      <c r="AS66" s="1322"/>
      <c r="AT66" s="1322"/>
      <c r="AU66" s="1322"/>
      <c r="AV66" s="1322"/>
      <c r="AW66" s="1322"/>
      <c r="AX66" s="1322"/>
      <c r="AY66" s="1322"/>
      <c r="AZ66" s="1322"/>
      <c r="BA66" s="1322"/>
      <c r="BB66" s="1322"/>
      <c r="BC66" s="1322"/>
      <c r="BD66" s="1322"/>
      <c r="BE66" s="1322"/>
      <c r="BF66" s="1322"/>
      <c r="BG66" s="1322"/>
      <c r="BH66" s="1322"/>
      <c r="BI66" s="1322"/>
      <c r="BJ66" s="1322"/>
      <c r="BK66" s="1322"/>
      <c r="BL66" s="1322"/>
      <c r="BM66" s="1322"/>
      <c r="BN66" s="1322"/>
      <c r="BO66" s="1322"/>
      <c r="BP66" s="1322"/>
      <c r="BQ66" s="1322"/>
      <c r="BR66" s="1322"/>
      <c r="BS66" s="1322"/>
      <c r="BT66" s="1322"/>
      <c r="BU66" s="1322"/>
      <c r="BV66" s="1322"/>
      <c r="BW66" s="1322"/>
      <c r="BX66" s="1322"/>
      <c r="BY66" s="1322"/>
      <c r="BZ66" s="1322"/>
      <c r="CA66" s="1322"/>
      <c r="CB66" s="1322"/>
      <c r="CC66" s="1322"/>
      <c r="CD66" s="1322"/>
      <c r="CE66" s="1322"/>
      <c r="CF66" s="1322"/>
      <c r="CG66" s="1322"/>
      <c r="CH66" s="1322"/>
      <c r="CI66" s="1322"/>
      <c r="CJ66" s="1322"/>
      <c r="CK66" s="1322"/>
      <c r="CL66" s="1322"/>
      <c r="CM66" s="1322"/>
      <c r="CN66" s="1322"/>
      <c r="CO66" s="1322"/>
      <c r="CP66" s="1322"/>
      <c r="CQ66" s="1322"/>
      <c r="CR66" s="1322"/>
      <c r="CS66" s="1322"/>
      <c r="CT66" s="1322"/>
      <c r="CU66" s="1322"/>
      <c r="CV66" s="1322"/>
      <c r="CW66" s="1322"/>
      <c r="CX66" s="1322"/>
      <c r="CY66" s="1322"/>
      <c r="CZ66" s="1322"/>
      <c r="DA66" s="1322"/>
      <c r="DB66" s="1322"/>
      <c r="DC66" s="1323"/>
    </row>
    <row r="67" spans="2:107" ht="13" x14ac:dyDescent="0.2">
      <c r="B67" s="394"/>
      <c r="AN67" s="1321"/>
      <c r="AO67" s="1322"/>
      <c r="AP67" s="1322"/>
      <c r="AQ67" s="1322"/>
      <c r="AR67" s="1322"/>
      <c r="AS67" s="1322"/>
      <c r="AT67" s="1322"/>
      <c r="AU67" s="1322"/>
      <c r="AV67" s="1322"/>
      <c r="AW67" s="1322"/>
      <c r="AX67" s="1322"/>
      <c r="AY67" s="1322"/>
      <c r="AZ67" s="1322"/>
      <c r="BA67" s="1322"/>
      <c r="BB67" s="1322"/>
      <c r="BC67" s="1322"/>
      <c r="BD67" s="1322"/>
      <c r="BE67" s="1322"/>
      <c r="BF67" s="1322"/>
      <c r="BG67" s="1322"/>
      <c r="BH67" s="1322"/>
      <c r="BI67" s="1322"/>
      <c r="BJ67" s="1322"/>
      <c r="BK67" s="1322"/>
      <c r="BL67" s="1322"/>
      <c r="BM67" s="1322"/>
      <c r="BN67" s="1322"/>
      <c r="BO67" s="1322"/>
      <c r="BP67" s="1322"/>
      <c r="BQ67" s="1322"/>
      <c r="BR67" s="1322"/>
      <c r="BS67" s="1322"/>
      <c r="BT67" s="1322"/>
      <c r="BU67" s="1322"/>
      <c r="BV67" s="1322"/>
      <c r="BW67" s="1322"/>
      <c r="BX67" s="1322"/>
      <c r="BY67" s="1322"/>
      <c r="BZ67" s="1322"/>
      <c r="CA67" s="1322"/>
      <c r="CB67" s="1322"/>
      <c r="CC67" s="1322"/>
      <c r="CD67" s="1322"/>
      <c r="CE67" s="1322"/>
      <c r="CF67" s="1322"/>
      <c r="CG67" s="1322"/>
      <c r="CH67" s="1322"/>
      <c r="CI67" s="1322"/>
      <c r="CJ67" s="1322"/>
      <c r="CK67" s="1322"/>
      <c r="CL67" s="1322"/>
      <c r="CM67" s="1322"/>
      <c r="CN67" s="1322"/>
      <c r="CO67" s="1322"/>
      <c r="CP67" s="1322"/>
      <c r="CQ67" s="1322"/>
      <c r="CR67" s="1322"/>
      <c r="CS67" s="1322"/>
      <c r="CT67" s="1322"/>
      <c r="CU67" s="1322"/>
      <c r="CV67" s="1322"/>
      <c r="CW67" s="1322"/>
      <c r="CX67" s="1322"/>
      <c r="CY67" s="1322"/>
      <c r="CZ67" s="1322"/>
      <c r="DA67" s="1322"/>
      <c r="DB67" s="1322"/>
      <c r="DC67" s="1323"/>
    </row>
    <row r="68" spans="2:107" ht="13" x14ac:dyDescent="0.2">
      <c r="B68" s="394"/>
      <c r="AN68" s="1321"/>
      <c r="AO68" s="1322"/>
      <c r="AP68" s="1322"/>
      <c r="AQ68" s="1322"/>
      <c r="AR68" s="1322"/>
      <c r="AS68" s="1322"/>
      <c r="AT68" s="1322"/>
      <c r="AU68" s="1322"/>
      <c r="AV68" s="1322"/>
      <c r="AW68" s="1322"/>
      <c r="AX68" s="1322"/>
      <c r="AY68" s="1322"/>
      <c r="AZ68" s="1322"/>
      <c r="BA68" s="1322"/>
      <c r="BB68" s="1322"/>
      <c r="BC68" s="1322"/>
      <c r="BD68" s="1322"/>
      <c r="BE68" s="1322"/>
      <c r="BF68" s="1322"/>
      <c r="BG68" s="1322"/>
      <c r="BH68" s="1322"/>
      <c r="BI68" s="1322"/>
      <c r="BJ68" s="1322"/>
      <c r="BK68" s="1322"/>
      <c r="BL68" s="1322"/>
      <c r="BM68" s="1322"/>
      <c r="BN68" s="1322"/>
      <c r="BO68" s="1322"/>
      <c r="BP68" s="1322"/>
      <c r="BQ68" s="1322"/>
      <c r="BR68" s="1322"/>
      <c r="BS68" s="1322"/>
      <c r="BT68" s="1322"/>
      <c r="BU68" s="1322"/>
      <c r="BV68" s="1322"/>
      <c r="BW68" s="1322"/>
      <c r="BX68" s="1322"/>
      <c r="BY68" s="1322"/>
      <c r="BZ68" s="1322"/>
      <c r="CA68" s="1322"/>
      <c r="CB68" s="1322"/>
      <c r="CC68" s="1322"/>
      <c r="CD68" s="1322"/>
      <c r="CE68" s="1322"/>
      <c r="CF68" s="1322"/>
      <c r="CG68" s="1322"/>
      <c r="CH68" s="1322"/>
      <c r="CI68" s="1322"/>
      <c r="CJ68" s="1322"/>
      <c r="CK68" s="1322"/>
      <c r="CL68" s="1322"/>
      <c r="CM68" s="1322"/>
      <c r="CN68" s="1322"/>
      <c r="CO68" s="1322"/>
      <c r="CP68" s="1322"/>
      <c r="CQ68" s="1322"/>
      <c r="CR68" s="1322"/>
      <c r="CS68" s="1322"/>
      <c r="CT68" s="1322"/>
      <c r="CU68" s="1322"/>
      <c r="CV68" s="1322"/>
      <c r="CW68" s="1322"/>
      <c r="CX68" s="1322"/>
      <c r="CY68" s="1322"/>
      <c r="CZ68" s="1322"/>
      <c r="DA68" s="1322"/>
      <c r="DB68" s="1322"/>
      <c r="DC68" s="1323"/>
    </row>
    <row r="69" spans="2:107" ht="13" x14ac:dyDescent="0.2">
      <c r="B69" s="394"/>
      <c r="AN69" s="1324"/>
      <c r="AO69" s="1325"/>
      <c r="AP69" s="1325"/>
      <c r="AQ69" s="1325"/>
      <c r="AR69" s="1325"/>
      <c r="AS69" s="1325"/>
      <c r="AT69" s="1325"/>
      <c r="AU69" s="1325"/>
      <c r="AV69" s="1325"/>
      <c r="AW69" s="1325"/>
      <c r="AX69" s="1325"/>
      <c r="AY69" s="1325"/>
      <c r="AZ69" s="1325"/>
      <c r="BA69" s="1325"/>
      <c r="BB69" s="1325"/>
      <c r="BC69" s="1325"/>
      <c r="BD69" s="1325"/>
      <c r="BE69" s="1325"/>
      <c r="BF69" s="1325"/>
      <c r="BG69" s="1325"/>
      <c r="BH69" s="1325"/>
      <c r="BI69" s="1325"/>
      <c r="BJ69" s="1325"/>
      <c r="BK69" s="1325"/>
      <c r="BL69" s="1325"/>
      <c r="BM69" s="1325"/>
      <c r="BN69" s="1325"/>
      <c r="BO69" s="1325"/>
      <c r="BP69" s="1325"/>
      <c r="BQ69" s="1325"/>
      <c r="BR69" s="1325"/>
      <c r="BS69" s="1325"/>
      <c r="BT69" s="1325"/>
      <c r="BU69" s="1325"/>
      <c r="BV69" s="1325"/>
      <c r="BW69" s="1325"/>
      <c r="BX69" s="1325"/>
      <c r="BY69" s="1325"/>
      <c r="BZ69" s="1325"/>
      <c r="CA69" s="1325"/>
      <c r="CB69" s="1325"/>
      <c r="CC69" s="1325"/>
      <c r="CD69" s="1325"/>
      <c r="CE69" s="1325"/>
      <c r="CF69" s="1325"/>
      <c r="CG69" s="1325"/>
      <c r="CH69" s="1325"/>
      <c r="CI69" s="1325"/>
      <c r="CJ69" s="1325"/>
      <c r="CK69" s="1325"/>
      <c r="CL69" s="1325"/>
      <c r="CM69" s="1325"/>
      <c r="CN69" s="1325"/>
      <c r="CO69" s="1325"/>
      <c r="CP69" s="1325"/>
      <c r="CQ69" s="1325"/>
      <c r="CR69" s="1325"/>
      <c r="CS69" s="1325"/>
      <c r="CT69" s="1325"/>
      <c r="CU69" s="1325"/>
      <c r="CV69" s="1325"/>
      <c r="CW69" s="1325"/>
      <c r="CX69" s="1325"/>
      <c r="CY69" s="1325"/>
      <c r="CZ69" s="1325"/>
      <c r="DA69" s="1325"/>
      <c r="DB69" s="1325"/>
      <c r="DC69" s="1326"/>
    </row>
    <row r="70" spans="2:107" ht="13" x14ac:dyDescent="0.2">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ht="13" x14ac:dyDescent="0.2">
      <c r="B71" s="394"/>
      <c r="G71" s="419"/>
      <c r="I71" s="420"/>
      <c r="J71" s="417"/>
      <c r="K71" s="417"/>
      <c r="L71" s="418"/>
      <c r="M71" s="417"/>
      <c r="N71" s="418"/>
      <c r="AM71" s="419"/>
      <c r="AN71" s="387" t="s">
        <v>617</v>
      </c>
    </row>
    <row r="72" spans="2:107" ht="13" x14ac:dyDescent="0.2">
      <c r="B72" s="394"/>
      <c r="G72" s="1311"/>
      <c r="H72" s="1311"/>
      <c r="I72" s="1311"/>
      <c r="J72" s="1311"/>
      <c r="K72" s="404"/>
      <c r="L72" s="404"/>
      <c r="M72" s="405"/>
      <c r="N72" s="405"/>
      <c r="AN72" s="1314"/>
      <c r="AO72" s="1315"/>
      <c r="AP72" s="1315"/>
      <c r="AQ72" s="1315"/>
      <c r="AR72" s="1315"/>
      <c r="AS72" s="1315"/>
      <c r="AT72" s="1315"/>
      <c r="AU72" s="1315"/>
      <c r="AV72" s="1315"/>
      <c r="AW72" s="1315"/>
      <c r="AX72" s="1315"/>
      <c r="AY72" s="1315"/>
      <c r="AZ72" s="1315"/>
      <c r="BA72" s="1315"/>
      <c r="BB72" s="1315"/>
      <c r="BC72" s="1315"/>
      <c r="BD72" s="1315"/>
      <c r="BE72" s="1315"/>
      <c r="BF72" s="1315"/>
      <c r="BG72" s="1315"/>
      <c r="BH72" s="1315"/>
      <c r="BI72" s="1315"/>
      <c r="BJ72" s="1315"/>
      <c r="BK72" s="1315"/>
      <c r="BL72" s="1315"/>
      <c r="BM72" s="1315"/>
      <c r="BN72" s="1315"/>
      <c r="BO72" s="1316"/>
      <c r="BP72" s="1310" t="s">
        <v>560</v>
      </c>
      <c r="BQ72" s="1310"/>
      <c r="BR72" s="1310"/>
      <c r="BS72" s="1310"/>
      <c r="BT72" s="1310"/>
      <c r="BU72" s="1310"/>
      <c r="BV72" s="1310"/>
      <c r="BW72" s="1310"/>
      <c r="BX72" s="1310" t="s">
        <v>561</v>
      </c>
      <c r="BY72" s="1310"/>
      <c r="BZ72" s="1310"/>
      <c r="CA72" s="1310"/>
      <c r="CB72" s="1310"/>
      <c r="CC72" s="1310"/>
      <c r="CD72" s="1310"/>
      <c r="CE72" s="1310"/>
      <c r="CF72" s="1310" t="s">
        <v>562</v>
      </c>
      <c r="CG72" s="1310"/>
      <c r="CH72" s="1310"/>
      <c r="CI72" s="1310"/>
      <c r="CJ72" s="1310"/>
      <c r="CK72" s="1310"/>
      <c r="CL72" s="1310"/>
      <c r="CM72" s="1310"/>
      <c r="CN72" s="1310" t="s">
        <v>563</v>
      </c>
      <c r="CO72" s="1310"/>
      <c r="CP72" s="1310"/>
      <c r="CQ72" s="1310"/>
      <c r="CR72" s="1310"/>
      <c r="CS72" s="1310"/>
      <c r="CT72" s="1310"/>
      <c r="CU72" s="1310"/>
      <c r="CV72" s="1310" t="s">
        <v>564</v>
      </c>
      <c r="CW72" s="1310"/>
      <c r="CX72" s="1310"/>
      <c r="CY72" s="1310"/>
      <c r="CZ72" s="1310"/>
      <c r="DA72" s="1310"/>
      <c r="DB72" s="1310"/>
      <c r="DC72" s="1310"/>
    </row>
    <row r="73" spans="2:107" ht="13" x14ac:dyDescent="0.2">
      <c r="B73" s="394"/>
      <c r="G73" s="1313"/>
      <c r="H73" s="1313"/>
      <c r="I73" s="1313"/>
      <c r="J73" s="1313"/>
      <c r="K73" s="1309"/>
      <c r="L73" s="1309"/>
      <c r="M73" s="1309"/>
      <c r="N73" s="1309"/>
      <c r="AM73" s="403"/>
      <c r="AN73" s="1308" t="s">
        <v>618</v>
      </c>
      <c r="AO73" s="1308"/>
      <c r="AP73" s="1308"/>
      <c r="AQ73" s="1308"/>
      <c r="AR73" s="1308"/>
      <c r="AS73" s="1308"/>
      <c r="AT73" s="1308"/>
      <c r="AU73" s="1308"/>
      <c r="AV73" s="1308"/>
      <c r="AW73" s="1308"/>
      <c r="AX73" s="1308"/>
      <c r="AY73" s="1308"/>
      <c r="AZ73" s="1308"/>
      <c r="BA73" s="1308"/>
      <c r="BB73" s="1308" t="s">
        <v>619</v>
      </c>
      <c r="BC73" s="1308"/>
      <c r="BD73" s="1308"/>
      <c r="BE73" s="1308"/>
      <c r="BF73" s="1308"/>
      <c r="BG73" s="1308"/>
      <c r="BH73" s="1308"/>
      <c r="BI73" s="1308"/>
      <c r="BJ73" s="1308"/>
      <c r="BK73" s="1308"/>
      <c r="BL73" s="1308"/>
      <c r="BM73" s="1308"/>
      <c r="BN73" s="1308"/>
      <c r="BO73" s="1308"/>
      <c r="BP73" s="1305">
        <v>64</v>
      </c>
      <c r="BQ73" s="1305"/>
      <c r="BR73" s="1305"/>
      <c r="BS73" s="1305"/>
      <c r="BT73" s="1305"/>
      <c r="BU73" s="1305"/>
      <c r="BV73" s="1305"/>
      <c r="BW73" s="1305"/>
      <c r="BX73" s="1305">
        <v>53.6</v>
      </c>
      <c r="BY73" s="1305"/>
      <c r="BZ73" s="1305"/>
      <c r="CA73" s="1305"/>
      <c r="CB73" s="1305"/>
      <c r="CC73" s="1305"/>
      <c r="CD73" s="1305"/>
      <c r="CE73" s="1305"/>
      <c r="CF73" s="1305">
        <v>48.9</v>
      </c>
      <c r="CG73" s="1305"/>
      <c r="CH73" s="1305"/>
      <c r="CI73" s="1305"/>
      <c r="CJ73" s="1305"/>
      <c r="CK73" s="1305"/>
      <c r="CL73" s="1305"/>
      <c r="CM73" s="1305"/>
      <c r="CN73" s="1305">
        <v>33.200000000000003</v>
      </c>
      <c r="CO73" s="1305"/>
      <c r="CP73" s="1305"/>
      <c r="CQ73" s="1305"/>
      <c r="CR73" s="1305"/>
      <c r="CS73" s="1305"/>
      <c r="CT73" s="1305"/>
      <c r="CU73" s="1305"/>
      <c r="CV73" s="1305">
        <v>35.1</v>
      </c>
      <c r="CW73" s="1305"/>
      <c r="CX73" s="1305"/>
      <c r="CY73" s="1305"/>
      <c r="CZ73" s="1305"/>
      <c r="DA73" s="1305"/>
      <c r="DB73" s="1305"/>
      <c r="DC73" s="1305"/>
    </row>
    <row r="74" spans="2:107" ht="13" x14ac:dyDescent="0.2">
      <c r="B74" s="394"/>
      <c r="G74" s="1313"/>
      <c r="H74" s="1313"/>
      <c r="I74" s="1313"/>
      <c r="J74" s="1313"/>
      <c r="K74" s="1309"/>
      <c r="L74" s="1309"/>
      <c r="M74" s="1309"/>
      <c r="N74" s="1309"/>
      <c r="AM74" s="403"/>
      <c r="AN74" s="1308"/>
      <c r="AO74" s="1308"/>
      <c r="AP74" s="1308"/>
      <c r="AQ74" s="1308"/>
      <c r="AR74" s="1308"/>
      <c r="AS74" s="1308"/>
      <c r="AT74" s="1308"/>
      <c r="AU74" s="1308"/>
      <c r="AV74" s="1308"/>
      <c r="AW74" s="1308"/>
      <c r="AX74" s="1308"/>
      <c r="AY74" s="1308"/>
      <c r="AZ74" s="1308"/>
      <c r="BA74" s="1308"/>
      <c r="BB74" s="1308"/>
      <c r="BC74" s="1308"/>
      <c r="BD74" s="1308"/>
      <c r="BE74" s="1308"/>
      <c r="BF74" s="1308"/>
      <c r="BG74" s="1308"/>
      <c r="BH74" s="1308"/>
      <c r="BI74" s="1308"/>
      <c r="BJ74" s="1308"/>
      <c r="BK74" s="1308"/>
      <c r="BL74" s="1308"/>
      <c r="BM74" s="1308"/>
      <c r="BN74" s="1308"/>
      <c r="BO74" s="1308"/>
      <c r="BP74" s="1305"/>
      <c r="BQ74" s="1305"/>
      <c r="BR74" s="1305"/>
      <c r="BS74" s="1305"/>
      <c r="BT74" s="1305"/>
      <c r="BU74" s="1305"/>
      <c r="BV74" s="1305"/>
      <c r="BW74" s="1305"/>
      <c r="BX74" s="1305"/>
      <c r="BY74" s="1305"/>
      <c r="BZ74" s="1305"/>
      <c r="CA74" s="1305"/>
      <c r="CB74" s="1305"/>
      <c r="CC74" s="1305"/>
      <c r="CD74" s="1305"/>
      <c r="CE74" s="1305"/>
      <c r="CF74" s="1305"/>
      <c r="CG74" s="1305"/>
      <c r="CH74" s="1305"/>
      <c r="CI74" s="1305"/>
      <c r="CJ74" s="1305"/>
      <c r="CK74" s="1305"/>
      <c r="CL74" s="1305"/>
      <c r="CM74" s="1305"/>
      <c r="CN74" s="1305"/>
      <c r="CO74" s="1305"/>
      <c r="CP74" s="1305"/>
      <c r="CQ74" s="1305"/>
      <c r="CR74" s="1305"/>
      <c r="CS74" s="1305"/>
      <c r="CT74" s="1305"/>
      <c r="CU74" s="1305"/>
      <c r="CV74" s="1305"/>
      <c r="CW74" s="1305"/>
      <c r="CX74" s="1305"/>
      <c r="CY74" s="1305"/>
      <c r="CZ74" s="1305"/>
      <c r="DA74" s="1305"/>
      <c r="DB74" s="1305"/>
      <c r="DC74" s="1305"/>
    </row>
    <row r="75" spans="2:107" ht="13" x14ac:dyDescent="0.2">
      <c r="B75" s="394"/>
      <c r="G75" s="1313"/>
      <c r="H75" s="1313"/>
      <c r="I75" s="1311"/>
      <c r="J75" s="1311"/>
      <c r="K75" s="1312"/>
      <c r="L75" s="1312"/>
      <c r="M75" s="1312"/>
      <c r="N75" s="1312"/>
      <c r="AM75" s="403"/>
      <c r="AN75" s="1308"/>
      <c r="AO75" s="1308"/>
      <c r="AP75" s="1308"/>
      <c r="AQ75" s="1308"/>
      <c r="AR75" s="1308"/>
      <c r="AS75" s="1308"/>
      <c r="AT75" s="1308"/>
      <c r="AU75" s="1308"/>
      <c r="AV75" s="1308"/>
      <c r="AW75" s="1308"/>
      <c r="AX75" s="1308"/>
      <c r="AY75" s="1308"/>
      <c r="AZ75" s="1308"/>
      <c r="BA75" s="1308"/>
      <c r="BB75" s="1308" t="s">
        <v>624</v>
      </c>
      <c r="BC75" s="1308"/>
      <c r="BD75" s="1308"/>
      <c r="BE75" s="1308"/>
      <c r="BF75" s="1308"/>
      <c r="BG75" s="1308"/>
      <c r="BH75" s="1308"/>
      <c r="BI75" s="1308"/>
      <c r="BJ75" s="1308"/>
      <c r="BK75" s="1308"/>
      <c r="BL75" s="1308"/>
      <c r="BM75" s="1308"/>
      <c r="BN75" s="1308"/>
      <c r="BO75" s="1308"/>
      <c r="BP75" s="1305">
        <v>12</v>
      </c>
      <c r="BQ75" s="1305"/>
      <c r="BR75" s="1305"/>
      <c r="BS75" s="1305"/>
      <c r="BT75" s="1305"/>
      <c r="BU75" s="1305"/>
      <c r="BV75" s="1305"/>
      <c r="BW75" s="1305"/>
      <c r="BX75" s="1305">
        <v>11.6</v>
      </c>
      <c r="BY75" s="1305"/>
      <c r="BZ75" s="1305"/>
      <c r="CA75" s="1305"/>
      <c r="CB75" s="1305"/>
      <c r="CC75" s="1305"/>
      <c r="CD75" s="1305"/>
      <c r="CE75" s="1305"/>
      <c r="CF75" s="1305">
        <v>11</v>
      </c>
      <c r="CG75" s="1305"/>
      <c r="CH75" s="1305"/>
      <c r="CI75" s="1305"/>
      <c r="CJ75" s="1305"/>
      <c r="CK75" s="1305"/>
      <c r="CL75" s="1305"/>
      <c r="CM75" s="1305"/>
      <c r="CN75" s="1305">
        <v>10.3</v>
      </c>
      <c r="CO75" s="1305"/>
      <c r="CP75" s="1305"/>
      <c r="CQ75" s="1305"/>
      <c r="CR75" s="1305"/>
      <c r="CS75" s="1305"/>
      <c r="CT75" s="1305"/>
      <c r="CU75" s="1305"/>
      <c r="CV75" s="1305">
        <v>9.6</v>
      </c>
      <c r="CW75" s="1305"/>
      <c r="CX75" s="1305"/>
      <c r="CY75" s="1305"/>
      <c r="CZ75" s="1305"/>
      <c r="DA75" s="1305"/>
      <c r="DB75" s="1305"/>
      <c r="DC75" s="1305"/>
    </row>
    <row r="76" spans="2:107" ht="13" x14ac:dyDescent="0.2">
      <c r="B76" s="394"/>
      <c r="G76" s="1313"/>
      <c r="H76" s="1313"/>
      <c r="I76" s="1311"/>
      <c r="J76" s="1311"/>
      <c r="K76" s="1312"/>
      <c r="L76" s="1312"/>
      <c r="M76" s="1312"/>
      <c r="N76" s="1312"/>
      <c r="AM76" s="403"/>
      <c r="AN76" s="1308"/>
      <c r="AO76" s="1308"/>
      <c r="AP76" s="1308"/>
      <c r="AQ76" s="1308"/>
      <c r="AR76" s="1308"/>
      <c r="AS76" s="1308"/>
      <c r="AT76" s="1308"/>
      <c r="AU76" s="1308"/>
      <c r="AV76" s="1308"/>
      <c r="AW76" s="1308"/>
      <c r="AX76" s="1308"/>
      <c r="AY76" s="1308"/>
      <c r="AZ76" s="1308"/>
      <c r="BA76" s="1308"/>
      <c r="BB76" s="1308"/>
      <c r="BC76" s="1308"/>
      <c r="BD76" s="1308"/>
      <c r="BE76" s="1308"/>
      <c r="BF76" s="1308"/>
      <c r="BG76" s="1308"/>
      <c r="BH76" s="1308"/>
      <c r="BI76" s="1308"/>
      <c r="BJ76" s="1308"/>
      <c r="BK76" s="1308"/>
      <c r="BL76" s="1308"/>
      <c r="BM76" s="1308"/>
      <c r="BN76" s="1308"/>
      <c r="BO76" s="1308"/>
      <c r="BP76" s="1305"/>
      <c r="BQ76" s="1305"/>
      <c r="BR76" s="1305"/>
      <c r="BS76" s="1305"/>
      <c r="BT76" s="1305"/>
      <c r="BU76" s="1305"/>
      <c r="BV76" s="1305"/>
      <c r="BW76" s="1305"/>
      <c r="BX76" s="1305"/>
      <c r="BY76" s="1305"/>
      <c r="BZ76" s="1305"/>
      <c r="CA76" s="1305"/>
      <c r="CB76" s="1305"/>
      <c r="CC76" s="1305"/>
      <c r="CD76" s="1305"/>
      <c r="CE76" s="1305"/>
      <c r="CF76" s="1305"/>
      <c r="CG76" s="1305"/>
      <c r="CH76" s="1305"/>
      <c r="CI76" s="1305"/>
      <c r="CJ76" s="1305"/>
      <c r="CK76" s="1305"/>
      <c r="CL76" s="1305"/>
      <c r="CM76" s="1305"/>
      <c r="CN76" s="1305"/>
      <c r="CO76" s="1305"/>
      <c r="CP76" s="1305"/>
      <c r="CQ76" s="1305"/>
      <c r="CR76" s="1305"/>
      <c r="CS76" s="1305"/>
      <c r="CT76" s="1305"/>
      <c r="CU76" s="1305"/>
      <c r="CV76" s="1305"/>
      <c r="CW76" s="1305"/>
      <c r="CX76" s="1305"/>
      <c r="CY76" s="1305"/>
      <c r="CZ76" s="1305"/>
      <c r="DA76" s="1305"/>
      <c r="DB76" s="1305"/>
      <c r="DC76" s="1305"/>
    </row>
    <row r="77" spans="2:107" ht="13" x14ac:dyDescent="0.2">
      <c r="B77" s="394"/>
      <c r="G77" s="1311"/>
      <c r="H77" s="1311"/>
      <c r="I77" s="1311"/>
      <c r="J77" s="1311"/>
      <c r="K77" s="1309"/>
      <c r="L77" s="1309"/>
      <c r="M77" s="1309"/>
      <c r="N77" s="1309"/>
      <c r="AN77" s="1310" t="s">
        <v>621</v>
      </c>
      <c r="AO77" s="1310"/>
      <c r="AP77" s="1310"/>
      <c r="AQ77" s="1310"/>
      <c r="AR77" s="1310"/>
      <c r="AS77" s="1310"/>
      <c r="AT77" s="1310"/>
      <c r="AU77" s="1310"/>
      <c r="AV77" s="1310"/>
      <c r="AW77" s="1310"/>
      <c r="AX77" s="1310"/>
      <c r="AY77" s="1310"/>
      <c r="AZ77" s="1310"/>
      <c r="BA77" s="1310"/>
      <c r="BB77" s="1308" t="s">
        <v>619</v>
      </c>
      <c r="BC77" s="1308"/>
      <c r="BD77" s="1308"/>
      <c r="BE77" s="1308"/>
      <c r="BF77" s="1308"/>
      <c r="BG77" s="1308"/>
      <c r="BH77" s="1308"/>
      <c r="BI77" s="1308"/>
      <c r="BJ77" s="1308"/>
      <c r="BK77" s="1308"/>
      <c r="BL77" s="1308"/>
      <c r="BM77" s="1308"/>
      <c r="BN77" s="1308"/>
      <c r="BO77" s="1308"/>
      <c r="BP77" s="1305">
        <v>45.9</v>
      </c>
      <c r="BQ77" s="1305"/>
      <c r="BR77" s="1305"/>
      <c r="BS77" s="1305"/>
      <c r="BT77" s="1305"/>
      <c r="BU77" s="1305"/>
      <c r="BV77" s="1305"/>
      <c r="BW77" s="1305"/>
      <c r="BX77" s="1305">
        <v>39</v>
      </c>
      <c r="BY77" s="1305"/>
      <c r="BZ77" s="1305"/>
      <c r="CA77" s="1305"/>
      <c r="CB77" s="1305"/>
      <c r="CC77" s="1305"/>
      <c r="CD77" s="1305"/>
      <c r="CE77" s="1305"/>
      <c r="CF77" s="1305">
        <v>35.299999999999997</v>
      </c>
      <c r="CG77" s="1305"/>
      <c r="CH77" s="1305"/>
      <c r="CI77" s="1305"/>
      <c r="CJ77" s="1305"/>
      <c r="CK77" s="1305"/>
      <c r="CL77" s="1305"/>
      <c r="CM77" s="1305"/>
      <c r="CN77" s="1305">
        <v>31.9</v>
      </c>
      <c r="CO77" s="1305"/>
      <c r="CP77" s="1305"/>
      <c r="CQ77" s="1305"/>
      <c r="CR77" s="1305"/>
      <c r="CS77" s="1305"/>
      <c r="CT77" s="1305"/>
      <c r="CU77" s="1305"/>
      <c r="CV77" s="1305">
        <v>24.2</v>
      </c>
      <c r="CW77" s="1305"/>
      <c r="CX77" s="1305"/>
      <c r="CY77" s="1305"/>
      <c r="CZ77" s="1305"/>
      <c r="DA77" s="1305"/>
      <c r="DB77" s="1305"/>
      <c r="DC77" s="1305"/>
    </row>
    <row r="78" spans="2:107" ht="13" x14ac:dyDescent="0.2">
      <c r="B78" s="394"/>
      <c r="G78" s="1311"/>
      <c r="H78" s="1311"/>
      <c r="I78" s="1311"/>
      <c r="J78" s="1311"/>
      <c r="K78" s="1309"/>
      <c r="L78" s="1309"/>
      <c r="M78" s="1309"/>
      <c r="N78" s="1309"/>
      <c r="AN78" s="1310"/>
      <c r="AO78" s="1310"/>
      <c r="AP78" s="1310"/>
      <c r="AQ78" s="1310"/>
      <c r="AR78" s="1310"/>
      <c r="AS78" s="1310"/>
      <c r="AT78" s="1310"/>
      <c r="AU78" s="1310"/>
      <c r="AV78" s="1310"/>
      <c r="AW78" s="1310"/>
      <c r="AX78" s="1310"/>
      <c r="AY78" s="1310"/>
      <c r="AZ78" s="1310"/>
      <c r="BA78" s="1310"/>
      <c r="BB78" s="1308"/>
      <c r="BC78" s="1308"/>
      <c r="BD78" s="1308"/>
      <c r="BE78" s="1308"/>
      <c r="BF78" s="1308"/>
      <c r="BG78" s="1308"/>
      <c r="BH78" s="1308"/>
      <c r="BI78" s="1308"/>
      <c r="BJ78" s="1308"/>
      <c r="BK78" s="1308"/>
      <c r="BL78" s="1308"/>
      <c r="BM78" s="1308"/>
      <c r="BN78" s="1308"/>
      <c r="BO78" s="1308"/>
      <c r="BP78" s="1305"/>
      <c r="BQ78" s="1305"/>
      <c r="BR78" s="1305"/>
      <c r="BS78" s="1305"/>
      <c r="BT78" s="1305"/>
      <c r="BU78" s="1305"/>
      <c r="BV78" s="1305"/>
      <c r="BW78" s="1305"/>
      <c r="BX78" s="1305"/>
      <c r="BY78" s="1305"/>
      <c r="BZ78" s="1305"/>
      <c r="CA78" s="1305"/>
      <c r="CB78" s="1305"/>
      <c r="CC78" s="1305"/>
      <c r="CD78" s="1305"/>
      <c r="CE78" s="1305"/>
      <c r="CF78" s="1305"/>
      <c r="CG78" s="1305"/>
      <c r="CH78" s="1305"/>
      <c r="CI78" s="1305"/>
      <c r="CJ78" s="1305"/>
      <c r="CK78" s="1305"/>
      <c r="CL78" s="1305"/>
      <c r="CM78" s="1305"/>
      <c r="CN78" s="1305"/>
      <c r="CO78" s="1305"/>
      <c r="CP78" s="1305"/>
      <c r="CQ78" s="1305"/>
      <c r="CR78" s="1305"/>
      <c r="CS78" s="1305"/>
      <c r="CT78" s="1305"/>
      <c r="CU78" s="1305"/>
      <c r="CV78" s="1305"/>
      <c r="CW78" s="1305"/>
      <c r="CX78" s="1305"/>
      <c r="CY78" s="1305"/>
      <c r="CZ78" s="1305"/>
      <c r="DA78" s="1305"/>
      <c r="DB78" s="1305"/>
      <c r="DC78" s="1305"/>
    </row>
    <row r="79" spans="2:107" ht="13" x14ac:dyDescent="0.2">
      <c r="B79" s="394"/>
      <c r="G79" s="1311"/>
      <c r="H79" s="1311"/>
      <c r="I79" s="1306"/>
      <c r="J79" s="1306"/>
      <c r="K79" s="1307"/>
      <c r="L79" s="1307"/>
      <c r="M79" s="1307"/>
      <c r="N79" s="1307"/>
      <c r="AN79" s="1310"/>
      <c r="AO79" s="1310"/>
      <c r="AP79" s="1310"/>
      <c r="AQ79" s="1310"/>
      <c r="AR79" s="1310"/>
      <c r="AS79" s="1310"/>
      <c r="AT79" s="1310"/>
      <c r="AU79" s="1310"/>
      <c r="AV79" s="1310"/>
      <c r="AW79" s="1310"/>
      <c r="AX79" s="1310"/>
      <c r="AY79" s="1310"/>
      <c r="AZ79" s="1310"/>
      <c r="BA79" s="1310"/>
      <c r="BB79" s="1308" t="s">
        <v>624</v>
      </c>
      <c r="BC79" s="1308"/>
      <c r="BD79" s="1308"/>
      <c r="BE79" s="1308"/>
      <c r="BF79" s="1308"/>
      <c r="BG79" s="1308"/>
      <c r="BH79" s="1308"/>
      <c r="BI79" s="1308"/>
      <c r="BJ79" s="1308"/>
      <c r="BK79" s="1308"/>
      <c r="BL79" s="1308"/>
      <c r="BM79" s="1308"/>
      <c r="BN79" s="1308"/>
      <c r="BO79" s="1308"/>
      <c r="BP79" s="1305">
        <v>8.8000000000000007</v>
      </c>
      <c r="BQ79" s="1305"/>
      <c r="BR79" s="1305"/>
      <c r="BS79" s="1305"/>
      <c r="BT79" s="1305"/>
      <c r="BU79" s="1305"/>
      <c r="BV79" s="1305"/>
      <c r="BW79" s="1305"/>
      <c r="BX79" s="1305">
        <v>9</v>
      </c>
      <c r="BY79" s="1305"/>
      <c r="BZ79" s="1305"/>
      <c r="CA79" s="1305"/>
      <c r="CB79" s="1305"/>
      <c r="CC79" s="1305"/>
      <c r="CD79" s="1305"/>
      <c r="CE79" s="1305"/>
      <c r="CF79" s="1305">
        <v>6.9</v>
      </c>
      <c r="CG79" s="1305"/>
      <c r="CH79" s="1305"/>
      <c r="CI79" s="1305"/>
      <c r="CJ79" s="1305"/>
      <c r="CK79" s="1305"/>
      <c r="CL79" s="1305"/>
      <c r="CM79" s="1305"/>
      <c r="CN79" s="1305">
        <v>6.6</v>
      </c>
      <c r="CO79" s="1305"/>
      <c r="CP79" s="1305"/>
      <c r="CQ79" s="1305"/>
      <c r="CR79" s="1305"/>
      <c r="CS79" s="1305"/>
      <c r="CT79" s="1305"/>
      <c r="CU79" s="1305"/>
      <c r="CV79" s="1305">
        <v>6.4</v>
      </c>
      <c r="CW79" s="1305"/>
      <c r="CX79" s="1305"/>
      <c r="CY79" s="1305"/>
      <c r="CZ79" s="1305"/>
      <c r="DA79" s="1305"/>
      <c r="DB79" s="1305"/>
      <c r="DC79" s="1305"/>
    </row>
    <row r="80" spans="2:107" ht="13" x14ac:dyDescent="0.2">
      <c r="B80" s="394"/>
      <c r="G80" s="1311"/>
      <c r="H80" s="1311"/>
      <c r="I80" s="1306"/>
      <c r="J80" s="1306"/>
      <c r="K80" s="1307"/>
      <c r="L80" s="1307"/>
      <c r="M80" s="1307"/>
      <c r="N80" s="1307"/>
      <c r="AN80" s="1310"/>
      <c r="AO80" s="1310"/>
      <c r="AP80" s="1310"/>
      <c r="AQ80" s="1310"/>
      <c r="AR80" s="1310"/>
      <c r="AS80" s="1310"/>
      <c r="AT80" s="1310"/>
      <c r="AU80" s="1310"/>
      <c r="AV80" s="1310"/>
      <c r="AW80" s="1310"/>
      <c r="AX80" s="1310"/>
      <c r="AY80" s="1310"/>
      <c r="AZ80" s="1310"/>
      <c r="BA80" s="1310"/>
      <c r="BB80" s="1308"/>
      <c r="BC80" s="1308"/>
      <c r="BD80" s="1308"/>
      <c r="BE80" s="1308"/>
      <c r="BF80" s="1308"/>
      <c r="BG80" s="1308"/>
      <c r="BH80" s="1308"/>
      <c r="BI80" s="1308"/>
      <c r="BJ80" s="1308"/>
      <c r="BK80" s="1308"/>
      <c r="BL80" s="1308"/>
      <c r="BM80" s="1308"/>
      <c r="BN80" s="1308"/>
      <c r="BO80" s="1308"/>
      <c r="BP80" s="1305"/>
      <c r="BQ80" s="1305"/>
      <c r="BR80" s="1305"/>
      <c r="BS80" s="1305"/>
      <c r="BT80" s="1305"/>
      <c r="BU80" s="1305"/>
      <c r="BV80" s="1305"/>
      <c r="BW80" s="1305"/>
      <c r="BX80" s="1305"/>
      <c r="BY80" s="1305"/>
      <c r="BZ80" s="1305"/>
      <c r="CA80" s="1305"/>
      <c r="CB80" s="1305"/>
      <c r="CC80" s="1305"/>
      <c r="CD80" s="1305"/>
      <c r="CE80" s="1305"/>
      <c r="CF80" s="1305"/>
      <c r="CG80" s="1305"/>
      <c r="CH80" s="1305"/>
      <c r="CI80" s="1305"/>
      <c r="CJ80" s="1305"/>
      <c r="CK80" s="1305"/>
      <c r="CL80" s="1305"/>
      <c r="CM80" s="1305"/>
      <c r="CN80" s="1305"/>
      <c r="CO80" s="1305"/>
      <c r="CP80" s="1305"/>
      <c r="CQ80" s="1305"/>
      <c r="CR80" s="1305"/>
      <c r="CS80" s="1305"/>
      <c r="CT80" s="1305"/>
      <c r="CU80" s="1305"/>
      <c r="CV80" s="1305"/>
      <c r="CW80" s="1305"/>
      <c r="CX80" s="1305"/>
      <c r="CY80" s="1305"/>
      <c r="CZ80" s="1305"/>
      <c r="DA80" s="1305"/>
      <c r="DB80" s="1305"/>
      <c r="DC80" s="1305"/>
    </row>
    <row r="81" spans="2:109" ht="13" x14ac:dyDescent="0.2">
      <c r="B81" s="394"/>
    </row>
    <row r="82" spans="2:109" ht="16.5" x14ac:dyDescent="0.2">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ht="13" x14ac:dyDescent="0.2">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ht="13" x14ac:dyDescent="0.2">
      <c r="DD84" s="387"/>
      <c r="DE84" s="387"/>
    </row>
    <row r="85" spans="2:109" ht="13" x14ac:dyDescent="0.2">
      <c r="DD85" s="387"/>
      <c r="DE85" s="387"/>
    </row>
    <row r="86" spans="2:109" ht="13" hidden="1" x14ac:dyDescent="0.2">
      <c r="DD86" s="387"/>
      <c r="DE86" s="387"/>
    </row>
    <row r="87" spans="2:109" ht="13" hidden="1" x14ac:dyDescent="0.2">
      <c r="K87" s="422"/>
      <c r="AQ87" s="422"/>
      <c r="BC87" s="422"/>
      <c r="BO87" s="422"/>
      <c r="CA87" s="422"/>
      <c r="CM87" s="422"/>
      <c r="CY87" s="422"/>
      <c r="DD87" s="387"/>
      <c r="DE87" s="387"/>
    </row>
    <row r="88" spans="2:109" ht="13" hidden="1" x14ac:dyDescent="0.2">
      <c r="DD88" s="387"/>
      <c r="DE88" s="387"/>
    </row>
    <row r="89" spans="2:109" ht="13" hidden="1" x14ac:dyDescent="0.2">
      <c r="DD89" s="387"/>
      <c r="DE89" s="387"/>
    </row>
    <row r="90" spans="2:109" ht="13" hidden="1" x14ac:dyDescent="0.2">
      <c r="DD90" s="387"/>
      <c r="DE90" s="387"/>
    </row>
    <row r="91" spans="2:109" ht="13" hidden="1" x14ac:dyDescent="0.2">
      <c r="DD91" s="387"/>
      <c r="DE91" s="387"/>
    </row>
    <row r="92" spans="2:109" ht="13.5" hidden="1" customHeight="1" x14ac:dyDescent="0.2">
      <c r="DD92" s="387"/>
      <c r="DE92" s="387"/>
    </row>
    <row r="93" spans="2:109" ht="13.5" hidden="1" customHeight="1" x14ac:dyDescent="0.2">
      <c r="DD93" s="387"/>
      <c r="DE93" s="387"/>
    </row>
    <row r="94" spans="2:109" ht="13.5" hidden="1" customHeight="1" x14ac:dyDescent="0.2">
      <c r="DD94" s="387"/>
      <c r="DE94" s="387"/>
    </row>
    <row r="95" spans="2:109" ht="13.5" hidden="1" customHeight="1" x14ac:dyDescent="0.2">
      <c r="DD95" s="387"/>
      <c r="DE95" s="387"/>
    </row>
    <row r="96" spans="2:109" ht="13.5" hidden="1" customHeight="1" x14ac:dyDescent="0.2">
      <c r="DD96" s="387"/>
      <c r="DE96" s="387"/>
    </row>
    <row r="97" spans="108:109" ht="13.5" hidden="1" customHeight="1" x14ac:dyDescent="0.2">
      <c r="DD97" s="387"/>
      <c r="DE97" s="387"/>
    </row>
    <row r="98" spans="108:109" ht="13.5" hidden="1" customHeight="1" x14ac:dyDescent="0.2">
      <c r="DD98" s="387"/>
      <c r="DE98" s="387"/>
    </row>
    <row r="99" spans="108:109" ht="13.5" hidden="1" customHeight="1" x14ac:dyDescent="0.2">
      <c r="DD99" s="387"/>
      <c r="DE99" s="387"/>
    </row>
    <row r="100" spans="108:109" ht="13.5" hidden="1" customHeight="1" x14ac:dyDescent="0.2">
      <c r="DD100" s="387"/>
      <c r="DE100" s="387"/>
    </row>
    <row r="101" spans="108:109" ht="13.5" hidden="1" customHeight="1" x14ac:dyDescent="0.2">
      <c r="DD101" s="387"/>
      <c r="DE101" s="387"/>
    </row>
    <row r="102" spans="108:109" ht="13.5" hidden="1" customHeight="1" x14ac:dyDescent="0.2">
      <c r="DD102" s="387"/>
      <c r="DE102" s="387"/>
    </row>
    <row r="103" spans="108:109" ht="13.5" hidden="1" customHeight="1" x14ac:dyDescent="0.2">
      <c r="DD103" s="387"/>
      <c r="DE103" s="387"/>
    </row>
    <row r="104" spans="108:109" ht="13.5" hidden="1" customHeight="1" x14ac:dyDescent="0.2">
      <c r="DD104" s="387"/>
      <c r="DE104" s="387"/>
    </row>
    <row r="105" spans="108:109" ht="13.5" hidden="1" customHeight="1" x14ac:dyDescent="0.2">
      <c r="DD105" s="387"/>
      <c r="DE105" s="387"/>
    </row>
    <row r="106" spans="108:109" ht="13.5" hidden="1" customHeight="1" x14ac:dyDescent="0.2">
      <c r="DD106" s="387"/>
      <c r="DE106" s="387"/>
    </row>
    <row r="107" spans="108:109" ht="13.5" hidden="1" customHeight="1" x14ac:dyDescent="0.2">
      <c r="DD107" s="387"/>
      <c r="DE107" s="387"/>
    </row>
    <row r="108" spans="108:109" ht="13.5" hidden="1" customHeight="1" x14ac:dyDescent="0.2">
      <c r="DD108" s="387"/>
      <c r="DE108" s="387"/>
    </row>
    <row r="109" spans="108:109" ht="13.5" hidden="1" customHeight="1" x14ac:dyDescent="0.2">
      <c r="DD109" s="387"/>
      <c r="DE109" s="387"/>
    </row>
    <row r="110" spans="108:109" ht="13.5" hidden="1" customHeight="1" x14ac:dyDescent="0.2">
      <c r="DD110" s="387"/>
      <c r="DE110" s="387"/>
    </row>
    <row r="111" spans="108:109" ht="13.5" hidden="1" customHeight="1" x14ac:dyDescent="0.2">
      <c r="DD111" s="387"/>
      <c r="DE111" s="387"/>
    </row>
    <row r="112" spans="108:109" ht="13.5" hidden="1" customHeight="1" x14ac:dyDescent="0.2">
      <c r="DD112" s="387"/>
      <c r="DE112" s="387"/>
    </row>
    <row r="113" spans="108:109" ht="13.5" hidden="1" customHeight="1" x14ac:dyDescent="0.2">
      <c r="DD113" s="387"/>
      <c r="DE113" s="387"/>
    </row>
    <row r="114" spans="108:109" ht="13.5" hidden="1" customHeight="1" x14ac:dyDescent="0.2">
      <c r="DD114" s="387"/>
      <c r="DE114" s="387"/>
    </row>
    <row r="115" spans="108:109" ht="13.5" hidden="1" customHeight="1" x14ac:dyDescent="0.2">
      <c r="DD115" s="387"/>
      <c r="DE115" s="387"/>
    </row>
    <row r="116" spans="108:109" ht="13.5" hidden="1" customHeight="1" x14ac:dyDescent="0.2">
      <c r="DD116" s="387"/>
      <c r="DE116" s="387"/>
    </row>
    <row r="117" spans="108:109" ht="13.5" hidden="1" customHeight="1" x14ac:dyDescent="0.2">
      <c r="DD117" s="387"/>
      <c r="DE117" s="387"/>
    </row>
    <row r="118" spans="108:109" ht="13.5" hidden="1" customHeight="1" x14ac:dyDescent="0.2">
      <c r="DD118" s="387"/>
      <c r="DE118" s="387"/>
    </row>
    <row r="119" spans="108:109" ht="13.5" hidden="1" customHeight="1" x14ac:dyDescent="0.2">
      <c r="DD119" s="387"/>
      <c r="DE119" s="387"/>
    </row>
    <row r="120" spans="108:109" ht="13.5" hidden="1" customHeight="1" x14ac:dyDescent="0.2">
      <c r="DD120" s="387"/>
      <c r="DE120" s="387"/>
    </row>
    <row r="121" spans="108:109" ht="13.5" hidden="1" customHeight="1" x14ac:dyDescent="0.2">
      <c r="DD121" s="387"/>
      <c r="DE121" s="387"/>
    </row>
    <row r="122" spans="108:109" ht="13.5" hidden="1" customHeight="1" x14ac:dyDescent="0.2">
      <c r="DD122" s="387"/>
      <c r="DE122" s="387"/>
    </row>
    <row r="123" spans="108:109" ht="13.5" hidden="1" customHeight="1" x14ac:dyDescent="0.2">
      <c r="DD123" s="387"/>
      <c r="DE123" s="387"/>
    </row>
    <row r="124" spans="108:109" ht="13.5" hidden="1" customHeight="1" x14ac:dyDescent="0.2">
      <c r="DD124" s="387"/>
      <c r="DE124" s="387"/>
    </row>
    <row r="125" spans="108:109" ht="13.5" hidden="1" customHeight="1" x14ac:dyDescent="0.2">
      <c r="DD125" s="387"/>
      <c r="DE125" s="387"/>
    </row>
    <row r="126" spans="108:109" ht="13.5" hidden="1" customHeight="1" x14ac:dyDescent="0.2">
      <c r="DD126" s="387"/>
      <c r="DE126" s="387"/>
    </row>
    <row r="127" spans="108:109" ht="13.5" hidden="1" customHeight="1" x14ac:dyDescent="0.2">
      <c r="DD127" s="387"/>
      <c r="DE127" s="387"/>
    </row>
    <row r="128" spans="108:109" ht="13.5" hidden="1" customHeight="1" x14ac:dyDescent="0.2">
      <c r="DD128" s="387"/>
      <c r="DE128" s="387"/>
    </row>
    <row r="129" spans="108:109" ht="13.5" hidden="1" customHeight="1" x14ac:dyDescent="0.2">
      <c r="DD129" s="387"/>
      <c r="DE129" s="387"/>
    </row>
    <row r="130" spans="108:109" ht="13.5" hidden="1" customHeight="1" x14ac:dyDescent="0.2">
      <c r="DD130" s="387"/>
      <c r="DE130" s="387"/>
    </row>
    <row r="131" spans="108:109" ht="13.5" hidden="1" customHeight="1" x14ac:dyDescent="0.2">
      <c r="DD131" s="387"/>
      <c r="DE131" s="387"/>
    </row>
    <row r="132" spans="108:109" ht="13.5" hidden="1" customHeight="1" x14ac:dyDescent="0.2">
      <c r="DD132" s="387"/>
      <c r="DE132" s="387"/>
    </row>
    <row r="133" spans="108:109" ht="13.5" hidden="1" customHeight="1" x14ac:dyDescent="0.2">
      <c r="DD133" s="387"/>
      <c r="DE133" s="387"/>
    </row>
    <row r="134" spans="108:109" ht="13.5" hidden="1" customHeight="1" x14ac:dyDescent="0.2">
      <c r="DD134" s="387"/>
      <c r="DE134" s="387"/>
    </row>
    <row r="135" spans="108:109" ht="13.5" hidden="1" customHeight="1" x14ac:dyDescent="0.2">
      <c r="DD135" s="387"/>
      <c r="DE135" s="387"/>
    </row>
    <row r="136" spans="108:109" ht="13.5" hidden="1" customHeight="1" x14ac:dyDescent="0.2">
      <c r="DD136" s="387"/>
      <c r="DE136" s="387"/>
    </row>
    <row r="137" spans="108:109" ht="13.5" hidden="1" customHeight="1" x14ac:dyDescent="0.2">
      <c r="DD137" s="387"/>
      <c r="DE137" s="387"/>
    </row>
    <row r="138" spans="108:109" ht="13.5" hidden="1" customHeight="1" x14ac:dyDescent="0.2">
      <c r="DD138" s="387"/>
      <c r="DE138" s="387"/>
    </row>
    <row r="139" spans="108:109" ht="13.5" hidden="1" customHeight="1" x14ac:dyDescent="0.2">
      <c r="DD139" s="387"/>
      <c r="DE139" s="387"/>
    </row>
    <row r="140" spans="108:109" ht="13.5" hidden="1" customHeight="1" x14ac:dyDescent="0.2">
      <c r="DD140" s="387"/>
      <c r="DE140" s="387"/>
    </row>
    <row r="141" spans="108:109" ht="13.5" hidden="1" customHeight="1" x14ac:dyDescent="0.2">
      <c r="DD141" s="387"/>
      <c r="DE141" s="387"/>
    </row>
    <row r="142" spans="108:109" ht="13.5" hidden="1" customHeight="1" x14ac:dyDescent="0.2">
      <c r="DD142" s="387"/>
      <c r="DE142" s="387"/>
    </row>
    <row r="143" spans="108:109" ht="13.5" hidden="1" customHeight="1" x14ac:dyDescent="0.2">
      <c r="DD143" s="387"/>
      <c r="DE143" s="387"/>
    </row>
    <row r="144" spans="108:109" ht="13.5" hidden="1" customHeight="1" x14ac:dyDescent="0.2">
      <c r="DD144" s="387"/>
      <c r="DE144" s="387"/>
    </row>
    <row r="145" spans="108:109" ht="13.5" hidden="1" customHeight="1" x14ac:dyDescent="0.2">
      <c r="DD145" s="387"/>
      <c r="DE145" s="387"/>
    </row>
    <row r="146" spans="108:109" ht="13.5" hidden="1" customHeight="1" x14ac:dyDescent="0.2">
      <c r="DD146" s="387"/>
      <c r="DE146" s="387"/>
    </row>
    <row r="147" spans="108:109" ht="13.5" hidden="1" customHeight="1" x14ac:dyDescent="0.2">
      <c r="DD147" s="387"/>
      <c r="DE147" s="387"/>
    </row>
    <row r="148" spans="108:109" ht="13.5" hidden="1" customHeight="1" x14ac:dyDescent="0.2">
      <c r="DD148" s="387"/>
      <c r="DE148" s="387"/>
    </row>
    <row r="149" spans="108:109" ht="13.5" hidden="1" customHeight="1" x14ac:dyDescent="0.2">
      <c r="DD149" s="387"/>
      <c r="DE149" s="387"/>
    </row>
    <row r="150" spans="108:109" ht="13.5" hidden="1" customHeight="1" x14ac:dyDescent="0.2">
      <c r="DD150" s="387"/>
      <c r="DE150" s="387"/>
    </row>
    <row r="151" spans="108:109" ht="13.5" hidden="1" customHeight="1" x14ac:dyDescent="0.2">
      <c r="DD151" s="387"/>
      <c r="DE151" s="387"/>
    </row>
    <row r="152" spans="108:109" ht="13.5" hidden="1" customHeight="1" x14ac:dyDescent="0.2">
      <c r="DD152" s="387"/>
      <c r="DE152" s="387"/>
    </row>
    <row r="153" spans="108:109" ht="13.5" hidden="1" customHeight="1" x14ac:dyDescent="0.2">
      <c r="DD153" s="387"/>
      <c r="DE153" s="387"/>
    </row>
    <row r="154" spans="108:109" ht="13.5" hidden="1" customHeight="1" x14ac:dyDescent="0.2">
      <c r="DD154" s="387"/>
      <c r="DE154" s="387"/>
    </row>
    <row r="155" spans="108:109" ht="13.5" hidden="1" customHeight="1" x14ac:dyDescent="0.2">
      <c r="DD155" s="387"/>
      <c r="DE155" s="387"/>
    </row>
    <row r="156" spans="108:109" ht="13.5" hidden="1" customHeight="1" x14ac:dyDescent="0.2">
      <c r="DD156" s="387"/>
      <c r="DE156" s="387"/>
    </row>
    <row r="157" spans="108:109" ht="13.5" hidden="1" customHeight="1" x14ac:dyDescent="0.2">
      <c r="DD157" s="387"/>
      <c r="DE157" s="387"/>
    </row>
    <row r="158" spans="108:109" ht="13.5" hidden="1" customHeight="1" x14ac:dyDescent="0.2">
      <c r="DD158" s="387"/>
      <c r="DE158" s="387"/>
    </row>
    <row r="159" spans="108:109" ht="13.5" hidden="1" customHeight="1" x14ac:dyDescent="0.2">
      <c r="DD159" s="387"/>
      <c r="DE159" s="387"/>
    </row>
    <row r="160" spans="108:109" ht="13.5" hidden="1" customHeight="1" x14ac:dyDescent="0.2">
      <c r="DD160" s="387"/>
      <c r="DE160" s="387"/>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ZsCEivcj6BHp/yXfj7ImUyDbsYEKCrb/M8fPfdfTxgTAZ/trwJ+cf87e9uLrjZdVPosme2g8G6k5z/IL5qva/w==" saltValue="2TZ6S5GwMBn25024NwG5c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3E19A7-BE6C-40D7-B15C-EFF56E438387}">
  <sheetPr>
    <pageSetUpPr fitToPage="1"/>
  </sheetPr>
  <dimension ref="A1:DR135"/>
  <sheetViews>
    <sheetView showGridLines="0" zoomScaleNormal="100" zoomScaleSheetLayoutView="70" workbookViewId="0">
      <selection activeCell="AN65" sqref="AN65:DC69"/>
    </sheetView>
  </sheetViews>
  <sheetFormatPr defaultColWidth="0" defaultRowHeight="13.5" customHeight="1" zeroHeight="1" x14ac:dyDescent="0.2"/>
  <cols>
    <col min="1" max="34" width="2.453125" style="291" customWidth="1"/>
    <col min="35" max="122" width="2.453125" style="290" customWidth="1"/>
    <col min="123" max="16384" width="2.4531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 x14ac:dyDescent="0.2">
      <c r="S2" s="290"/>
      <c r="AH2" s="290"/>
    </row>
    <row r="3" spans="2:34" ht="13"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 x14ac:dyDescent="0.2"/>
    <row r="5" spans="2:34" ht="13" x14ac:dyDescent="0.2"/>
    <row r="6" spans="2:34" ht="13" x14ac:dyDescent="0.2"/>
    <row r="7" spans="2:34" ht="13" x14ac:dyDescent="0.2"/>
    <row r="8" spans="2:34" ht="13" x14ac:dyDescent="0.2"/>
    <row r="9" spans="2:34" ht="13" x14ac:dyDescent="0.2">
      <c r="AH9" s="290"/>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90"/>
    </row>
    <row r="18" spans="12:34" ht="13" x14ac:dyDescent="0.2"/>
    <row r="19" spans="12:34" ht="13" x14ac:dyDescent="0.2"/>
    <row r="20" spans="12:34" ht="13" x14ac:dyDescent="0.2">
      <c r="AH20" s="290"/>
    </row>
    <row r="21" spans="12:34" ht="13" x14ac:dyDescent="0.2">
      <c r="AH21" s="290"/>
    </row>
    <row r="22" spans="12:34" ht="13" x14ac:dyDescent="0.2"/>
    <row r="23" spans="12:34" ht="13" x14ac:dyDescent="0.2"/>
    <row r="24" spans="12:34" ht="13" x14ac:dyDescent="0.2">
      <c r="Q24" s="290"/>
    </row>
    <row r="25" spans="12:34" ht="13" x14ac:dyDescent="0.2"/>
    <row r="26" spans="12:34" ht="13" x14ac:dyDescent="0.2"/>
    <row r="27" spans="12:34" ht="13" x14ac:dyDescent="0.2"/>
    <row r="28" spans="12:34" ht="13" x14ac:dyDescent="0.2">
      <c r="O28" s="290"/>
      <c r="T28" s="290"/>
      <c r="AH28" s="290"/>
    </row>
    <row r="29" spans="12:34" ht="13" x14ac:dyDescent="0.2"/>
    <row r="30" spans="12:34" ht="13" x14ac:dyDescent="0.2"/>
    <row r="31" spans="12:34" ht="13" x14ac:dyDescent="0.2">
      <c r="Q31" s="290"/>
    </row>
    <row r="32" spans="12:34" ht="13" x14ac:dyDescent="0.2">
      <c r="L32" s="290"/>
    </row>
    <row r="33" spans="2:34" ht="13" x14ac:dyDescent="0.2">
      <c r="C33" s="290"/>
      <c r="E33" s="290"/>
      <c r="G33" s="290"/>
      <c r="I33" s="290"/>
      <c r="X33" s="290"/>
    </row>
    <row r="34" spans="2:34" ht="13" x14ac:dyDescent="0.2">
      <c r="B34" s="290"/>
      <c r="P34" s="290"/>
      <c r="R34" s="290"/>
      <c r="T34" s="290"/>
    </row>
    <row r="35" spans="2:34" ht="13" x14ac:dyDescent="0.2">
      <c r="D35" s="290"/>
      <c r="W35" s="290"/>
      <c r="AC35" s="290"/>
      <c r="AD35" s="290"/>
      <c r="AE35" s="290"/>
      <c r="AF35" s="290"/>
      <c r="AG35" s="290"/>
      <c r="AH35" s="290"/>
    </row>
    <row r="36" spans="2:34" ht="13" x14ac:dyDescent="0.2">
      <c r="H36" s="290"/>
      <c r="J36" s="290"/>
      <c r="K36" s="290"/>
      <c r="M36" s="290"/>
      <c r="Y36" s="290"/>
      <c r="Z36" s="290"/>
      <c r="AA36" s="290"/>
      <c r="AB36" s="290"/>
      <c r="AC36" s="290"/>
      <c r="AD36" s="290"/>
      <c r="AE36" s="290"/>
      <c r="AF36" s="290"/>
      <c r="AG36" s="290"/>
      <c r="AH36" s="290"/>
    </row>
    <row r="37" spans="2:34" ht="13" x14ac:dyDescent="0.2">
      <c r="AH37" s="290"/>
    </row>
    <row r="38" spans="2:34" ht="13" x14ac:dyDescent="0.2">
      <c r="AG38" s="290"/>
      <c r="AH38" s="290"/>
    </row>
    <row r="39" spans="2:34" ht="13" x14ac:dyDescent="0.2"/>
    <row r="40" spans="2:34" ht="13" x14ac:dyDescent="0.2">
      <c r="X40" s="290"/>
    </row>
    <row r="41" spans="2:34" ht="13" x14ac:dyDescent="0.2">
      <c r="R41" s="290"/>
    </row>
    <row r="42" spans="2:34" ht="13" x14ac:dyDescent="0.2">
      <c r="W42" s="290"/>
    </row>
    <row r="43" spans="2:34" ht="13" x14ac:dyDescent="0.2">
      <c r="Y43" s="290"/>
      <c r="Z43" s="290"/>
      <c r="AA43" s="290"/>
      <c r="AB43" s="290"/>
      <c r="AC43" s="290"/>
      <c r="AD43" s="290"/>
      <c r="AE43" s="290"/>
      <c r="AF43" s="290"/>
      <c r="AG43" s="290"/>
      <c r="AH43" s="290"/>
    </row>
    <row r="44" spans="2:34" ht="13" x14ac:dyDescent="0.2">
      <c r="AH44" s="290"/>
    </row>
    <row r="45" spans="2:34" ht="13" x14ac:dyDescent="0.2">
      <c r="X45" s="290"/>
    </row>
    <row r="46" spans="2:34" ht="13" x14ac:dyDescent="0.2"/>
    <row r="47" spans="2:34" ht="13" x14ac:dyDescent="0.2"/>
    <row r="48" spans="2:34" ht="13" x14ac:dyDescent="0.2">
      <c r="W48" s="290"/>
      <c r="Y48" s="290"/>
      <c r="Z48" s="290"/>
      <c r="AA48" s="290"/>
      <c r="AB48" s="290"/>
      <c r="AC48" s="290"/>
      <c r="AD48" s="290"/>
      <c r="AE48" s="290"/>
      <c r="AF48" s="290"/>
      <c r="AG48" s="290"/>
      <c r="AH48" s="290"/>
    </row>
    <row r="49" spans="28:34" ht="13" x14ac:dyDescent="0.2"/>
    <row r="50" spans="28:34" ht="13" x14ac:dyDescent="0.2">
      <c r="AE50" s="290"/>
      <c r="AF50" s="290"/>
      <c r="AG50" s="290"/>
      <c r="AH50" s="290"/>
    </row>
    <row r="51" spans="28:34" ht="13" x14ac:dyDescent="0.2">
      <c r="AC51" s="290"/>
      <c r="AD51" s="290"/>
      <c r="AE51" s="290"/>
      <c r="AF51" s="290"/>
      <c r="AG51" s="290"/>
      <c r="AH51" s="290"/>
    </row>
    <row r="52" spans="28:34" ht="13" x14ac:dyDescent="0.2"/>
    <row r="53" spans="28:34" ht="13" x14ac:dyDescent="0.2">
      <c r="AF53" s="290"/>
      <c r="AG53" s="290"/>
      <c r="AH53" s="290"/>
    </row>
    <row r="54" spans="28:34" ht="13" x14ac:dyDescent="0.2">
      <c r="AH54" s="290"/>
    </row>
    <row r="55" spans="28:34" ht="13" x14ac:dyDescent="0.2"/>
    <row r="56" spans="28:34" ht="13" x14ac:dyDescent="0.2">
      <c r="AB56" s="290"/>
      <c r="AC56" s="290"/>
      <c r="AD56" s="290"/>
      <c r="AE56" s="290"/>
      <c r="AF56" s="290"/>
      <c r="AG56" s="290"/>
      <c r="AH56" s="290"/>
    </row>
    <row r="57" spans="28:34" ht="13" x14ac:dyDescent="0.2">
      <c r="AH57" s="290"/>
    </row>
    <row r="58" spans="28:34" ht="13" x14ac:dyDescent="0.2">
      <c r="AH58" s="290"/>
    </row>
    <row r="59" spans="28:34" ht="13" x14ac:dyDescent="0.2"/>
    <row r="60" spans="28:34" ht="13" x14ac:dyDescent="0.2"/>
    <row r="61" spans="28:34" ht="13" x14ac:dyDescent="0.2"/>
    <row r="62" spans="28:34" ht="13" x14ac:dyDescent="0.2"/>
    <row r="63" spans="28:34" ht="13" x14ac:dyDescent="0.2">
      <c r="AH63" s="290"/>
    </row>
    <row r="64" spans="28:34" ht="13" x14ac:dyDescent="0.2">
      <c r="AG64" s="290"/>
      <c r="AH64" s="290"/>
    </row>
    <row r="65" spans="28:34" ht="13" x14ac:dyDescent="0.2"/>
    <row r="66" spans="28:34" ht="13" x14ac:dyDescent="0.2"/>
    <row r="67" spans="28:34" ht="13" x14ac:dyDescent="0.2"/>
    <row r="68" spans="28:34" ht="13" x14ac:dyDescent="0.2">
      <c r="AB68" s="290"/>
      <c r="AC68" s="290"/>
      <c r="AD68" s="290"/>
      <c r="AE68" s="290"/>
      <c r="AF68" s="290"/>
      <c r="AG68" s="290"/>
      <c r="AH68" s="290"/>
    </row>
    <row r="69" spans="28:34" ht="13" x14ac:dyDescent="0.2">
      <c r="AF69" s="290"/>
      <c r="AG69" s="290"/>
      <c r="AH69" s="290"/>
    </row>
    <row r="70" spans="28:34" ht="13" x14ac:dyDescent="0.2"/>
    <row r="71" spans="28:34" ht="13" x14ac:dyDescent="0.2"/>
    <row r="72" spans="28:34" ht="13" x14ac:dyDescent="0.2"/>
    <row r="73" spans="28:34" ht="13" x14ac:dyDescent="0.2"/>
    <row r="74" spans="28:34" ht="13" x14ac:dyDescent="0.2"/>
    <row r="75" spans="28:34" ht="13" x14ac:dyDescent="0.2">
      <c r="AH75" s="290"/>
    </row>
    <row r="76" spans="28:34" ht="13" x14ac:dyDescent="0.2">
      <c r="AF76" s="290"/>
      <c r="AG76" s="290"/>
      <c r="AH76" s="290"/>
    </row>
    <row r="77" spans="28:34" ht="13" x14ac:dyDescent="0.2">
      <c r="AG77" s="290"/>
      <c r="AH77" s="290"/>
    </row>
    <row r="78" spans="28:34" ht="13" x14ac:dyDescent="0.2"/>
    <row r="79" spans="28:34" ht="13" x14ac:dyDescent="0.2"/>
    <row r="80" spans="28:34" ht="13" x14ac:dyDescent="0.2"/>
    <row r="81" spans="25:34" ht="13" x14ac:dyDescent="0.2"/>
    <row r="82" spans="25:34" ht="13" x14ac:dyDescent="0.2">
      <c r="Y82" s="290"/>
    </row>
    <row r="83" spans="25:34" ht="13" x14ac:dyDescent="0.2">
      <c r="Y83" s="290"/>
      <c r="Z83" s="290"/>
      <c r="AA83" s="290"/>
      <c r="AB83" s="290"/>
      <c r="AC83" s="290"/>
      <c r="AD83" s="290"/>
      <c r="AE83" s="290"/>
      <c r="AF83" s="290"/>
      <c r="AG83" s="290"/>
      <c r="AH83" s="290"/>
    </row>
    <row r="84" spans="25:34" ht="13" x14ac:dyDescent="0.2"/>
    <row r="85" spans="25:34" ht="13" x14ac:dyDescent="0.2"/>
    <row r="86" spans="25:34" ht="13" x14ac:dyDescent="0.2"/>
    <row r="87" spans="25:34" ht="13" x14ac:dyDescent="0.2"/>
    <row r="88" spans="25:34" ht="13" x14ac:dyDescent="0.2">
      <c r="AH88" s="290"/>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506</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s+Umwn7V1Xj2wXJi4vj100fqt9zXu4xCsUwBJzB+eMnjLwqru/Hkv9tdE2mHG6Tc4VH15QtBFa4eujJWnTR93w==" saltValue="EldxHSclsfVydFKCmyAJ1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81ECAB-4371-4CB8-8D01-A958AC89A660}">
  <sheetPr>
    <pageSetUpPr fitToPage="1"/>
  </sheetPr>
  <dimension ref="A1:DR135"/>
  <sheetViews>
    <sheetView showGridLines="0" zoomScaleNormal="100" zoomScaleSheetLayoutView="55" workbookViewId="0">
      <selection activeCell="AN65" sqref="AN65:DC69"/>
    </sheetView>
  </sheetViews>
  <sheetFormatPr defaultColWidth="0" defaultRowHeight="13.5" customHeight="1" zeroHeight="1" x14ac:dyDescent="0.2"/>
  <cols>
    <col min="1" max="34" width="2.453125" style="291" customWidth="1"/>
    <col min="35" max="122" width="2.453125" style="290" customWidth="1"/>
    <col min="123" max="16384" width="2.4531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 x14ac:dyDescent="0.2">
      <c r="S2" s="290"/>
      <c r="AH2" s="290"/>
    </row>
    <row r="3" spans="2:34" ht="13"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 x14ac:dyDescent="0.2"/>
    <row r="5" spans="2:34" ht="13" x14ac:dyDescent="0.2"/>
    <row r="6" spans="2:34" ht="13" x14ac:dyDescent="0.2"/>
    <row r="7" spans="2:34" ht="13" x14ac:dyDescent="0.2"/>
    <row r="8" spans="2:34" ht="13" x14ac:dyDescent="0.2"/>
    <row r="9" spans="2:34" ht="13" x14ac:dyDescent="0.2">
      <c r="AH9" s="290"/>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90"/>
    </row>
    <row r="18" spans="12:34" ht="13" x14ac:dyDescent="0.2"/>
    <row r="19" spans="12:34" ht="13" x14ac:dyDescent="0.2"/>
    <row r="20" spans="12:34" ht="13" x14ac:dyDescent="0.2">
      <c r="AH20" s="290"/>
    </row>
    <row r="21" spans="12:34" ht="13" x14ac:dyDescent="0.2">
      <c r="AH21" s="290"/>
    </row>
    <row r="22" spans="12:34" ht="13" x14ac:dyDescent="0.2"/>
    <row r="23" spans="12:34" ht="13" x14ac:dyDescent="0.2"/>
    <row r="24" spans="12:34" ht="13" x14ac:dyDescent="0.2">
      <c r="Q24" s="290"/>
    </row>
    <row r="25" spans="12:34" ht="13" x14ac:dyDescent="0.2"/>
    <row r="26" spans="12:34" ht="13" x14ac:dyDescent="0.2"/>
    <row r="27" spans="12:34" ht="13" x14ac:dyDescent="0.2"/>
    <row r="28" spans="12:34" ht="13" x14ac:dyDescent="0.2">
      <c r="O28" s="290"/>
      <c r="T28" s="290"/>
      <c r="AH28" s="290"/>
    </row>
    <row r="29" spans="12:34" ht="13" x14ac:dyDescent="0.2"/>
    <row r="30" spans="12:34" ht="13" x14ac:dyDescent="0.2"/>
    <row r="31" spans="12:34" ht="13" x14ac:dyDescent="0.2">
      <c r="Q31" s="290"/>
    </row>
    <row r="32" spans="12:34" ht="13" x14ac:dyDescent="0.2">
      <c r="L32" s="290"/>
    </row>
    <row r="33" spans="2:34" ht="13" x14ac:dyDescent="0.2">
      <c r="C33" s="290"/>
      <c r="E33" s="290"/>
      <c r="G33" s="290"/>
      <c r="I33" s="290"/>
      <c r="X33" s="290"/>
    </row>
    <row r="34" spans="2:34" ht="13" x14ac:dyDescent="0.2">
      <c r="B34" s="290"/>
      <c r="P34" s="290"/>
      <c r="R34" s="290"/>
      <c r="T34" s="290"/>
    </row>
    <row r="35" spans="2:34" ht="13" x14ac:dyDescent="0.2">
      <c r="D35" s="290"/>
      <c r="W35" s="290"/>
      <c r="AC35" s="290"/>
      <c r="AD35" s="290"/>
      <c r="AE35" s="290"/>
      <c r="AF35" s="290"/>
      <c r="AG35" s="290"/>
      <c r="AH35" s="290"/>
    </row>
    <row r="36" spans="2:34" ht="13" x14ac:dyDescent="0.2">
      <c r="H36" s="290"/>
      <c r="J36" s="290"/>
      <c r="K36" s="290"/>
      <c r="M36" s="290"/>
      <c r="Y36" s="290"/>
      <c r="Z36" s="290"/>
      <c r="AA36" s="290"/>
      <c r="AB36" s="290"/>
      <c r="AC36" s="290"/>
      <c r="AD36" s="290"/>
      <c r="AE36" s="290"/>
      <c r="AF36" s="290"/>
      <c r="AG36" s="290"/>
      <c r="AH36" s="290"/>
    </row>
    <row r="37" spans="2:34" ht="13" x14ac:dyDescent="0.2">
      <c r="AH37" s="290"/>
    </row>
    <row r="38" spans="2:34" ht="13" x14ac:dyDescent="0.2">
      <c r="AG38" s="290"/>
      <c r="AH38" s="290"/>
    </row>
    <row r="39" spans="2:34" ht="13" x14ac:dyDescent="0.2"/>
    <row r="40" spans="2:34" ht="13" x14ac:dyDescent="0.2">
      <c r="X40" s="290"/>
    </row>
    <row r="41" spans="2:34" ht="13" x14ac:dyDescent="0.2">
      <c r="R41" s="290"/>
    </row>
    <row r="42" spans="2:34" ht="13" x14ac:dyDescent="0.2">
      <c r="W42" s="290"/>
    </row>
    <row r="43" spans="2:34" ht="13" x14ac:dyDescent="0.2">
      <c r="Y43" s="290"/>
      <c r="Z43" s="290"/>
      <c r="AA43" s="290"/>
      <c r="AB43" s="290"/>
      <c r="AC43" s="290"/>
      <c r="AD43" s="290"/>
      <c r="AE43" s="290"/>
      <c r="AF43" s="290"/>
      <c r="AG43" s="290"/>
      <c r="AH43" s="290"/>
    </row>
    <row r="44" spans="2:34" ht="13" x14ac:dyDescent="0.2">
      <c r="AH44" s="290"/>
    </row>
    <row r="45" spans="2:34" ht="13" x14ac:dyDescent="0.2">
      <c r="X45" s="290"/>
    </row>
    <row r="46" spans="2:34" ht="13" x14ac:dyDescent="0.2"/>
    <row r="47" spans="2:34" ht="13" x14ac:dyDescent="0.2"/>
    <row r="48" spans="2:34" ht="13" x14ac:dyDescent="0.2">
      <c r="W48" s="290"/>
      <c r="Y48" s="290"/>
      <c r="Z48" s="290"/>
      <c r="AA48" s="290"/>
      <c r="AB48" s="290"/>
      <c r="AC48" s="290"/>
      <c r="AD48" s="290"/>
      <c r="AE48" s="290"/>
      <c r="AF48" s="290"/>
      <c r="AG48" s="290"/>
      <c r="AH48" s="290"/>
    </row>
    <row r="49" spans="28:34" ht="13" x14ac:dyDescent="0.2"/>
    <row r="50" spans="28:34" ht="13" x14ac:dyDescent="0.2">
      <c r="AE50" s="290"/>
      <c r="AF50" s="290"/>
      <c r="AG50" s="290"/>
      <c r="AH50" s="290"/>
    </row>
    <row r="51" spans="28:34" ht="13" x14ac:dyDescent="0.2">
      <c r="AC51" s="290"/>
      <c r="AD51" s="290"/>
      <c r="AE51" s="290"/>
      <c r="AF51" s="290"/>
      <c r="AG51" s="290"/>
      <c r="AH51" s="290"/>
    </row>
    <row r="52" spans="28:34" ht="13" x14ac:dyDescent="0.2"/>
    <row r="53" spans="28:34" ht="13" x14ac:dyDescent="0.2">
      <c r="AF53" s="290"/>
      <c r="AG53" s="290"/>
      <c r="AH53" s="290"/>
    </row>
    <row r="54" spans="28:34" ht="13" x14ac:dyDescent="0.2">
      <c r="AH54" s="290"/>
    </row>
    <row r="55" spans="28:34" ht="13" x14ac:dyDescent="0.2"/>
    <row r="56" spans="28:34" ht="13" x14ac:dyDescent="0.2">
      <c r="AB56" s="290"/>
      <c r="AC56" s="290"/>
      <c r="AD56" s="290"/>
      <c r="AE56" s="290"/>
      <c r="AF56" s="290"/>
      <c r="AG56" s="290"/>
      <c r="AH56" s="290"/>
    </row>
    <row r="57" spans="28:34" ht="13" x14ac:dyDescent="0.2">
      <c r="AH57" s="290"/>
    </row>
    <row r="58" spans="28:34" ht="13" x14ac:dyDescent="0.2">
      <c r="AH58" s="290"/>
    </row>
    <row r="59" spans="28:34" ht="13" x14ac:dyDescent="0.2">
      <c r="AG59" s="290"/>
      <c r="AH59" s="290"/>
    </row>
    <row r="60" spans="28:34" ht="13" x14ac:dyDescent="0.2"/>
    <row r="61" spans="28:34" ht="13" x14ac:dyDescent="0.2"/>
    <row r="62" spans="28:34" ht="13" x14ac:dyDescent="0.2"/>
    <row r="63" spans="28:34" ht="13" x14ac:dyDescent="0.2">
      <c r="AH63" s="290"/>
    </row>
    <row r="64" spans="28:34" ht="13" x14ac:dyDescent="0.2">
      <c r="AG64" s="290"/>
      <c r="AH64" s="290"/>
    </row>
    <row r="65" spans="28:34" ht="13" x14ac:dyDescent="0.2"/>
    <row r="66" spans="28:34" ht="13" x14ac:dyDescent="0.2"/>
    <row r="67" spans="28:34" ht="13" x14ac:dyDescent="0.2"/>
    <row r="68" spans="28:34" ht="13" x14ac:dyDescent="0.2">
      <c r="AB68" s="290"/>
      <c r="AC68" s="290"/>
      <c r="AD68" s="290"/>
      <c r="AE68" s="290"/>
      <c r="AF68" s="290"/>
      <c r="AG68" s="290"/>
      <c r="AH68" s="290"/>
    </row>
    <row r="69" spans="28:34" ht="13" x14ac:dyDescent="0.2">
      <c r="AF69" s="290"/>
      <c r="AG69" s="290"/>
      <c r="AH69" s="290"/>
    </row>
    <row r="70" spans="28:34" ht="13" x14ac:dyDescent="0.2"/>
    <row r="71" spans="28:34" ht="13" x14ac:dyDescent="0.2"/>
    <row r="72" spans="28:34" ht="13" x14ac:dyDescent="0.2"/>
    <row r="73" spans="28:34" ht="13" x14ac:dyDescent="0.2"/>
    <row r="74" spans="28:34" ht="13" x14ac:dyDescent="0.2"/>
    <row r="75" spans="28:34" ht="13" x14ac:dyDescent="0.2">
      <c r="AH75" s="290"/>
    </row>
    <row r="76" spans="28:34" ht="13" x14ac:dyDescent="0.2">
      <c r="AF76" s="290"/>
      <c r="AG76" s="290"/>
      <c r="AH76" s="290"/>
    </row>
    <row r="77" spans="28:34" ht="13" x14ac:dyDescent="0.2">
      <c r="AG77" s="290"/>
      <c r="AH77" s="290"/>
    </row>
    <row r="78" spans="28:34" ht="13" x14ac:dyDescent="0.2"/>
    <row r="79" spans="28:34" ht="13" x14ac:dyDescent="0.2"/>
    <row r="80" spans="28:34" ht="13" x14ac:dyDescent="0.2"/>
    <row r="81" spans="25:34" ht="13" x14ac:dyDescent="0.2"/>
    <row r="82" spans="25:34" ht="13" x14ac:dyDescent="0.2">
      <c r="Y82" s="290"/>
    </row>
    <row r="83" spans="25:34" ht="13" x14ac:dyDescent="0.2">
      <c r="Y83" s="290"/>
      <c r="Z83" s="290"/>
      <c r="AA83" s="290"/>
      <c r="AB83" s="290"/>
      <c r="AC83" s="290"/>
      <c r="AD83" s="290"/>
      <c r="AE83" s="290"/>
      <c r="AF83" s="290"/>
      <c r="AG83" s="290"/>
      <c r="AH83" s="290"/>
    </row>
    <row r="84" spans="25:34" ht="13" x14ac:dyDescent="0.2"/>
    <row r="85" spans="25:34" ht="13" x14ac:dyDescent="0.2"/>
    <row r="86" spans="25:34" ht="13" x14ac:dyDescent="0.2"/>
    <row r="87" spans="25:34" ht="13" x14ac:dyDescent="0.2"/>
    <row r="88" spans="25:34" ht="13" x14ac:dyDescent="0.2">
      <c r="AH88" s="290"/>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506</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0hGPZU/z9pVaCqiDaznQ1BhFl/ABIq+9DGtNkvuP2JxhMzk1MqTy8TO6JuGGMDzuNhnARzosjXUZteu2uZhQzQ==" saltValue="hPgq6up9yoFRtJrcZhNOa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zoomScale="80" zoomScaleNormal="80" workbookViewId="0"/>
  </sheetViews>
  <sheetFormatPr defaultColWidth="11.08984375" defaultRowHeight="13" x14ac:dyDescent="0.2"/>
  <cols>
    <col min="1" max="1" width="45.90625" style="149" customWidth="1"/>
    <col min="2" max="8" width="13.36328125" style="149" customWidth="1"/>
    <col min="9" max="16384" width="11.08984375" style="149"/>
  </cols>
  <sheetData>
    <row r="1" spans="1:8" x14ac:dyDescent="0.2">
      <c r="A1" s="143"/>
      <c r="B1" s="144"/>
      <c r="C1" s="145"/>
      <c r="D1" s="146"/>
      <c r="E1" s="147"/>
      <c r="F1" s="147"/>
      <c r="G1" s="147"/>
      <c r="H1" s="148"/>
    </row>
    <row r="2" spans="1:8" x14ac:dyDescent="0.2">
      <c r="A2" s="150"/>
      <c r="B2" s="151"/>
      <c r="C2" s="152"/>
      <c r="D2" s="153" t="s">
        <v>52</v>
      </c>
      <c r="E2" s="154"/>
      <c r="F2" s="155" t="s">
        <v>557</v>
      </c>
      <c r="G2" s="156"/>
      <c r="H2" s="157"/>
    </row>
    <row r="3" spans="1:8" x14ac:dyDescent="0.2">
      <c r="A3" s="153" t="s">
        <v>550</v>
      </c>
      <c r="B3" s="158"/>
      <c r="C3" s="159"/>
      <c r="D3" s="160">
        <v>27479</v>
      </c>
      <c r="E3" s="161"/>
      <c r="F3" s="162">
        <v>66255</v>
      </c>
      <c r="G3" s="163"/>
      <c r="H3" s="164"/>
    </row>
    <row r="4" spans="1:8" x14ac:dyDescent="0.2">
      <c r="A4" s="165"/>
      <c r="B4" s="166"/>
      <c r="C4" s="167"/>
      <c r="D4" s="168">
        <v>15862</v>
      </c>
      <c r="E4" s="169"/>
      <c r="F4" s="170">
        <v>31822</v>
      </c>
      <c r="G4" s="171"/>
      <c r="H4" s="172"/>
    </row>
    <row r="5" spans="1:8" x14ac:dyDescent="0.2">
      <c r="A5" s="153" t="s">
        <v>552</v>
      </c>
      <c r="B5" s="158"/>
      <c r="C5" s="159"/>
      <c r="D5" s="160">
        <v>81357</v>
      </c>
      <c r="E5" s="161"/>
      <c r="F5" s="162">
        <v>92247</v>
      </c>
      <c r="G5" s="163"/>
      <c r="H5" s="164"/>
    </row>
    <row r="6" spans="1:8" x14ac:dyDescent="0.2">
      <c r="A6" s="165"/>
      <c r="B6" s="166"/>
      <c r="C6" s="167"/>
      <c r="D6" s="168">
        <v>29303</v>
      </c>
      <c r="E6" s="169"/>
      <c r="F6" s="170">
        <v>37204</v>
      </c>
      <c r="G6" s="171"/>
      <c r="H6" s="172"/>
    </row>
    <row r="7" spans="1:8" x14ac:dyDescent="0.2">
      <c r="A7" s="153" t="s">
        <v>553</v>
      </c>
      <c r="B7" s="158"/>
      <c r="C7" s="159"/>
      <c r="D7" s="160">
        <v>78113</v>
      </c>
      <c r="E7" s="161"/>
      <c r="F7" s="162">
        <v>44504</v>
      </c>
      <c r="G7" s="163"/>
      <c r="H7" s="164"/>
    </row>
    <row r="8" spans="1:8" x14ac:dyDescent="0.2">
      <c r="A8" s="165"/>
      <c r="B8" s="166"/>
      <c r="C8" s="167"/>
      <c r="D8" s="168">
        <v>31792</v>
      </c>
      <c r="E8" s="169"/>
      <c r="F8" s="170">
        <v>25876</v>
      </c>
      <c r="G8" s="171"/>
      <c r="H8" s="172"/>
    </row>
    <row r="9" spans="1:8" x14ac:dyDescent="0.2">
      <c r="A9" s="153" t="s">
        <v>554</v>
      </c>
      <c r="B9" s="158"/>
      <c r="C9" s="159"/>
      <c r="D9" s="160">
        <v>90409</v>
      </c>
      <c r="E9" s="161"/>
      <c r="F9" s="162">
        <v>47820</v>
      </c>
      <c r="G9" s="163"/>
      <c r="H9" s="164"/>
    </row>
    <row r="10" spans="1:8" x14ac:dyDescent="0.2">
      <c r="A10" s="165"/>
      <c r="B10" s="166"/>
      <c r="C10" s="167"/>
      <c r="D10" s="168">
        <v>29893</v>
      </c>
      <c r="E10" s="169"/>
      <c r="F10" s="170">
        <v>25855</v>
      </c>
      <c r="G10" s="171"/>
      <c r="H10" s="172"/>
    </row>
    <row r="11" spans="1:8" x14ac:dyDescent="0.2">
      <c r="A11" s="153" t="s">
        <v>555</v>
      </c>
      <c r="B11" s="158"/>
      <c r="C11" s="159"/>
      <c r="D11" s="160">
        <v>51743</v>
      </c>
      <c r="E11" s="161"/>
      <c r="F11" s="162">
        <v>41934</v>
      </c>
      <c r="G11" s="163"/>
      <c r="H11" s="164"/>
    </row>
    <row r="12" spans="1:8" x14ac:dyDescent="0.2">
      <c r="A12" s="165"/>
      <c r="B12" s="166"/>
      <c r="C12" s="173"/>
      <c r="D12" s="168">
        <v>35001</v>
      </c>
      <c r="E12" s="169"/>
      <c r="F12" s="170">
        <v>23352</v>
      </c>
      <c r="G12" s="171"/>
      <c r="H12" s="172"/>
    </row>
    <row r="13" spans="1:8" x14ac:dyDescent="0.2">
      <c r="A13" s="153"/>
      <c r="B13" s="158"/>
      <c r="C13" s="174"/>
      <c r="D13" s="175">
        <v>65820</v>
      </c>
      <c r="E13" s="176"/>
      <c r="F13" s="177">
        <v>58552</v>
      </c>
      <c r="G13" s="178"/>
      <c r="H13" s="164"/>
    </row>
    <row r="14" spans="1:8" x14ac:dyDescent="0.2">
      <c r="A14" s="165"/>
      <c r="B14" s="166"/>
      <c r="C14" s="167"/>
      <c r="D14" s="168">
        <v>28370</v>
      </c>
      <c r="E14" s="169"/>
      <c r="F14" s="170">
        <v>28822</v>
      </c>
      <c r="G14" s="171"/>
      <c r="H14" s="172"/>
    </row>
    <row r="17" spans="1:11" x14ac:dyDescent="0.2">
      <c r="A17" s="149" t="s">
        <v>53</v>
      </c>
    </row>
    <row r="18" spans="1:11" x14ac:dyDescent="0.2">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2">
      <c r="A19" s="179" t="s">
        <v>54</v>
      </c>
      <c r="B19" s="179">
        <f>ROUND(VALUE(SUBSTITUTE(実質収支比率等に係る経年分析!F$48,"▲","-")),2)</f>
        <v>1.9</v>
      </c>
      <c r="C19" s="179">
        <f>ROUND(VALUE(SUBSTITUTE(実質収支比率等に係る経年分析!G$48,"▲","-")),2)</f>
        <v>2.33</v>
      </c>
      <c r="D19" s="179">
        <f>ROUND(VALUE(SUBSTITUTE(実質収支比率等に係る経年分析!H$48,"▲","-")),2)</f>
        <v>1.5</v>
      </c>
      <c r="E19" s="179">
        <f>ROUND(VALUE(SUBSTITUTE(実質収支比率等に係る経年分析!I$48,"▲","-")),2)</f>
        <v>1.51</v>
      </c>
      <c r="F19" s="179">
        <f>ROUND(VALUE(SUBSTITUTE(実質収支比率等に係る経年分析!J$48,"▲","-")),2)</f>
        <v>1.83</v>
      </c>
    </row>
    <row r="20" spans="1:11" x14ac:dyDescent="0.2">
      <c r="A20" s="179" t="s">
        <v>55</v>
      </c>
      <c r="B20" s="179">
        <f>ROUND(VALUE(SUBSTITUTE(実質収支比率等に係る経年分析!F$47,"▲","-")),2)</f>
        <v>26.13</v>
      </c>
      <c r="C20" s="179">
        <f>ROUND(VALUE(SUBSTITUTE(実質収支比率等に係る経年分析!G$47,"▲","-")),2)</f>
        <v>26.54</v>
      </c>
      <c r="D20" s="179">
        <f>ROUND(VALUE(SUBSTITUTE(実質収支比率等に係る経年分析!H$47,"▲","-")),2)</f>
        <v>24.13</v>
      </c>
      <c r="E20" s="179">
        <f>ROUND(VALUE(SUBSTITUTE(実質収支比率等に係る経年分析!I$47,"▲","-")),2)</f>
        <v>23.65</v>
      </c>
      <c r="F20" s="179">
        <f>ROUND(VALUE(SUBSTITUTE(実質収支比率等に係る経年分析!J$47,"▲","-")),2)</f>
        <v>23.33</v>
      </c>
    </row>
    <row r="21" spans="1:11" x14ac:dyDescent="0.2">
      <c r="A21" s="179" t="s">
        <v>56</v>
      </c>
      <c r="B21" s="179">
        <f>IF(ISNUMBER(VALUE(SUBSTITUTE(実質収支比率等に係る経年分析!F$49,"▲","-"))),ROUND(VALUE(SUBSTITUTE(実質収支比率等に係る経年分析!F$49,"▲","-")),2),NA())</f>
        <v>-4.04</v>
      </c>
      <c r="C21" s="179">
        <f>IF(ISNUMBER(VALUE(SUBSTITUTE(実質収支比率等に係る経年分析!G$49,"▲","-"))),ROUND(VALUE(SUBSTITUTE(実質収支比率等に係る経年分析!G$49,"▲","-")),2),NA())</f>
        <v>1.43</v>
      </c>
      <c r="D21" s="179">
        <f>IF(ISNUMBER(VALUE(SUBSTITUTE(実質収支比率等に係る経年分析!H$49,"▲","-"))),ROUND(VALUE(SUBSTITUTE(実質収支比率等に係る経年分析!H$49,"▲","-")),2),NA())</f>
        <v>-2.0699999999999998</v>
      </c>
      <c r="E21" s="179">
        <f>IF(ISNUMBER(VALUE(SUBSTITUTE(実質収支比率等に係る経年分析!I$49,"▲","-"))),ROUND(VALUE(SUBSTITUTE(実質収支比率等に係る経年分析!I$49,"▲","-")),2),NA())</f>
        <v>-0.31</v>
      </c>
      <c r="F21" s="179">
        <f>IF(ISNUMBER(VALUE(SUBSTITUTE(実質収支比率等に係る経年分析!J$49,"▲","-"))),ROUND(VALUE(SUBSTITUTE(実質収支比率等に係る経年分析!J$49,"▲","-")),2),NA())</f>
        <v>3.34</v>
      </c>
    </row>
    <row r="24" spans="1:11" x14ac:dyDescent="0.2">
      <c r="A24" s="149" t="s">
        <v>57</v>
      </c>
    </row>
    <row r="25" spans="1:11" x14ac:dyDescent="0.2">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2">
      <c r="A26" s="180"/>
      <c r="B26" s="180" t="s">
        <v>58</v>
      </c>
      <c r="C26" s="180" t="s">
        <v>59</v>
      </c>
      <c r="D26" s="180" t="s">
        <v>58</v>
      </c>
      <c r="E26" s="180" t="s">
        <v>59</v>
      </c>
      <c r="F26" s="180" t="s">
        <v>58</v>
      </c>
      <c r="G26" s="180" t="s">
        <v>59</v>
      </c>
      <c r="H26" s="180" t="s">
        <v>58</v>
      </c>
      <c r="I26" s="180" t="s">
        <v>59</v>
      </c>
      <c r="J26" s="180" t="s">
        <v>58</v>
      </c>
      <c r="K26" s="180" t="s">
        <v>59</v>
      </c>
    </row>
    <row r="27" spans="1:11" x14ac:dyDescent="0.2">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0.06</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0.1</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1.1000000000000001</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2">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2">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2">
      <c r="A30" s="180" t="str">
        <f>IF(連結実質赤字比率に係る赤字・黒字の構成分析!C$40="",NA(),連結実質赤字比率に係る赤字・黒字の構成分析!C$40)</f>
        <v>駐車場整備事業特別会計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x14ac:dyDescent="0.2">
      <c r="A31" s="180" t="str">
        <f>IF(連結実質赤字比率に係る赤字・黒字の構成分析!C$39="",NA(),連結実質赤字比率に係る赤字・黒字の構成分析!C$39)</f>
        <v>後期高齢者医療特別会計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0.05</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0.04</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0.05</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0.05</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0.1</v>
      </c>
    </row>
    <row r="32" spans="1:11" x14ac:dyDescent="0.2">
      <c r="A32" s="180" t="str">
        <f>IF(連結実質赤字比率に係る赤字・黒字の構成分析!C$38="",NA(),連結実質赤字比率に係る赤字・黒字の構成分析!C$38)</f>
        <v>公共下水道事業会計</v>
      </c>
      <c r="B32" s="180" t="e">
        <f>IF(ROUND(VALUE(SUBSTITUTE(連結実質赤字比率に係る赤字・黒字の構成分析!F$38,"▲", "-")), 2) &lt; 0, ABS(ROUND(VALUE(SUBSTITUTE(連結実質赤字比率に係る赤字・黒字の構成分析!F$38,"▲", "-")), 2)), NA())</f>
        <v>#VALUE!</v>
      </c>
      <c r="C32" s="180" t="e">
        <f>IF(ROUND(VALUE(SUBSTITUTE(連結実質赤字比率に係る赤字・黒字の構成分析!F$38,"▲", "-")), 2) &gt;= 0, ABS(ROUND(VALUE(SUBSTITUTE(連結実質赤字比率に係る赤字・黒字の構成分析!F$38,"▲", "-")), 2)), NA())</f>
        <v>#VALUE!</v>
      </c>
      <c r="D32" s="180" t="e">
        <f>IF(ROUND(VALUE(SUBSTITUTE(連結実質赤字比率に係る赤字・黒字の構成分析!G$38,"▲", "-")), 2) &lt; 0, ABS(ROUND(VALUE(SUBSTITUTE(連結実質赤字比率に係る赤字・黒字の構成分析!G$38,"▲", "-")), 2)), NA())</f>
        <v>#VALUE!</v>
      </c>
      <c r="E32" s="180" t="e">
        <f>IF(ROUND(VALUE(SUBSTITUTE(連結実質赤字比率に係る赤字・黒字の構成分析!G$38,"▲", "-")), 2) &gt;= 0, ABS(ROUND(VALUE(SUBSTITUTE(連結実質赤字比率に係る赤字・黒字の構成分析!G$38,"▲", "-")), 2)), NA())</f>
        <v>#VALUE!</v>
      </c>
      <c r="F32" s="180" t="e">
        <f>IF(ROUND(VALUE(SUBSTITUTE(連結実質赤字比率に係る赤字・黒字の構成分析!H$38,"▲", "-")), 2) &lt; 0, ABS(ROUND(VALUE(SUBSTITUTE(連結実質赤字比率に係る赤字・黒字の構成分析!H$38,"▲", "-")), 2)), NA())</f>
        <v>#VALUE!</v>
      </c>
      <c r="G32" s="180" t="e">
        <f>IF(ROUND(VALUE(SUBSTITUTE(連結実質赤字比率に係る赤字・黒字の構成分析!H$38,"▲", "-")), 2) &gt;= 0, ABS(ROUND(VALUE(SUBSTITUTE(連結実質赤字比率に係る赤字・黒字の構成分析!H$38,"▲", "-")), 2)), NA())</f>
        <v>#VALUE!</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0.17</v>
      </c>
    </row>
    <row r="33" spans="1:16" x14ac:dyDescent="0.2">
      <c r="A33" s="180" t="str">
        <f>IF(連結実質赤字比率に係る赤字・黒字の構成分析!C$37="",NA(),連結実質赤字比率に係る赤字・黒字の構成分析!C$37)</f>
        <v>介護保険特別会計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0.85</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0.3</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1.0900000000000001</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1.45</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0.77</v>
      </c>
    </row>
    <row r="34" spans="1:16" x14ac:dyDescent="0.2">
      <c r="A34" s="180" t="str">
        <f>IF(連結実質赤字比率に係る赤字・黒字の構成分析!C$36="",NA(),連結実質赤字比率に係る赤字・黒字の構成分析!C$36)</f>
        <v>国民健康保険特別会計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0.14000000000000001</v>
      </c>
      <c r="D34" s="180">
        <f>IF(ROUND(VALUE(SUBSTITUTE(連結実質赤字比率に係る赤字・黒字の構成分析!G$36,"▲", "-")), 2) &lt; 0, ABS(ROUND(VALUE(SUBSTITUTE(連結実質赤字比率に係る赤字・黒字の構成分析!G$36,"▲", "-")), 2)), NA())</f>
        <v>0.16</v>
      </c>
      <c r="E34" s="180" t="e">
        <f>IF(ROUND(VALUE(SUBSTITUTE(連結実質赤字比率に係る赤字・黒字の構成分析!G$36,"▲", "-")), 2) &gt;= 0, ABS(ROUND(VALUE(SUBSTITUTE(連結実質赤字比率に係る赤字・黒字の構成分析!G$36,"▲", "-")), 2)), NA())</f>
        <v>#N/A</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1.18</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1.95</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0.91</v>
      </c>
    </row>
    <row r="35" spans="1:16" x14ac:dyDescent="0.2">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1.89</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2.3199999999999998</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1.49</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1.5</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1.82</v>
      </c>
    </row>
    <row r="36" spans="1:16" x14ac:dyDescent="0.2">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12.43</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13.77</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14.85</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15.53</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15.93</v>
      </c>
    </row>
    <row r="39" spans="1:16" x14ac:dyDescent="0.2">
      <c r="A39" s="149" t="s">
        <v>60</v>
      </c>
    </row>
    <row r="40" spans="1:16" x14ac:dyDescent="0.2">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2">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2">
      <c r="A42" s="181" t="s">
        <v>63</v>
      </c>
      <c r="B42" s="181"/>
      <c r="C42" s="181"/>
      <c r="D42" s="181">
        <f>'実質公債費比率（分子）の構造'!K$52</f>
        <v>2728</v>
      </c>
      <c r="E42" s="181"/>
      <c r="F42" s="181"/>
      <c r="G42" s="181">
        <f>'実質公債費比率（分子）の構造'!L$52</f>
        <v>4704</v>
      </c>
      <c r="H42" s="181"/>
      <c r="I42" s="181"/>
      <c r="J42" s="181">
        <f>'実質公債費比率（分子）の構造'!M$52</f>
        <v>2820</v>
      </c>
      <c r="K42" s="181"/>
      <c r="L42" s="181"/>
      <c r="M42" s="181">
        <f>'実質公債費比率（分子）の構造'!N$52</f>
        <v>3007</v>
      </c>
      <c r="N42" s="181"/>
      <c r="O42" s="181"/>
      <c r="P42" s="181">
        <f>'実質公債費比率（分子）の構造'!O$52</f>
        <v>3784</v>
      </c>
    </row>
    <row r="43" spans="1:16" x14ac:dyDescent="0.2">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2">
      <c r="A44" s="181" t="s">
        <v>65</v>
      </c>
      <c r="B44" s="181">
        <f>'実質公債費比率（分子）の構造'!K$50</f>
        <v>175</v>
      </c>
      <c r="C44" s="181"/>
      <c r="D44" s="181"/>
      <c r="E44" s="181">
        <f>'実質公債費比率（分子）の構造'!L$50</f>
        <v>2156</v>
      </c>
      <c r="F44" s="181"/>
      <c r="G44" s="181"/>
      <c r="H44" s="181">
        <f>'実質公債費比率（分子）の構造'!M$50</f>
        <v>334</v>
      </c>
      <c r="I44" s="181"/>
      <c r="J44" s="181"/>
      <c r="K44" s="181">
        <f>'実質公債費比率（分子）の構造'!N$50</f>
        <v>570</v>
      </c>
      <c r="L44" s="181"/>
      <c r="M44" s="181"/>
      <c r="N44" s="181">
        <f>'実質公債費比率（分子）の構造'!O$50</f>
        <v>1247</v>
      </c>
      <c r="O44" s="181"/>
      <c r="P44" s="181"/>
    </row>
    <row r="45" spans="1:16" x14ac:dyDescent="0.2">
      <c r="A45" s="181" t="s">
        <v>66</v>
      </c>
      <c r="B45" s="181">
        <f>'実質公債費比率（分子）の構造'!K$49</f>
        <v>529</v>
      </c>
      <c r="C45" s="181"/>
      <c r="D45" s="181"/>
      <c r="E45" s="181">
        <f>'実質公債費比率（分子）の構造'!L$49</f>
        <v>496</v>
      </c>
      <c r="F45" s="181"/>
      <c r="G45" s="181"/>
      <c r="H45" s="181">
        <f>'実質公債費比率（分子）の構造'!M$49</f>
        <v>565</v>
      </c>
      <c r="I45" s="181"/>
      <c r="J45" s="181"/>
      <c r="K45" s="181">
        <f>'実質公債費比率（分子）の構造'!N$49</f>
        <v>504</v>
      </c>
      <c r="L45" s="181"/>
      <c r="M45" s="181"/>
      <c r="N45" s="181">
        <f>'実質公債費比率（分子）の構造'!O$49</f>
        <v>499</v>
      </c>
      <c r="O45" s="181"/>
      <c r="P45" s="181"/>
    </row>
    <row r="46" spans="1:16" x14ac:dyDescent="0.2">
      <c r="A46" s="181" t="s">
        <v>67</v>
      </c>
      <c r="B46" s="181">
        <f>'実質公債費比率（分子）の構造'!K$48</f>
        <v>741</v>
      </c>
      <c r="C46" s="181"/>
      <c r="D46" s="181"/>
      <c r="E46" s="181">
        <f>'実質公債費比率（分子）の構造'!L$48</f>
        <v>777</v>
      </c>
      <c r="F46" s="181"/>
      <c r="G46" s="181"/>
      <c r="H46" s="181">
        <f>'実質公債費比率（分子）の構造'!M$48</f>
        <v>653</v>
      </c>
      <c r="I46" s="181"/>
      <c r="J46" s="181"/>
      <c r="K46" s="181">
        <f>'実質公債費比率（分子）の構造'!N$48</f>
        <v>572</v>
      </c>
      <c r="L46" s="181"/>
      <c r="M46" s="181"/>
      <c r="N46" s="181">
        <f>'実質公債費比率（分子）の構造'!O$48</f>
        <v>604</v>
      </c>
      <c r="O46" s="181"/>
      <c r="P46" s="181"/>
    </row>
    <row r="47" spans="1:16" x14ac:dyDescent="0.2">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2">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2">
      <c r="A49" s="181" t="s">
        <v>70</v>
      </c>
      <c r="B49" s="181">
        <f>'実質公債費比率（分子）の構造'!K$45</f>
        <v>2902</v>
      </c>
      <c r="C49" s="181"/>
      <c r="D49" s="181"/>
      <c r="E49" s="181">
        <f>'実質公債費比率（分子）の構造'!L$45</f>
        <v>2820</v>
      </c>
      <c r="F49" s="181"/>
      <c r="G49" s="181"/>
      <c r="H49" s="181">
        <f>'実質公債費比率（分子）の構造'!M$45</f>
        <v>2828</v>
      </c>
      <c r="I49" s="181"/>
      <c r="J49" s="181"/>
      <c r="K49" s="181">
        <f>'実質公債費比率（分子）の構造'!N$45</f>
        <v>2716</v>
      </c>
      <c r="L49" s="181"/>
      <c r="M49" s="181"/>
      <c r="N49" s="181">
        <f>'実質公債費比率（分子）の構造'!O$45</f>
        <v>2744</v>
      </c>
      <c r="O49" s="181"/>
      <c r="P49" s="181"/>
    </row>
    <row r="50" spans="1:16" x14ac:dyDescent="0.2">
      <c r="A50" s="181" t="s">
        <v>71</v>
      </c>
      <c r="B50" s="181" t="e">
        <f>NA()</f>
        <v>#N/A</v>
      </c>
      <c r="C50" s="181">
        <f>IF(ISNUMBER('実質公債費比率（分子）の構造'!K$53),'実質公債費比率（分子）の構造'!K$53,NA())</f>
        <v>1619</v>
      </c>
      <c r="D50" s="181" t="e">
        <f>NA()</f>
        <v>#N/A</v>
      </c>
      <c r="E50" s="181" t="e">
        <f>NA()</f>
        <v>#N/A</v>
      </c>
      <c r="F50" s="181">
        <f>IF(ISNUMBER('実質公債費比率（分子）の構造'!L$53),'実質公債費比率（分子）の構造'!L$53,NA())</f>
        <v>1545</v>
      </c>
      <c r="G50" s="181" t="e">
        <f>NA()</f>
        <v>#N/A</v>
      </c>
      <c r="H50" s="181" t="e">
        <f>NA()</f>
        <v>#N/A</v>
      </c>
      <c r="I50" s="181">
        <f>IF(ISNUMBER('実質公債費比率（分子）の構造'!M$53),'実質公債費比率（分子）の構造'!M$53,NA())</f>
        <v>1560</v>
      </c>
      <c r="J50" s="181" t="e">
        <f>NA()</f>
        <v>#N/A</v>
      </c>
      <c r="K50" s="181" t="e">
        <f>NA()</f>
        <v>#N/A</v>
      </c>
      <c r="L50" s="181">
        <f>IF(ISNUMBER('実質公債費比率（分子）の構造'!N$53),'実質公債費比率（分子）の構造'!N$53,NA())</f>
        <v>1355</v>
      </c>
      <c r="M50" s="181" t="e">
        <f>NA()</f>
        <v>#N/A</v>
      </c>
      <c r="N50" s="181" t="e">
        <f>NA()</f>
        <v>#N/A</v>
      </c>
      <c r="O50" s="181">
        <f>IF(ISNUMBER('実質公債費比率（分子）の構造'!O$53),'実質公債費比率（分子）の構造'!O$53,NA())</f>
        <v>1310</v>
      </c>
      <c r="P50" s="181" t="e">
        <f>NA()</f>
        <v>#N/A</v>
      </c>
    </row>
    <row r="53" spans="1:16" x14ac:dyDescent="0.2">
      <c r="A53" s="149" t="s">
        <v>72</v>
      </c>
    </row>
    <row r="54" spans="1:16" x14ac:dyDescent="0.2">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2">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2">
      <c r="A56" s="180" t="s">
        <v>43</v>
      </c>
      <c r="B56" s="180"/>
      <c r="C56" s="180"/>
      <c r="D56" s="180">
        <f>'将来負担比率（分子）の構造'!I$52</f>
        <v>27171</v>
      </c>
      <c r="E56" s="180"/>
      <c r="F56" s="180"/>
      <c r="G56" s="180">
        <f>'将来負担比率（分子）の構造'!J$52</f>
        <v>27949</v>
      </c>
      <c r="H56" s="180"/>
      <c r="I56" s="180"/>
      <c r="J56" s="180">
        <f>'将来負担比率（分子）の構造'!K$52</f>
        <v>28029</v>
      </c>
      <c r="K56" s="180"/>
      <c r="L56" s="180"/>
      <c r="M56" s="180">
        <f>'将来負担比率（分子）の構造'!L$52</f>
        <v>28183</v>
      </c>
      <c r="N56" s="180"/>
      <c r="O56" s="180"/>
      <c r="P56" s="180">
        <f>'将来負担比率（分子）の構造'!M$52</f>
        <v>28146</v>
      </c>
    </row>
    <row r="57" spans="1:16" x14ac:dyDescent="0.2">
      <c r="A57" s="180" t="s">
        <v>42</v>
      </c>
      <c r="B57" s="180"/>
      <c r="C57" s="180"/>
      <c r="D57" s="180">
        <f>'将来負担比率（分子）の構造'!I$51</f>
        <v>4769</v>
      </c>
      <c r="E57" s="180"/>
      <c r="F57" s="180"/>
      <c r="G57" s="180">
        <f>'将来負担比率（分子）の構造'!J$51</f>
        <v>3711</v>
      </c>
      <c r="H57" s="180"/>
      <c r="I57" s="180"/>
      <c r="J57" s="180">
        <f>'将来負担比率（分子）の構造'!K$51</f>
        <v>3486</v>
      </c>
      <c r="K57" s="180"/>
      <c r="L57" s="180"/>
      <c r="M57" s="180">
        <f>'将来負担比率（分子）の構造'!L$51</f>
        <v>3490</v>
      </c>
      <c r="N57" s="180"/>
      <c r="O57" s="180"/>
      <c r="P57" s="180">
        <f>'将来負担比率（分子）の構造'!M$51</f>
        <v>3079</v>
      </c>
    </row>
    <row r="58" spans="1:16" x14ac:dyDescent="0.2">
      <c r="A58" s="180" t="s">
        <v>41</v>
      </c>
      <c r="B58" s="180"/>
      <c r="C58" s="180"/>
      <c r="D58" s="180">
        <f>'将来負担比率（分子）の構造'!I$50</f>
        <v>12068</v>
      </c>
      <c r="E58" s="180"/>
      <c r="F58" s="180"/>
      <c r="G58" s="180">
        <f>'将来負担比率（分子）の構造'!J$50</f>
        <v>12552</v>
      </c>
      <c r="H58" s="180"/>
      <c r="I58" s="180"/>
      <c r="J58" s="180">
        <f>'将来負担比率（分子）の構造'!K$50</f>
        <v>11586</v>
      </c>
      <c r="K58" s="180"/>
      <c r="L58" s="180"/>
      <c r="M58" s="180">
        <f>'将来負担比率（分子）の構造'!L$50</f>
        <v>12038</v>
      </c>
      <c r="N58" s="180"/>
      <c r="O58" s="180"/>
      <c r="P58" s="180">
        <f>'将来負担比率（分子）の構造'!M$50</f>
        <v>11840</v>
      </c>
    </row>
    <row r="59" spans="1:16" x14ac:dyDescent="0.2">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2">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2">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2">
      <c r="A62" s="180" t="s">
        <v>35</v>
      </c>
      <c r="B62" s="180">
        <f>'将来負担比率（分子）の構造'!I$45</f>
        <v>3434</v>
      </c>
      <c r="C62" s="180"/>
      <c r="D62" s="180"/>
      <c r="E62" s="180">
        <f>'将来負担比率（分子）の構造'!J$45</f>
        <v>3317</v>
      </c>
      <c r="F62" s="180"/>
      <c r="G62" s="180"/>
      <c r="H62" s="180">
        <f>'将来負担比率（分子）の構造'!K$45</f>
        <v>3259</v>
      </c>
      <c r="I62" s="180"/>
      <c r="J62" s="180"/>
      <c r="K62" s="180">
        <f>'将来負担比率（分子）の構造'!L$45</f>
        <v>3264</v>
      </c>
      <c r="L62" s="180"/>
      <c r="M62" s="180"/>
      <c r="N62" s="180">
        <f>'将来負担比率（分子）の構造'!M$45</f>
        <v>3076</v>
      </c>
      <c r="O62" s="180"/>
      <c r="P62" s="180"/>
    </row>
    <row r="63" spans="1:16" x14ac:dyDescent="0.2">
      <c r="A63" s="180" t="s">
        <v>34</v>
      </c>
      <c r="B63" s="180">
        <f>'将来負担比率（分子）の構造'!I$44</f>
        <v>5026</v>
      </c>
      <c r="C63" s="180"/>
      <c r="D63" s="180"/>
      <c r="E63" s="180">
        <f>'将来負担比率（分子）の構造'!J$44</f>
        <v>4914</v>
      </c>
      <c r="F63" s="180"/>
      <c r="G63" s="180"/>
      <c r="H63" s="180">
        <f>'将来負担比率（分子）の構造'!K$44</f>
        <v>3772</v>
      </c>
      <c r="I63" s="180"/>
      <c r="J63" s="180"/>
      <c r="K63" s="180">
        <f>'将来負担比率（分子）の構造'!L$44</f>
        <v>3066</v>
      </c>
      <c r="L63" s="180"/>
      <c r="M63" s="180"/>
      <c r="N63" s="180">
        <f>'将来負担比率（分子）の構造'!M$44</f>
        <v>2849</v>
      </c>
      <c r="O63" s="180"/>
      <c r="P63" s="180"/>
    </row>
    <row r="64" spans="1:16" x14ac:dyDescent="0.2">
      <c r="A64" s="180" t="s">
        <v>33</v>
      </c>
      <c r="B64" s="180">
        <f>'将来負担比率（分子）の構造'!I$43</f>
        <v>9109</v>
      </c>
      <c r="C64" s="180"/>
      <c r="D64" s="180"/>
      <c r="E64" s="180">
        <f>'将来負担比率（分子）の構造'!J$43</f>
        <v>9127</v>
      </c>
      <c r="F64" s="180"/>
      <c r="G64" s="180"/>
      <c r="H64" s="180">
        <f>'将来負担比率（分子）の構造'!K$43</f>
        <v>8800</v>
      </c>
      <c r="I64" s="180"/>
      <c r="J64" s="180"/>
      <c r="K64" s="180">
        <f>'将来負担比率（分子）の構造'!L$43</f>
        <v>7177</v>
      </c>
      <c r="L64" s="180"/>
      <c r="M64" s="180"/>
      <c r="N64" s="180">
        <f>'将来負担比率（分子）の構造'!M$43</f>
        <v>6769</v>
      </c>
      <c r="O64" s="180"/>
      <c r="P64" s="180"/>
    </row>
    <row r="65" spans="1:16" x14ac:dyDescent="0.2">
      <c r="A65" s="180" t="s">
        <v>32</v>
      </c>
      <c r="B65" s="180">
        <f>'将来負担比率（分子）の構造'!I$42</f>
        <v>5712</v>
      </c>
      <c r="C65" s="180"/>
      <c r="D65" s="180"/>
      <c r="E65" s="180">
        <f>'将来負担比率（分子）の構造'!J$42</f>
        <v>3598</v>
      </c>
      <c r="F65" s="180"/>
      <c r="G65" s="180"/>
      <c r="H65" s="180">
        <f>'将来負担比率（分子）の構造'!K$42</f>
        <v>2839</v>
      </c>
      <c r="I65" s="180"/>
      <c r="J65" s="180"/>
      <c r="K65" s="180">
        <f>'将来負担比率（分子）の構造'!L$42</f>
        <v>2327</v>
      </c>
      <c r="L65" s="180"/>
      <c r="M65" s="180"/>
      <c r="N65" s="180">
        <f>'将来負担比率（分子）の構造'!M$42</f>
        <v>2716</v>
      </c>
      <c r="O65" s="180"/>
      <c r="P65" s="180"/>
    </row>
    <row r="66" spans="1:16" x14ac:dyDescent="0.2">
      <c r="A66" s="180" t="s">
        <v>31</v>
      </c>
      <c r="B66" s="180">
        <f>'将来負担比率（分子）の構造'!I$41</f>
        <v>29648</v>
      </c>
      <c r="C66" s="180"/>
      <c r="D66" s="180"/>
      <c r="E66" s="180">
        <f>'将来負担比率（分子）の構造'!J$41</f>
        <v>30903</v>
      </c>
      <c r="F66" s="180"/>
      <c r="G66" s="180"/>
      <c r="H66" s="180">
        <f>'将来負担比率（分子）の構造'!K$41</f>
        <v>31496</v>
      </c>
      <c r="I66" s="180"/>
      <c r="J66" s="180"/>
      <c r="K66" s="180">
        <f>'将来負担比率（分子）の構造'!L$41</f>
        <v>32709</v>
      </c>
      <c r="L66" s="180"/>
      <c r="M66" s="180"/>
      <c r="N66" s="180">
        <f>'将来負担比率（分子）の構造'!M$41</f>
        <v>32824</v>
      </c>
      <c r="O66" s="180"/>
      <c r="P66" s="180"/>
    </row>
    <row r="67" spans="1:16" x14ac:dyDescent="0.2">
      <c r="A67" s="180" t="s">
        <v>75</v>
      </c>
      <c r="B67" s="180" t="e">
        <f>NA()</f>
        <v>#N/A</v>
      </c>
      <c r="C67" s="180">
        <f>IF(ISNUMBER('将来負担比率（分子）の構造'!I$53), IF('将来負担比率（分子）の構造'!I$53 &lt; 0, 0, '将来負担比率（分子）の構造'!I$53), NA())</f>
        <v>8921</v>
      </c>
      <c r="D67" s="180" t="e">
        <f>NA()</f>
        <v>#N/A</v>
      </c>
      <c r="E67" s="180" t="e">
        <f>NA()</f>
        <v>#N/A</v>
      </c>
      <c r="F67" s="180">
        <f>IF(ISNUMBER('将来負担比率（分子）の構造'!J$53), IF('将来負担比率（分子）の構造'!J$53 &lt; 0, 0, '将来負担比率（分子）の構造'!J$53), NA())</f>
        <v>7647</v>
      </c>
      <c r="G67" s="180" t="e">
        <f>NA()</f>
        <v>#N/A</v>
      </c>
      <c r="H67" s="180" t="e">
        <f>NA()</f>
        <v>#N/A</v>
      </c>
      <c r="I67" s="180">
        <f>IF(ISNUMBER('将来負担比率（分子）の構造'!K$53), IF('将来負担比率（分子）の構造'!K$53 &lt; 0, 0, '将来負担比率（分子）の構造'!K$53), NA())</f>
        <v>7066</v>
      </c>
      <c r="J67" s="180" t="e">
        <f>NA()</f>
        <v>#N/A</v>
      </c>
      <c r="K67" s="180" t="e">
        <f>NA()</f>
        <v>#N/A</v>
      </c>
      <c r="L67" s="180">
        <f>IF(ISNUMBER('将来負担比率（分子）の構造'!L$53), IF('将来負担比率（分子）の構造'!L$53 &lt; 0, 0, '将来負担比率（分子）の構造'!L$53), NA())</f>
        <v>4832</v>
      </c>
      <c r="M67" s="180" t="e">
        <f>NA()</f>
        <v>#N/A</v>
      </c>
      <c r="N67" s="180" t="e">
        <f>NA()</f>
        <v>#N/A</v>
      </c>
      <c r="O67" s="180">
        <f>IF(ISNUMBER('将来負担比率（分子）の構造'!M$53), IF('将来負担比率（分子）の構造'!M$53 &lt; 0, 0, '将来負担比率（分子）の構造'!M$53), NA())</f>
        <v>5170</v>
      </c>
      <c r="P67" s="180" t="e">
        <f>NA()</f>
        <v>#N/A</v>
      </c>
    </row>
    <row r="70" spans="1:16" x14ac:dyDescent="0.2">
      <c r="A70" s="182" t="s">
        <v>76</v>
      </c>
      <c r="B70" s="182"/>
      <c r="C70" s="182"/>
      <c r="D70" s="182"/>
      <c r="E70" s="182"/>
      <c r="F70" s="182"/>
    </row>
    <row r="71" spans="1:16" x14ac:dyDescent="0.2">
      <c r="A71" s="183"/>
      <c r="B71" s="183" t="str">
        <f>基金残高に係る経年分析!F54</f>
        <v>H28</v>
      </c>
      <c r="C71" s="183" t="str">
        <f>基金残高に係る経年分析!G54</f>
        <v>H29</v>
      </c>
      <c r="D71" s="183" t="str">
        <f>基金残高に係る経年分析!H54</f>
        <v>H30</v>
      </c>
    </row>
    <row r="72" spans="1:16" x14ac:dyDescent="0.2">
      <c r="A72" s="183" t="s">
        <v>77</v>
      </c>
      <c r="B72" s="184">
        <f>基金残高に係る経年分析!F55</f>
        <v>4056</v>
      </c>
      <c r="C72" s="184">
        <f>基金残高に係る経年分析!G55</f>
        <v>4000</v>
      </c>
      <c r="D72" s="184">
        <f>基金残高に係る経年分析!H55</f>
        <v>3993</v>
      </c>
    </row>
    <row r="73" spans="1:16" x14ac:dyDescent="0.2">
      <c r="A73" s="183" t="s">
        <v>78</v>
      </c>
      <c r="B73" s="184">
        <f>基金残高に係る経年分析!F56</f>
        <v>308</v>
      </c>
      <c r="C73" s="184">
        <f>基金残高に係る経年分析!G56</f>
        <v>438</v>
      </c>
      <c r="D73" s="184">
        <f>基金残高に係る経年分析!H56</f>
        <v>45</v>
      </c>
    </row>
    <row r="74" spans="1:16" x14ac:dyDescent="0.2">
      <c r="A74" s="183" t="s">
        <v>79</v>
      </c>
      <c r="B74" s="184">
        <f>基金残高に係る経年分析!F57</f>
        <v>6795</v>
      </c>
      <c r="C74" s="184">
        <f>基金残高に係る経年分析!G57</f>
        <v>6952</v>
      </c>
      <c r="D74" s="184">
        <f>基金残高に係る経年分析!H57</f>
        <v>6827</v>
      </c>
    </row>
  </sheetData>
  <sheetProtection algorithmName="SHA-512" hashValue="dYuwPIlVcISnQM16CYQQ5s4NPRJupd+xgDJ6eMtpghbIm19YX2ymHfXSwsu09FuJOm/+GKsPXbwn8kw3AaCf8g==" saltValue="4xQSzKOu0ttcdzkKP6bf/Q=="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2020-03-24T04:14:03Z</cp:lastPrinted>
  <dcterms:modified xsi:type="dcterms:W3CDTF">2020-10-26T04:47:27Z</dcterms:modified>
</cp:coreProperties>
</file>