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15" yWindow="90" windowWidth="19230" windowHeight="11265"/>
  </bookViews>
  <sheets>
    <sheet name="65.リサイクル率" sheetId="4" r:id="rId1"/>
  </sheets>
  <definedNames>
    <definedName name="_xlnm.Print_Area" localSheetId="0">'65.リサイクル率'!$A$1:$M$77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T52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<sst xmlns="http://schemas.openxmlformats.org/spreadsheetml/2006/main" count="137" uniqueCount="129">
  <si>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</si>
  <si>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</si>
  <si>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</si>
  <si>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</si>
  <si>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</si>
  <si>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</si>
  <si>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</si>
  <si>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</si>
  <si>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</si>
  <si>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</si>
  <si>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</si>
  <si>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</si>
  <si>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</si>
  <si>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</si>
  <si>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</si>
  <si>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</si>
  <si>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</si>
  <si>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</si>
  <si>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</si>
  <si>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</si>
  <si>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</si>
  <si>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</si>
  <si>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</si>
  <si>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</si>
  <si>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</si>
  <si>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</si>
  <si>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</si>
  <si>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</si>
  <si>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</si>
  <si>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</si>
  <si>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</si>
  <si>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</si>
  <si>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</si>
  <si>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</si>
  <si>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</si>
  <si>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</si>
  <si>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</si>
  <si>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</si>
  <si>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</si>
  <si>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</si>
  <si>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</si>
  <si>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</si>
  <si>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</si>
  <si>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</si>
  <si>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</si>
  <si>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</si>
  <si>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</si>
  <si>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</si>
  <si>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</si>
  <si>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</si>
  <si>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</si>
  <si>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</si>
  <si>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</si>
  <si>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</si>
  <si>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</si>
  <si>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</si>
  <si>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</si>
  <si>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</si>
  <si>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資料出所：環境省「一般廃棄物処理実態調査結果」</t>
    <rPh sb="0" eb="2">
      <t>シリョウ</t>
    </rPh>
    <rPh sb="2" eb="4">
      <t>シュッショ</t>
    </rPh>
    <phoneticPr fontId="9"/>
  </si>
  <si>
    <t>６５．リサイクル率</t>
    <rPh sb="8" eb="9">
      <t>リツ</t>
    </rPh>
    <phoneticPr fontId="2"/>
  </si>
  <si>
    <t>リサイクル率</t>
    <rPh sb="5" eb="6">
      <t>リツ</t>
    </rPh>
    <phoneticPr fontId="2"/>
  </si>
  <si>
    <t>ごみ処理量</t>
    <rPh sb="2" eb="5">
      <t>ショリリョウ</t>
    </rPh>
    <phoneticPr fontId="2"/>
  </si>
  <si>
    <t>（ｔ）</t>
    <phoneticPr fontId="2"/>
  </si>
  <si>
    <t>リサイクル率：1年間のごみの総排出量に対し、資源として回収したものや、ごみ処理の過程で再資源化したものの占める割合。</t>
    <rPh sb="5" eb="6">
      <t>リツ</t>
    </rPh>
    <rPh sb="8" eb="10">
      <t>ネンカン</t>
    </rPh>
    <rPh sb="14" eb="15">
      <t>ソウ</t>
    </rPh>
    <rPh sb="15" eb="18">
      <t>ハイシュツリョウ</t>
    </rPh>
    <rPh sb="19" eb="20">
      <t>タイ</t>
    </rPh>
    <rPh sb="22" eb="24">
      <t>シゲン</t>
    </rPh>
    <rPh sb="27" eb="29">
      <t>カイシュウ</t>
    </rPh>
    <rPh sb="37" eb="39">
      <t>ショリ</t>
    </rPh>
    <rPh sb="40" eb="42">
      <t>カテイ</t>
    </rPh>
    <rPh sb="43" eb="47">
      <t>サイシゲンカ</t>
    </rPh>
    <rPh sb="52" eb="53">
      <t>シ</t>
    </rPh>
    <rPh sb="55" eb="57">
      <t>ワリアイ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</si>
  <si>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</si>
  <si>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9"/>
  </si>
  <si>
    <t>（％）</t>
    <phoneticPr fontId="2"/>
  </si>
  <si>
    <t>平19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</si>
  <si>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</si>
  <si>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</si>
  <si>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</si>
  <si>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</si>
  <si>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</si>
  <si>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</si>
  <si>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</si>
  <si>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</si>
  <si>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</si>
  <si>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</si>
  <si>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</si>
  <si>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</si>
  <si>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</si>
  <si>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</si>
  <si>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</si>
  <si>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</si>
  <si>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</si>
  <si>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</si>
  <si>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</si>
  <si>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</si>
  <si>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</si>
  <si>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</si>
  <si>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</si>
  <si>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</si>
  <si>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</si>
  <si>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</si>
  <si>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</si>
  <si>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</si>
  <si>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</si>
  <si>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</si>
  <si>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</si>
  <si>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</si>
  <si>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</si>
  <si>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</si>
  <si>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</si>
  <si>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</si>
  <si>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</si>
  <si>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</si>
  <si>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</si>
  <si>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</si>
  <si>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</si>
  <si>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</si>
  <si>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</si>
  <si>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</si>
  <si>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</si>
  <si>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</si>
  <si>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</si>
  <si>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</si>
  <si>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　　　　　（％）</t>
    <phoneticPr fontId="2"/>
  </si>
  <si>
    <t>平20</t>
    <rPh sb="0" eb="1">
      <t>ヘイ</t>
    </rPh>
    <phoneticPr fontId="2"/>
  </si>
  <si>
    <t>－</t>
    <phoneticPr fontId="2"/>
  </si>
  <si>
    <t>平21</t>
    <rPh sb="0" eb="1">
      <t>ヘイ</t>
    </rPh>
    <phoneticPr fontId="2"/>
  </si>
  <si>
    <t>H30　   リサイクル率</t>
    <rPh sb="12" eb="13">
      <t>リツ</t>
    </rPh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</si>
  <si>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</si>
  <si>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</si>
  <si>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</si>
  <si>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全　　国</t>
    <phoneticPr fontId="2"/>
  </si>
  <si>
    <t>　大分県の平成30年度のリサイクル率は18.7％で、前年から1.9ポイント減少し、全国23位となっている。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7" eb="18">
      <t>リツ</t>
    </rPh>
    <rPh sb="26" eb="28">
      <t>ゼンネン</t>
    </rPh>
    <rPh sb="37" eb="39">
      <t>ゲンショウ</t>
    </rPh>
    <rPh sb="41" eb="43">
      <t>ゼンコク</t>
    </rPh>
    <rPh sb="45" eb="46">
      <t>イ</t>
    </rPh>
    <phoneticPr fontId="9"/>
  </si>
  <si>
    <t>平22</t>
    <rPh sb="0" eb="1">
      <t>ヘイ</t>
    </rPh>
    <phoneticPr fontId="2"/>
  </si>
  <si>
    <t>平23</t>
    <rPh sb="0" eb="1">
      <t>ヘイ</t>
    </rPh>
    <phoneticPr fontId="2"/>
  </si>
  <si>
    <t>30    年度</t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</si>
</sst>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.0"/>
    <numFmt numFmtId="184" formatCode="#,##0_ ;[Red]\-#,##0\ "/>
    <numFmt numFmtId="185" formatCode="#,##0.0;&quot;▲ &quot;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9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7" fillId="0" borderId="11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7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1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8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8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19" fillId="0" borderId="10" xfId="1" applyNumberFormat="1" applyFont="1" applyBorder="1">
      <alignment vertical="center"/>
    </xf>
    <xf numFmtId="182" fontId="19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19" fillId="0" borderId="9" xfId="1" applyNumberFormat="1" applyFont="1" applyBorder="1">
      <alignment vertical="center"/>
    </xf>
    <xf numFmtId="0" fontId="18" fillId="0" borderId="21" xfId="4" applyFont="1" applyFill="1" applyBorder="1" applyAlignment="1">
      <alignment horizontal="center" vertical="center"/>
    </xf>
    <xf numFmtId="0" fontId="18" fillId="0" borderId="19" xfId="4" applyFont="1" applyFill="1" applyBorder="1" applyAlignment="1">
      <alignment horizontal="center" vertical="center"/>
    </xf>
    <xf numFmtId="0" fontId="18" fillId="0" borderId="22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3" fontId="8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3" fillId="0" borderId="0" xfId="5" applyFont="1" applyFill="1" applyBorder="1" applyAlignment="1">
      <alignment vertical="center"/>
    </xf>
    <xf numFmtId="0" fontId="18" fillId="0" borderId="23" xfId="0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8" fillId="0" borderId="22" xfId="4" applyFont="1" applyFill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8" fillId="0" borderId="11" xfId="3" applyNumberFormat="1" applyFont="1" applyFill="1" applyBorder="1" applyAlignment="1">
      <alignment horizontal="right" vertical="center"/>
    </xf>
    <xf numFmtId="184" fontId="8" fillId="0" borderId="11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14" xfId="4" applyFont="1" applyFill="1" applyBorder="1" applyAlignment="1">
      <alignment horizontal="left" vertical="center"/>
    </xf>
    <xf numFmtId="0" fontId="8" fillId="0" borderId="14" xfId="5" applyNumberFormat="1" applyFont="1" applyFill="1" applyBorder="1" applyAlignment="1">
      <alignment horizontal="right" vertical="center" wrapText="1"/>
    </xf>
    <xf numFmtId="185" fontId="8" fillId="0" borderId="14" xfId="5" applyNumberFormat="1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vertical="center" wrapText="1"/>
    </xf>
    <xf numFmtId="38" fontId="19" fillId="0" borderId="0" xfId="1" applyFont="1" applyBorder="1" applyAlignment="1">
      <alignment horizontal="center" vertical="center"/>
    </xf>
    <xf numFmtId="0" fontId="6" fillId="0" borderId="0" xfId="1" applyNumberFormat="1" applyFont="1" applyFill="1" applyBorder="1" applyAlignment="1"/>
    <xf numFmtId="0" fontId="6" fillId="0" borderId="0" xfId="8" applyFont="1" applyFill="1" applyBorder="1" applyAlignment="1">
      <alignment horizontal="center" vertical="center" wrapText="1"/>
    </xf>
    <xf numFmtId="0" fontId="18" fillId="4" borderId="19" xfId="4" applyFont="1" applyFill="1" applyBorder="1" applyAlignment="1">
      <alignment horizontal="center" vertical="center"/>
    </xf>
    <xf numFmtId="3" fontId="3" fillId="0" borderId="0" xfId="4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/>
    <xf numFmtId="183" fontId="11" fillId="0" borderId="0" xfId="0" applyNumberFormat="1" applyFont="1" applyFill="1" applyBorder="1" applyAlignment="1"/>
    <xf numFmtId="49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83" fontId="21" fillId="0" borderId="0" xfId="0" applyNumberFormat="1" applyFont="1" applyFill="1" applyBorder="1" applyAlignment="1"/>
    <xf numFmtId="0" fontId="22" fillId="0" borderId="0" xfId="1" applyNumberFormat="1" applyFont="1" applyFill="1" applyBorder="1" applyAlignment="1"/>
    <xf numFmtId="38" fontId="22" fillId="0" borderId="0" xfId="1" applyFont="1" applyFill="1" applyBorder="1" applyAlignment="1"/>
    <xf numFmtId="3" fontId="23" fillId="0" borderId="0" xfId="0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8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180" fontId="6" fillId="0" borderId="16" xfId="6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661-4838-B516-7ADB6727847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661-4838-B516-7ADB6727847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661-4838-B516-7ADB6727847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661-4838-B516-7ADB6727847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661-4838-B516-7ADB6727847B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661-4838-B516-7ADB6727847B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661-4838-B516-7ADB6727847B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661-4838-B516-7ADB6727847B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9661-4838-B516-7ADB6727847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661-4838-B516-7ADB6727847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661-4838-B516-7ADB6727847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661-4838-B516-7ADB6727847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661-4838-B516-7ADB6727847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661-4838-B516-7ADB6727847B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661-4838-B516-7ADB6727847B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661-4838-B516-7ADB6727847B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9661-4838-B516-7ADB6727847B}"/>
              </c:ext>
            </c:extLst>
          </c:dPt>
          <c:cat>
            <c:strRef>
              <c:f>'65.リサイクル率'!$D$5:$D$52</c:f>
              <c:strCache>
                <c:ptCount val="48"/>
                <c:pt idx="0">
                  <c:v>山 口 県</c:v>
                </c:pt>
                <c:pt idx="1">
                  <c:v>鳥 取 県</c:v>
                </c:pt>
                <c:pt idx="2">
                  <c:v>岡 山 県</c:v>
                </c:pt>
                <c:pt idx="3">
                  <c:v>三 重 県</c:v>
                </c:pt>
                <c:pt idx="4">
                  <c:v>神奈川県</c:v>
                </c:pt>
                <c:pt idx="5">
                  <c:v>富 山 県</c:v>
                </c:pt>
                <c:pt idx="6">
                  <c:v>埼 玉 県</c:v>
                </c:pt>
                <c:pt idx="7">
                  <c:v>北 海 道</c:v>
                </c:pt>
                <c:pt idx="8">
                  <c:v>新 潟 県</c:v>
                </c:pt>
                <c:pt idx="9">
                  <c:v>熊 本 県</c:v>
                </c:pt>
                <c:pt idx="10">
                  <c:v>千 葉 県</c:v>
                </c:pt>
                <c:pt idx="11">
                  <c:v>島 根 県</c:v>
                </c:pt>
                <c:pt idx="12">
                  <c:v>愛 知 県</c:v>
                </c:pt>
                <c:pt idx="13">
                  <c:v>東 京 都</c:v>
                </c:pt>
                <c:pt idx="14">
                  <c:v>茨 城 県</c:v>
                </c:pt>
                <c:pt idx="15">
                  <c:v>福 岡 県</c:v>
                </c:pt>
                <c:pt idx="16">
                  <c:v>高 知 県</c:v>
                </c:pt>
                <c:pt idx="17">
                  <c:v>長 野 県</c:v>
                </c:pt>
                <c:pt idx="18">
                  <c:v>広 島 県</c:v>
                </c:pt>
                <c:pt idx="19">
                  <c:v>佐 賀 県</c:v>
                </c:pt>
                <c:pt idx="20">
                  <c:v>香 川 県</c:v>
                </c:pt>
                <c:pt idx="21">
                  <c:v>滋 賀 県</c:v>
                </c:pt>
                <c:pt idx="22">
                  <c:v>大 分 県</c:v>
                </c:pt>
                <c:pt idx="23">
                  <c:v>福 井 県</c:v>
                </c:pt>
                <c:pt idx="24">
                  <c:v>静 岡 県</c:v>
                </c:pt>
                <c:pt idx="25">
                  <c:v>岩 手 県</c:v>
                </c:pt>
                <c:pt idx="26">
                  <c:v>岐 阜 県</c:v>
                </c:pt>
                <c:pt idx="27">
                  <c:v>愛 媛 県</c:v>
                </c:pt>
                <c:pt idx="28">
                  <c:v>山 梨 県</c:v>
                </c:pt>
                <c:pt idx="29">
                  <c:v>兵 庫 県</c:v>
                </c:pt>
                <c:pt idx="30">
                  <c:v>徳 島 県</c:v>
                </c:pt>
                <c:pt idx="31">
                  <c:v>奈 良 県</c:v>
                </c:pt>
                <c:pt idx="32">
                  <c:v>鹿児島県</c:v>
                </c:pt>
                <c:pt idx="33">
                  <c:v>宮 崎 県</c:v>
                </c:pt>
                <c:pt idx="34">
                  <c:v>栃 木 県</c:v>
                </c:pt>
                <c:pt idx="35">
                  <c:v>京 都 府</c:v>
                </c:pt>
                <c:pt idx="36">
                  <c:v>秋 田 県</c:v>
                </c:pt>
                <c:pt idx="37">
                  <c:v>宮 城 県</c:v>
                </c:pt>
                <c:pt idx="38">
                  <c:v>群 馬 県</c:v>
                </c:pt>
                <c:pt idx="39">
                  <c:v>石 川 県</c:v>
                </c:pt>
                <c:pt idx="40">
                  <c:v>長 崎 県</c:v>
                </c:pt>
                <c:pt idx="41">
                  <c:v>青 森 県</c:v>
                </c:pt>
                <c:pt idx="42">
                  <c:v>山 形 県</c:v>
                </c:pt>
                <c:pt idx="43">
                  <c:v>沖 縄 県</c:v>
                </c:pt>
                <c:pt idx="44">
                  <c:v>大 阪 府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　　　国</c:v>
                </c:pt>
              </c:strCache>
            </c:strRef>
          </c:cat>
          <c:val>
            <c:numRef>
              <c:f>'65.リサイクル率'!$E$5:$E$52</c:f>
              <c:numCache>
                <c:formatCode>0.0_);[Red]\(0.0\)</c:formatCode>
                <c:ptCount val="48"/>
                <c:pt idx="0">
                  <c:v>30.592084817839332</c:v>
                </c:pt>
                <c:pt idx="1">
                  <c:v>29.638954511656802</c:v>
                </c:pt>
                <c:pt idx="2">
                  <c:v>28.575767998892172</c:v>
                </c:pt>
                <c:pt idx="3">
                  <c:v>26.409642117251391</c:v>
                </c:pt>
                <c:pt idx="4">
                  <c:v>24.252313706196812</c:v>
                </c:pt>
                <c:pt idx="5">
                  <c:v>24.106140022463496</c:v>
                </c:pt>
                <c:pt idx="6">
                  <c:v>23.911125112699246</c:v>
                </c:pt>
                <c:pt idx="7">
                  <c:v>23.907139158475953</c:v>
                </c:pt>
                <c:pt idx="8">
                  <c:v>22.90578019562512</c:v>
                </c:pt>
                <c:pt idx="9">
                  <c:v>22.6891299063975</c:v>
                </c:pt>
                <c:pt idx="10">
                  <c:v>22.424216366211716</c:v>
                </c:pt>
                <c:pt idx="11">
                  <c:v>21.925763295610238</c:v>
                </c:pt>
                <c:pt idx="12">
                  <c:v>21.910856690753143</c:v>
                </c:pt>
                <c:pt idx="13">
                  <c:v>21.620979725572411</c:v>
                </c:pt>
                <c:pt idx="14">
                  <c:v>21.259856538463339</c:v>
                </c:pt>
                <c:pt idx="15">
                  <c:v>20.804609147010702</c:v>
                </c:pt>
                <c:pt idx="16">
                  <c:v>20.728257980569737</c:v>
                </c:pt>
                <c:pt idx="17">
                  <c:v>20.628766501822721</c:v>
                </c:pt>
                <c:pt idx="18">
                  <c:v>20.588675538015249</c:v>
                </c:pt>
                <c:pt idx="19">
                  <c:v>20.056666282446468</c:v>
                </c:pt>
                <c:pt idx="20">
                  <c:v>18.906811189351323</c:v>
                </c:pt>
                <c:pt idx="21">
                  <c:v>18.720055791247749</c:v>
                </c:pt>
                <c:pt idx="22">
                  <c:v>18.707041791534344</c:v>
                </c:pt>
                <c:pt idx="23">
                  <c:v>18.635836297568574</c:v>
                </c:pt>
                <c:pt idx="24">
                  <c:v>18.407610809517003</c:v>
                </c:pt>
                <c:pt idx="25">
                  <c:v>18.1902547832211</c:v>
                </c:pt>
                <c:pt idx="26">
                  <c:v>18.182461897952241</c:v>
                </c:pt>
                <c:pt idx="27">
                  <c:v>17.17257959912742</c:v>
                </c:pt>
                <c:pt idx="28">
                  <c:v>16.995635637507473</c:v>
                </c:pt>
                <c:pt idx="29">
                  <c:v>16.677455731925903</c:v>
                </c:pt>
                <c:pt idx="30">
                  <c:v>16.562328013208585</c:v>
                </c:pt>
                <c:pt idx="31">
                  <c:v>16.247729562713221</c:v>
                </c:pt>
                <c:pt idx="32">
                  <c:v>16.167300434969615</c:v>
                </c:pt>
                <c:pt idx="33">
                  <c:v>15.947962872844846</c:v>
                </c:pt>
                <c:pt idx="34">
                  <c:v>15.888569546733727</c:v>
                </c:pt>
                <c:pt idx="35">
                  <c:v>15.886965942552678</c:v>
                </c:pt>
                <c:pt idx="36">
                  <c:v>15.878526146776291</c:v>
                </c:pt>
                <c:pt idx="37">
                  <c:v>15.179331314435041</c:v>
                </c:pt>
                <c:pt idx="38">
                  <c:v>15.156090885278417</c:v>
                </c:pt>
                <c:pt idx="39">
                  <c:v>14.984179503639854</c:v>
                </c:pt>
                <c:pt idx="40">
                  <c:v>14.948769603088838</c:v>
                </c:pt>
                <c:pt idx="41">
                  <c:v>14.496610531344395</c:v>
                </c:pt>
                <c:pt idx="42">
                  <c:v>14.268484328981494</c:v>
                </c:pt>
                <c:pt idx="43">
                  <c:v>13.82233175034639</c:v>
                </c:pt>
                <c:pt idx="44">
                  <c:v>13.44521473613646</c:v>
                </c:pt>
                <c:pt idx="45">
                  <c:v>12.90480269067664</c:v>
                </c:pt>
                <c:pt idx="46">
                  <c:v>12.134642387814425</c:v>
                </c:pt>
                <c:pt idx="47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661-4838-B516-7ADB6727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8263048"/>
        <c:axId val="1"/>
      </c:barChart>
      <c:catAx>
        <c:axId val="508263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82630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'65.リサイクル率'!$T$84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-4.4460939995865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82-4A8B-91BD-FC598B2FB73C}"/>
                </c:ext>
              </c:extLst>
            </c:dLbl>
            <c:dLbl>
              <c:idx val="1"/>
              <c:layout>
                <c:manualLayout>
                  <c:x val="-6.7340067340067339E-2"/>
                  <c:y val="3.11449118092069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82-4A8B-91BD-FC598B2FB73C}"/>
                </c:ext>
              </c:extLst>
            </c:dLbl>
            <c:dLbl>
              <c:idx val="2"/>
              <c:layout>
                <c:manualLayout>
                  <c:x val="-6.2850729517396189E-2"/>
                  <c:y val="-3.6098204345917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82-4A8B-91BD-FC598B2FB73C}"/>
                </c:ext>
              </c:extLst>
            </c:dLbl>
            <c:dLbl>
              <c:idx val="3"/>
              <c:layout>
                <c:manualLayout>
                  <c:x val="-5.8361391694725026E-2"/>
                  <c:y val="-5.21804679714334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82-4A8B-91BD-FC598B2FB73C}"/>
                </c:ext>
              </c:extLst>
            </c:dLbl>
            <c:dLbl>
              <c:idx val="4"/>
              <c:layout>
                <c:manualLayout>
                  <c:x val="-6.7340067340067339E-2"/>
                  <c:y val="5.06350176496837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82-4A8B-91BD-FC598B2FB73C}"/>
                </c:ext>
              </c:extLst>
            </c:dLbl>
            <c:dLbl>
              <c:idx val="5"/>
              <c:layout>
                <c:manualLayout>
                  <c:x val="-6.2850729517396189E-2"/>
                  <c:y val="-3.74448458637505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82-4A8B-91BD-FC598B2FB73C}"/>
                </c:ext>
              </c:extLst>
            </c:dLbl>
            <c:dLbl>
              <c:idx val="6"/>
              <c:layout>
                <c:manualLayout>
                  <c:x val="-6.2850729517396189E-2"/>
                  <c:y val="-3.7445206024627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82-4A8B-91BD-FC598B2FB73C}"/>
                </c:ext>
              </c:extLst>
            </c:dLbl>
            <c:dLbl>
              <c:idx val="7"/>
              <c:layout>
                <c:manualLayout>
                  <c:x val="-5.8361391694725026E-2"/>
                  <c:y val="-4.70063968173303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82-4A8B-91BD-FC598B2FB73C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82-4A8B-91BD-FC598B2FB73C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82-4A8B-91BD-FC598B2FB73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82-4A8B-91BD-FC598B2FB73C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82-4A8B-91BD-FC598B2FB73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'65.リサイクル率'!$T$89:$T$96</c:f>
              <c:numCache>
                <c:formatCode>#,##0.0_ </c:formatCode>
                <c:ptCount val="8"/>
                <c:pt idx="0">
                  <c:v>21.1</c:v>
                </c:pt>
                <c:pt idx="1">
                  <c:v>20.399999999999999</c:v>
                </c:pt>
                <c:pt idx="2">
                  <c:v>20.279116817243686</c:v>
                </c:pt>
                <c:pt idx="3">
                  <c:v>20.100000000000001</c:v>
                </c:pt>
                <c:pt idx="4">
                  <c:v>20.5</c:v>
                </c:pt>
                <c:pt idx="5">
                  <c:v>20.399999999999999</c:v>
                </c:pt>
                <c:pt idx="6">
                  <c:v>20.6</c:v>
                </c:pt>
                <c:pt idx="7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B82-4A8B-91BD-FC598B2FB73C}"/>
            </c:ext>
          </c:extLst>
        </c:ser>
        <c:ser>
          <c:idx val="1"/>
          <c:order val="1"/>
          <c:tx>
            <c:strRef>
              <c:f>'65.リサイクル率'!$U$84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318742985409652E-2"/>
                  <c:y val="5.1077695519270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82-4A8B-91BD-FC598B2FB73C}"/>
                </c:ext>
              </c:extLst>
            </c:dLbl>
            <c:dLbl>
              <c:idx val="1"/>
              <c:layout>
                <c:manualLayout>
                  <c:x val="-5.387205387205387E-2"/>
                  <c:y val="-6.1300101529351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82-4A8B-91BD-FC598B2FB73C}"/>
                </c:ext>
              </c:extLst>
            </c:dLbl>
            <c:dLbl>
              <c:idx val="2"/>
              <c:layout>
                <c:manualLayout>
                  <c:x val="-6.2850729517396189E-2"/>
                  <c:y val="4.54890390439601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82-4A8B-91BD-FC598B2FB73C}"/>
                </c:ext>
              </c:extLst>
            </c:dLbl>
            <c:dLbl>
              <c:idx val="3"/>
              <c:layout>
                <c:manualLayout>
                  <c:x val="-6.7340067340067422E-2"/>
                  <c:y val="7.44704644670680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82-4A8B-91BD-FC598B2FB73C}"/>
                </c:ext>
              </c:extLst>
            </c:dLbl>
            <c:dLbl>
              <c:idx val="4"/>
              <c:layout>
                <c:manualLayout>
                  <c:x val="-6.2850729517396189E-2"/>
                  <c:y val="-4.29095668453184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82-4A8B-91BD-FC598B2FB73C}"/>
                </c:ext>
              </c:extLst>
            </c:dLbl>
            <c:dLbl>
              <c:idx val="5"/>
              <c:layout>
                <c:manualLayout>
                  <c:x val="-5.8361391694725026E-2"/>
                  <c:y val="5.11669752645110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B82-4A8B-91BD-FC598B2FB73C}"/>
                </c:ext>
              </c:extLst>
            </c:dLbl>
            <c:dLbl>
              <c:idx val="6"/>
              <c:layout>
                <c:manualLayout>
                  <c:x val="-5.8361391694725026E-2"/>
                  <c:y val="4.24323536837434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B82-4A8B-91BD-FC598B2FB73C}"/>
                </c:ext>
              </c:extLst>
            </c:dLbl>
            <c:dLbl>
              <c:idx val="7"/>
              <c:layout>
                <c:manualLayout>
                  <c:x val="-4.4893378226711557E-2"/>
                  <c:y val="-3.03385116063643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B82-4A8B-91BD-FC598B2FB73C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82-4A8B-91BD-FC598B2FB73C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82-4A8B-91BD-FC598B2FB73C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82-4A8B-91BD-FC598B2FB73C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82-4A8B-91BD-FC598B2FB73C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'65.リサイクル率'!$U$89:$U$96</c:f>
              <c:numCache>
                <c:formatCode>#,##0.0_ </c:formatCode>
                <c:ptCount val="8"/>
                <c:pt idx="0">
                  <c:v>20.399999999999999</c:v>
                </c:pt>
                <c:pt idx="1">
                  <c:v>20.399999999999999</c:v>
                </c:pt>
                <c:pt idx="2">
                  <c:v>20.617070976108849</c:v>
                </c:pt>
                <c:pt idx="3">
                  <c:v>20.617070976108849</c:v>
                </c:pt>
                <c:pt idx="4">
                  <c:v>20.399999999999999</c:v>
                </c:pt>
                <c:pt idx="5">
                  <c:v>20.3</c:v>
                </c:pt>
                <c:pt idx="6">
                  <c:v>20.2</c:v>
                </c:pt>
                <c:pt idx="7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B82-4A8B-91BD-FC598B2F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62392"/>
        <c:axId val="1"/>
      </c:lineChart>
      <c:catAx>
        <c:axId val="50826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"/>
          <c:min val="1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25973465645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262392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858470973956539"/>
          <c:y val="0.64999101139754789"/>
          <c:w val="0.5719660294988379"/>
          <c:h val="0.1329281271347930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54</xdr:row>
      <xdr:rowOff>9525</xdr:rowOff>
    </xdr:from>
    <xdr:to>
      <xdr:col>6</xdr:col>
      <xdr:colOff>638175</xdr:colOff>
      <xdr:row>75</xdr:row>
      <xdr:rowOff>0</xdr:rowOff>
    </xdr:to>
    <xdr:graphicFrame macro="">
      <xdr:nvGraphicFramePr>
        <xdr:cNvPr id="1170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0.56769</cdr:x>
      <cdr:y>0.07815</cdr:y>
    </cdr:from>
    <cdr:to>
      <cdr:x>0.56769</cdr:x>
      <cdr:y>0.99101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952806" y="3774765"/>
          <a:ext cx="6445867" cy="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topLeftCell="A10" zoomScale="120" zoomScaleNormal="120" zoomScaleSheetLayoutView="120" workbookViewId="0">
      <selection activeCell="O40" sqref="O40:R40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59</v>
      </c>
      <c r="C1" s="13"/>
      <c r="E1" s="14"/>
      <c r="F1" s="14"/>
      <c r="L1" s="134" t="s">
        <v>121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120</v>
      </c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4" t="s">
        <v>116</v>
      </c>
      <c r="R4" s="147" t="s">
        <v>0</v>
      </c>
      <c r="S4" s="67"/>
      <c r="T4" s="35" t="s">
        <v>61</v>
      </c>
      <c r="U4" s="35"/>
      <c r="V4" s="88"/>
    </row>
    <row r="5" spans="2:30" ht="10.5" customHeight="1" x14ac:dyDescent="0.15">
      <c r="B5" s="36"/>
      <c r="C5" s="161" t="str">
        <f>INDEX($O$5:$O$51, MATCH(F5, $R$5:$R$51, 0))</f>
        <v>35</v>
      </c>
      <c r="D5" s="160" t="str">
        <f>INDEX($P$5:$P$51, MATCH(F5, $R$5:$R$51, 0))</f>
        <v>山 口 県</v>
      </c>
      <c r="E5" s="159">
        <f>INDEX($Q$5:$Q$51, MATCH(F5, $R$5:$R$51, 0))</f>
        <v>30.592084817839332</v>
      </c>
      <c r="F5" s="115">
        <v>1</v>
      </c>
      <c r="G5" s="29"/>
      <c r="H5" s="2"/>
      <c r="I5" s="29"/>
      <c r="J5" s="29"/>
      <c r="K5" s="29"/>
      <c r="L5" s="37"/>
      <c r="M5" s="38"/>
      <c r="N5" s="39"/>
      <c r="O5" s="72" t="s">
        <v>68</v>
      </c>
      <c r="P5" s="71" t="s">
        <v>52</v>
      </c>
      <c r="Q5" s="151">
        <v>23.907139158475953</v>
      </c>
      <c r="R5" s="146">
        <f t="shared" ref="R5:R51" si="0">RANK(Q5,$Q$5:$Q$51)</f>
        <v>8</v>
      </c>
      <c r="S5" s="109"/>
      <c r="T5" s="150">
        <v>1754607</v>
      </c>
      <c r="U5" s="71"/>
      <c r="V5" s="108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8" t="str">
        <f t="shared" ref="C6:C51" si="1">INDEX($O$5:$O$51, MATCH(F6, $R$5:$R$51, 0))</f>
        <v>31</v>
      </c>
      <c r="D6" s="160" t="str">
        <f t="shared" ref="D6:D51" si="2">INDEX($P$5:$P$51, MATCH(F6, $R$5:$R$51, 0))</f>
        <v>鳥 取 県</v>
      </c>
      <c r="E6" s="159">
        <f t="shared" ref="E6:E51" si="3">INDEX($Q$5:$Q$51, MATCH(F6, $R$5:$R$51, 0))</f>
        <v>29.638954511656802</v>
      </c>
      <c r="F6" s="116">
        <v>2</v>
      </c>
      <c r="G6" s="29"/>
      <c r="H6" s="41"/>
      <c r="I6" s="29"/>
      <c r="J6" s="29"/>
      <c r="K6" s="29"/>
      <c r="L6" s="37"/>
      <c r="M6" s="38"/>
      <c r="N6" s="39"/>
      <c r="O6" s="72" t="s">
        <v>69</v>
      </c>
      <c r="P6" s="71" t="s">
        <v>43</v>
      </c>
      <c r="Q6" s="151">
        <v>14.496610531344395</v>
      </c>
      <c r="R6" s="146">
        <f t="shared" si="0"/>
        <v>42</v>
      </c>
      <c r="S6" s="109"/>
      <c r="T6" s="150">
        <v>461967</v>
      </c>
      <c r="U6" s="71"/>
      <c r="V6" s="108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8" t="str">
        <f t="shared" si="1"/>
        <v>33</v>
      </c>
      <c r="D7" s="160" t="str">
        <f t="shared" si="2"/>
        <v>岡 山 県</v>
      </c>
      <c r="E7" s="159">
        <f t="shared" si="3"/>
        <v>28.575767998892172</v>
      </c>
      <c r="F7" s="116">
        <v>3</v>
      </c>
      <c r="G7" s="29"/>
      <c r="H7" s="2"/>
      <c r="I7" s="29"/>
      <c r="J7" s="29"/>
      <c r="K7" s="29"/>
      <c r="L7" s="37"/>
      <c r="M7" s="38"/>
      <c r="N7" s="39"/>
      <c r="O7" s="72" t="s">
        <v>70</v>
      </c>
      <c r="P7" s="71" t="s">
        <v>31</v>
      </c>
      <c r="Q7" s="151">
        <v>18.1902547832211</v>
      </c>
      <c r="R7" s="146">
        <f t="shared" si="0"/>
        <v>26</v>
      </c>
      <c r="S7" s="109"/>
      <c r="T7" s="150">
        <v>405859</v>
      </c>
      <c r="U7" s="71"/>
      <c r="V7" s="108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8" t="str">
        <f t="shared" si="1"/>
        <v>24</v>
      </c>
      <c r="D8" s="160" t="str">
        <f t="shared" si="2"/>
        <v>三 重 県</v>
      </c>
      <c r="E8" s="159">
        <f t="shared" si="3"/>
        <v>26.409642117251391</v>
      </c>
      <c r="F8" s="116">
        <v>4</v>
      </c>
      <c r="G8" s="29"/>
      <c r="H8" s="41"/>
      <c r="I8" s="29"/>
      <c r="J8" s="29"/>
      <c r="K8" s="29"/>
      <c r="L8" s="37"/>
      <c r="M8" s="38"/>
      <c r="N8" s="39"/>
      <c r="O8" s="72" t="s">
        <v>71</v>
      </c>
      <c r="P8" s="71" t="s">
        <v>37</v>
      </c>
      <c r="Q8" s="151">
        <v>15.179331314435041</v>
      </c>
      <c r="R8" s="146">
        <f t="shared" si="0"/>
        <v>38</v>
      </c>
      <c r="S8" s="109"/>
      <c r="T8" s="150">
        <v>793168</v>
      </c>
      <c r="U8" s="71"/>
      <c r="V8" s="108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8" t="str">
        <f t="shared" si="1"/>
        <v>14</v>
      </c>
      <c r="D9" s="160" t="str">
        <f t="shared" si="2"/>
        <v>神奈川県</v>
      </c>
      <c r="E9" s="159">
        <f t="shared" si="3"/>
        <v>24.252313706196812</v>
      </c>
      <c r="F9" s="116">
        <v>5</v>
      </c>
      <c r="G9" s="29"/>
      <c r="H9" s="2"/>
      <c r="I9" s="29"/>
      <c r="J9" s="29"/>
      <c r="K9" s="29"/>
      <c r="L9" s="37"/>
      <c r="M9" s="38"/>
      <c r="N9" s="39"/>
      <c r="O9" s="72" t="s">
        <v>72</v>
      </c>
      <c r="P9" s="71" t="s">
        <v>33</v>
      </c>
      <c r="Q9" s="151">
        <v>15.878526146776291</v>
      </c>
      <c r="R9" s="146">
        <f t="shared" si="0"/>
        <v>37</v>
      </c>
      <c r="S9" s="109"/>
      <c r="T9" s="150">
        <v>356851</v>
      </c>
      <c r="U9" s="71"/>
      <c r="V9" s="108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8" t="str">
        <f t="shared" si="1"/>
        <v>16</v>
      </c>
      <c r="D10" s="160" t="str">
        <f t="shared" si="2"/>
        <v>富 山 県</v>
      </c>
      <c r="E10" s="159">
        <f t="shared" si="3"/>
        <v>24.106140022463496</v>
      </c>
      <c r="F10" s="116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73</v>
      </c>
      <c r="P10" s="71" t="s">
        <v>16</v>
      </c>
      <c r="Q10" s="151">
        <v>14.268484328981494</v>
      </c>
      <c r="R10" s="146">
        <f t="shared" si="0"/>
        <v>43</v>
      </c>
      <c r="S10" s="109"/>
      <c r="T10" s="150">
        <v>343513</v>
      </c>
      <c r="U10" s="71"/>
      <c r="V10" s="108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8" t="str">
        <f t="shared" si="1"/>
        <v>11</v>
      </c>
      <c r="D11" s="160" t="str">
        <f t="shared" si="2"/>
        <v>埼 玉 県</v>
      </c>
      <c r="E11" s="159">
        <f t="shared" si="3"/>
        <v>23.911125112699246</v>
      </c>
      <c r="F11" s="116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74</v>
      </c>
      <c r="P11" s="71" t="s">
        <v>23</v>
      </c>
      <c r="Q11" s="151">
        <v>12.90480269067664</v>
      </c>
      <c r="R11" s="146">
        <f t="shared" si="0"/>
        <v>46</v>
      </c>
      <c r="S11" s="109"/>
      <c r="T11" s="150">
        <v>698503</v>
      </c>
      <c r="U11" s="71"/>
      <c r="V11" s="108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8" t="str">
        <f t="shared" si="1"/>
        <v>01</v>
      </c>
      <c r="D12" s="160" t="str">
        <f t="shared" si="2"/>
        <v>北 海 道</v>
      </c>
      <c r="E12" s="159">
        <f t="shared" si="3"/>
        <v>23.907139158475953</v>
      </c>
      <c r="F12" s="116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75</v>
      </c>
      <c r="P12" s="71" t="s">
        <v>19</v>
      </c>
      <c r="Q12" s="151">
        <v>21.259856538463339</v>
      </c>
      <c r="R12" s="146">
        <f t="shared" si="0"/>
        <v>15</v>
      </c>
      <c r="S12" s="109"/>
      <c r="T12" s="150">
        <v>1040300</v>
      </c>
      <c r="U12" s="71"/>
      <c r="V12" s="108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8" t="str">
        <f t="shared" si="1"/>
        <v>15</v>
      </c>
      <c r="D13" s="160" t="str">
        <f t="shared" si="2"/>
        <v>新 潟 県</v>
      </c>
      <c r="E13" s="159">
        <f t="shared" si="3"/>
        <v>22.90578019562512</v>
      </c>
      <c r="F13" s="116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76</v>
      </c>
      <c r="P13" s="71" t="s">
        <v>18</v>
      </c>
      <c r="Q13" s="151">
        <v>15.888569546733727</v>
      </c>
      <c r="R13" s="146">
        <f t="shared" si="0"/>
        <v>35</v>
      </c>
      <c r="S13" s="109"/>
      <c r="T13" s="150">
        <v>645225</v>
      </c>
      <c r="U13" s="71"/>
      <c r="V13" s="108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8" t="str">
        <f t="shared" si="1"/>
        <v>43</v>
      </c>
      <c r="D14" s="160" t="str">
        <f t="shared" si="2"/>
        <v>熊 本 県</v>
      </c>
      <c r="E14" s="159">
        <f t="shared" si="3"/>
        <v>22.6891299063975</v>
      </c>
      <c r="F14" s="116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77</v>
      </c>
      <c r="P14" s="71" t="s">
        <v>15</v>
      </c>
      <c r="Q14" s="151">
        <v>15.156090885278417</v>
      </c>
      <c r="R14" s="146">
        <f t="shared" si="0"/>
        <v>39</v>
      </c>
      <c r="S14" s="109"/>
      <c r="T14" s="150">
        <v>680486</v>
      </c>
      <c r="U14" s="71"/>
      <c r="V14" s="108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8" t="str">
        <f t="shared" si="1"/>
        <v>12</v>
      </c>
      <c r="D15" s="160" t="str">
        <f t="shared" si="2"/>
        <v>千 葉 県</v>
      </c>
      <c r="E15" s="159">
        <f t="shared" si="3"/>
        <v>22.424216366211716</v>
      </c>
      <c r="F15" s="116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78</v>
      </c>
      <c r="P15" s="71" t="s">
        <v>50</v>
      </c>
      <c r="Q15" s="151">
        <v>23.911125112699246</v>
      </c>
      <c r="R15" s="146">
        <f t="shared" si="0"/>
        <v>7</v>
      </c>
      <c r="S15" s="109"/>
      <c r="T15" s="150">
        <v>2193291</v>
      </c>
      <c r="U15" s="71"/>
      <c r="V15" s="108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8" t="str">
        <f t="shared" si="1"/>
        <v>32</v>
      </c>
      <c r="D16" s="160" t="str">
        <f t="shared" si="2"/>
        <v>島 根 県</v>
      </c>
      <c r="E16" s="159">
        <f t="shared" si="3"/>
        <v>21.925763295610238</v>
      </c>
      <c r="F16" s="116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79</v>
      </c>
      <c r="P16" s="71" t="s">
        <v>51</v>
      </c>
      <c r="Q16" s="151">
        <v>22.424216366211716</v>
      </c>
      <c r="R16" s="146">
        <f t="shared" si="0"/>
        <v>11</v>
      </c>
      <c r="S16" s="109"/>
      <c r="T16" s="150">
        <v>1978370</v>
      </c>
      <c r="U16" s="71"/>
      <c r="V16" s="108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8" t="str">
        <f t="shared" si="1"/>
        <v>23</v>
      </c>
      <c r="D17" s="160" t="str">
        <f t="shared" si="2"/>
        <v>愛 知 県</v>
      </c>
      <c r="E17" s="159">
        <f t="shared" si="3"/>
        <v>21.910856690753143</v>
      </c>
      <c r="F17" s="116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80</v>
      </c>
      <c r="P17" s="71" t="s">
        <v>56</v>
      </c>
      <c r="Q17" s="151">
        <v>21.620979725572411</v>
      </c>
      <c r="R17" s="146">
        <f t="shared" si="0"/>
        <v>14</v>
      </c>
      <c r="S17" s="109"/>
      <c r="T17" s="150">
        <v>4167759</v>
      </c>
      <c r="U17" s="71"/>
      <c r="V17" s="108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8" t="str">
        <f t="shared" si="1"/>
        <v>13</v>
      </c>
      <c r="D18" s="160" t="str">
        <f t="shared" si="2"/>
        <v>東 京 都</v>
      </c>
      <c r="E18" s="159">
        <f t="shared" si="3"/>
        <v>21.620979725572411</v>
      </c>
      <c r="F18" s="116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81</v>
      </c>
      <c r="P18" s="71" t="s">
        <v>8</v>
      </c>
      <c r="Q18" s="151">
        <v>24.252313706196812</v>
      </c>
      <c r="R18" s="146">
        <f t="shared" si="0"/>
        <v>5</v>
      </c>
      <c r="S18" s="109"/>
      <c r="T18" s="150">
        <v>2580568</v>
      </c>
      <c r="U18" s="71"/>
      <c r="V18" s="108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8" t="str">
        <f t="shared" si="1"/>
        <v>08</v>
      </c>
      <c r="D19" s="160" t="str">
        <f t="shared" si="2"/>
        <v>茨 城 県</v>
      </c>
      <c r="E19" s="159">
        <f t="shared" si="3"/>
        <v>21.259856538463339</v>
      </c>
      <c r="F19" s="116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82</v>
      </c>
      <c r="P19" s="71" t="s">
        <v>21</v>
      </c>
      <c r="Q19" s="151">
        <v>22.90578019562512</v>
      </c>
      <c r="R19" s="146">
        <f t="shared" si="0"/>
        <v>9</v>
      </c>
      <c r="S19" s="109"/>
      <c r="T19" s="150">
        <v>818740</v>
      </c>
      <c r="U19" s="71"/>
      <c r="V19" s="108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8" t="str">
        <f t="shared" si="1"/>
        <v>40</v>
      </c>
      <c r="D20" s="160" t="str">
        <f t="shared" si="2"/>
        <v>福 岡 県</v>
      </c>
      <c r="E20" s="159">
        <f t="shared" si="3"/>
        <v>20.804609147010702</v>
      </c>
      <c r="F20" s="116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83</v>
      </c>
      <c r="P20" s="71" t="s">
        <v>14</v>
      </c>
      <c r="Q20" s="151">
        <v>24.106140022463496</v>
      </c>
      <c r="R20" s="146">
        <f t="shared" si="0"/>
        <v>6</v>
      </c>
      <c r="S20" s="109"/>
      <c r="T20" s="150">
        <v>380742</v>
      </c>
      <c r="U20" s="71"/>
      <c r="V20" s="108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8" t="str">
        <f t="shared" si="1"/>
        <v>39</v>
      </c>
      <c r="D21" s="160" t="str">
        <f t="shared" si="2"/>
        <v>高 知 県</v>
      </c>
      <c r="E21" s="159">
        <f t="shared" si="3"/>
        <v>20.728257980569737</v>
      </c>
      <c r="F21" s="116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84</v>
      </c>
      <c r="P21" s="71" t="s">
        <v>25</v>
      </c>
      <c r="Q21" s="151">
        <v>14.984179503639854</v>
      </c>
      <c r="R21" s="146">
        <f t="shared" si="0"/>
        <v>40</v>
      </c>
      <c r="S21" s="109"/>
      <c r="T21" s="150">
        <v>385692</v>
      </c>
      <c r="U21" s="71"/>
      <c r="V21" s="108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1"/>
        <v>20</v>
      </c>
      <c r="D22" s="160" t="str">
        <f t="shared" si="2"/>
        <v>長 野 県</v>
      </c>
      <c r="E22" s="159">
        <f t="shared" si="3"/>
        <v>20.628766501822721</v>
      </c>
      <c r="F22" s="116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85</v>
      </c>
      <c r="P22" s="71" t="s">
        <v>13</v>
      </c>
      <c r="Q22" s="151">
        <v>18.635836297568574</v>
      </c>
      <c r="R22" s="146">
        <f t="shared" si="0"/>
        <v>24</v>
      </c>
      <c r="S22" s="109"/>
      <c r="T22" s="150">
        <v>258685</v>
      </c>
      <c r="U22" s="71"/>
      <c r="V22" s="108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8" t="str">
        <f t="shared" si="1"/>
        <v>34</v>
      </c>
      <c r="D23" s="160" t="str">
        <f t="shared" si="2"/>
        <v>広 島 県</v>
      </c>
      <c r="E23" s="159">
        <f t="shared" si="3"/>
        <v>20.588675538015249</v>
      </c>
      <c r="F23" s="116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86</v>
      </c>
      <c r="P23" s="71" t="s">
        <v>22</v>
      </c>
      <c r="Q23" s="151">
        <v>16.995635637507473</v>
      </c>
      <c r="R23" s="146">
        <f t="shared" si="0"/>
        <v>29</v>
      </c>
      <c r="S23" s="109"/>
      <c r="T23" s="150">
        <v>291297</v>
      </c>
      <c r="U23" s="71"/>
      <c r="V23" s="108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8" t="str">
        <f t="shared" si="1"/>
        <v>41</v>
      </c>
      <c r="D24" s="160" t="str">
        <f t="shared" si="2"/>
        <v>佐 賀 県</v>
      </c>
      <c r="E24" s="159">
        <f t="shared" si="3"/>
        <v>20.056666282446468</v>
      </c>
      <c r="F24" s="116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87</v>
      </c>
      <c r="P24" s="71" t="s">
        <v>20</v>
      </c>
      <c r="Q24" s="151">
        <v>20.628766501822721</v>
      </c>
      <c r="R24" s="146">
        <f t="shared" si="0"/>
        <v>18</v>
      </c>
      <c r="S24" s="109"/>
      <c r="T24" s="150">
        <v>602845</v>
      </c>
      <c r="U24" s="71"/>
      <c r="V24" s="108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8" t="str">
        <f t="shared" si="1"/>
        <v>37</v>
      </c>
      <c r="D25" s="160" t="str">
        <f t="shared" si="2"/>
        <v>香 川 県</v>
      </c>
      <c r="E25" s="159">
        <f t="shared" si="3"/>
        <v>18.906811189351323</v>
      </c>
      <c r="F25" s="116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88</v>
      </c>
      <c r="P25" s="71" t="s">
        <v>17</v>
      </c>
      <c r="Q25" s="151">
        <v>18.182461897952241</v>
      </c>
      <c r="R25" s="146">
        <f t="shared" si="0"/>
        <v>27</v>
      </c>
      <c r="S25" s="109"/>
      <c r="T25" s="150">
        <v>613696</v>
      </c>
      <c r="U25" s="71"/>
      <c r="V25" s="108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8" t="str">
        <f t="shared" si="1"/>
        <v>25</v>
      </c>
      <c r="D26" s="160" t="str">
        <f t="shared" si="2"/>
        <v>滋 賀 県</v>
      </c>
      <c r="E26" s="159">
        <f t="shared" si="3"/>
        <v>18.720055791247749</v>
      </c>
      <c r="F26" s="116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89</v>
      </c>
      <c r="P26" s="71" t="s">
        <v>27</v>
      </c>
      <c r="Q26" s="151">
        <v>18.407610809517003</v>
      </c>
      <c r="R26" s="146">
        <f t="shared" si="0"/>
        <v>25</v>
      </c>
      <c r="S26" s="109"/>
      <c r="T26" s="150">
        <v>1157305</v>
      </c>
      <c r="U26" s="71"/>
      <c r="V26" s="108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63" t="str">
        <f t="shared" si="1"/>
        <v>44</v>
      </c>
      <c r="D27" s="164" t="str">
        <f t="shared" si="2"/>
        <v>大 分 県</v>
      </c>
      <c r="E27" s="165">
        <f t="shared" si="3"/>
        <v>18.707041791534344</v>
      </c>
      <c r="F27" s="148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90</v>
      </c>
      <c r="P27" s="71" t="s">
        <v>36</v>
      </c>
      <c r="Q27" s="151">
        <v>21.910856690753143</v>
      </c>
      <c r="R27" s="146">
        <f t="shared" si="0"/>
        <v>13</v>
      </c>
      <c r="S27" s="109"/>
      <c r="T27" s="150">
        <v>2361364</v>
      </c>
      <c r="U27" s="71"/>
      <c r="V27" s="108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8" t="str">
        <f t="shared" si="1"/>
        <v>18</v>
      </c>
      <c r="D28" s="160" t="str">
        <f t="shared" si="2"/>
        <v>福 井 県</v>
      </c>
      <c r="E28" s="159">
        <f t="shared" si="3"/>
        <v>18.635836297568574</v>
      </c>
      <c r="F28" s="116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91</v>
      </c>
      <c r="P28" s="71" t="s">
        <v>24</v>
      </c>
      <c r="Q28" s="151">
        <v>26.409642117251391</v>
      </c>
      <c r="R28" s="146">
        <f t="shared" si="0"/>
        <v>4</v>
      </c>
      <c r="S28" s="109"/>
      <c r="T28" s="150">
        <v>620392</v>
      </c>
      <c r="U28" s="71"/>
      <c r="V28" s="108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8" t="str">
        <f t="shared" si="1"/>
        <v>22</v>
      </c>
      <c r="D29" s="160" t="str">
        <f t="shared" si="2"/>
        <v>静 岡 県</v>
      </c>
      <c r="E29" s="159">
        <f t="shared" si="3"/>
        <v>18.407610809517003</v>
      </c>
      <c r="F29" s="116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92</v>
      </c>
      <c r="P29" s="71" t="s">
        <v>29</v>
      </c>
      <c r="Q29" s="151">
        <v>18.720055791247749</v>
      </c>
      <c r="R29" s="146">
        <f t="shared" si="0"/>
        <v>22</v>
      </c>
      <c r="S29" s="109"/>
      <c r="T29" s="150">
        <v>413203</v>
      </c>
      <c r="U29" s="71"/>
      <c r="V29" s="108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8" t="str">
        <f t="shared" si="1"/>
        <v>03</v>
      </c>
      <c r="D30" s="160" t="str">
        <f t="shared" si="2"/>
        <v>岩 手 県</v>
      </c>
      <c r="E30" s="159">
        <f t="shared" si="3"/>
        <v>18.1902547832211</v>
      </c>
      <c r="F30" s="116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93</v>
      </c>
      <c r="P30" s="71" t="s">
        <v>54</v>
      </c>
      <c r="Q30" s="151">
        <v>15.886965942552678</v>
      </c>
      <c r="R30" s="146">
        <f t="shared" si="0"/>
        <v>36</v>
      </c>
      <c r="S30" s="109"/>
      <c r="T30" s="150">
        <v>743422</v>
      </c>
      <c r="U30" s="71"/>
      <c r="V30" s="108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8" t="str">
        <f t="shared" si="1"/>
        <v>21</v>
      </c>
      <c r="D31" s="160" t="str">
        <f t="shared" si="2"/>
        <v>岐 阜 県</v>
      </c>
      <c r="E31" s="159">
        <f t="shared" si="3"/>
        <v>18.182461897952241</v>
      </c>
      <c r="F31" s="116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94</v>
      </c>
      <c r="P31" s="71" t="s">
        <v>55</v>
      </c>
      <c r="Q31" s="151">
        <v>13.44521473613646</v>
      </c>
      <c r="R31" s="146">
        <f t="shared" si="0"/>
        <v>45</v>
      </c>
      <c r="S31" s="109"/>
      <c r="T31" s="150">
        <v>2881376</v>
      </c>
      <c r="U31" s="71"/>
      <c r="V31" s="108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8" t="str">
        <f t="shared" si="1"/>
        <v>38</v>
      </c>
      <c r="D32" s="160" t="str">
        <f t="shared" si="2"/>
        <v>愛 媛 県</v>
      </c>
      <c r="E32" s="159">
        <f t="shared" si="3"/>
        <v>17.17257959912742</v>
      </c>
      <c r="F32" s="116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95</v>
      </c>
      <c r="P32" s="71" t="s">
        <v>53</v>
      </c>
      <c r="Q32" s="151">
        <v>16.677455731925903</v>
      </c>
      <c r="R32" s="146">
        <f t="shared" si="0"/>
        <v>30</v>
      </c>
      <c r="S32" s="109"/>
      <c r="T32" s="150">
        <v>1754192</v>
      </c>
      <c r="U32" s="71"/>
      <c r="V32" s="108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8" t="str">
        <f t="shared" si="1"/>
        <v>19</v>
      </c>
      <c r="D33" s="160" t="str">
        <f t="shared" si="2"/>
        <v>山 梨 県</v>
      </c>
      <c r="E33" s="159">
        <f t="shared" si="3"/>
        <v>16.995635637507473</v>
      </c>
      <c r="F33" s="116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96</v>
      </c>
      <c r="P33" s="71" t="s">
        <v>44</v>
      </c>
      <c r="Q33" s="151">
        <v>16.247729562713221</v>
      </c>
      <c r="R33" s="146">
        <f t="shared" si="0"/>
        <v>32</v>
      </c>
      <c r="S33" s="109"/>
      <c r="T33" s="150">
        <v>413738</v>
      </c>
      <c r="U33" s="71"/>
      <c r="V33" s="108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8" t="str">
        <f t="shared" si="1"/>
        <v>28</v>
      </c>
      <c r="D34" s="160" t="str">
        <f t="shared" si="2"/>
        <v>兵 庫 県</v>
      </c>
      <c r="E34" s="159">
        <f t="shared" si="3"/>
        <v>16.677455731925903</v>
      </c>
      <c r="F34" s="116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97</v>
      </c>
      <c r="P34" s="71" t="s">
        <v>9</v>
      </c>
      <c r="Q34" s="151">
        <v>12.134642387814425</v>
      </c>
      <c r="R34" s="146">
        <f t="shared" si="0"/>
        <v>47</v>
      </c>
      <c r="S34" s="109"/>
      <c r="T34" s="150">
        <v>346506</v>
      </c>
      <c r="U34" s="71"/>
      <c r="V34" s="108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8" t="str">
        <f t="shared" si="1"/>
        <v>36</v>
      </c>
      <c r="D35" s="160" t="str">
        <f t="shared" si="2"/>
        <v>徳 島 県</v>
      </c>
      <c r="E35" s="159">
        <f t="shared" si="3"/>
        <v>16.562328013208585</v>
      </c>
      <c r="F35" s="116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98</v>
      </c>
      <c r="P35" s="71" t="s">
        <v>28</v>
      </c>
      <c r="Q35" s="151">
        <v>29.638954511656802</v>
      </c>
      <c r="R35" s="146">
        <f t="shared" si="0"/>
        <v>2</v>
      </c>
      <c r="S35" s="109"/>
      <c r="T35" s="150">
        <v>207263</v>
      </c>
      <c r="U35" s="71"/>
      <c r="V35" s="108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8" t="str">
        <f t="shared" si="1"/>
        <v>29</v>
      </c>
      <c r="D36" s="160" t="str">
        <f t="shared" si="2"/>
        <v>奈 良 県</v>
      </c>
      <c r="E36" s="159">
        <f t="shared" si="3"/>
        <v>16.247729562713221</v>
      </c>
      <c r="F36" s="116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99</v>
      </c>
      <c r="P36" s="71" t="s">
        <v>30</v>
      </c>
      <c r="Q36" s="151">
        <v>21.925763295610238</v>
      </c>
      <c r="R36" s="146">
        <f t="shared" si="0"/>
        <v>12</v>
      </c>
      <c r="S36" s="109"/>
      <c r="T36" s="150">
        <v>237244</v>
      </c>
      <c r="U36" s="71"/>
      <c r="V36" s="108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8" t="str">
        <f t="shared" si="1"/>
        <v>46</v>
      </c>
      <c r="D37" s="160" t="str">
        <f t="shared" si="2"/>
        <v>鹿児島県</v>
      </c>
      <c r="E37" s="159">
        <f t="shared" si="3"/>
        <v>16.167300434969615</v>
      </c>
      <c r="F37" s="116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100</v>
      </c>
      <c r="P37" s="71" t="s">
        <v>32</v>
      </c>
      <c r="Q37" s="151">
        <v>28.575767998892172</v>
      </c>
      <c r="R37" s="146">
        <f t="shared" si="0"/>
        <v>3</v>
      </c>
      <c r="S37" s="109"/>
      <c r="T37" s="150">
        <v>608316</v>
      </c>
      <c r="U37" s="71"/>
      <c r="V37" s="108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8" t="str">
        <f t="shared" si="1"/>
        <v>45</v>
      </c>
      <c r="D38" s="160" t="str">
        <f t="shared" si="2"/>
        <v>宮 崎 県</v>
      </c>
      <c r="E38" s="159">
        <f t="shared" si="3"/>
        <v>15.947962872844846</v>
      </c>
      <c r="F38" s="116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101</v>
      </c>
      <c r="P38" s="71" t="s">
        <v>45</v>
      </c>
      <c r="Q38" s="151">
        <v>20.588675538015249</v>
      </c>
      <c r="R38" s="146">
        <f t="shared" si="0"/>
        <v>19</v>
      </c>
      <c r="S38" s="109"/>
      <c r="T38" s="150">
        <v>928809</v>
      </c>
      <c r="U38" s="71"/>
      <c r="V38" s="108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8" t="str">
        <f t="shared" si="1"/>
        <v>09</v>
      </c>
      <c r="D39" s="160" t="str">
        <f t="shared" si="2"/>
        <v>栃 木 県</v>
      </c>
      <c r="E39" s="159">
        <f t="shared" si="3"/>
        <v>15.888569546733727</v>
      </c>
      <c r="F39" s="116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102</v>
      </c>
      <c r="P39" s="71" t="s">
        <v>42</v>
      </c>
      <c r="Q39" s="151">
        <v>30.592084817839332</v>
      </c>
      <c r="R39" s="146">
        <f t="shared" si="0"/>
        <v>1</v>
      </c>
      <c r="S39" s="109"/>
      <c r="T39" s="150">
        <v>488152</v>
      </c>
      <c r="U39" s="71"/>
      <c r="V39" s="108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8" t="str">
        <f t="shared" si="1"/>
        <v>26</v>
      </c>
      <c r="D40" s="160" t="str">
        <f t="shared" si="2"/>
        <v>京 都 府</v>
      </c>
      <c r="E40" s="159">
        <f t="shared" si="3"/>
        <v>15.886965942552678</v>
      </c>
      <c r="F40" s="116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103</v>
      </c>
      <c r="P40" s="71" t="s">
        <v>34</v>
      </c>
      <c r="Q40" s="151">
        <v>16.562328013208585</v>
      </c>
      <c r="R40" s="146">
        <f t="shared" si="0"/>
        <v>31</v>
      </c>
      <c r="S40" s="109"/>
      <c r="T40" s="150">
        <v>254725</v>
      </c>
      <c r="U40" s="71"/>
      <c r="V40" s="108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8" t="str">
        <f t="shared" si="1"/>
        <v>05</v>
      </c>
      <c r="D41" s="160" t="str">
        <f t="shared" si="2"/>
        <v>秋 田 県</v>
      </c>
      <c r="E41" s="159">
        <f t="shared" si="3"/>
        <v>15.878526146776291</v>
      </c>
      <c r="F41" s="116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104</v>
      </c>
      <c r="P41" s="71" t="s">
        <v>35</v>
      </c>
      <c r="Q41" s="151">
        <v>18.906811189351323</v>
      </c>
      <c r="R41" s="146">
        <f t="shared" si="0"/>
        <v>21</v>
      </c>
      <c r="S41" s="109"/>
      <c r="T41" s="150">
        <v>307829</v>
      </c>
      <c r="U41" s="71"/>
      <c r="V41" s="108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8" t="str">
        <f t="shared" si="1"/>
        <v>04</v>
      </c>
      <c r="D42" s="160" t="str">
        <f t="shared" si="2"/>
        <v>宮 城 県</v>
      </c>
      <c r="E42" s="159">
        <f t="shared" si="3"/>
        <v>15.179331314435041</v>
      </c>
      <c r="F42" s="116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105</v>
      </c>
      <c r="P42" s="71" t="s">
        <v>46</v>
      </c>
      <c r="Q42" s="151">
        <v>17.17257959912742</v>
      </c>
      <c r="R42" s="146">
        <f t="shared" si="0"/>
        <v>28</v>
      </c>
      <c r="S42" s="109"/>
      <c r="T42" s="150">
        <v>449485</v>
      </c>
      <c r="U42" s="71"/>
      <c r="V42" s="108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8" t="str">
        <f t="shared" si="1"/>
        <v>10</v>
      </c>
      <c r="D43" s="160" t="str">
        <f t="shared" si="2"/>
        <v>群 馬 県</v>
      </c>
      <c r="E43" s="159">
        <f t="shared" si="3"/>
        <v>15.156090885278417</v>
      </c>
      <c r="F43" s="116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106</v>
      </c>
      <c r="P43" s="71" t="s">
        <v>48</v>
      </c>
      <c r="Q43" s="151">
        <v>20.728257980569737</v>
      </c>
      <c r="R43" s="146">
        <f t="shared" si="0"/>
        <v>17</v>
      </c>
      <c r="S43" s="109"/>
      <c r="T43" s="150">
        <v>251331</v>
      </c>
      <c r="U43" s="71"/>
      <c r="V43" s="108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8" t="str">
        <f t="shared" si="1"/>
        <v>17</v>
      </c>
      <c r="D44" s="160" t="str">
        <f t="shared" si="2"/>
        <v>石 川 県</v>
      </c>
      <c r="E44" s="159">
        <f t="shared" si="3"/>
        <v>14.984179503639854</v>
      </c>
      <c r="F44" s="116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107</v>
      </c>
      <c r="P44" s="71" t="s">
        <v>47</v>
      </c>
      <c r="Q44" s="151">
        <v>20.804609147010702</v>
      </c>
      <c r="R44" s="146">
        <f t="shared" si="0"/>
        <v>16</v>
      </c>
      <c r="S44" s="109"/>
      <c r="T44" s="150">
        <v>1761996</v>
      </c>
      <c r="U44" s="71"/>
      <c r="V44" s="108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8" t="str">
        <f t="shared" si="1"/>
        <v>42</v>
      </c>
      <c r="D45" s="160" t="str">
        <f t="shared" si="2"/>
        <v>長 崎 県</v>
      </c>
      <c r="E45" s="159">
        <f t="shared" si="3"/>
        <v>14.948769603088838</v>
      </c>
      <c r="F45" s="116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108</v>
      </c>
      <c r="P45" s="71" t="s">
        <v>26</v>
      </c>
      <c r="Q45" s="151">
        <v>20.056666282446468</v>
      </c>
      <c r="R45" s="146">
        <f t="shared" si="0"/>
        <v>20</v>
      </c>
      <c r="S45" s="109"/>
      <c r="T45" s="150">
        <v>264560</v>
      </c>
      <c r="U45" s="71"/>
      <c r="V45" s="108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8" t="str">
        <f t="shared" si="1"/>
        <v>02</v>
      </c>
      <c r="D46" s="160" t="str">
        <f t="shared" si="2"/>
        <v>青 森 県</v>
      </c>
      <c r="E46" s="159">
        <f t="shared" si="3"/>
        <v>14.496610531344395</v>
      </c>
      <c r="F46" s="116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109</v>
      </c>
      <c r="P46" s="71" t="s">
        <v>49</v>
      </c>
      <c r="Q46" s="151">
        <v>14.948769603088838</v>
      </c>
      <c r="R46" s="146">
        <f t="shared" si="0"/>
        <v>41</v>
      </c>
      <c r="S46" s="109"/>
      <c r="T46" s="150">
        <v>460487.005</v>
      </c>
      <c r="U46" s="71"/>
      <c r="V46" s="108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8" t="str">
        <f t="shared" si="1"/>
        <v>06</v>
      </c>
      <c r="D47" s="160" t="str">
        <f t="shared" si="2"/>
        <v>山 形 県</v>
      </c>
      <c r="E47" s="159">
        <f t="shared" si="3"/>
        <v>14.268484328981494</v>
      </c>
      <c r="F47" s="116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110</v>
      </c>
      <c r="P47" s="71" t="s">
        <v>38</v>
      </c>
      <c r="Q47" s="151">
        <v>22.6891299063975</v>
      </c>
      <c r="R47" s="146">
        <f t="shared" si="0"/>
        <v>10</v>
      </c>
      <c r="S47" s="109"/>
      <c r="T47" s="150">
        <v>567452</v>
      </c>
      <c r="U47" s="71"/>
      <c r="V47" s="108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8" t="str">
        <f t="shared" si="1"/>
        <v>47</v>
      </c>
      <c r="D48" s="160" t="str">
        <f t="shared" si="2"/>
        <v>沖 縄 県</v>
      </c>
      <c r="E48" s="159">
        <f t="shared" si="3"/>
        <v>13.82233175034639</v>
      </c>
      <c r="F48" s="116">
        <v>44</v>
      </c>
      <c r="G48" s="29"/>
      <c r="H48" s="35"/>
      <c r="I48" s="35"/>
      <c r="J48" s="35"/>
      <c r="K48" s="35"/>
      <c r="L48" s="37"/>
      <c r="M48" s="38"/>
      <c r="N48" s="39"/>
      <c r="O48" s="152" t="s">
        <v>111</v>
      </c>
      <c r="P48" s="153" t="s">
        <v>39</v>
      </c>
      <c r="Q48" s="154">
        <v>18.707041791534344</v>
      </c>
      <c r="R48" s="155">
        <f t="shared" si="0"/>
        <v>23</v>
      </c>
      <c r="S48" s="156"/>
      <c r="T48" s="157">
        <v>397213</v>
      </c>
      <c r="U48" s="71"/>
      <c r="V48" s="108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8" t="str">
        <f t="shared" si="1"/>
        <v>27</v>
      </c>
      <c r="D49" s="160" t="str">
        <f t="shared" si="2"/>
        <v>大 阪 府</v>
      </c>
      <c r="E49" s="159">
        <f t="shared" si="3"/>
        <v>13.44521473613646</v>
      </c>
      <c r="F49" s="116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112</v>
      </c>
      <c r="P49" s="71" t="s">
        <v>40</v>
      </c>
      <c r="Q49" s="151">
        <v>15.947962872844846</v>
      </c>
      <c r="R49" s="146">
        <f t="shared" si="0"/>
        <v>34</v>
      </c>
      <c r="S49" s="109"/>
      <c r="T49" s="150">
        <v>389407</v>
      </c>
      <c r="U49" s="71"/>
      <c r="V49" s="108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8" t="str">
        <f t="shared" si="1"/>
        <v>07</v>
      </c>
      <c r="D50" s="160" t="str">
        <f t="shared" si="2"/>
        <v>福 島 県</v>
      </c>
      <c r="E50" s="159">
        <f t="shared" si="3"/>
        <v>12.90480269067664</v>
      </c>
      <c r="F50" s="116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113</v>
      </c>
      <c r="P50" s="71" t="s">
        <v>10</v>
      </c>
      <c r="Q50" s="151">
        <v>16.167300434969615</v>
      </c>
      <c r="R50" s="146">
        <f t="shared" si="0"/>
        <v>33</v>
      </c>
      <c r="S50" s="109"/>
      <c r="T50" s="150">
        <v>552619</v>
      </c>
      <c r="U50" s="71"/>
      <c r="V50" s="108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8" t="str">
        <f t="shared" si="1"/>
        <v>30</v>
      </c>
      <c r="D51" s="160" t="str">
        <f t="shared" si="2"/>
        <v>和歌山県</v>
      </c>
      <c r="E51" s="159">
        <f t="shared" si="3"/>
        <v>12.134642387814425</v>
      </c>
      <c r="F51" s="116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114</v>
      </c>
      <c r="P51" s="71" t="s">
        <v>41</v>
      </c>
      <c r="Q51" s="151">
        <v>13.82233175034639</v>
      </c>
      <c r="R51" s="146">
        <f t="shared" si="0"/>
        <v>44</v>
      </c>
      <c r="S51" s="109"/>
      <c r="T51" s="150">
        <v>472200</v>
      </c>
      <c r="U51" s="71"/>
      <c r="V51" s="108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2"/>
      <c r="D52" s="132" t="s">
        <v>115</v>
      </c>
      <c r="E52" s="178">
        <v>19.899999999999999</v>
      </c>
      <c r="F52" s="117" t="s">
        <v>118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124</v>
      </c>
      <c r="Q52" s="151">
        <v>19.899999999999999</v>
      </c>
      <c r="R52" s="108"/>
      <c r="S52" s="109"/>
      <c r="T52" s="149">
        <f>SUM(T5:T51)</f>
        <v>40742750.005000003</v>
      </c>
      <c r="U52" s="71"/>
      <c r="V52" s="108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6" t="s">
        <v>3</v>
      </c>
      <c r="C54" s="167"/>
      <c r="D54" s="35"/>
      <c r="E54" s="42"/>
      <c r="F54" s="57"/>
      <c r="G54" s="57"/>
      <c r="H54" s="172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68"/>
      <c r="C55" s="169"/>
      <c r="D55" s="35"/>
      <c r="E55" s="42"/>
      <c r="F55" s="57"/>
      <c r="G55" s="57"/>
      <c r="H55" s="173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68"/>
      <c r="C56" s="169"/>
      <c r="D56" s="35"/>
      <c r="E56" s="42"/>
      <c r="F56" s="57"/>
      <c r="G56" s="57"/>
      <c r="H56" s="173"/>
      <c r="I56" s="31"/>
      <c r="J56" s="175" t="s">
        <v>125</v>
      </c>
      <c r="K56" s="175"/>
      <c r="L56" s="175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1.25" customHeight="1" x14ac:dyDescent="0.15">
      <c r="B57" s="168"/>
      <c r="C57" s="169"/>
      <c r="D57" s="35"/>
      <c r="E57" s="42"/>
      <c r="F57" s="57"/>
      <c r="G57" s="57"/>
      <c r="H57" s="173"/>
      <c r="I57" s="31"/>
      <c r="J57" s="175"/>
      <c r="K57" s="175"/>
      <c r="L57" s="175"/>
      <c r="M57" s="98"/>
      <c r="N57" s="33"/>
      <c r="O57" s="34"/>
      <c r="P57" s="145"/>
      <c r="Q57" s="69"/>
      <c r="R57" s="67"/>
      <c r="S57" s="34"/>
      <c r="T57" s="70"/>
      <c r="U57" s="70"/>
    </row>
    <row r="58" spans="2:30" ht="11.25" customHeight="1" x14ac:dyDescent="0.15">
      <c r="B58" s="168"/>
      <c r="C58" s="169"/>
      <c r="D58" s="35"/>
      <c r="E58" s="42"/>
      <c r="F58" s="57"/>
      <c r="G58" s="57"/>
      <c r="H58" s="173"/>
      <c r="I58" s="31"/>
      <c r="J58" s="175"/>
      <c r="K58" s="175"/>
      <c r="L58" s="175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8"/>
      <c r="C59" s="169"/>
      <c r="D59" s="35"/>
      <c r="E59" s="42"/>
      <c r="F59" s="57"/>
      <c r="G59" s="57"/>
      <c r="H59" s="173"/>
      <c r="I59" s="97" t="s">
        <v>12</v>
      </c>
      <c r="J59" s="99" t="s">
        <v>122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68"/>
      <c r="C60" s="169"/>
      <c r="D60" s="35"/>
      <c r="E60" s="42"/>
      <c r="F60" s="57"/>
      <c r="G60" s="57"/>
      <c r="H60" s="173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68"/>
      <c r="C61" s="169"/>
      <c r="D61" s="35"/>
      <c r="E61" s="42"/>
      <c r="F61" s="57"/>
      <c r="G61" s="57"/>
      <c r="H61" s="173"/>
      <c r="I61" s="31"/>
      <c r="J61" s="122" t="s">
        <v>61</v>
      </c>
      <c r="K61" s="121">
        <v>397213</v>
      </c>
      <c r="L61" s="121">
        <v>40742750</v>
      </c>
      <c r="M61" s="101"/>
      <c r="N61" s="33"/>
      <c r="O61" s="34"/>
    </row>
    <row r="62" spans="2:30" ht="12" customHeight="1" x14ac:dyDescent="0.15">
      <c r="B62" s="168"/>
      <c r="C62" s="169"/>
      <c r="D62" s="35"/>
      <c r="E62" s="42"/>
      <c r="F62" s="57"/>
      <c r="G62" s="57"/>
      <c r="H62" s="173"/>
      <c r="I62" s="97"/>
      <c r="J62" s="123"/>
      <c r="K62" s="124"/>
      <c r="L62" s="124"/>
      <c r="M62" s="98"/>
      <c r="N62" s="33"/>
      <c r="O62" s="34"/>
    </row>
    <row r="63" spans="2:30" ht="11.25" customHeight="1" x14ac:dyDescent="0.15">
      <c r="B63" s="168"/>
      <c r="C63" s="169"/>
      <c r="D63" s="35"/>
      <c r="E63" s="42"/>
      <c r="F63" s="57"/>
      <c r="G63" s="57"/>
      <c r="H63" s="173"/>
      <c r="I63" s="97"/>
      <c r="J63" s="125"/>
      <c r="K63" s="126"/>
      <c r="L63" s="126"/>
      <c r="M63" s="98"/>
      <c r="N63" s="33"/>
      <c r="O63" s="34"/>
    </row>
    <row r="64" spans="2:30" ht="9.75" customHeight="1" x14ac:dyDescent="0.15">
      <c r="B64" s="168"/>
      <c r="C64" s="169"/>
      <c r="D64" s="35"/>
      <c r="E64" s="42"/>
      <c r="F64" s="57"/>
      <c r="G64" s="57"/>
      <c r="H64" s="173"/>
      <c r="I64" s="120"/>
      <c r="J64" s="130"/>
      <c r="M64" s="32"/>
      <c r="N64" s="33"/>
      <c r="O64" s="34"/>
    </row>
    <row r="65" spans="2:15" ht="6" customHeight="1" x14ac:dyDescent="0.15">
      <c r="B65" s="168"/>
      <c r="C65" s="169"/>
      <c r="D65" s="35"/>
      <c r="E65" s="42"/>
      <c r="F65" s="57"/>
      <c r="G65" s="57"/>
      <c r="H65" s="173"/>
      <c r="I65" s="120"/>
      <c r="J65" s="129"/>
      <c r="M65" s="32"/>
      <c r="N65" s="33"/>
      <c r="O65" s="34"/>
    </row>
    <row r="66" spans="2:15" ht="3.75" customHeight="1" x14ac:dyDescent="0.15">
      <c r="B66" s="168"/>
      <c r="C66" s="169"/>
      <c r="D66" s="35"/>
      <c r="E66" s="42"/>
      <c r="F66" s="57"/>
      <c r="G66" s="57"/>
      <c r="H66" s="174"/>
      <c r="I66" s="136"/>
      <c r="J66" s="137"/>
      <c r="K66" s="138"/>
      <c r="L66" s="139"/>
      <c r="M66" s="140"/>
      <c r="N66" s="33"/>
      <c r="O66" s="34"/>
    </row>
    <row r="67" spans="2:15" ht="3.75" customHeight="1" x14ac:dyDescent="0.15">
      <c r="B67" s="168"/>
      <c r="C67" s="169"/>
      <c r="D67" s="35"/>
      <c r="E67" s="42"/>
      <c r="F67" s="57"/>
      <c r="G67" s="57"/>
      <c r="H67" s="118"/>
      <c r="I67" s="112"/>
      <c r="J67" s="141"/>
      <c r="K67" s="142"/>
      <c r="L67" s="143"/>
      <c r="M67" s="144"/>
      <c r="N67" s="33"/>
      <c r="O67" s="34"/>
    </row>
    <row r="68" spans="2:15" ht="12" customHeight="1" x14ac:dyDescent="0.15">
      <c r="B68" s="168"/>
      <c r="C68" s="169"/>
      <c r="D68" s="35"/>
      <c r="E68" s="42"/>
      <c r="F68" s="57"/>
      <c r="G68" s="57"/>
      <c r="H68" s="173" t="s">
        <v>6</v>
      </c>
      <c r="I68" s="120" t="s">
        <v>12</v>
      </c>
      <c r="J68" s="135" t="s">
        <v>58</v>
      </c>
      <c r="K68" s="127"/>
      <c r="L68" s="128"/>
      <c r="M68" s="103"/>
      <c r="N68" s="33"/>
      <c r="O68" s="34"/>
    </row>
    <row r="69" spans="2:15" ht="12" customHeight="1" x14ac:dyDescent="0.15">
      <c r="B69" s="168"/>
      <c r="C69" s="169"/>
      <c r="D69" s="35"/>
      <c r="E69" s="61"/>
      <c r="F69" s="62"/>
      <c r="G69" s="61"/>
      <c r="H69" s="173"/>
      <c r="I69" s="120" t="s">
        <v>12</v>
      </c>
      <c r="J69" s="102" t="s">
        <v>123</v>
      </c>
      <c r="K69" s="127"/>
      <c r="L69" s="128"/>
      <c r="M69" s="113"/>
      <c r="N69" s="33"/>
      <c r="O69" s="34"/>
    </row>
    <row r="70" spans="2:15" ht="11.25" customHeight="1" x14ac:dyDescent="0.15">
      <c r="B70" s="168"/>
      <c r="C70" s="169"/>
      <c r="D70" s="62"/>
      <c r="E70" s="57"/>
      <c r="F70" s="62"/>
      <c r="G70" s="61"/>
      <c r="H70" s="173"/>
      <c r="I70" s="97" t="s">
        <v>12</v>
      </c>
      <c r="J70" s="102" t="s">
        <v>65</v>
      </c>
      <c r="K70" s="95"/>
      <c r="L70" s="95"/>
      <c r="M70" s="133"/>
      <c r="N70" s="33"/>
      <c r="O70" s="34"/>
    </row>
    <row r="71" spans="2:15" ht="10.5" customHeight="1" x14ac:dyDescent="0.15">
      <c r="B71" s="168"/>
      <c r="C71" s="169"/>
      <c r="D71" s="57"/>
      <c r="E71" s="8"/>
      <c r="F71" s="8"/>
      <c r="G71" s="57"/>
      <c r="H71" s="173"/>
      <c r="I71" s="120" t="s">
        <v>12</v>
      </c>
      <c r="J71" s="176" t="s">
        <v>63</v>
      </c>
      <c r="K71" s="177"/>
      <c r="L71" s="177"/>
      <c r="M71" s="103"/>
      <c r="N71" s="33"/>
      <c r="O71" s="34"/>
    </row>
    <row r="72" spans="2:15" ht="12" customHeight="1" x14ac:dyDescent="0.15">
      <c r="B72" s="168"/>
      <c r="C72" s="169"/>
      <c r="D72" s="62"/>
      <c r="E72" s="62"/>
      <c r="F72" s="9"/>
      <c r="G72" s="61"/>
      <c r="H72" s="173"/>
      <c r="I72" s="97"/>
      <c r="J72" s="177"/>
      <c r="K72" s="177"/>
      <c r="L72" s="177"/>
      <c r="M72" s="113"/>
      <c r="N72" s="33"/>
      <c r="O72" s="34"/>
    </row>
    <row r="73" spans="2:15" ht="12.75" customHeight="1" x14ac:dyDescent="0.15">
      <c r="B73" s="168"/>
      <c r="C73" s="169"/>
      <c r="D73" s="62"/>
      <c r="E73" s="62"/>
      <c r="F73" s="9"/>
      <c r="G73" s="61"/>
      <c r="H73" s="173"/>
      <c r="I73" s="119"/>
      <c r="J73" s="177"/>
      <c r="K73" s="177"/>
      <c r="L73" s="177"/>
      <c r="M73" s="113"/>
      <c r="N73" s="33"/>
      <c r="O73" s="34"/>
    </row>
    <row r="74" spans="2:15" ht="11.25" customHeight="1" x14ac:dyDescent="0.15">
      <c r="B74" s="168"/>
      <c r="C74" s="169"/>
      <c r="D74" s="62"/>
      <c r="E74" s="62"/>
      <c r="F74" s="9"/>
      <c r="G74" s="61"/>
      <c r="H74" s="173"/>
      <c r="I74" s="119"/>
      <c r="J74" s="177"/>
      <c r="K74" s="177"/>
      <c r="L74" s="177"/>
      <c r="M74" s="104"/>
      <c r="N74" s="33"/>
      <c r="O74" s="34"/>
    </row>
    <row r="75" spans="2:15" ht="11.25" customHeight="1" x14ac:dyDescent="0.15">
      <c r="B75" s="168"/>
      <c r="C75" s="169"/>
      <c r="D75" s="62"/>
      <c r="E75" s="62"/>
      <c r="F75" s="9"/>
      <c r="G75" s="61"/>
      <c r="H75" s="173"/>
      <c r="I75" s="87"/>
      <c r="J75" s="95"/>
      <c r="K75" s="95"/>
      <c r="L75" s="95"/>
      <c r="M75" s="104"/>
      <c r="N75" s="33"/>
      <c r="O75" s="34"/>
    </row>
    <row r="76" spans="2:15" ht="3.75" customHeight="1" thickBot="1" x14ac:dyDescent="0.2">
      <c r="B76" s="170"/>
      <c r="C76" s="171"/>
      <c r="D76" s="63"/>
      <c r="E76" s="63"/>
      <c r="F76" s="63"/>
      <c r="G76" s="64"/>
      <c r="H76" s="105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31" t="s">
        <v>60</v>
      </c>
      <c r="T83" s="45"/>
      <c r="U83" s="91" t="s">
        <v>66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0"/>
      <c r="Q84" s="110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1"/>
      <c r="Q85" s="111"/>
      <c r="S85" s="48" t="s">
        <v>67</v>
      </c>
      <c r="T85" s="114">
        <v>21.2</v>
      </c>
      <c r="U85" s="114">
        <v>20.3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S86" s="49" t="s">
        <v>117</v>
      </c>
      <c r="T86" s="92">
        <v>20.6</v>
      </c>
      <c r="U86" s="92">
        <v>20.3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S87" s="49" t="s">
        <v>119</v>
      </c>
      <c r="T87" s="92">
        <v>20.6</v>
      </c>
      <c r="U87" s="92">
        <v>20.5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S88" s="49" t="s">
        <v>126</v>
      </c>
      <c r="T88" s="92">
        <v>20</v>
      </c>
      <c r="U88" s="92">
        <v>20.8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S89" s="49" t="s">
        <v>127</v>
      </c>
      <c r="T89" s="92">
        <v>21.1</v>
      </c>
      <c r="U89" s="92">
        <v>20.399999999999999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S90" s="49">
        <v>24</v>
      </c>
      <c r="T90" s="92">
        <v>20.399999999999999</v>
      </c>
      <c r="U90" s="92">
        <v>20.399999999999999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S91" s="49">
        <v>25</v>
      </c>
      <c r="T91" s="92">
        <v>20.279116817243686</v>
      </c>
      <c r="U91" s="92">
        <v>20.617070976108849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S92" s="49">
        <v>26</v>
      </c>
      <c r="T92" s="92">
        <v>20.100000000000001</v>
      </c>
      <c r="U92" s="92">
        <v>20.617070976108849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>
        <v>27</v>
      </c>
      <c r="T93" s="92">
        <v>20.5</v>
      </c>
      <c r="U93" s="92">
        <v>20.399999999999999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>
        <v>28</v>
      </c>
      <c r="T94" s="92">
        <v>20.399999999999999</v>
      </c>
      <c r="U94" s="92">
        <v>20.3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>
        <v>29</v>
      </c>
      <c r="T95" s="92">
        <v>20.6</v>
      </c>
      <c r="U95" s="92">
        <v>20.2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 t="s">
        <v>128</v>
      </c>
      <c r="T96" s="92">
        <v>18.7</v>
      </c>
      <c r="U96" s="92">
        <v>19.899999999999999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H54:H66"/>
    <mergeCell ref="J56:L58"/>
    <mergeCell ref="J71:L74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