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2340" yWindow="0" windowWidth="19230" windowHeight="11295"/>
  </bookViews>
  <sheets>
    <sheet name="77.留学生数（人口10万人あたり）" sheetId="4" r:id="rId1"/>
  </sheets>
  <definedNames>
    <definedName name="_xlnm.Print_Area" localSheetId="0">'77.留学生数（人口10万人あたり）'!$A$1:$M$77</definedName>
  </definedNames>
  <calcPr calcId="162913"/>
</workbook>
</file>

<file path=xl/calcChain.xml><?xml version="1.0" encoding="utf-8"?>
<calcChain xmlns="http://schemas.openxmlformats.org/spreadsheetml/2006/main">
  <c r="Q53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42" i="4"/>
  <c r="T13" i="4"/>
  <c r="T50" i="4"/>
  <c r="T19" i="4"/>
  <c r="T12" i="4"/>
  <c r="T39" i="4"/>
  <c r="T40" i="4"/>
  <c r="T35" i="4"/>
  <c r="T34" i="4"/>
  <c r="T30" i="4"/>
  <c r="T48" i="4"/>
  <c r="T6" i="4"/>
  <c r="T9" i="4"/>
  <c r="T31" i="4"/>
  <c r="T10" i="4"/>
  <c r="T20" i="4"/>
  <c r="T41" i="4"/>
  <c r="T45" i="4"/>
  <c r="T44" i="4"/>
  <c r="T43" i="4"/>
  <c r="T16" i="4"/>
  <c r="T49" i="4"/>
  <c r="T27" i="4"/>
  <c r="T14" i="4"/>
  <c r="T46" i="4"/>
  <c r="T47" i="4"/>
  <c r="T26" i="4"/>
  <c r="T7" i="4"/>
  <c r="T5" i="4"/>
  <c r="T28" i="4"/>
  <c r="T22" i="4"/>
  <c r="T33" i="4"/>
  <c r="T25" i="4"/>
  <c r="T32" i="4"/>
  <c r="T15" i="4"/>
  <c r="T17" i="4"/>
  <c r="T23" i="4"/>
  <c r="T36" i="4"/>
  <c r="T18" i="4"/>
  <c r="T21" i="4"/>
  <c r="T51" i="4"/>
  <c r="T38" i="4"/>
  <c r="T24" i="4"/>
  <c r="T8" i="4"/>
  <c r="T11" i="4"/>
  <c r="T29" i="4"/>
  <c r="T37" i="4"/>
  <c r="C6" i="4"/>
  <c r="E8" i="4"/>
  <c r="D11" i="4"/>
  <c r="C14" i="4"/>
  <c r="E16" i="4"/>
  <c r="D19" i="4"/>
  <c r="C22" i="4"/>
  <c r="E24" i="4"/>
  <c r="D27" i="4"/>
  <c r="C30" i="4"/>
  <c r="E32" i="4"/>
  <c r="D35" i="4"/>
  <c r="C38" i="4"/>
  <c r="E40" i="4"/>
  <c r="D43" i="4"/>
  <c r="C46" i="4"/>
  <c r="E48" i="4"/>
  <c r="D51" i="4"/>
  <c r="E12" i="4"/>
  <c r="C26" i="4"/>
  <c r="D39" i="4"/>
  <c r="C5" i="4"/>
  <c r="E18" i="4"/>
  <c r="D37" i="4"/>
  <c r="C11" i="4"/>
  <c r="D32" i="4"/>
  <c r="C51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D5" i="4"/>
  <c r="D15" i="4"/>
  <c r="D23" i="4"/>
  <c r="C34" i="4"/>
  <c r="D47" i="4"/>
  <c r="D13" i="4"/>
  <c r="C24" i="4"/>
  <c r="C40" i="4"/>
  <c r="E13" i="4"/>
  <c r="C27" i="4"/>
  <c r="C43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C47" i="4"/>
  <c r="D7" i="4"/>
  <c r="C18" i="4"/>
  <c r="E28" i="4"/>
  <c r="E36" i="4"/>
  <c r="E44" i="4"/>
  <c r="C8" i="4"/>
  <c r="C16" i="4"/>
  <c r="E26" i="4"/>
  <c r="E34" i="4"/>
  <c r="C48" i="4"/>
  <c r="D16" i="4"/>
  <c r="D24" i="4"/>
  <c r="C35" i="4"/>
  <c r="E45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E41" i="4"/>
  <c r="D44" i="4"/>
  <c r="E49" i="4"/>
  <c r="C10" i="4"/>
  <c r="E20" i="4"/>
  <c r="D31" i="4"/>
  <c r="C42" i="4"/>
  <c r="C50" i="4"/>
  <c r="E10" i="4"/>
  <c r="D21" i="4"/>
  <c r="D29" i="4"/>
  <c r="E42" i="4"/>
  <c r="E50" i="4"/>
  <c r="C19" i="4"/>
  <c r="E29" i="4"/>
  <c r="D40" i="4"/>
  <c r="E7" i="4"/>
  <c r="D10" i="4"/>
  <c r="C13" i="4"/>
  <c r="E15" i="4"/>
  <c r="D18" i="4"/>
  <c r="C21" i="4"/>
  <c r="E23" i="4"/>
  <c r="D26" i="4"/>
  <c r="C29" i="4"/>
  <c r="E31" i="4"/>
  <c r="D34" i="4"/>
  <c r="C37" i="4"/>
  <c r="E39" i="4"/>
  <c r="D42" i="4"/>
  <c r="C45" i="4"/>
  <c r="E47" i="4"/>
  <c r="D50" i="4"/>
  <c r="C32" i="4"/>
  <c r="D45" i="4"/>
  <c r="D8" i="4"/>
  <c r="E21" i="4"/>
  <c r="E37" i="4"/>
  <c r="D48" i="4"/>
</calcChain>
</file>

<file path=xl/sharedStrings.xml><?xml version="1.0" encoding="utf-8"?>
<sst xmlns="http://schemas.openxmlformats.org/spreadsheetml/2006/main" count="140" uniqueCount="132">
  <si>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</si>
  <si>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</si>
  <si>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</si>
  <si>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</si>
  <si>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</si>
  <si>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</si>
  <si>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</si>
  <si>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</si>
  <si>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</si>
  <si>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</si>
  <si>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</si>
  <si>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</si>
  <si>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</si>
  <si>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</si>
  <si>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</si>
  <si>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</si>
  <si>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</si>
  <si>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</si>
  <si>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</si>
  <si>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</si>
  <si>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</si>
  <si>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</si>
  <si>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</si>
  <si>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</si>
  <si>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</si>
  <si>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</si>
  <si>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</si>
  <si>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</si>
  <si>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</si>
  <si>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</si>
  <si>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</si>
  <si>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</si>
  <si>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</si>
  <si>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</si>
  <si>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</si>
  <si>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</si>
  <si>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</si>
  <si>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</si>
  <si>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</si>
  <si>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</si>
  <si>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</si>
  <si>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</si>
  <si>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</si>
  <si>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</si>
  <si>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</si>
  <si>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</si>
  <si>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</si>
  <si>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</si>
  <si>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</si>
  <si>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</si>
  <si>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</si>
  <si>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</si>
  <si>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</si>
  <si>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</si>
  <si>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</si>
  <si>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</si>
  <si>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</si>
  <si>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</si>
  <si>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</si>
  <si>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</si>
  <si>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</si>
  <si>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７７．留学生数（人口10万人あたり）</t>
    <rPh sb="3" eb="5">
      <t>リュウガク</t>
    </rPh>
    <rPh sb="5" eb="7">
      <t>セイスウ</t>
    </rPh>
    <rPh sb="8" eb="10">
      <t>ジンコウ</t>
    </rPh>
    <rPh sb="12" eb="14">
      <t>マンニン</t>
    </rPh>
    <phoneticPr fontId="2"/>
  </si>
  <si>
    <t>留学生数（人口10万人あたり）</t>
    <rPh sb="0" eb="2">
      <t>リュウガク</t>
    </rPh>
    <rPh sb="2" eb="4">
      <t>セイスウ</t>
    </rPh>
    <rPh sb="5" eb="7">
      <t>ジンコウ</t>
    </rPh>
    <rPh sb="9" eb="11">
      <t>マンニン</t>
    </rPh>
    <phoneticPr fontId="2"/>
  </si>
  <si>
    <t>留学生数</t>
    <rPh sb="0" eb="2">
      <t>リュウガク</t>
    </rPh>
    <rPh sb="2" eb="4">
      <t>セイスウ</t>
    </rPh>
    <phoneticPr fontId="2"/>
  </si>
  <si>
    <t>○　</t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</si>
  <si>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</si>
  <si>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</si>
  <si>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</si>
  <si>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</si>
  <si>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</si>
  <si>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</si>
  <si>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</si>
  <si>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</si>
  <si>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</si>
  <si>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</si>
  <si>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</si>
  <si>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</si>
  <si>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</si>
  <si>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</si>
  <si>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</si>
  <si>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</si>
  <si>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</si>
  <si>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</si>
  <si>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</si>
  <si>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</si>
  <si>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</si>
  <si>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</si>
  <si>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</si>
  <si>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</si>
  <si>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</si>
  <si>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</si>
  <si>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</si>
  <si>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</si>
  <si>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</si>
  <si>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</si>
  <si>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</si>
  <si>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</si>
  <si>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</si>
  <si>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</si>
  <si>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</si>
  <si>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</si>
  <si>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</si>
  <si>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</si>
  <si>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</si>
  <si>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</si>
  <si>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</si>
  <si>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</si>
  <si>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</si>
  <si>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</si>
  <si>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</si>
  <si>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</si>
  <si>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</si>
  <si>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</si>
  <si>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10万人あたり留学生数</t>
    <rPh sb="2" eb="4">
      <t>マンニン</t>
    </rPh>
    <rPh sb="7" eb="9">
      <t>リュウガク</t>
    </rPh>
    <rPh sb="9" eb="11">
      <t>セイスウ</t>
    </rPh>
    <phoneticPr fontId="2"/>
  </si>
  <si>
    <t xml:space="preserve">   留学生数</t>
    <rPh sb="3" eb="5">
      <t>リュウガク</t>
    </rPh>
    <rPh sb="5" eb="7">
      <t>セイスウ</t>
    </rPh>
    <phoneticPr fontId="2"/>
  </si>
  <si>
    <t xml:space="preserve">            順位</t>
    <rPh sb="12" eb="14">
      <t>ジュンイ</t>
    </rPh>
    <phoneticPr fontId="2"/>
  </si>
  <si>
    <t>平25</t>
    <rPh sb="0" eb="1">
      <t>タイ</t>
    </rPh>
    <phoneticPr fontId="9"/>
  </si>
  <si>
    <t>留学生：いわゆる「留学ビザ」により、我が国の大学（大学院を含む。）、短期大学、高等専門学校において教育を受ける外国人学生。</t>
    <rPh sb="0" eb="3">
      <t>リュウガクセイ</t>
    </rPh>
    <rPh sb="9" eb="11">
      <t>リュウガク</t>
    </rPh>
    <rPh sb="18" eb="19">
      <t>ワ</t>
    </rPh>
    <rPh sb="20" eb="21">
      <t>クニ</t>
    </rPh>
    <rPh sb="22" eb="24">
      <t>ダイガク</t>
    </rPh>
    <rPh sb="25" eb="28">
      <t>ダイガクイン</t>
    </rPh>
    <rPh sb="29" eb="30">
      <t>フク</t>
    </rPh>
    <rPh sb="34" eb="36">
      <t>タンキ</t>
    </rPh>
    <rPh sb="36" eb="38">
      <t>ダイガク</t>
    </rPh>
    <rPh sb="39" eb="41">
      <t>コウトウ</t>
    </rPh>
    <rPh sb="41" eb="43">
      <t>センモン</t>
    </rPh>
    <rPh sb="43" eb="45">
      <t>ガッコウ</t>
    </rPh>
    <rPh sb="49" eb="51">
      <t>キョウイク</t>
    </rPh>
    <rPh sb="52" eb="53">
      <t>ウ</t>
    </rPh>
    <rPh sb="55" eb="58">
      <t>ガイコクジン</t>
    </rPh>
    <rPh sb="58" eb="60">
      <t>ガクセイ</t>
    </rPh>
    <phoneticPr fontId="2"/>
  </si>
  <si>
    <t>資料出所：独立行政法人日本学生支援機構「外国人留学生在籍状況調査」、大分県国政政策課「大分県外国人留学生受入れ状況について」</t>
    <rPh sb="0" eb="2">
      <t>シリョウ</t>
    </rPh>
    <rPh sb="2" eb="4">
      <t>シュッショ</t>
    </rPh>
    <rPh sb="20" eb="23">
      <t>ガイコクジン</t>
    </rPh>
    <rPh sb="23" eb="26">
      <t>リュウガクセイ</t>
    </rPh>
    <rPh sb="26" eb="28">
      <t>ザイセキ</t>
    </rPh>
    <rPh sb="28" eb="30">
      <t>ジョウキョウ</t>
    </rPh>
    <rPh sb="30" eb="32">
      <t>チョウサ</t>
    </rPh>
    <rPh sb="34" eb="37">
      <t>オオイタケン</t>
    </rPh>
    <rPh sb="37" eb="39">
      <t>コクセイ</t>
    </rPh>
    <rPh sb="39" eb="42">
      <t>セイサクカ</t>
    </rPh>
    <rPh sb="43" eb="45">
      <t>オオイタ</t>
    </rPh>
    <rPh sb="45" eb="46">
      <t>ケン</t>
    </rPh>
    <rPh sb="46" eb="49">
      <t>ガイコクジン</t>
    </rPh>
    <rPh sb="49" eb="52">
      <t>リュウガクセイ</t>
    </rPh>
    <rPh sb="52" eb="54">
      <t>ウケイ</t>
    </rPh>
    <rPh sb="55" eb="57">
      <t>ジョウキョウ</t>
    </rPh>
    <phoneticPr fontId="9"/>
  </si>
  <si>
    <t>R1.10.1         総人口
（千人）</t>
    <rPh sb="16" eb="19">
      <t>ソウジンコウ</t>
    </rPh>
    <rPh sb="21" eb="23">
      <t>センニン</t>
    </rPh>
    <phoneticPr fontId="2"/>
  </si>
  <si>
    <t>留学生数（人口10万人あたり）  R1.5.1</t>
    <rPh sb="0" eb="2">
      <t>リュウガク</t>
    </rPh>
    <rPh sb="2" eb="4">
      <t>セイスウ</t>
    </rPh>
    <rPh sb="5" eb="7">
      <t>ジンコウ</t>
    </rPh>
    <rPh sb="9" eb="11">
      <t>マンニン</t>
    </rPh>
    <phoneticPr fontId="2"/>
  </si>
  <si>
    <t>－令和元年度－　</t>
    <rPh sb="1" eb="3">
      <t>レイワ</t>
    </rPh>
    <rPh sb="3" eb="4">
      <t>ガン</t>
    </rPh>
    <rPh sb="4" eb="6">
      <t>ネンド</t>
    </rPh>
    <phoneticPr fontId="2"/>
  </si>
  <si>
    <t>　大分県の令和元年度の留学生数（人口10万人あたり）は316.4人で、前年度から0.6人減少し、全国3位となっている。</t>
    <rPh sb="1" eb="3">
      <t>オオイタ</t>
    </rPh>
    <rPh sb="3" eb="4">
      <t>ケン</t>
    </rPh>
    <rPh sb="5" eb="7">
      <t>レイワ</t>
    </rPh>
    <rPh sb="7" eb="9">
      <t>ガンネン</t>
    </rPh>
    <rPh sb="8" eb="9">
      <t>ネン</t>
    </rPh>
    <rPh sb="9" eb="10">
      <t>ド</t>
    </rPh>
    <rPh sb="11" eb="13">
      <t>リュウガク</t>
    </rPh>
    <rPh sb="13" eb="15">
      <t>セイスウ</t>
    </rPh>
    <rPh sb="16" eb="18">
      <t>ジンコウ</t>
    </rPh>
    <rPh sb="20" eb="22">
      <t>マンニン</t>
    </rPh>
    <rPh sb="26" eb="27">
      <t>コウスウ</t>
    </rPh>
    <rPh sb="32" eb="33">
      <t>ニン</t>
    </rPh>
    <rPh sb="35" eb="37">
      <t>ゼンネン</t>
    </rPh>
    <rPh sb="37" eb="38">
      <t>ド</t>
    </rPh>
    <rPh sb="43" eb="44">
      <t>ニン</t>
    </rPh>
    <rPh sb="44" eb="46">
      <t>ゲンショウ</t>
    </rPh>
    <rPh sb="48" eb="50">
      <t>ゼンコク</t>
    </rPh>
    <rPh sb="51" eb="52">
      <t>イ</t>
    </rPh>
    <phoneticPr fontId="9"/>
  </si>
  <si>
    <t>基礎データ（平成令和元年度）</t>
    <rPh sb="0" eb="2">
      <t>キソ</t>
    </rPh>
    <rPh sb="6" eb="8">
      <t>ヘイセイ</t>
    </rPh>
    <rPh sb="8" eb="10">
      <t>レイワ</t>
    </rPh>
    <rPh sb="10" eb="11">
      <t>ガン</t>
    </rPh>
    <rPh sb="11" eb="12">
      <t>ネン</t>
    </rPh>
    <rPh sb="12" eb="13">
      <t>ド</t>
    </rPh>
    <phoneticPr fontId="2"/>
  </si>
  <si>
    <t>調査期日：令和元年5月1日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0" eb="11">
      <t>ガツ</t>
    </rPh>
    <rPh sb="12" eb="13">
      <t>ニチ</t>
    </rPh>
    <phoneticPr fontId="9"/>
  </si>
  <si>
    <t>平26</t>
    <rPh sb="0" eb="1">
      <t>タイ</t>
    </rPh>
    <phoneticPr fontId="9"/>
  </si>
  <si>
    <t>平27</t>
    <rPh sb="0" eb="1">
      <t>タイ</t>
    </rPh>
    <phoneticPr fontId="9"/>
  </si>
  <si>
    <t>平28</t>
    <rPh sb="0" eb="1">
      <t>タイ</t>
    </rPh>
    <phoneticPr fontId="9"/>
  </si>
  <si>
    <t>平29</t>
    <rPh sb="0" eb="1">
      <t>タイ</t>
    </rPh>
    <phoneticPr fontId="9"/>
  </si>
  <si>
    <t>平30</t>
    <rPh sb="0" eb="1">
      <t>タイ</t>
    </rPh>
    <phoneticPr fontId="9"/>
  </si>
  <si>
    <t>平31(令元)</t>
    <rPh sb="0" eb="1">
      <t>タイ</t>
    </rPh>
    <rPh sb="4" eb="5">
      <t>レイ</t>
    </rPh>
    <rPh sb="5" eb="6">
      <t>モト</t>
    </rPh>
    <phoneticPr fontId="9"/>
  </si>
  <si>
    <t>2019年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</si>
</sst>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.0;&quot;▲ &quot;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7" fillId="0" borderId="11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7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1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18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18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19" fillId="0" borderId="10" xfId="1" applyNumberFormat="1" applyFont="1" applyBorder="1">
      <alignment vertical="center"/>
    </xf>
    <xf numFmtId="182" fontId="19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182" fontId="19" fillId="0" borderId="9" xfId="1" applyNumberFormat="1" applyFont="1" applyBorder="1">
      <alignment vertical="center"/>
    </xf>
    <xf numFmtId="0" fontId="18" fillId="0" borderId="19" xfId="4" applyFont="1" applyFill="1" applyBorder="1" applyAlignment="1">
      <alignment horizontal="center" vertical="center"/>
    </xf>
    <xf numFmtId="0" fontId="18" fillId="0" borderId="21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176" fontId="14" fillId="0" borderId="9" xfId="5" applyNumberFormat="1" applyFont="1" applyFill="1" applyBorder="1" applyAlignment="1">
      <alignment vertical="top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1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0" fontId="8" fillId="0" borderId="14" xfId="4" applyFont="1" applyFill="1" applyBorder="1" applyAlignment="1">
      <alignment horizontal="center"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8" fillId="0" borderId="15" xfId="4" applyFont="1" applyFill="1" applyBorder="1" applyAlignment="1">
      <alignment vertical="top" wrapText="1"/>
    </xf>
    <xf numFmtId="0" fontId="14" fillId="0" borderId="0" xfId="0" applyFont="1" applyBorder="1">
      <alignment vertical="center"/>
    </xf>
    <xf numFmtId="0" fontId="18" fillId="0" borderId="22" xfId="0" applyFont="1" applyFill="1" applyBorder="1" applyAlignment="1">
      <alignment horizontal="distributed" vertical="center"/>
    </xf>
    <xf numFmtId="49" fontId="10" fillId="0" borderId="0" xfId="4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183" fontId="6" fillId="0" borderId="0" xfId="1" applyNumberFormat="1" applyFont="1" applyFill="1" applyBorder="1" applyAlignment="1"/>
    <xf numFmtId="0" fontId="14" fillId="0" borderId="0" xfId="0" applyFont="1" applyAlignment="1">
      <alignment vertical="top" wrapText="1"/>
    </xf>
    <xf numFmtId="38" fontId="3" fillId="0" borderId="0" xfId="1" applyFont="1" applyFill="1" applyBorder="1" applyAlignment="1"/>
    <xf numFmtId="0" fontId="18" fillId="4" borderId="19" xfId="4" applyFont="1" applyFill="1" applyBorder="1" applyAlignment="1">
      <alignment horizontal="center" vertical="center"/>
    </xf>
    <xf numFmtId="0" fontId="18" fillId="0" borderId="23" xfId="4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38" fontId="23" fillId="0" borderId="0" xfId="1" applyFont="1" applyFill="1" applyBorder="1" applyAlignment="1"/>
    <xf numFmtId="38" fontId="24" fillId="0" borderId="0" xfId="1" applyFont="1" applyFill="1" applyBorder="1" applyAlignment="1"/>
    <xf numFmtId="183" fontId="24" fillId="0" borderId="0" xfId="1" applyNumberFormat="1" applyFont="1" applyFill="1" applyBorder="1" applyAlignment="1"/>
    <xf numFmtId="0" fontId="25" fillId="0" borderId="0" xfId="0" applyFont="1">
      <alignment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3" xfId="6" applyNumberFormat="1" applyFont="1" applyFill="1" applyBorder="1" applyAlignment="1">
      <alignment horizontal="distributed" vertical="center"/>
    </xf>
    <xf numFmtId="0" fontId="18" fillId="0" borderId="21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38" fontId="19" fillId="0" borderId="0" xfId="1" applyFont="1" applyBorder="1" applyAlignment="1">
      <alignment horizontal="right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4" fillId="0" borderId="0" xfId="0" applyFont="1" applyBorder="1" applyAlignment="1">
      <alignment vertical="center" wrapText="1"/>
    </xf>
    <xf numFmtId="180" fontId="6" fillId="0" borderId="16" xfId="6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2E-44E9-A3E2-6A0D2F31EF6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62E-44E9-A3E2-6A0D2F31EF6C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162E-44E9-A3E2-6A0D2F31EF6C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62E-44E9-A3E2-6A0D2F31EF6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62E-44E9-A3E2-6A0D2F31EF6C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62E-44E9-A3E2-6A0D2F31EF6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62E-44E9-A3E2-6A0D2F31EF6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62E-44E9-A3E2-6A0D2F31EF6C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62E-44E9-A3E2-6A0D2F31EF6C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62E-44E9-A3E2-6A0D2F31EF6C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62E-44E9-A3E2-6A0D2F31EF6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62E-44E9-A3E2-6A0D2F31EF6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62E-44E9-A3E2-6A0D2F31EF6C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62E-44E9-A3E2-6A0D2F31EF6C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62E-44E9-A3E2-6A0D2F31EF6C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162E-44E9-A3E2-6A0D2F31EF6C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62E-44E9-A3E2-6A0D2F31EF6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62E-44E9-A3E2-6A0D2F31EF6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162E-44E9-A3E2-6A0D2F31EF6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62E-44E9-A3E2-6A0D2F31EF6C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162E-44E9-A3E2-6A0D2F31EF6C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162E-44E9-A3E2-6A0D2F31EF6C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162E-44E9-A3E2-6A0D2F31EF6C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162E-44E9-A3E2-6A0D2F31EF6C}"/>
              </c:ext>
            </c:extLst>
          </c:dPt>
          <c:cat>
            <c:strRef>
              <c:f>'77.留学生数（人口10万人あたり）'!$D$5:$D$52</c:f>
              <c:strCache>
                <c:ptCount val="48"/>
                <c:pt idx="0">
                  <c:v>京 都 府</c:v>
                </c:pt>
                <c:pt idx="1">
                  <c:v>東 京 都</c:v>
                </c:pt>
                <c:pt idx="2">
                  <c:v>大 分 県</c:v>
                </c:pt>
                <c:pt idx="3">
                  <c:v>群 馬 県</c:v>
                </c:pt>
                <c:pt idx="4">
                  <c:v>福 岡 県</c:v>
                </c:pt>
                <c:pt idx="5">
                  <c:v>山 口 県</c:v>
                </c:pt>
                <c:pt idx="6">
                  <c:v>茨 城 県</c:v>
                </c:pt>
                <c:pt idx="7">
                  <c:v>石 川 県</c:v>
                </c:pt>
                <c:pt idx="8">
                  <c:v>岡 山 県</c:v>
                </c:pt>
                <c:pt idx="9">
                  <c:v>長 崎 県</c:v>
                </c:pt>
                <c:pt idx="10">
                  <c:v>大 阪 府</c:v>
                </c:pt>
                <c:pt idx="11">
                  <c:v>兵 庫 県</c:v>
                </c:pt>
                <c:pt idx="12">
                  <c:v>宮 城 県</c:v>
                </c:pt>
                <c:pt idx="13">
                  <c:v>広 島 県</c:v>
                </c:pt>
                <c:pt idx="14">
                  <c:v>山 梨 県</c:v>
                </c:pt>
                <c:pt idx="15">
                  <c:v>新 潟 県</c:v>
                </c:pt>
                <c:pt idx="16">
                  <c:v>愛 知 県</c:v>
                </c:pt>
                <c:pt idx="17">
                  <c:v>千 葉 県</c:v>
                </c:pt>
                <c:pt idx="18">
                  <c:v>埼 玉 県</c:v>
                </c:pt>
                <c:pt idx="19">
                  <c:v>奈 良 県</c:v>
                </c:pt>
                <c:pt idx="20">
                  <c:v>北 海 道</c:v>
                </c:pt>
                <c:pt idx="21">
                  <c:v>鹿児島県</c:v>
                </c:pt>
                <c:pt idx="22">
                  <c:v>徳 島 県</c:v>
                </c:pt>
                <c:pt idx="23">
                  <c:v>岐 阜 県</c:v>
                </c:pt>
                <c:pt idx="24">
                  <c:v>三 重 県</c:v>
                </c:pt>
                <c:pt idx="25">
                  <c:v>栃 木 県</c:v>
                </c:pt>
                <c:pt idx="26">
                  <c:v>福 井 県</c:v>
                </c:pt>
                <c:pt idx="27">
                  <c:v>秋 田 県</c:v>
                </c:pt>
                <c:pt idx="28">
                  <c:v>神奈川県</c:v>
                </c:pt>
                <c:pt idx="29">
                  <c:v>富 山 県</c:v>
                </c:pt>
                <c:pt idx="30">
                  <c:v>沖 縄 県</c:v>
                </c:pt>
                <c:pt idx="31">
                  <c:v>佐 賀 県</c:v>
                </c:pt>
                <c:pt idx="32">
                  <c:v>熊 本 県</c:v>
                </c:pt>
                <c:pt idx="33">
                  <c:v>島 根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青 森 県</c:v>
                </c:pt>
                <c:pt idx="37">
                  <c:v>長 野 県</c:v>
                </c:pt>
                <c:pt idx="38">
                  <c:v>滋 賀 県</c:v>
                </c:pt>
                <c:pt idx="39">
                  <c:v>山 形 県</c:v>
                </c:pt>
                <c:pt idx="40">
                  <c:v>静 岡 県</c:v>
                </c:pt>
                <c:pt idx="41">
                  <c:v>香 川 県</c:v>
                </c:pt>
                <c:pt idx="42">
                  <c:v>宮 崎 県</c:v>
                </c:pt>
                <c:pt idx="43">
                  <c:v>高 知 県</c:v>
                </c:pt>
                <c:pt idx="44">
                  <c:v>岩 手 県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全国</c:v>
                </c:pt>
              </c:strCache>
            </c:strRef>
          </c:cat>
          <c:val>
            <c:numRef>
              <c:f>'77.留学生数（人口10万人あたり）'!$E$5:$E$52</c:f>
              <c:numCache>
                <c:formatCode>0.0_);[Red]\(0.0\)</c:formatCode>
                <c:ptCount val="48"/>
                <c:pt idx="0">
                  <c:v>423.61595044521874</c:v>
                </c:pt>
                <c:pt idx="1">
                  <c:v>318.59780188204871</c:v>
                </c:pt>
                <c:pt idx="2">
                  <c:v>316.38766519823793</c:v>
                </c:pt>
                <c:pt idx="3">
                  <c:v>257.56951596292481</c:v>
                </c:pt>
                <c:pt idx="4">
                  <c:v>177.2139498432602</c:v>
                </c:pt>
                <c:pt idx="5">
                  <c:v>155.08100147275405</c:v>
                </c:pt>
                <c:pt idx="6">
                  <c:v>154.4055944055944</c:v>
                </c:pt>
                <c:pt idx="7">
                  <c:v>144.55184534270651</c:v>
                </c:pt>
                <c:pt idx="8">
                  <c:v>121.6931216931217</c:v>
                </c:pt>
                <c:pt idx="9">
                  <c:v>118.16126601356443</c:v>
                </c:pt>
                <c:pt idx="10">
                  <c:v>108.88863662163696</c:v>
                </c:pt>
                <c:pt idx="11">
                  <c:v>106.60446395901938</c:v>
                </c:pt>
                <c:pt idx="12">
                  <c:v>102.64527320034694</c:v>
                </c:pt>
                <c:pt idx="13">
                  <c:v>101.96148359486448</c:v>
                </c:pt>
                <c:pt idx="14">
                  <c:v>92.725030826140568</c:v>
                </c:pt>
                <c:pt idx="15">
                  <c:v>82.411156095366621</c:v>
                </c:pt>
                <c:pt idx="16">
                  <c:v>79.409427966101703</c:v>
                </c:pt>
                <c:pt idx="17">
                  <c:v>79.070138999840225</c:v>
                </c:pt>
                <c:pt idx="18">
                  <c:v>72.666666666666671</c:v>
                </c:pt>
                <c:pt idx="19">
                  <c:v>69.548872180451127</c:v>
                </c:pt>
                <c:pt idx="20">
                  <c:v>68.114285714285714</c:v>
                </c:pt>
                <c:pt idx="21">
                  <c:v>64.294631710362054</c:v>
                </c:pt>
                <c:pt idx="22">
                  <c:v>63.598901098901102</c:v>
                </c:pt>
                <c:pt idx="23">
                  <c:v>57.17161550075491</c:v>
                </c:pt>
                <c:pt idx="24">
                  <c:v>51.712521055586748</c:v>
                </c:pt>
                <c:pt idx="25">
                  <c:v>50.87900723888314</c:v>
                </c:pt>
                <c:pt idx="26">
                  <c:v>50.651041666666671</c:v>
                </c:pt>
                <c:pt idx="27">
                  <c:v>47.61904761904762</c:v>
                </c:pt>
                <c:pt idx="28">
                  <c:v>45.259839095455533</c:v>
                </c:pt>
                <c:pt idx="29">
                  <c:v>45.114942528735632</c:v>
                </c:pt>
                <c:pt idx="30">
                  <c:v>44.597384721266344</c:v>
                </c:pt>
                <c:pt idx="31">
                  <c:v>43.190184049079754</c:v>
                </c:pt>
                <c:pt idx="32">
                  <c:v>39.359267734553775</c:v>
                </c:pt>
                <c:pt idx="33">
                  <c:v>35.60830860534125</c:v>
                </c:pt>
                <c:pt idx="34">
                  <c:v>35.071942446043167</c:v>
                </c:pt>
                <c:pt idx="35">
                  <c:v>33.607169529499629</c:v>
                </c:pt>
                <c:pt idx="36">
                  <c:v>33.386837881219904</c:v>
                </c:pt>
                <c:pt idx="37">
                  <c:v>32.259638848218643</c:v>
                </c:pt>
                <c:pt idx="38">
                  <c:v>28.995756718528998</c:v>
                </c:pt>
                <c:pt idx="39">
                  <c:v>28.849721706864564</c:v>
                </c:pt>
                <c:pt idx="40">
                  <c:v>27.908891328210757</c:v>
                </c:pt>
                <c:pt idx="41">
                  <c:v>27.510460251046023</c:v>
                </c:pt>
                <c:pt idx="42">
                  <c:v>27.306616961789377</c:v>
                </c:pt>
                <c:pt idx="43">
                  <c:v>26.934097421203436</c:v>
                </c:pt>
                <c:pt idx="44">
                  <c:v>24.694376528117363</c:v>
                </c:pt>
                <c:pt idx="45">
                  <c:v>22.535211267605636</c:v>
                </c:pt>
                <c:pt idx="46">
                  <c:v>20.432432432432432</c:v>
                </c:pt>
                <c:pt idx="47">
                  <c:v>115.8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62E-44E9-A3E2-6A0D2F31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7361672"/>
        <c:axId val="1"/>
      </c:barChart>
      <c:catAx>
        <c:axId val="317361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736167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'77.留学生数（人口10万人あたり）'!$T$84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47-4F99-A819-6BD21D0B5102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7-4F99-A819-6BD21D0B5102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47-4F99-A819-6BD21D0B5102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47-4F99-A819-6BD21D0B510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6.7863264005800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47-4F99-A819-6BD21D0B510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7-4F99-A819-6BD21D0B510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7-4F99-A819-6BD21D0B510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7-4F99-A819-6BD21D0B51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7-4F99-A819-6BD21D0B510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47-4F99-A819-6BD21D0B510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'77.留学生数（人口10万人あたり）'!$S$86:$S$91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2019年</c:v>
                </c:pt>
              </c:strCache>
            </c:strRef>
          </c:cat>
          <c:val>
            <c:numRef>
              <c:f>'77.留学生数（人口10万人あたり）'!$T$86:$T$91</c:f>
              <c:numCache>
                <c:formatCode>#,##0.0_ </c:formatCode>
                <c:ptCount val="6"/>
                <c:pt idx="0">
                  <c:v>272.39999999999998</c:v>
                </c:pt>
                <c:pt idx="1">
                  <c:v>288.60000000000002</c:v>
                </c:pt>
                <c:pt idx="2">
                  <c:v>303.10000000000002</c:v>
                </c:pt>
                <c:pt idx="3">
                  <c:v>304.2</c:v>
                </c:pt>
                <c:pt idx="4">
                  <c:v>317</c:v>
                </c:pt>
                <c:pt idx="5">
                  <c:v>316.39999999999998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47-4F99-A819-6BD21D0B5102}"/>
            </c:ext>
          </c:extLst>
        </c:ser>
        <c:ser>
          <c:idx val="1"/>
          <c:order val="1"/>
          <c:tx>
            <c:strRef>
              <c:f>'77.留学生数（人口10万人あたり）'!$U$84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47-4F99-A819-6BD21D0B5102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47-4F99-A819-6BD21D0B5102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C47-4F99-A819-6BD21D0B5102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C47-4F99-A819-6BD21D0B510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-6.28756326802195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47-4F99-A819-6BD21D0B510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47-4F99-A819-6BD21D0B510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47-4F99-A819-6BD21D0B510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47-4F99-A819-6BD21D0B510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47-4F99-A819-6BD21D0B510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47-4F99-A819-6BD21D0B510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'77.留学生数（人口10万人あたり）'!$S$86:$S$91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2019年</c:v>
                </c:pt>
              </c:strCache>
            </c:strRef>
          </c:cat>
          <c:val>
            <c:numRef>
              <c:f>'77.留学生数（人口10万人あたり）'!$U$86:$U$91</c:f>
              <c:numCache>
                <c:formatCode>#,##0.0_ </c:formatCode>
                <c:ptCount val="6"/>
                <c:pt idx="0">
                  <c:v>84.7</c:v>
                </c:pt>
                <c:pt idx="1">
                  <c:v>87.2</c:v>
                </c:pt>
                <c:pt idx="2">
                  <c:v>92.8</c:v>
                </c:pt>
                <c:pt idx="3">
                  <c:v>99.8</c:v>
                </c:pt>
                <c:pt idx="4">
                  <c:v>109.1</c:v>
                </c:pt>
                <c:pt idx="5">
                  <c:v>115.8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C47-4F99-A819-6BD21D0B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86256"/>
        <c:axId val="1"/>
      </c:lineChart>
      <c:catAx>
        <c:axId val="80858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89628020635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5862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71610390080550279"/>
          <c:w val="0.57196602949883801"/>
          <c:h val="0.1329282287989863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0.27392</cdr:x>
      <cdr:y>0.07599</cdr:y>
    </cdr:from>
    <cdr:to>
      <cdr:x>0.2759</cdr:x>
      <cdr:y>0.98988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2127248" y="3759197"/>
          <a:ext cx="6453187" cy="794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K86" sqref="K86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3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61</v>
      </c>
      <c r="C1" s="13"/>
      <c r="E1" s="14"/>
      <c r="F1" s="14"/>
      <c r="L1" s="132" t="s">
        <v>121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120</v>
      </c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33" t="s">
        <v>114</v>
      </c>
      <c r="R4" s="134" t="s">
        <v>119</v>
      </c>
      <c r="S4" s="135" t="s">
        <v>113</v>
      </c>
      <c r="T4" s="133" t="s">
        <v>115</v>
      </c>
      <c r="U4" s="35"/>
      <c r="V4" s="88"/>
    </row>
    <row r="5" spans="2:30" ht="10.5" customHeight="1" x14ac:dyDescent="0.15">
      <c r="B5" s="36"/>
      <c r="C5" s="150" t="str">
        <f>INDEX($O$5:$O$51, MATCH(F5, $T$5:$T$51, 0))</f>
        <v>26</v>
      </c>
      <c r="D5" s="149" t="str">
        <f>INDEX($P$5:$P$51, MATCH(F5, $T$5:$T$51, 0))</f>
        <v>京 都 府</v>
      </c>
      <c r="E5" s="148">
        <f>INDEX($S$5:$S$51, MATCH(F5, $T$5:$T$51, 0))</f>
        <v>423.61595044521874</v>
      </c>
      <c r="F5" s="140">
        <v>1</v>
      </c>
      <c r="G5" s="29"/>
      <c r="H5" s="2"/>
      <c r="I5" s="29"/>
      <c r="J5" s="29"/>
      <c r="K5" s="29"/>
      <c r="L5" s="37"/>
      <c r="M5" s="38"/>
      <c r="N5" s="39"/>
      <c r="O5" s="72" t="s">
        <v>65</v>
      </c>
      <c r="P5" s="71" t="s">
        <v>53</v>
      </c>
      <c r="Q5" s="138">
        <v>3576</v>
      </c>
      <c r="R5" s="109">
        <v>5250</v>
      </c>
      <c r="S5" s="136">
        <f t="shared" ref="S5:S52" si="0">Q5/(R5*1000)*100000</f>
        <v>68.114285714285714</v>
      </c>
      <c r="T5">
        <f t="shared" ref="T5:T51" si="1">RANK(S5,$S$5:$S$51)</f>
        <v>21</v>
      </c>
      <c r="U5" s="71"/>
      <c r="V5" s="108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47" t="str">
        <f t="shared" ref="C6:C51" si="2">INDEX($O$5:$O$51, MATCH(F6, $T$5:$T$51, 0))</f>
        <v>13</v>
      </c>
      <c r="D6" s="149" t="str">
        <f t="shared" ref="D6:D51" si="3">INDEX($P$5:$P$51, MATCH(F6, $T$5:$T$51, 0))</f>
        <v>東 京 都</v>
      </c>
      <c r="E6" s="148">
        <f t="shared" ref="E6:E51" si="4">INDEX($S$5:$S$51, MATCH(F6, $T$5:$T$51, 0))</f>
        <v>318.59780188204871</v>
      </c>
      <c r="F6" s="114">
        <v>2</v>
      </c>
      <c r="G6" s="29"/>
      <c r="H6" s="41"/>
      <c r="I6" s="29"/>
      <c r="J6" s="29"/>
      <c r="K6" s="29"/>
      <c r="L6" s="37"/>
      <c r="M6" s="38"/>
      <c r="N6" s="39"/>
      <c r="O6" s="72" t="s">
        <v>66</v>
      </c>
      <c r="P6" s="71" t="s">
        <v>44</v>
      </c>
      <c r="Q6" s="138">
        <v>416</v>
      </c>
      <c r="R6" s="109">
        <v>1246</v>
      </c>
      <c r="S6" s="136">
        <f t="shared" si="0"/>
        <v>33.386837881219904</v>
      </c>
      <c r="T6">
        <f t="shared" si="1"/>
        <v>37</v>
      </c>
      <c r="U6" s="71"/>
      <c r="V6" s="108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2" t="str">
        <f t="shared" si="2"/>
        <v>44</v>
      </c>
      <c r="D7" s="153" t="str">
        <f t="shared" si="3"/>
        <v>大 分 県</v>
      </c>
      <c r="E7" s="154">
        <f t="shared" si="4"/>
        <v>316.38766519823793</v>
      </c>
      <c r="F7" s="139">
        <v>3</v>
      </c>
      <c r="G7" s="29"/>
      <c r="H7" s="2"/>
      <c r="I7" s="29"/>
      <c r="J7" s="29"/>
      <c r="K7" s="29"/>
      <c r="L7" s="37"/>
      <c r="M7" s="38"/>
      <c r="N7" s="39"/>
      <c r="O7" s="72" t="s">
        <v>67</v>
      </c>
      <c r="P7" s="71" t="s">
        <v>32</v>
      </c>
      <c r="Q7" s="138">
        <v>303</v>
      </c>
      <c r="R7" s="109">
        <v>1227</v>
      </c>
      <c r="S7" s="136">
        <f t="shared" si="0"/>
        <v>24.694376528117363</v>
      </c>
      <c r="T7">
        <f t="shared" si="1"/>
        <v>45</v>
      </c>
      <c r="U7" s="71"/>
      <c r="V7" s="108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47" t="str">
        <f t="shared" si="2"/>
        <v>10</v>
      </c>
      <c r="D8" s="149" t="str">
        <f t="shared" si="3"/>
        <v>群 馬 県</v>
      </c>
      <c r="E8" s="148">
        <f t="shared" si="4"/>
        <v>257.56951596292481</v>
      </c>
      <c r="F8" s="114">
        <v>4</v>
      </c>
      <c r="G8" s="29"/>
      <c r="H8" s="41"/>
      <c r="I8" s="29"/>
      <c r="J8" s="29"/>
      <c r="K8" s="29"/>
      <c r="L8" s="37"/>
      <c r="M8" s="38"/>
      <c r="N8" s="39"/>
      <c r="O8" s="72" t="s">
        <v>68</v>
      </c>
      <c r="P8" s="71" t="s">
        <v>38</v>
      </c>
      <c r="Q8" s="138">
        <v>2367</v>
      </c>
      <c r="R8" s="109">
        <v>2306</v>
      </c>
      <c r="S8" s="136">
        <f t="shared" si="0"/>
        <v>102.64527320034694</v>
      </c>
      <c r="T8">
        <f t="shared" si="1"/>
        <v>13</v>
      </c>
      <c r="U8" s="71"/>
      <c r="V8" s="108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47" t="str">
        <f t="shared" si="2"/>
        <v>40</v>
      </c>
      <c r="D9" s="149" t="str">
        <f t="shared" si="3"/>
        <v>福 岡 県</v>
      </c>
      <c r="E9" s="148">
        <f t="shared" si="4"/>
        <v>177.2139498432602</v>
      </c>
      <c r="F9" s="114">
        <v>5</v>
      </c>
      <c r="G9" s="29"/>
      <c r="H9" s="2"/>
      <c r="I9" s="29"/>
      <c r="J9" s="29"/>
      <c r="K9" s="29"/>
      <c r="L9" s="37"/>
      <c r="M9" s="38"/>
      <c r="N9" s="39"/>
      <c r="O9" s="72" t="s">
        <v>69</v>
      </c>
      <c r="P9" s="71" t="s">
        <v>34</v>
      </c>
      <c r="Q9" s="138">
        <v>460</v>
      </c>
      <c r="R9" s="109">
        <v>966</v>
      </c>
      <c r="S9" s="136">
        <f t="shared" si="0"/>
        <v>47.61904761904762</v>
      </c>
      <c r="T9">
        <f t="shared" si="1"/>
        <v>28</v>
      </c>
      <c r="U9" s="71"/>
      <c r="V9" s="108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47" t="str">
        <f t="shared" si="2"/>
        <v>35</v>
      </c>
      <c r="D10" s="149" t="str">
        <f t="shared" si="3"/>
        <v>山 口 県</v>
      </c>
      <c r="E10" s="148">
        <f t="shared" si="4"/>
        <v>155.08100147275405</v>
      </c>
      <c r="F10" s="114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70</v>
      </c>
      <c r="P10" s="71" t="s">
        <v>17</v>
      </c>
      <c r="Q10" s="138">
        <v>311</v>
      </c>
      <c r="R10" s="109">
        <v>1078</v>
      </c>
      <c r="S10" s="136">
        <f t="shared" si="0"/>
        <v>28.849721706864564</v>
      </c>
      <c r="T10">
        <f t="shared" si="1"/>
        <v>40</v>
      </c>
      <c r="U10" s="71"/>
      <c r="V10" s="108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47" t="str">
        <f t="shared" si="2"/>
        <v>08</v>
      </c>
      <c r="D11" s="149" t="str">
        <f t="shared" si="3"/>
        <v>茨 城 県</v>
      </c>
      <c r="E11" s="148">
        <f t="shared" si="4"/>
        <v>154.4055944055944</v>
      </c>
      <c r="F11" s="114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71</v>
      </c>
      <c r="P11" s="71" t="s">
        <v>24</v>
      </c>
      <c r="Q11" s="138">
        <v>416</v>
      </c>
      <c r="R11" s="109">
        <v>1846</v>
      </c>
      <c r="S11" s="136">
        <f t="shared" si="0"/>
        <v>22.535211267605636</v>
      </c>
      <c r="T11">
        <f t="shared" si="1"/>
        <v>46</v>
      </c>
      <c r="U11" s="71"/>
      <c r="V11" s="108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47" t="str">
        <f t="shared" si="2"/>
        <v>17</v>
      </c>
      <c r="D12" s="149" t="str">
        <f t="shared" si="3"/>
        <v>石 川 県</v>
      </c>
      <c r="E12" s="148">
        <f t="shared" si="4"/>
        <v>144.55184534270651</v>
      </c>
      <c r="F12" s="114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72</v>
      </c>
      <c r="P12" s="71" t="s">
        <v>20</v>
      </c>
      <c r="Q12" s="138">
        <v>4416</v>
      </c>
      <c r="R12" s="109">
        <v>2860</v>
      </c>
      <c r="S12" s="136">
        <f t="shared" si="0"/>
        <v>154.4055944055944</v>
      </c>
      <c r="T12">
        <f t="shared" si="1"/>
        <v>7</v>
      </c>
      <c r="U12" s="71"/>
      <c r="V12" s="108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47" t="str">
        <f t="shared" si="2"/>
        <v>33</v>
      </c>
      <c r="D13" s="149" t="str">
        <f t="shared" si="3"/>
        <v>岡 山 県</v>
      </c>
      <c r="E13" s="148">
        <f t="shared" si="4"/>
        <v>121.6931216931217</v>
      </c>
      <c r="F13" s="114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73</v>
      </c>
      <c r="P13" s="71" t="s">
        <v>19</v>
      </c>
      <c r="Q13" s="138">
        <v>984</v>
      </c>
      <c r="R13" s="109">
        <v>1934</v>
      </c>
      <c r="S13" s="136">
        <f t="shared" si="0"/>
        <v>50.87900723888314</v>
      </c>
      <c r="T13">
        <f t="shared" si="1"/>
        <v>26</v>
      </c>
      <c r="U13" s="71"/>
      <c r="V13" s="108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47" t="str">
        <f t="shared" si="2"/>
        <v>42</v>
      </c>
      <c r="D14" s="149" t="str">
        <f t="shared" si="3"/>
        <v>長 崎 県</v>
      </c>
      <c r="E14" s="148">
        <f t="shared" si="4"/>
        <v>118.16126601356443</v>
      </c>
      <c r="F14" s="114">
        <v>10</v>
      </c>
      <c r="G14" s="29"/>
      <c r="H14" s="41"/>
      <c r="I14" s="29"/>
      <c r="J14" s="29"/>
      <c r="K14" s="29"/>
      <c r="L14" s="37"/>
      <c r="M14" s="38"/>
      <c r="N14" s="4"/>
      <c r="O14" s="72" t="s">
        <v>74</v>
      </c>
      <c r="P14" s="71" t="s">
        <v>16</v>
      </c>
      <c r="Q14" s="138">
        <v>5002</v>
      </c>
      <c r="R14" s="109">
        <v>1942</v>
      </c>
      <c r="S14" s="136">
        <f t="shared" si="0"/>
        <v>257.56951596292481</v>
      </c>
      <c r="T14">
        <f t="shared" si="1"/>
        <v>4</v>
      </c>
      <c r="U14" s="71"/>
      <c r="V14" s="108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47" t="str">
        <f t="shared" si="2"/>
        <v>27</v>
      </c>
      <c r="D15" s="149" t="str">
        <f t="shared" si="3"/>
        <v>大 阪 府</v>
      </c>
      <c r="E15" s="148">
        <f t="shared" si="4"/>
        <v>108.88863662163696</v>
      </c>
      <c r="F15" s="114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75</v>
      </c>
      <c r="P15" s="71" t="s">
        <v>51</v>
      </c>
      <c r="Q15" s="138">
        <v>5341</v>
      </c>
      <c r="R15" s="109">
        <v>7350</v>
      </c>
      <c r="S15" s="136">
        <f t="shared" si="0"/>
        <v>72.666666666666671</v>
      </c>
      <c r="T15">
        <f t="shared" si="1"/>
        <v>19</v>
      </c>
      <c r="U15" s="71"/>
      <c r="V15" s="108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47" t="str">
        <f t="shared" si="2"/>
        <v>28</v>
      </c>
      <c r="D16" s="149" t="str">
        <f t="shared" si="3"/>
        <v>兵 庫 県</v>
      </c>
      <c r="E16" s="148">
        <f t="shared" si="4"/>
        <v>106.60446395901938</v>
      </c>
      <c r="F16" s="114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76</v>
      </c>
      <c r="P16" s="71" t="s">
        <v>52</v>
      </c>
      <c r="Q16" s="138">
        <v>4949</v>
      </c>
      <c r="R16" s="109">
        <v>6259</v>
      </c>
      <c r="S16" s="136">
        <f t="shared" si="0"/>
        <v>79.070138999840225</v>
      </c>
      <c r="T16">
        <f t="shared" si="1"/>
        <v>18</v>
      </c>
      <c r="U16" s="71"/>
      <c r="V16" s="108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47" t="str">
        <f t="shared" si="2"/>
        <v>04</v>
      </c>
      <c r="D17" s="149" t="str">
        <f t="shared" si="3"/>
        <v>宮 城 県</v>
      </c>
      <c r="E17" s="148">
        <f t="shared" si="4"/>
        <v>102.64527320034694</v>
      </c>
      <c r="F17" s="114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77</v>
      </c>
      <c r="P17" s="71" t="s">
        <v>57</v>
      </c>
      <c r="Q17" s="138">
        <v>44352</v>
      </c>
      <c r="R17" s="109">
        <v>13921</v>
      </c>
      <c r="S17" s="136">
        <f t="shared" si="0"/>
        <v>318.59780188204871</v>
      </c>
      <c r="T17">
        <f t="shared" si="1"/>
        <v>2</v>
      </c>
      <c r="U17" s="71"/>
      <c r="V17" s="108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47" t="str">
        <f t="shared" si="2"/>
        <v>34</v>
      </c>
      <c r="D18" s="149" t="str">
        <f t="shared" si="3"/>
        <v>広 島 県</v>
      </c>
      <c r="E18" s="148">
        <f t="shared" si="4"/>
        <v>101.96148359486448</v>
      </c>
      <c r="F18" s="114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78</v>
      </c>
      <c r="P18" s="71" t="s">
        <v>8</v>
      </c>
      <c r="Q18" s="138">
        <v>4163</v>
      </c>
      <c r="R18" s="109">
        <v>9198</v>
      </c>
      <c r="S18" s="136">
        <f t="shared" si="0"/>
        <v>45.259839095455533</v>
      </c>
      <c r="T18">
        <f t="shared" si="1"/>
        <v>29</v>
      </c>
      <c r="U18" s="71"/>
      <c r="V18" s="108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47" t="str">
        <f t="shared" si="2"/>
        <v>19</v>
      </c>
      <c r="D19" s="149" t="str">
        <f t="shared" si="3"/>
        <v>山 梨 県</v>
      </c>
      <c r="E19" s="148">
        <f t="shared" si="4"/>
        <v>92.725030826140568</v>
      </c>
      <c r="F19" s="114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79</v>
      </c>
      <c r="P19" s="71" t="s">
        <v>22</v>
      </c>
      <c r="Q19" s="138">
        <v>1832</v>
      </c>
      <c r="R19" s="109">
        <v>2223</v>
      </c>
      <c r="S19" s="136">
        <f t="shared" si="0"/>
        <v>82.411156095366621</v>
      </c>
      <c r="T19">
        <f t="shared" si="1"/>
        <v>16</v>
      </c>
      <c r="U19" s="71"/>
      <c r="V19" s="108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47" t="str">
        <f t="shared" si="2"/>
        <v>15</v>
      </c>
      <c r="D20" s="149" t="str">
        <f t="shared" si="3"/>
        <v>新 潟 県</v>
      </c>
      <c r="E20" s="148">
        <f t="shared" si="4"/>
        <v>82.411156095366621</v>
      </c>
      <c r="F20" s="114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80</v>
      </c>
      <c r="P20" s="71" t="s">
        <v>15</v>
      </c>
      <c r="Q20" s="138">
        <v>471</v>
      </c>
      <c r="R20" s="109">
        <v>1044</v>
      </c>
      <c r="S20" s="136">
        <f t="shared" si="0"/>
        <v>45.114942528735632</v>
      </c>
      <c r="T20">
        <f t="shared" si="1"/>
        <v>30</v>
      </c>
      <c r="U20" s="71"/>
      <c r="V20" s="108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47" t="str">
        <f t="shared" si="2"/>
        <v>23</v>
      </c>
      <c r="D21" s="149" t="str">
        <f t="shared" si="3"/>
        <v>愛 知 県</v>
      </c>
      <c r="E21" s="148">
        <f t="shared" si="4"/>
        <v>79.409427966101703</v>
      </c>
      <c r="F21" s="114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81</v>
      </c>
      <c r="P21" s="71" t="s">
        <v>26</v>
      </c>
      <c r="Q21" s="138">
        <v>1645</v>
      </c>
      <c r="R21" s="109">
        <v>1138</v>
      </c>
      <c r="S21" s="136">
        <f t="shared" si="0"/>
        <v>144.55184534270651</v>
      </c>
      <c r="T21">
        <f t="shared" si="1"/>
        <v>8</v>
      </c>
      <c r="U21" s="71"/>
      <c r="V21" s="108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47" t="str">
        <f t="shared" si="2"/>
        <v>12</v>
      </c>
      <c r="D22" s="149" t="str">
        <f t="shared" si="3"/>
        <v>千 葉 県</v>
      </c>
      <c r="E22" s="148">
        <f t="shared" si="4"/>
        <v>79.070138999840225</v>
      </c>
      <c r="F22" s="114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82</v>
      </c>
      <c r="P22" s="71" t="s">
        <v>14</v>
      </c>
      <c r="Q22" s="138">
        <v>389</v>
      </c>
      <c r="R22" s="109">
        <v>768</v>
      </c>
      <c r="S22" s="136">
        <f t="shared" si="0"/>
        <v>50.651041666666671</v>
      </c>
      <c r="T22">
        <f t="shared" si="1"/>
        <v>27</v>
      </c>
      <c r="U22" s="71"/>
      <c r="V22" s="108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47" t="str">
        <f t="shared" si="2"/>
        <v>11</v>
      </c>
      <c r="D23" s="149" t="str">
        <f t="shared" si="3"/>
        <v>埼 玉 県</v>
      </c>
      <c r="E23" s="148">
        <f t="shared" si="4"/>
        <v>72.666666666666671</v>
      </c>
      <c r="F23" s="114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83</v>
      </c>
      <c r="P23" s="71" t="s">
        <v>23</v>
      </c>
      <c r="Q23" s="138">
        <v>752</v>
      </c>
      <c r="R23" s="109">
        <v>811</v>
      </c>
      <c r="S23" s="136">
        <f t="shared" si="0"/>
        <v>92.725030826140568</v>
      </c>
      <c r="T23">
        <f t="shared" si="1"/>
        <v>15</v>
      </c>
      <c r="U23" s="71"/>
      <c r="V23" s="108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47" t="str">
        <f t="shared" si="2"/>
        <v>29</v>
      </c>
      <c r="D24" s="149" t="str">
        <f t="shared" si="3"/>
        <v>奈 良 県</v>
      </c>
      <c r="E24" s="148">
        <f t="shared" si="4"/>
        <v>69.548872180451127</v>
      </c>
      <c r="F24" s="114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84</v>
      </c>
      <c r="P24" s="71" t="s">
        <v>21</v>
      </c>
      <c r="Q24" s="138">
        <v>661</v>
      </c>
      <c r="R24" s="109">
        <v>2049</v>
      </c>
      <c r="S24" s="136">
        <f t="shared" si="0"/>
        <v>32.259638848218643</v>
      </c>
      <c r="T24">
        <f t="shared" si="1"/>
        <v>38</v>
      </c>
      <c r="U24" s="71"/>
      <c r="V24" s="108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47" t="str">
        <f t="shared" si="2"/>
        <v>01</v>
      </c>
      <c r="D25" s="149" t="str">
        <f t="shared" si="3"/>
        <v>北 海 道</v>
      </c>
      <c r="E25" s="148">
        <f t="shared" si="4"/>
        <v>68.114285714285714</v>
      </c>
      <c r="F25" s="114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85</v>
      </c>
      <c r="P25" s="71" t="s">
        <v>18</v>
      </c>
      <c r="Q25" s="138">
        <v>1136</v>
      </c>
      <c r="R25" s="109">
        <v>1987</v>
      </c>
      <c r="S25" s="136">
        <f t="shared" si="0"/>
        <v>57.17161550075491</v>
      </c>
      <c r="T25">
        <f t="shared" si="1"/>
        <v>24</v>
      </c>
      <c r="U25" s="71"/>
      <c r="V25" s="108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47" t="str">
        <f t="shared" si="2"/>
        <v>46</v>
      </c>
      <c r="D26" s="149" t="str">
        <f t="shared" si="3"/>
        <v>鹿児島県</v>
      </c>
      <c r="E26" s="148">
        <f t="shared" si="4"/>
        <v>64.294631710362054</v>
      </c>
      <c r="F26" s="114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86</v>
      </c>
      <c r="P26" s="71" t="s">
        <v>28</v>
      </c>
      <c r="Q26" s="138">
        <v>1017</v>
      </c>
      <c r="R26" s="109">
        <v>3644</v>
      </c>
      <c r="S26" s="136">
        <f t="shared" si="0"/>
        <v>27.908891328210757</v>
      </c>
      <c r="T26">
        <f t="shared" si="1"/>
        <v>41</v>
      </c>
      <c r="U26" s="71"/>
      <c r="V26" s="108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47" t="str">
        <f t="shared" si="2"/>
        <v>36</v>
      </c>
      <c r="D27" s="149" t="str">
        <f t="shared" si="3"/>
        <v>徳 島 県</v>
      </c>
      <c r="E27" s="148">
        <f t="shared" si="4"/>
        <v>63.598901098901102</v>
      </c>
      <c r="F27" s="114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87</v>
      </c>
      <c r="P27" s="71" t="s">
        <v>37</v>
      </c>
      <c r="Q27" s="138">
        <v>5997</v>
      </c>
      <c r="R27" s="109">
        <v>7552</v>
      </c>
      <c r="S27" s="136">
        <f t="shared" si="0"/>
        <v>79.409427966101703</v>
      </c>
      <c r="T27">
        <f t="shared" si="1"/>
        <v>17</v>
      </c>
      <c r="U27" s="71"/>
      <c r="V27" s="108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47" t="str">
        <f t="shared" si="2"/>
        <v>21</v>
      </c>
      <c r="D28" s="149" t="str">
        <f t="shared" si="3"/>
        <v>岐 阜 県</v>
      </c>
      <c r="E28" s="148">
        <f t="shared" si="4"/>
        <v>57.17161550075491</v>
      </c>
      <c r="F28" s="114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88</v>
      </c>
      <c r="P28" s="71" t="s">
        <v>25</v>
      </c>
      <c r="Q28" s="138">
        <v>921</v>
      </c>
      <c r="R28" s="109">
        <v>1781</v>
      </c>
      <c r="S28" s="136">
        <f t="shared" si="0"/>
        <v>51.712521055586748</v>
      </c>
      <c r="T28">
        <f t="shared" si="1"/>
        <v>25</v>
      </c>
      <c r="U28" s="71"/>
      <c r="V28" s="108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47" t="str">
        <f t="shared" si="2"/>
        <v>24</v>
      </c>
      <c r="D29" s="149" t="str">
        <f t="shared" si="3"/>
        <v>三 重 県</v>
      </c>
      <c r="E29" s="148">
        <f t="shared" si="4"/>
        <v>51.712521055586748</v>
      </c>
      <c r="F29" s="11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89</v>
      </c>
      <c r="P29" s="71" t="s">
        <v>30</v>
      </c>
      <c r="Q29" s="138">
        <v>410</v>
      </c>
      <c r="R29" s="109">
        <v>1414</v>
      </c>
      <c r="S29" s="136">
        <f t="shared" si="0"/>
        <v>28.995756718528998</v>
      </c>
      <c r="T29">
        <f t="shared" si="1"/>
        <v>39</v>
      </c>
      <c r="U29" s="71"/>
      <c r="V29" s="108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47" t="str">
        <f t="shared" si="2"/>
        <v>09</v>
      </c>
      <c r="D30" s="149" t="str">
        <f t="shared" si="3"/>
        <v>栃 木 県</v>
      </c>
      <c r="E30" s="148">
        <f t="shared" si="4"/>
        <v>50.87900723888314</v>
      </c>
      <c r="F30" s="114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90</v>
      </c>
      <c r="P30" s="71" t="s">
        <v>55</v>
      </c>
      <c r="Q30" s="138">
        <v>10942</v>
      </c>
      <c r="R30" s="109">
        <v>2583</v>
      </c>
      <c r="S30" s="136">
        <f t="shared" si="0"/>
        <v>423.61595044521874</v>
      </c>
      <c r="T30">
        <f t="shared" si="1"/>
        <v>1</v>
      </c>
      <c r="U30" s="71"/>
      <c r="V30" s="108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47" t="str">
        <f t="shared" si="2"/>
        <v>18</v>
      </c>
      <c r="D31" s="149" t="str">
        <f t="shared" si="3"/>
        <v>福 井 県</v>
      </c>
      <c r="E31" s="148">
        <f t="shared" si="4"/>
        <v>50.651041666666671</v>
      </c>
      <c r="F31" s="114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91</v>
      </c>
      <c r="P31" s="71" t="s">
        <v>56</v>
      </c>
      <c r="Q31" s="138">
        <v>9592</v>
      </c>
      <c r="R31" s="109">
        <v>8809</v>
      </c>
      <c r="S31" s="136">
        <f t="shared" si="0"/>
        <v>108.88863662163696</v>
      </c>
      <c r="T31">
        <f t="shared" si="1"/>
        <v>11</v>
      </c>
      <c r="U31" s="71"/>
      <c r="V31" s="108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47" t="str">
        <f t="shared" si="2"/>
        <v>05</v>
      </c>
      <c r="D32" s="149" t="str">
        <f t="shared" si="3"/>
        <v>秋 田 県</v>
      </c>
      <c r="E32" s="148">
        <f t="shared" si="4"/>
        <v>47.61904761904762</v>
      </c>
      <c r="F32" s="114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92</v>
      </c>
      <c r="P32" s="71" t="s">
        <v>54</v>
      </c>
      <c r="Q32" s="138">
        <v>5827</v>
      </c>
      <c r="R32" s="109">
        <v>5466</v>
      </c>
      <c r="S32" s="136">
        <f t="shared" si="0"/>
        <v>106.60446395901938</v>
      </c>
      <c r="T32">
        <f t="shared" si="1"/>
        <v>12</v>
      </c>
      <c r="U32" s="71"/>
      <c r="V32" s="108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47" t="str">
        <f t="shared" si="2"/>
        <v>14</v>
      </c>
      <c r="D33" s="149" t="str">
        <f t="shared" si="3"/>
        <v>神奈川県</v>
      </c>
      <c r="E33" s="148">
        <f t="shared" si="4"/>
        <v>45.259839095455533</v>
      </c>
      <c r="F33" s="114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93</v>
      </c>
      <c r="P33" s="71" t="s">
        <v>45</v>
      </c>
      <c r="Q33" s="138">
        <v>925</v>
      </c>
      <c r="R33" s="109">
        <v>1330</v>
      </c>
      <c r="S33" s="136">
        <f t="shared" si="0"/>
        <v>69.548872180451127</v>
      </c>
      <c r="T33">
        <f t="shared" si="1"/>
        <v>20</v>
      </c>
      <c r="U33" s="71"/>
      <c r="V33" s="108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47" t="str">
        <f t="shared" si="2"/>
        <v>16</v>
      </c>
      <c r="D34" s="149" t="str">
        <f t="shared" si="3"/>
        <v>富 山 県</v>
      </c>
      <c r="E34" s="148">
        <f t="shared" si="4"/>
        <v>45.114942528735632</v>
      </c>
      <c r="F34" s="114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94</v>
      </c>
      <c r="P34" s="71" t="s">
        <v>9</v>
      </c>
      <c r="Q34" s="138">
        <v>189</v>
      </c>
      <c r="R34" s="109">
        <v>925</v>
      </c>
      <c r="S34" s="136">
        <f t="shared" si="0"/>
        <v>20.432432432432432</v>
      </c>
      <c r="T34">
        <f t="shared" si="1"/>
        <v>47</v>
      </c>
      <c r="U34" s="71"/>
      <c r="V34" s="108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47" t="str">
        <f t="shared" si="2"/>
        <v>47</v>
      </c>
      <c r="D35" s="149" t="str">
        <f t="shared" si="3"/>
        <v>沖 縄 県</v>
      </c>
      <c r="E35" s="148">
        <f t="shared" si="4"/>
        <v>44.597384721266344</v>
      </c>
      <c r="F35" s="114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95</v>
      </c>
      <c r="P35" s="71" t="s">
        <v>29</v>
      </c>
      <c r="Q35" s="138">
        <v>195</v>
      </c>
      <c r="R35" s="109">
        <v>556</v>
      </c>
      <c r="S35" s="136">
        <f t="shared" si="0"/>
        <v>35.071942446043167</v>
      </c>
      <c r="T35">
        <f t="shared" si="1"/>
        <v>35</v>
      </c>
      <c r="U35" s="71"/>
      <c r="V35" s="108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47" t="str">
        <f t="shared" si="2"/>
        <v>41</v>
      </c>
      <c r="D36" s="149" t="str">
        <f t="shared" si="3"/>
        <v>佐 賀 県</v>
      </c>
      <c r="E36" s="148">
        <f t="shared" si="4"/>
        <v>43.190184049079754</v>
      </c>
      <c r="F36" s="114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96</v>
      </c>
      <c r="P36" s="71" t="s">
        <v>31</v>
      </c>
      <c r="Q36" s="138">
        <v>240</v>
      </c>
      <c r="R36" s="109">
        <v>674</v>
      </c>
      <c r="S36" s="136">
        <f t="shared" si="0"/>
        <v>35.60830860534125</v>
      </c>
      <c r="T36">
        <f t="shared" si="1"/>
        <v>34</v>
      </c>
      <c r="U36" s="71"/>
      <c r="V36" s="108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47" t="str">
        <f t="shared" si="2"/>
        <v>43</v>
      </c>
      <c r="D37" s="149" t="str">
        <f t="shared" si="3"/>
        <v>熊 本 県</v>
      </c>
      <c r="E37" s="148">
        <f t="shared" si="4"/>
        <v>39.359267734553775</v>
      </c>
      <c r="F37" s="114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97</v>
      </c>
      <c r="P37" s="71" t="s">
        <v>33</v>
      </c>
      <c r="Q37" s="138">
        <v>2300</v>
      </c>
      <c r="R37" s="109">
        <v>1890</v>
      </c>
      <c r="S37" s="136">
        <f t="shared" si="0"/>
        <v>121.6931216931217</v>
      </c>
      <c r="T37">
        <f t="shared" si="1"/>
        <v>9</v>
      </c>
      <c r="U37" s="71"/>
      <c r="V37" s="108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47" t="str">
        <f t="shared" si="2"/>
        <v>32</v>
      </c>
      <c r="D38" s="149" t="str">
        <f t="shared" si="3"/>
        <v>島 根 県</v>
      </c>
      <c r="E38" s="148">
        <f t="shared" si="4"/>
        <v>35.60830860534125</v>
      </c>
      <c r="F38" s="114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98</v>
      </c>
      <c r="P38" s="71" t="s">
        <v>46</v>
      </c>
      <c r="Q38" s="138">
        <v>2859</v>
      </c>
      <c r="R38" s="109">
        <v>2804</v>
      </c>
      <c r="S38" s="136">
        <f t="shared" si="0"/>
        <v>101.96148359486448</v>
      </c>
      <c r="T38">
        <f t="shared" si="1"/>
        <v>14</v>
      </c>
      <c r="U38" s="71"/>
      <c r="V38" s="108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47" t="str">
        <f t="shared" si="2"/>
        <v>31</v>
      </c>
      <c r="D39" s="149" t="str">
        <f t="shared" si="3"/>
        <v>鳥 取 県</v>
      </c>
      <c r="E39" s="148">
        <f t="shared" si="4"/>
        <v>35.071942446043167</v>
      </c>
      <c r="F39" s="114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99</v>
      </c>
      <c r="P39" s="71" t="s">
        <v>43</v>
      </c>
      <c r="Q39" s="138">
        <v>2106</v>
      </c>
      <c r="R39" s="109">
        <v>1358</v>
      </c>
      <c r="S39" s="136">
        <f t="shared" si="0"/>
        <v>155.08100147275405</v>
      </c>
      <c r="T39">
        <f t="shared" si="1"/>
        <v>6</v>
      </c>
      <c r="U39" s="71"/>
      <c r="V39" s="108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47" t="str">
        <f t="shared" si="2"/>
        <v>38</v>
      </c>
      <c r="D40" s="149" t="str">
        <f t="shared" si="3"/>
        <v>愛 媛 県</v>
      </c>
      <c r="E40" s="148">
        <f t="shared" si="4"/>
        <v>33.607169529499629</v>
      </c>
      <c r="F40" s="114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100</v>
      </c>
      <c r="P40" s="71" t="s">
        <v>35</v>
      </c>
      <c r="Q40" s="138">
        <v>463</v>
      </c>
      <c r="R40" s="109">
        <v>728</v>
      </c>
      <c r="S40" s="136">
        <f t="shared" si="0"/>
        <v>63.598901098901102</v>
      </c>
      <c r="T40">
        <f t="shared" si="1"/>
        <v>23</v>
      </c>
      <c r="U40" s="71"/>
      <c r="V40" s="108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47" t="str">
        <f t="shared" si="2"/>
        <v>02</v>
      </c>
      <c r="D41" s="149" t="str">
        <f t="shared" si="3"/>
        <v>青 森 県</v>
      </c>
      <c r="E41" s="148">
        <f t="shared" si="4"/>
        <v>33.386837881219904</v>
      </c>
      <c r="F41" s="114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101</v>
      </c>
      <c r="P41" s="71" t="s">
        <v>36</v>
      </c>
      <c r="Q41" s="138">
        <v>263</v>
      </c>
      <c r="R41" s="109">
        <v>956</v>
      </c>
      <c r="S41" s="136">
        <f t="shared" si="0"/>
        <v>27.510460251046023</v>
      </c>
      <c r="T41">
        <f t="shared" si="1"/>
        <v>42</v>
      </c>
      <c r="U41" s="71"/>
      <c r="V41" s="108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47" t="str">
        <f t="shared" si="2"/>
        <v>20</v>
      </c>
      <c r="D42" s="149" t="str">
        <f t="shared" si="3"/>
        <v>長 野 県</v>
      </c>
      <c r="E42" s="148">
        <f t="shared" si="4"/>
        <v>32.259638848218643</v>
      </c>
      <c r="F42" s="114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102</v>
      </c>
      <c r="P42" s="71" t="s">
        <v>47</v>
      </c>
      <c r="Q42" s="138">
        <v>450</v>
      </c>
      <c r="R42" s="109">
        <v>1339</v>
      </c>
      <c r="S42" s="136">
        <f t="shared" si="0"/>
        <v>33.607169529499629</v>
      </c>
      <c r="T42">
        <f t="shared" si="1"/>
        <v>36</v>
      </c>
      <c r="U42" s="71"/>
      <c r="V42" s="108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47" t="str">
        <f t="shared" si="2"/>
        <v>25</v>
      </c>
      <c r="D43" s="149" t="str">
        <f t="shared" si="3"/>
        <v>滋 賀 県</v>
      </c>
      <c r="E43" s="148">
        <f t="shared" si="4"/>
        <v>28.995756718528998</v>
      </c>
      <c r="F43" s="114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103</v>
      </c>
      <c r="P43" s="71" t="s">
        <v>49</v>
      </c>
      <c r="Q43" s="138">
        <v>188</v>
      </c>
      <c r="R43" s="109">
        <v>698</v>
      </c>
      <c r="S43" s="136">
        <f t="shared" si="0"/>
        <v>26.934097421203436</v>
      </c>
      <c r="T43">
        <f t="shared" si="1"/>
        <v>44</v>
      </c>
      <c r="U43" s="71"/>
      <c r="V43" s="108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47" t="str">
        <f t="shared" si="2"/>
        <v>06</v>
      </c>
      <c r="D44" s="149" t="str">
        <f t="shared" si="3"/>
        <v>山 形 県</v>
      </c>
      <c r="E44" s="148">
        <f t="shared" si="4"/>
        <v>28.849721706864564</v>
      </c>
      <c r="F44" s="114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104</v>
      </c>
      <c r="P44" s="71" t="s">
        <v>48</v>
      </c>
      <c r="Q44" s="138">
        <v>9045</v>
      </c>
      <c r="R44" s="109">
        <v>5104</v>
      </c>
      <c r="S44" s="136">
        <f t="shared" si="0"/>
        <v>177.2139498432602</v>
      </c>
      <c r="T44">
        <f t="shared" si="1"/>
        <v>5</v>
      </c>
      <c r="U44" s="71"/>
      <c r="V44" s="108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47" t="str">
        <f t="shared" si="2"/>
        <v>22</v>
      </c>
      <c r="D45" s="149" t="str">
        <f t="shared" si="3"/>
        <v>静 岡 県</v>
      </c>
      <c r="E45" s="148">
        <f t="shared" si="4"/>
        <v>27.908891328210757</v>
      </c>
      <c r="F45" s="114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105</v>
      </c>
      <c r="P45" s="71" t="s">
        <v>27</v>
      </c>
      <c r="Q45" s="138">
        <v>352</v>
      </c>
      <c r="R45" s="109">
        <v>815</v>
      </c>
      <c r="S45" s="136">
        <f t="shared" si="0"/>
        <v>43.190184049079754</v>
      </c>
      <c r="T45">
        <f t="shared" si="1"/>
        <v>32</v>
      </c>
      <c r="U45" s="71"/>
      <c r="V45" s="108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47" t="str">
        <f t="shared" si="2"/>
        <v>37</v>
      </c>
      <c r="D46" s="149" t="str">
        <f t="shared" si="3"/>
        <v>香 川 県</v>
      </c>
      <c r="E46" s="148">
        <f t="shared" si="4"/>
        <v>27.510460251046023</v>
      </c>
      <c r="F46" s="114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106</v>
      </c>
      <c r="P46" s="71" t="s">
        <v>50</v>
      </c>
      <c r="Q46" s="138">
        <v>1568</v>
      </c>
      <c r="R46" s="109">
        <v>1327</v>
      </c>
      <c r="S46" s="136">
        <f t="shared" si="0"/>
        <v>118.16126601356443</v>
      </c>
      <c r="T46">
        <f t="shared" si="1"/>
        <v>10</v>
      </c>
      <c r="U46" s="71"/>
      <c r="V46" s="108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47" t="str">
        <f t="shared" si="2"/>
        <v>45</v>
      </c>
      <c r="D47" s="149" t="str">
        <f t="shared" si="3"/>
        <v>宮 崎 県</v>
      </c>
      <c r="E47" s="148">
        <f t="shared" si="4"/>
        <v>27.306616961789377</v>
      </c>
      <c r="F47" s="114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107</v>
      </c>
      <c r="P47" s="71" t="s">
        <v>39</v>
      </c>
      <c r="Q47" s="138">
        <v>688</v>
      </c>
      <c r="R47" s="109">
        <v>1748</v>
      </c>
      <c r="S47" s="136">
        <f t="shared" si="0"/>
        <v>39.359267734553775</v>
      </c>
      <c r="T47">
        <f t="shared" si="1"/>
        <v>33</v>
      </c>
      <c r="U47" s="71"/>
      <c r="V47" s="108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47" t="str">
        <f t="shared" si="2"/>
        <v>39</v>
      </c>
      <c r="D48" s="149" t="str">
        <f t="shared" si="3"/>
        <v>高 知 県</v>
      </c>
      <c r="E48" s="148">
        <f t="shared" si="4"/>
        <v>26.934097421203436</v>
      </c>
      <c r="F48" s="114">
        <v>44</v>
      </c>
      <c r="G48" s="29"/>
      <c r="H48" s="35"/>
      <c r="I48" s="35"/>
      <c r="J48" s="35"/>
      <c r="K48" s="35"/>
      <c r="L48" s="37"/>
      <c r="M48" s="38"/>
      <c r="N48" s="39"/>
      <c r="O48" s="141" t="s">
        <v>108</v>
      </c>
      <c r="P48" s="142" t="s">
        <v>40</v>
      </c>
      <c r="Q48" s="143">
        <v>3591</v>
      </c>
      <c r="R48" s="144">
        <v>1135</v>
      </c>
      <c r="S48" s="145">
        <f t="shared" si="0"/>
        <v>316.38766519823793</v>
      </c>
      <c r="T48" s="146">
        <f t="shared" si="1"/>
        <v>3</v>
      </c>
      <c r="U48" s="71"/>
      <c r="V48" s="108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47" t="str">
        <f t="shared" si="2"/>
        <v>03</v>
      </c>
      <c r="D49" s="149" t="str">
        <f t="shared" si="3"/>
        <v>岩 手 県</v>
      </c>
      <c r="E49" s="148">
        <f t="shared" si="4"/>
        <v>24.694376528117363</v>
      </c>
      <c r="F49" s="114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109</v>
      </c>
      <c r="P49" s="71" t="s">
        <v>41</v>
      </c>
      <c r="Q49" s="138">
        <v>293</v>
      </c>
      <c r="R49" s="109">
        <v>1073</v>
      </c>
      <c r="S49" s="136">
        <f t="shared" si="0"/>
        <v>27.306616961789377</v>
      </c>
      <c r="T49">
        <f t="shared" si="1"/>
        <v>43</v>
      </c>
      <c r="U49" s="71"/>
      <c r="V49" s="108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47" t="str">
        <f t="shared" si="2"/>
        <v>07</v>
      </c>
      <c r="D50" s="149" t="str">
        <f t="shared" si="3"/>
        <v>福 島 県</v>
      </c>
      <c r="E50" s="148">
        <f t="shared" si="4"/>
        <v>22.535211267605636</v>
      </c>
      <c r="F50" s="114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110</v>
      </c>
      <c r="P50" s="71" t="s">
        <v>10</v>
      </c>
      <c r="Q50" s="138">
        <v>1030</v>
      </c>
      <c r="R50" s="109">
        <v>1602</v>
      </c>
      <c r="S50" s="136">
        <f t="shared" si="0"/>
        <v>64.294631710362054</v>
      </c>
      <c r="T50">
        <f t="shared" si="1"/>
        <v>22</v>
      </c>
      <c r="U50" s="71"/>
      <c r="V50" s="108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47" t="str">
        <f t="shared" si="2"/>
        <v>30</v>
      </c>
      <c r="D51" s="149" t="str">
        <f t="shared" si="3"/>
        <v>和歌山県</v>
      </c>
      <c r="E51" s="148">
        <f t="shared" si="4"/>
        <v>20.432432432432432</v>
      </c>
      <c r="F51" s="114">
        <v>47</v>
      </c>
      <c r="G51" s="29"/>
      <c r="H51" s="35"/>
      <c r="I51" s="35"/>
      <c r="J51" s="35"/>
      <c r="K51" s="35"/>
      <c r="L51" s="4"/>
      <c r="M51" s="6"/>
      <c r="N51" s="39"/>
      <c r="O51" s="72" t="s">
        <v>111</v>
      </c>
      <c r="P51" s="71" t="s">
        <v>42</v>
      </c>
      <c r="Q51" s="138">
        <v>648</v>
      </c>
      <c r="R51" s="109">
        <v>1453</v>
      </c>
      <c r="S51" s="136">
        <f t="shared" si="0"/>
        <v>44.597384721266344</v>
      </c>
      <c r="T51">
        <f t="shared" si="1"/>
        <v>31</v>
      </c>
      <c r="U51" s="71"/>
      <c r="V51" s="108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51"/>
      <c r="D52" s="131" t="s">
        <v>2</v>
      </c>
      <c r="E52" s="171">
        <v>115.8</v>
      </c>
      <c r="F52" s="115" t="s">
        <v>13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112</v>
      </c>
      <c r="Q52" s="138">
        <v>146041</v>
      </c>
      <c r="R52" s="109">
        <v>126167</v>
      </c>
      <c r="S52" s="136">
        <f t="shared" si="0"/>
        <v>115.75213803926542</v>
      </c>
      <c r="T52" s="35"/>
      <c r="U52" s="71"/>
      <c r="V52" s="108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157">
        <f>SUM(Q5:Q51)</f>
        <v>146041</v>
      </c>
      <c r="R53" s="67"/>
      <c r="S53" s="34"/>
      <c r="T53" s="70"/>
      <c r="U53" s="70"/>
      <c r="V53" s="67"/>
    </row>
    <row r="54" spans="2:30" ht="4.5" customHeight="1" x14ac:dyDescent="0.15">
      <c r="B54" s="158" t="s">
        <v>3</v>
      </c>
      <c r="C54" s="159"/>
      <c r="D54" s="35"/>
      <c r="E54" s="42"/>
      <c r="F54" s="57"/>
      <c r="G54" s="57"/>
      <c r="H54" s="165" t="s">
        <v>4</v>
      </c>
      <c r="I54" s="58"/>
      <c r="J54" s="58"/>
      <c r="K54" s="58"/>
      <c r="L54" s="58"/>
      <c r="M54" s="59"/>
      <c r="N54" s="33"/>
      <c r="O54" s="34"/>
      <c r="P54" s="69"/>
      <c r="Q54" s="157"/>
      <c r="R54" s="67"/>
      <c r="S54" s="34"/>
      <c r="T54" s="70"/>
      <c r="U54" s="70"/>
    </row>
    <row r="55" spans="2:30" ht="10.5" customHeight="1" x14ac:dyDescent="0.15">
      <c r="B55" s="160"/>
      <c r="C55" s="161"/>
      <c r="D55" s="35"/>
      <c r="E55" s="42"/>
      <c r="F55" s="57"/>
      <c r="G55" s="57"/>
      <c r="H55" s="166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60"/>
      <c r="C56" s="161"/>
      <c r="D56" s="35"/>
      <c r="E56" s="42"/>
      <c r="F56" s="57"/>
      <c r="G56" s="57"/>
      <c r="H56" s="166"/>
      <c r="I56" s="31"/>
      <c r="J56" s="164" t="s">
        <v>122</v>
      </c>
      <c r="K56" s="164"/>
      <c r="L56" s="164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60"/>
      <c r="C57" s="161"/>
      <c r="D57" s="35"/>
      <c r="E57" s="42"/>
      <c r="F57" s="57"/>
      <c r="G57" s="57"/>
      <c r="H57" s="166"/>
      <c r="I57" s="31"/>
      <c r="J57" s="164"/>
      <c r="K57" s="164"/>
      <c r="L57" s="164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60"/>
      <c r="C58" s="161"/>
      <c r="D58" s="35"/>
      <c r="E58" s="42"/>
      <c r="F58" s="57"/>
      <c r="G58" s="57"/>
      <c r="H58" s="166"/>
      <c r="I58" s="31"/>
      <c r="J58" s="164"/>
      <c r="K58" s="164"/>
      <c r="L58" s="164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0"/>
      <c r="C59" s="161"/>
      <c r="D59" s="35"/>
      <c r="E59" s="42"/>
      <c r="F59" s="57"/>
      <c r="G59" s="57"/>
      <c r="H59" s="166"/>
      <c r="I59" s="97" t="s">
        <v>12</v>
      </c>
      <c r="J59" s="99" t="s">
        <v>123</v>
      </c>
      <c r="K59" s="96"/>
      <c r="L59" s="68" t="s">
        <v>60</v>
      </c>
      <c r="M59" s="98"/>
      <c r="N59" s="33"/>
      <c r="O59" s="34"/>
    </row>
    <row r="60" spans="2:30" ht="11.25" customHeight="1" x14ac:dyDescent="0.15">
      <c r="B60" s="160"/>
      <c r="C60" s="161"/>
      <c r="D60" s="35"/>
      <c r="E60" s="42"/>
      <c r="F60" s="57"/>
      <c r="G60" s="57"/>
      <c r="H60" s="166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60"/>
      <c r="C61" s="161"/>
      <c r="D61" s="35"/>
      <c r="E61" s="42"/>
      <c r="F61" s="57"/>
      <c r="G61" s="57"/>
      <c r="H61" s="166"/>
      <c r="I61" s="31"/>
      <c r="J61" s="118" t="s">
        <v>63</v>
      </c>
      <c r="K61" s="122">
        <v>3591</v>
      </c>
      <c r="L61" s="122">
        <v>146041</v>
      </c>
      <c r="M61" s="101"/>
      <c r="N61" s="33"/>
      <c r="O61" s="34"/>
    </row>
    <row r="62" spans="2:30" ht="10.5" customHeight="1" x14ac:dyDescent="0.15">
      <c r="B62" s="160"/>
      <c r="C62" s="161"/>
      <c r="D62" s="35"/>
      <c r="E62" s="42"/>
      <c r="F62" s="57"/>
      <c r="G62" s="57"/>
      <c r="H62" s="166"/>
      <c r="I62" s="97"/>
      <c r="J62" s="120"/>
      <c r="K62" s="125"/>
      <c r="L62" s="125"/>
      <c r="M62" s="98"/>
      <c r="N62" s="33"/>
      <c r="O62" s="34"/>
    </row>
    <row r="63" spans="2:30" ht="6.75" customHeight="1" x14ac:dyDescent="0.15">
      <c r="B63" s="160"/>
      <c r="C63" s="161"/>
      <c r="D63" s="35"/>
      <c r="E63" s="42"/>
      <c r="F63" s="57"/>
      <c r="G63" s="57"/>
      <c r="H63" s="165" t="s">
        <v>6</v>
      </c>
      <c r="I63" s="126"/>
      <c r="J63" s="127"/>
      <c r="K63" s="128"/>
      <c r="L63" s="128"/>
      <c r="M63" s="129"/>
      <c r="N63" s="33"/>
      <c r="O63" s="34"/>
    </row>
    <row r="64" spans="2:30" ht="9.75" customHeight="1" x14ac:dyDescent="0.15">
      <c r="B64" s="160"/>
      <c r="C64" s="161"/>
      <c r="D64" s="35"/>
      <c r="E64" s="42"/>
      <c r="F64" s="57"/>
      <c r="G64" s="57"/>
      <c r="H64" s="167"/>
      <c r="I64" s="117" t="s">
        <v>12</v>
      </c>
      <c r="J64" s="170" t="s">
        <v>118</v>
      </c>
      <c r="K64" s="170"/>
      <c r="L64" s="170"/>
      <c r="M64" s="32"/>
      <c r="N64" s="33"/>
    </row>
    <row r="65" spans="2:15" ht="12.75" customHeight="1" x14ac:dyDescent="0.15">
      <c r="B65" s="160"/>
      <c r="C65" s="161"/>
      <c r="D65" s="35"/>
      <c r="E65" s="42"/>
      <c r="F65" s="57"/>
      <c r="G65" s="57"/>
      <c r="H65" s="167"/>
      <c r="J65" s="170"/>
      <c r="K65" s="170"/>
      <c r="L65" s="170"/>
      <c r="M65" s="121"/>
      <c r="N65" s="33"/>
    </row>
    <row r="66" spans="2:15" ht="10.5" customHeight="1" x14ac:dyDescent="0.15">
      <c r="B66" s="160"/>
      <c r="C66" s="161"/>
      <c r="D66" s="35"/>
      <c r="E66" s="42"/>
      <c r="F66" s="57"/>
      <c r="G66" s="57"/>
      <c r="H66" s="167"/>
      <c r="J66" s="169"/>
      <c r="K66" s="169"/>
      <c r="L66" s="169"/>
      <c r="M66" s="32"/>
      <c r="N66" s="33"/>
    </row>
    <row r="67" spans="2:15" ht="11.25" customHeight="1" x14ac:dyDescent="0.15">
      <c r="B67" s="160"/>
      <c r="C67" s="161"/>
      <c r="D67" s="35"/>
      <c r="E67" s="42"/>
      <c r="F67" s="57"/>
      <c r="G67" s="57"/>
      <c r="H67" s="167"/>
      <c r="I67" s="117" t="s">
        <v>12</v>
      </c>
      <c r="J67" s="130" t="s">
        <v>124</v>
      </c>
      <c r="K67" s="137"/>
      <c r="L67" s="137"/>
      <c r="M67" s="32"/>
      <c r="N67" s="33"/>
    </row>
    <row r="68" spans="2:15" ht="14.25" customHeight="1" x14ac:dyDescent="0.15">
      <c r="B68" s="160"/>
      <c r="C68" s="161"/>
      <c r="D68" s="35"/>
      <c r="E68" s="42"/>
      <c r="F68" s="57"/>
      <c r="G68" s="57"/>
      <c r="H68" s="167"/>
      <c r="I68" s="117" t="s">
        <v>12</v>
      </c>
      <c r="J68" s="130" t="s">
        <v>58</v>
      </c>
      <c r="M68" s="103"/>
      <c r="N68" s="33"/>
      <c r="O68" s="34"/>
    </row>
    <row r="69" spans="2:15" ht="16.5" customHeight="1" x14ac:dyDescent="0.15">
      <c r="B69" s="160"/>
      <c r="C69" s="161"/>
      <c r="D69" s="35"/>
      <c r="E69" s="61"/>
      <c r="F69" s="62"/>
      <c r="G69" s="61"/>
      <c r="H69" s="167"/>
      <c r="I69" s="117" t="s">
        <v>12</v>
      </c>
      <c r="J69" s="168" t="s">
        <v>117</v>
      </c>
      <c r="K69" s="168"/>
      <c r="L69" s="168"/>
      <c r="M69" s="112"/>
      <c r="N69" s="33"/>
      <c r="O69" s="34"/>
    </row>
    <row r="70" spans="2:15" ht="8.25" customHeight="1" x14ac:dyDescent="0.15">
      <c r="B70" s="160"/>
      <c r="C70" s="161"/>
      <c r="D70" s="62"/>
      <c r="E70" s="57"/>
      <c r="F70" s="62"/>
      <c r="G70" s="61"/>
      <c r="H70" s="167"/>
      <c r="I70" s="97"/>
      <c r="J70" s="168"/>
      <c r="K70" s="168"/>
      <c r="L70" s="168"/>
      <c r="M70" s="112"/>
      <c r="N70" s="33"/>
    </row>
    <row r="71" spans="2:15" ht="5.25" customHeight="1" x14ac:dyDescent="0.15">
      <c r="B71" s="160"/>
      <c r="C71" s="161"/>
      <c r="D71" s="57"/>
      <c r="E71" s="8"/>
      <c r="F71" s="8"/>
      <c r="G71" s="57"/>
      <c r="H71" s="167"/>
      <c r="I71" s="117"/>
      <c r="J71" s="168"/>
      <c r="K71" s="168"/>
      <c r="L71" s="168"/>
      <c r="M71" s="103"/>
      <c r="N71" s="33"/>
    </row>
    <row r="72" spans="2:15" ht="9.75" customHeight="1" x14ac:dyDescent="0.15">
      <c r="B72" s="160"/>
      <c r="C72" s="161"/>
      <c r="D72" s="62"/>
      <c r="E72" s="62"/>
      <c r="F72" s="9"/>
      <c r="G72" s="61"/>
      <c r="H72" s="167"/>
      <c r="I72" s="97"/>
      <c r="J72" s="169"/>
      <c r="K72" s="169"/>
      <c r="L72" s="169"/>
      <c r="M72" s="112"/>
      <c r="N72" s="33"/>
    </row>
    <row r="73" spans="2:15" ht="7.5" customHeight="1" x14ac:dyDescent="0.15">
      <c r="B73" s="160"/>
      <c r="C73" s="161"/>
      <c r="D73" s="62"/>
      <c r="E73" s="62"/>
      <c r="F73" s="9"/>
      <c r="G73" s="61"/>
      <c r="H73" s="167"/>
      <c r="I73" s="116"/>
      <c r="J73" s="119"/>
      <c r="K73" s="102"/>
      <c r="L73" s="102"/>
      <c r="M73" s="112"/>
      <c r="N73" s="33"/>
      <c r="O73" s="34"/>
    </row>
    <row r="74" spans="2:15" ht="11.25" customHeight="1" x14ac:dyDescent="0.15">
      <c r="B74" s="160"/>
      <c r="C74" s="161"/>
      <c r="D74" s="62"/>
      <c r="E74" s="62"/>
      <c r="F74" s="9"/>
      <c r="G74" s="61"/>
      <c r="H74" s="167"/>
      <c r="I74" s="116"/>
      <c r="J74" s="102"/>
      <c r="K74" s="95"/>
      <c r="L74" s="95"/>
      <c r="M74" s="104"/>
      <c r="N74" s="33"/>
      <c r="O74" s="34"/>
    </row>
    <row r="75" spans="2:15" ht="5.25" customHeight="1" x14ac:dyDescent="0.15">
      <c r="B75" s="160"/>
      <c r="C75" s="161"/>
      <c r="D75" s="62"/>
      <c r="E75" s="62"/>
      <c r="F75" s="9"/>
      <c r="G75" s="61"/>
      <c r="H75" s="167"/>
      <c r="I75" s="87"/>
      <c r="J75" s="95"/>
      <c r="K75" s="95"/>
      <c r="L75" s="95"/>
      <c r="M75" s="104"/>
      <c r="N75" s="33"/>
      <c r="O75" s="34"/>
    </row>
    <row r="76" spans="2:15" ht="3.75" customHeight="1" thickBot="1" x14ac:dyDescent="0.2">
      <c r="B76" s="162"/>
      <c r="C76" s="163"/>
      <c r="D76" s="63"/>
      <c r="E76" s="63"/>
      <c r="F76" s="63"/>
      <c r="G76" s="64"/>
      <c r="H76" s="105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4" t="s">
        <v>62</v>
      </c>
      <c r="T83" s="123"/>
      <c r="U83" s="91" t="s">
        <v>60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0"/>
      <c r="Q84" s="110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1"/>
      <c r="Q85" s="111"/>
      <c r="R85" s="155" t="s">
        <v>116</v>
      </c>
      <c r="S85" s="48">
        <v>2013</v>
      </c>
      <c r="T85" s="113">
        <v>285.7</v>
      </c>
      <c r="U85" s="113">
        <v>85.4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R86" s="155" t="s">
        <v>125</v>
      </c>
      <c r="S86" s="49">
        <v>2014</v>
      </c>
      <c r="T86" s="92">
        <v>272.39999999999998</v>
      </c>
      <c r="U86" s="92">
        <v>84.7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R87" s="155" t="s">
        <v>126</v>
      </c>
      <c r="S87" s="49">
        <v>2015</v>
      </c>
      <c r="T87" s="92">
        <v>288.60000000000002</v>
      </c>
      <c r="U87" s="92">
        <v>87.2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R88" s="155" t="s">
        <v>127</v>
      </c>
      <c r="S88" s="49">
        <v>2016</v>
      </c>
      <c r="T88" s="92">
        <v>303.10000000000002</v>
      </c>
      <c r="U88" s="92">
        <v>92.8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R89" s="155" t="s">
        <v>128</v>
      </c>
      <c r="S89" s="49">
        <v>2017</v>
      </c>
      <c r="T89" s="92">
        <v>304.2</v>
      </c>
      <c r="U89" s="92">
        <v>99.8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R90" s="155" t="s">
        <v>129</v>
      </c>
      <c r="S90" s="49">
        <v>2018</v>
      </c>
      <c r="T90" s="92">
        <v>317</v>
      </c>
      <c r="U90" s="92">
        <v>109.1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R91" s="155" t="s">
        <v>130</v>
      </c>
      <c r="S91" s="49" t="s">
        <v>131</v>
      </c>
      <c r="T91" s="92">
        <v>316.39999999999998</v>
      </c>
      <c r="U91" s="92">
        <v>115.8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R92" s="156"/>
      <c r="S92" s="49"/>
      <c r="T92" s="92"/>
      <c r="U92" s="92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7">
    <mergeCell ref="Q53:Q54"/>
    <mergeCell ref="B54:C76"/>
    <mergeCell ref="J56:L58"/>
    <mergeCell ref="H54:H62"/>
    <mergeCell ref="H63:H75"/>
    <mergeCell ref="J69:L72"/>
    <mergeCell ref="J64:L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