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-45" yWindow="60" windowWidth="26205" windowHeight="10875"/>
  </bookViews>
  <sheets>
    <sheet name="22.県内総生産（名目）" sheetId="4" r:id="rId1"/>
  </sheets>
  <definedNames>
    <definedName name="_xlnm.Print_Area" localSheetId="0">'22.県内総生産（名目）'!$A$1:$M$76</definedName>
  </definedNames>
  <calcPr calcId="162913"/>
</workbook>
</file>

<file path=xl/calcChain.xml><?xml version="1.0" encoding="utf-8"?>
<calcChain xmlns="http://schemas.openxmlformats.org/spreadsheetml/2006/main">
  <c r="T48" i="4" l="1"/>
  <c r="R52" i="4" l="1"/>
  <c r="E52" i="4" s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S50" i="4" l="1"/>
  <c r="S38" i="4"/>
  <c r="S43" i="4"/>
  <c r="S37" i="4"/>
  <c r="S44" i="4"/>
  <c r="S51" i="4"/>
  <c r="S27" i="4"/>
  <c r="S11" i="4"/>
  <c r="S42" i="4"/>
  <c r="S10" i="4"/>
  <c r="S25" i="4"/>
  <c r="S17" i="4"/>
  <c r="S9" i="4"/>
  <c r="S48" i="4"/>
  <c r="S8" i="4"/>
  <c r="S39" i="4"/>
  <c r="S31" i="4"/>
  <c r="S26" i="4"/>
  <c r="S18" i="4"/>
  <c r="S34" i="4"/>
  <c r="S24" i="4"/>
  <c r="S32" i="4"/>
  <c r="S49" i="4"/>
  <c r="S33" i="4"/>
  <c r="S40" i="4"/>
  <c r="S36" i="4"/>
  <c r="S29" i="4"/>
  <c r="S28" i="4"/>
  <c r="S46" i="4"/>
  <c r="S20" i="4"/>
  <c r="S6" i="4"/>
  <c r="S7" i="4"/>
  <c r="S19" i="4"/>
  <c r="S22" i="4"/>
  <c r="S12" i="4"/>
  <c r="S41" i="4"/>
  <c r="S45" i="4"/>
  <c r="S47" i="4"/>
  <c r="S14" i="4"/>
  <c r="S30" i="4"/>
  <c r="S23" i="4"/>
  <c r="S13" i="4"/>
  <c r="S5" i="4"/>
  <c r="S35" i="4"/>
  <c r="S15" i="4"/>
  <c r="S21" i="4"/>
  <c r="S16" i="4"/>
  <c r="D8" i="4" l="1"/>
  <c r="C11" i="4"/>
  <c r="E13" i="4"/>
  <c r="D16" i="4"/>
  <c r="C19" i="4"/>
  <c r="E21" i="4"/>
  <c r="D24" i="4"/>
  <c r="C27" i="4"/>
  <c r="E29" i="4"/>
  <c r="D32" i="4"/>
  <c r="C35" i="4"/>
  <c r="E37" i="4"/>
  <c r="D40" i="4"/>
  <c r="C43" i="4"/>
  <c r="E45" i="4"/>
  <c r="D48" i="4"/>
  <c r="C51" i="4"/>
  <c r="C16" i="4"/>
  <c r="E34" i="4"/>
  <c r="C6" i="4"/>
  <c r="E8" i="4"/>
  <c r="D11" i="4"/>
  <c r="C14" i="4"/>
  <c r="E16" i="4"/>
  <c r="D19" i="4"/>
  <c r="C22" i="4"/>
  <c r="E24" i="4"/>
  <c r="D27" i="4"/>
  <c r="C30" i="4"/>
  <c r="E32" i="4"/>
  <c r="D35" i="4"/>
  <c r="C38" i="4"/>
  <c r="E40" i="4"/>
  <c r="D43" i="4"/>
  <c r="C46" i="4"/>
  <c r="E48" i="4"/>
  <c r="D51" i="4"/>
  <c r="E51" i="4"/>
  <c r="D21" i="4"/>
  <c r="C48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18" i="4"/>
  <c r="C32" i="4"/>
  <c r="E50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C24" i="4"/>
  <c r="D45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E41" i="4"/>
  <c r="D44" i="4"/>
  <c r="C47" i="4"/>
  <c r="E49" i="4"/>
  <c r="D13" i="4"/>
  <c r="D37" i="4"/>
  <c r="D7" i="4"/>
  <c r="C10" i="4"/>
  <c r="E12" i="4"/>
  <c r="D15" i="4"/>
  <c r="C18" i="4"/>
  <c r="E20" i="4"/>
  <c r="D23" i="4"/>
  <c r="C26" i="4"/>
  <c r="E28" i="4"/>
  <c r="D31" i="4"/>
  <c r="C34" i="4"/>
  <c r="E36" i="4"/>
  <c r="D39" i="4"/>
  <c r="C42" i="4"/>
  <c r="E44" i="4"/>
  <c r="D47" i="4"/>
  <c r="C50" i="4"/>
  <c r="E10" i="4"/>
  <c r="E26" i="4"/>
  <c r="E42" i="4"/>
  <c r="E7" i="4"/>
  <c r="D10" i="4"/>
  <c r="C13" i="4"/>
  <c r="E15" i="4"/>
  <c r="D18" i="4"/>
  <c r="C21" i="4"/>
  <c r="E23" i="4"/>
  <c r="D26" i="4"/>
  <c r="C29" i="4"/>
  <c r="E31" i="4"/>
  <c r="D34" i="4"/>
  <c r="C37" i="4"/>
  <c r="E39" i="4"/>
  <c r="D42" i="4"/>
  <c r="C45" i="4"/>
  <c r="E47" i="4"/>
  <c r="D50" i="4"/>
  <c r="C8" i="4"/>
  <c r="D29" i="4"/>
  <c r="C40" i="4"/>
  <c r="D5" i="4"/>
  <c r="C5" i="4"/>
</calcChain>
</file>

<file path=xl/sharedStrings.xml><?xml version="1.0" encoding="utf-8"?>
<sst xmlns="http://schemas.openxmlformats.org/spreadsheetml/2006/main" count="146" uniqueCount="139">
  <si>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</si>
  <si>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</si>
  <si>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</si>
  <si>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</si>
  <si>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</si>
  <si>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</si>
  <si>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</si>
  <si>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</si>
  <si>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</si>
  <si>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</si>
  <si>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</si>
  <si>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</si>
  <si>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</si>
  <si>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</si>
  <si>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</si>
  <si>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</si>
  <si>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</si>
  <si>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</si>
  <si>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</si>
  <si>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</si>
  <si>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</si>
  <si>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</si>
  <si>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</si>
  <si>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</si>
  <si>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</si>
  <si>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</si>
  <si>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</si>
  <si>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</si>
  <si>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</si>
  <si>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</si>
  <si>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</si>
  <si>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</si>
  <si>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</si>
  <si>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</si>
  <si>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</si>
  <si>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</si>
  <si>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</si>
  <si>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</si>
  <si>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</si>
  <si>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</si>
  <si>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</si>
  <si>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</si>
  <si>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</si>
  <si>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</si>
  <si>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</si>
  <si>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</si>
  <si>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</si>
  <si>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</si>
  <si>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</si>
  <si>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</si>
  <si>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</si>
  <si>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</si>
  <si>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</si>
  <si>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</si>
  <si>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</si>
  <si>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</si>
  <si>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</si>
  <si>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</si>
  <si>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</si>
  <si>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</si>
  <si>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</si>
  <si>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</si>
  <si>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</si>
  <si>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</si>
  <si>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</si>
  <si>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</si>
  <si>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</si>
  <si>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</si>
  <si>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</si>
  <si>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</si>
  <si>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</si>
  <si>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</si>
  <si>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</si>
  <si>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</si>
  <si>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</si>
  <si>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</si>
  <si>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</si>
  <si>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</si>
  <si>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</si>
  <si>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</si>
  <si>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</si>
  <si>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</si>
  <si>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</si>
  <si>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</si>
  <si>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</si>
  <si>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</si>
  <si>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</si>
  <si>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</si>
  <si>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</si>
  <si>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</si>
  <si>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</si>
  <si>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</si>
  <si>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</si>
  <si>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</si>
  <si>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</si>
  <si>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</si>
  <si>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</si>
  <si>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</si>
  <si>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</si>
  <si>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</si>
  <si>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</si>
  <si>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県内総生産額(百万円)</t>
    <rPh sb="0" eb="2">
      <t>ケンナイ</t>
    </rPh>
    <rPh sb="2" eb="5">
      <t>ソウセイサン</t>
    </rPh>
    <rPh sb="5" eb="6">
      <t>ガク</t>
    </rPh>
    <rPh sb="7" eb="8">
      <t>ヒャク</t>
    </rPh>
    <rPh sb="8" eb="10">
      <t>マンエン</t>
    </rPh>
    <phoneticPr fontId="13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</si>
  <si>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</si>
  <si>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名目とは物価変動を含む年々の時価で評価したもの。</t>
    <rPh sb="0" eb="2">
      <t>メイモク</t>
    </rPh>
    <rPh sb="4" eb="6">
      <t>ブッカ</t>
    </rPh>
    <rPh sb="6" eb="8">
      <t>ヘンドウ</t>
    </rPh>
    <rPh sb="9" eb="10">
      <t>フク</t>
    </rPh>
    <rPh sb="11" eb="13">
      <t>ネンネン</t>
    </rPh>
    <rPh sb="14" eb="16">
      <t>ジカ</t>
    </rPh>
    <rPh sb="17" eb="19">
      <t>ヒョウカ</t>
    </rPh>
    <phoneticPr fontId="2"/>
  </si>
  <si>
    <t>22．県内総生産（名目）</t>
    <rPh sb="3" eb="5">
      <t>ケンナイ</t>
    </rPh>
    <rPh sb="5" eb="8">
      <t>ソウセイサン</t>
    </rPh>
    <rPh sb="9" eb="11">
      <t>メイモク</t>
    </rPh>
    <phoneticPr fontId="2"/>
  </si>
  <si>
    <t>基礎データ 　</t>
    <rPh sb="0" eb="2">
      <t>キソ</t>
    </rPh>
    <phoneticPr fontId="2"/>
  </si>
  <si>
    <t>(十億円）</t>
    <rPh sb="1" eb="2">
      <t>ジュウ</t>
    </rPh>
    <rPh sb="2" eb="4">
      <t>オクエン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</si>
  <si>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</si>
  <si>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</si>
  <si>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9"/>
  </si>
  <si>
    <t>(兆円）</t>
    <rPh sb="1" eb="2">
      <t>チョウ</t>
    </rPh>
    <rPh sb="2" eb="3">
      <t>エン</t>
    </rPh>
    <phoneticPr fontId="2"/>
  </si>
  <si>
    <t>(百億円）</t>
    <rPh sb="1" eb="2">
      <t>ヒャク</t>
    </rPh>
    <rPh sb="2" eb="4">
      <t>オクエン</t>
    </rPh>
    <phoneticPr fontId="2"/>
  </si>
  <si>
    <t>県内総生産：都道府県という行政区域における経済活動によって１年間に得られた付加価値額。</t>
    <rPh sb="0" eb="2">
      <t>ケンナイ</t>
    </rPh>
    <rPh sb="2" eb="5">
      <t>ソウセイサン</t>
    </rPh>
    <rPh sb="6" eb="10">
      <t>トドウフケン</t>
    </rPh>
    <rPh sb="13" eb="15">
      <t>ギョウセイ</t>
    </rPh>
    <rPh sb="15" eb="17">
      <t>クイキ</t>
    </rPh>
    <rPh sb="21" eb="23">
      <t>ケイザイ</t>
    </rPh>
    <rPh sb="23" eb="25">
      <t>カツドウ</t>
    </rPh>
    <rPh sb="30" eb="32">
      <t>ネンカン</t>
    </rPh>
    <rPh sb="33" eb="34">
      <t>エ</t>
    </rPh>
    <rPh sb="37" eb="39">
      <t>フカ</t>
    </rPh>
    <rPh sb="39" eb="41">
      <t>カチ</t>
    </rPh>
    <rPh sb="41" eb="42">
      <t>ガク</t>
    </rPh>
    <phoneticPr fontId="2"/>
  </si>
  <si>
    <t>平13</t>
    <rPh sb="0" eb="1">
      <t>タイ</t>
    </rPh>
    <phoneticPr fontId="2"/>
  </si>
  <si>
    <t>指標値                （十億円）</t>
    <rPh sb="0" eb="2">
      <t>シヒョウ</t>
    </rPh>
    <rPh sb="2" eb="3">
      <t>アタイ</t>
    </rPh>
    <rPh sb="20" eb="21">
      <t>ジュウ</t>
    </rPh>
    <rPh sb="21" eb="23">
      <t>オクエン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</si>
  <si>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</si>
  <si>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</si>
  <si>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基礎データ</t>
    <rPh sb="0" eb="2">
      <t>キソ</t>
    </rPh>
    <phoneticPr fontId="2"/>
  </si>
  <si>
    <t>年度</t>
    <rPh sb="0" eb="2">
      <t>ネンド</t>
    </rPh>
    <phoneticPr fontId="2"/>
  </si>
  <si>
    <t>県内（国内）総生産の推移</t>
    <rPh sb="0" eb="2">
      <t>ケンナイ</t>
    </rPh>
    <rPh sb="3" eb="5">
      <t>コクナイ</t>
    </rPh>
    <rPh sb="6" eb="9">
      <t>ソウセイサン</t>
    </rPh>
    <rPh sb="10" eb="12">
      <t>スイイ</t>
    </rPh>
    <phoneticPr fontId="2"/>
  </si>
  <si>
    <t>注</t>
    <rPh sb="0" eb="1">
      <t>チュウ</t>
    </rPh>
    <phoneticPr fontId="2"/>
  </si>
  <si>
    <t>)全国は｢国民経済計算年報｣による国内総生産の値。</t>
    <rPh sb="1" eb="3">
      <t>ゼンコク</t>
    </rPh>
    <rPh sb="5" eb="7">
      <t>コクミン</t>
    </rPh>
    <rPh sb="7" eb="9">
      <t>ケイザイ</t>
    </rPh>
    <rPh sb="9" eb="11">
      <t>ケイサン</t>
    </rPh>
    <rPh sb="11" eb="13">
      <t>ネンポウ</t>
    </rPh>
    <rPh sb="17" eb="19">
      <t>コクナイ</t>
    </rPh>
    <rPh sb="19" eb="22">
      <t>ソウセイサン</t>
    </rPh>
    <rPh sb="23" eb="24">
      <t>アタイ</t>
    </rPh>
    <phoneticPr fontId="2"/>
  </si>
  <si>
    <t>指標値</t>
    <rPh sb="0" eb="2">
      <t>シヒョウ</t>
    </rPh>
    <rPh sb="2" eb="3">
      <t>チ</t>
    </rPh>
    <phoneticPr fontId="2"/>
  </si>
  <si>
    <t>単位：十億円</t>
    <rPh sb="0" eb="2">
      <t>タンイ</t>
    </rPh>
    <rPh sb="3" eb="4">
      <t>10</t>
    </rPh>
    <rPh sb="4" eb="6">
      <t>オクエン</t>
    </rPh>
    <phoneticPr fontId="2"/>
  </si>
  <si>
    <t>平14</t>
    <rPh sb="0" eb="1">
      <t>タイ</t>
    </rPh>
    <phoneticPr fontId="2"/>
  </si>
  <si>
    <t>平15</t>
    <rPh sb="0" eb="1">
      <t>ヘイ</t>
    </rPh>
    <phoneticPr fontId="2"/>
  </si>
  <si>
    <t>平16</t>
    <rPh sb="0" eb="1">
      <t>ヘイ</t>
    </rPh>
    <phoneticPr fontId="2"/>
  </si>
  <si>
    <t>平17</t>
    <rPh sb="0" eb="1">
      <t>ヘイ</t>
    </rPh>
    <phoneticPr fontId="2"/>
  </si>
  <si>
    <t>平18</t>
    <rPh sb="0" eb="1">
      <t>ヘイ</t>
    </rPh>
    <phoneticPr fontId="2"/>
  </si>
  <si>
    <t>-</t>
    <phoneticPr fontId="2"/>
  </si>
  <si>
    <t>平19</t>
    <rPh sb="0" eb="1">
      <t>ヘイ</t>
    </rPh>
    <phoneticPr fontId="2"/>
  </si>
  <si>
    <t>－平成29年度－　</t>
    <rPh sb="6" eb="7">
      <t>ド</t>
    </rPh>
    <phoneticPr fontId="2"/>
  </si>
  <si>
    <t>平成25年度</t>
    <rPh sb="0" eb="2">
      <t>ヘイセイ</t>
    </rPh>
    <rPh sb="4" eb="6">
      <t>ネンド</t>
    </rPh>
    <phoneticPr fontId="2"/>
  </si>
  <si>
    <t>資料出所：内閣府経済社会総合研究所「県民経済計算年報」「平成29年度国民経済計算年報」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9"/>
  </si>
  <si>
    <t>調査対象年度：平成29年度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9"/>
  </si>
  <si>
    <t>平20</t>
    <rPh sb="0" eb="1">
      <t>ヘイ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</si>
  <si>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</si>
  <si>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全           国</t>
    <rPh sb="0" eb="1">
      <t>ゼン</t>
    </rPh>
    <rPh sb="12" eb="13">
      <t>クニ</t>
    </rPh>
    <phoneticPr fontId="2"/>
  </si>
  <si>
    <t>　平成29年度の大分県の県内総生産（名目）は45,100億円で、全国の0.80％を占めている。</t>
    <rPh sb="1" eb="3">
      <t>ヘイセイ</t>
    </rPh>
    <rPh sb="5" eb="7">
      <t>ネンド</t>
    </rPh>
    <rPh sb="8" eb="10">
      <t>オオイタ</t>
    </rPh>
    <rPh sb="10" eb="11">
      <t>ケン</t>
    </rPh>
    <rPh sb="12" eb="14">
      <t>ケンナイ</t>
    </rPh>
    <rPh sb="14" eb="17">
      <t>ソウセイサン</t>
    </rPh>
    <rPh sb="18" eb="20">
      <t>メイモク</t>
    </rPh>
    <rPh sb="28" eb="30">
      <t>オクエン</t>
    </rPh>
    <rPh sb="32" eb="34">
      <t>ゼンコク</t>
    </rPh>
    <rPh sb="41" eb="42">
      <t>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</si>
</sst>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 ;[Red]\-#,##0\ "/>
    <numFmt numFmtId="183" formatCode="#,##0.0;&quot;▲ &quot;#,##0.0"/>
    <numFmt numFmtId="184" formatCode="#,##0.0_ ;[Red]\-#,##0.0\ "/>
    <numFmt numFmtId="185" formatCode="\ ###,###,###,###,##0;&quot;-&quot;###,###,###,###,##0"/>
    <numFmt numFmtId="186" formatCode="_ * #,##0.0_ ;_ * \-#,##0.0_ ;_ * &quot;-&quot;?_ ;_ @_ "/>
    <numFmt numFmtId="187" formatCode="#,##0.0000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61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distributed" vertical="center"/>
    </xf>
    <xf numFmtId="0" fontId="6" fillId="0" borderId="2" xfId="6" applyFont="1" applyFill="1" applyBorder="1" applyAlignment="1">
      <alignment horizontal="distributed" vertical="center"/>
    </xf>
    <xf numFmtId="0" fontId="6" fillId="2" borderId="2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7" fillId="0" borderId="4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center" vertical="center" wrapText="1"/>
    </xf>
    <xf numFmtId="40" fontId="6" fillId="0" borderId="8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18" fillId="0" borderId="0" xfId="5" applyFont="1" applyFill="1" applyBorder="1" applyAlignment="1">
      <alignment horizontal="right"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7" fillId="0" borderId="9" xfId="4" applyFont="1" applyFill="1" applyBorder="1" applyAlignment="1">
      <alignment vertical="center"/>
    </xf>
    <xf numFmtId="0" fontId="16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7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181" fontId="19" fillId="0" borderId="0" xfId="1" applyNumberFormat="1" applyFont="1" applyBorder="1">
      <alignment vertical="center"/>
    </xf>
    <xf numFmtId="183" fontId="6" fillId="0" borderId="0" xfId="5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182" fontId="3" fillId="0" borderId="12" xfId="3" applyNumberFormat="1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 wrapText="1"/>
    </xf>
    <xf numFmtId="182" fontId="3" fillId="0" borderId="12" xfId="5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181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49" fontId="10" fillId="0" borderId="0" xfId="4" applyNumberFormat="1" applyFont="1">
      <alignment vertical="center"/>
    </xf>
    <xf numFmtId="176" fontId="19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8" fillId="0" borderId="0" xfId="4" applyFont="1" applyFill="1" applyBorder="1" applyAlignment="1">
      <alignment horizontal="left" vertical="top"/>
    </xf>
    <xf numFmtId="49" fontId="8" fillId="0" borderId="8" xfId="6" applyNumberFormat="1" applyFont="1" applyFill="1" applyBorder="1" applyAlignment="1">
      <alignment horizontal="left" vertical="center" indent="1"/>
    </xf>
    <xf numFmtId="0" fontId="0" fillId="0" borderId="0" xfId="8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/>
    <xf numFmtId="0" fontId="3" fillId="0" borderId="0" xfId="5" applyFont="1" applyFill="1" applyBorder="1" applyAlignment="1">
      <alignment horizontal="center" vertical="center"/>
    </xf>
    <xf numFmtId="182" fontId="3" fillId="0" borderId="0" xfId="3" applyNumberFormat="1" applyFont="1" applyFill="1" applyBorder="1" applyAlignment="1">
      <alignment vertical="center"/>
    </xf>
    <xf numFmtId="176" fontId="6" fillId="0" borderId="0" xfId="5" applyNumberFormat="1" applyFont="1" applyFill="1" applyBorder="1" applyAlignment="1">
      <alignment horizontal="center" vertical="center" wrapText="1"/>
    </xf>
    <xf numFmtId="179" fontId="19" fillId="0" borderId="0" xfId="1" applyNumberFormat="1" applyFont="1" applyBorder="1">
      <alignment vertical="center"/>
    </xf>
    <xf numFmtId="0" fontId="6" fillId="0" borderId="0" xfId="8" applyFont="1" applyFill="1" applyBorder="1" applyAlignment="1">
      <alignment vertical="center"/>
    </xf>
    <xf numFmtId="0" fontId="8" fillId="0" borderId="0" xfId="4" applyFont="1" applyFill="1" applyBorder="1" applyAlignment="1">
      <alignment vertical="top"/>
    </xf>
    <xf numFmtId="179" fontId="8" fillId="0" borderId="8" xfId="5" applyNumberFormat="1" applyFont="1" applyFill="1" applyBorder="1" applyAlignment="1">
      <alignment horizontal="center" vertical="center" wrapText="1"/>
    </xf>
    <xf numFmtId="179" fontId="8" fillId="0" borderId="16" xfId="5" applyNumberFormat="1" applyFont="1" applyFill="1" applyBorder="1" applyAlignment="1">
      <alignment horizontal="center" vertical="center" wrapText="1"/>
    </xf>
    <xf numFmtId="183" fontId="8" fillId="0" borderId="16" xfId="3" applyNumberFormat="1" applyFont="1" applyFill="1" applyBorder="1" applyAlignment="1">
      <alignment vertical="center"/>
    </xf>
    <xf numFmtId="183" fontId="8" fillId="0" borderId="8" xfId="3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center" vertical="center" wrapText="1"/>
    </xf>
    <xf numFmtId="0" fontId="20" fillId="0" borderId="17" xfId="4" applyFont="1" applyFill="1" applyBorder="1" applyAlignment="1">
      <alignment horizontal="center" vertical="center" wrapText="1"/>
    </xf>
    <xf numFmtId="0" fontId="20" fillId="0" borderId="18" xfId="4" applyFont="1" applyFill="1" applyBorder="1" applyAlignment="1">
      <alignment horizontal="center" vertical="center" wrapText="1"/>
    </xf>
    <xf numFmtId="0" fontId="20" fillId="0" borderId="19" xfId="6" applyFont="1" applyFill="1" applyBorder="1" applyAlignment="1">
      <alignment horizontal="center" vertical="center"/>
    </xf>
    <xf numFmtId="49" fontId="10" fillId="0" borderId="0" xfId="4" applyNumberFormat="1" applyFont="1" applyAlignment="1">
      <alignment horizontal="right" vertical="center"/>
    </xf>
    <xf numFmtId="0" fontId="20" fillId="0" borderId="22" xfId="0" applyFont="1" applyFill="1" applyBorder="1" applyAlignment="1">
      <alignment horizontal="distributed" vertical="center" justifyLastLine="1"/>
    </xf>
    <xf numFmtId="0" fontId="0" fillId="0" borderId="0" xfId="4" applyFont="1">
      <alignment vertical="center"/>
    </xf>
    <xf numFmtId="178" fontId="0" fillId="0" borderId="0" xfId="0" applyNumberFormat="1" applyBorder="1">
      <alignment vertical="center"/>
    </xf>
    <xf numFmtId="0" fontId="3" fillId="0" borderId="6" xfId="4" applyFont="1" applyFill="1" applyBorder="1" applyAlignment="1">
      <alignment vertical="center" wrapText="1"/>
    </xf>
    <xf numFmtId="0" fontId="3" fillId="0" borderId="7" xfId="4" applyFont="1" applyFill="1" applyBorder="1" applyAlignment="1">
      <alignment vertical="center" wrapText="1"/>
    </xf>
    <xf numFmtId="0" fontId="6" fillId="0" borderId="8" xfId="8" applyFont="1" applyFill="1" applyBorder="1" applyAlignment="1">
      <alignment horizontal="center" vertical="center" wrapText="1"/>
    </xf>
    <xf numFmtId="176" fontId="8" fillId="0" borderId="21" xfId="5" applyNumberFormat="1" applyFont="1" applyFill="1" applyBorder="1" applyAlignment="1">
      <alignment horizontal="center" vertical="center" wrapText="1"/>
    </xf>
    <xf numFmtId="183" fontId="8" fillId="0" borderId="21" xfId="3" applyNumberFormat="1" applyFont="1" applyFill="1" applyBorder="1" applyAlignment="1">
      <alignment vertical="center"/>
    </xf>
    <xf numFmtId="0" fontId="8" fillId="0" borderId="18" xfId="4" applyFont="1" applyFill="1" applyBorder="1" applyAlignment="1">
      <alignment horizontal="right" vertical="top" wrapText="1"/>
    </xf>
    <xf numFmtId="0" fontId="20" fillId="3" borderId="18" xfId="4" applyFont="1" applyFill="1" applyBorder="1" applyAlignment="1">
      <alignment horizontal="center" vertical="center" wrapText="1"/>
    </xf>
    <xf numFmtId="186" fontId="22" fillId="0" borderId="0" xfId="0" applyNumberFormat="1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6" fillId="0" borderId="0" xfId="4" applyFont="1" applyBorder="1">
      <alignment vertical="center"/>
    </xf>
    <xf numFmtId="0" fontId="6" fillId="0" borderId="0" xfId="0" applyFont="1" applyBorder="1">
      <alignment vertical="center"/>
    </xf>
    <xf numFmtId="0" fontId="22" fillId="4" borderId="0" xfId="0" applyFont="1" applyFill="1" applyBorder="1">
      <alignment vertical="center"/>
    </xf>
    <xf numFmtId="0" fontId="6" fillId="0" borderId="0" xfId="8" applyFont="1" applyFill="1" applyBorder="1" applyAlignment="1">
      <alignment horizontal="center" vertical="center" wrapText="1"/>
    </xf>
    <xf numFmtId="176" fontId="8" fillId="0" borderId="16" xfId="5" applyNumberFormat="1" applyFont="1" applyFill="1" applyBorder="1" applyAlignment="1">
      <alignment horizontal="center" vertical="center" wrapText="1"/>
    </xf>
    <xf numFmtId="184" fontId="8" fillId="0" borderId="8" xfId="1" applyNumberFormat="1" applyFont="1" applyFill="1" applyBorder="1" applyAlignment="1">
      <alignment horizontal="center" vertical="center"/>
    </xf>
    <xf numFmtId="177" fontId="8" fillId="0" borderId="8" xfId="5" applyNumberFormat="1" applyFont="1" applyFill="1" applyBorder="1" applyAlignment="1">
      <alignment horizontal="center" vertical="center" wrapText="1"/>
    </xf>
    <xf numFmtId="186" fontId="25" fillId="0" borderId="0" xfId="0" applyNumberFormat="1" applyFont="1" applyFill="1" applyBorder="1">
      <alignment vertical="center"/>
    </xf>
    <xf numFmtId="0" fontId="25" fillId="0" borderId="0" xfId="0" applyFont="1" applyFill="1" applyBorder="1">
      <alignment vertical="center"/>
    </xf>
    <xf numFmtId="177" fontId="6" fillId="0" borderId="18" xfId="6" applyNumberFormat="1" applyFont="1" applyFill="1" applyBorder="1" applyAlignment="1">
      <alignment horizontal="distributed" vertical="center"/>
    </xf>
    <xf numFmtId="38" fontId="19" fillId="0" borderId="0" xfId="1" applyFont="1" applyBorder="1">
      <alignment vertical="center"/>
    </xf>
    <xf numFmtId="179" fontId="6" fillId="0" borderId="0" xfId="0" applyNumberFormat="1" applyFont="1" applyBorder="1">
      <alignment vertical="center"/>
    </xf>
    <xf numFmtId="49" fontId="11" fillId="0" borderId="16" xfId="0" applyNumberFormat="1" applyFont="1" applyFill="1" applyBorder="1" applyAlignment="1"/>
    <xf numFmtId="0" fontId="11" fillId="0" borderId="16" xfId="0" applyFont="1" applyFill="1" applyBorder="1" applyAlignment="1"/>
    <xf numFmtId="185" fontId="21" fillId="0" borderId="17" xfId="0" applyNumberFormat="1" applyFont="1" applyBorder="1" applyAlignment="1">
      <alignment horizontal="right" vertical="center"/>
    </xf>
    <xf numFmtId="49" fontId="11" fillId="0" borderId="23" xfId="0" applyNumberFormat="1" applyFont="1" applyFill="1" applyBorder="1" applyAlignment="1"/>
    <xf numFmtId="0" fontId="11" fillId="0" borderId="23" xfId="0" applyFont="1" applyFill="1" applyBorder="1" applyAlignment="1"/>
    <xf numFmtId="185" fontId="21" fillId="0" borderId="18" xfId="0" applyNumberFormat="1" applyFont="1" applyBorder="1" applyAlignment="1">
      <alignment horizontal="right" vertical="center"/>
    </xf>
    <xf numFmtId="49" fontId="23" fillId="0" borderId="23" xfId="0" applyNumberFormat="1" applyFont="1" applyFill="1" applyBorder="1" applyAlignment="1"/>
    <xf numFmtId="0" fontId="23" fillId="0" borderId="23" xfId="0" applyFont="1" applyFill="1" applyBorder="1" applyAlignment="1"/>
    <xf numFmtId="185" fontId="24" fillId="0" borderId="18" xfId="0" applyNumberFormat="1" applyFont="1" applyBorder="1" applyAlignment="1">
      <alignment horizontal="right" vertical="center"/>
    </xf>
    <xf numFmtId="0" fontId="3" fillId="0" borderId="24" xfId="4" applyFont="1" applyFill="1" applyBorder="1" applyAlignment="1">
      <alignment vertical="center" wrapText="1"/>
    </xf>
    <xf numFmtId="0" fontId="11" fillId="0" borderId="24" xfId="0" applyFont="1" applyFill="1" applyBorder="1" applyAlignment="1"/>
    <xf numFmtId="185" fontId="21" fillId="0" borderId="19" xfId="0" applyNumberFormat="1" applyFont="1" applyBorder="1" applyAlignment="1">
      <alignment horizontal="right" vertical="center"/>
    </xf>
    <xf numFmtId="181" fontId="6" fillId="0" borderId="18" xfId="1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17" xfId="6" applyNumberFormat="1" applyFont="1" applyFill="1" applyBorder="1" applyAlignment="1">
      <alignment horizontal="distributed" vertical="center"/>
    </xf>
    <xf numFmtId="0" fontId="20" fillId="0" borderId="19" xfId="4" applyFont="1" applyFill="1" applyBorder="1" applyAlignment="1">
      <alignment vertical="center" wrapText="1"/>
    </xf>
    <xf numFmtId="181" fontId="6" fillId="0" borderId="24" xfId="1" applyNumberFormat="1" applyFont="1" applyFill="1" applyBorder="1" applyAlignment="1">
      <alignment horizontal="right" vertical="center" indent="1"/>
    </xf>
    <xf numFmtId="177" fontId="6" fillId="3" borderId="18" xfId="6" applyNumberFormat="1" applyFont="1" applyFill="1" applyBorder="1" applyAlignment="1">
      <alignment horizontal="distributed" vertical="center"/>
    </xf>
    <xf numFmtId="177" fontId="6" fillId="3" borderId="0" xfId="6" applyNumberFormat="1" applyFont="1" applyFill="1" applyBorder="1" applyAlignment="1">
      <alignment horizontal="distributed" vertical="center"/>
    </xf>
    <xf numFmtId="181" fontId="6" fillId="3" borderId="18" xfId="1" applyNumberFormat="1" applyFont="1" applyFill="1" applyBorder="1" applyAlignment="1">
      <alignment horizontal="right" vertical="center" indent="1"/>
    </xf>
    <xf numFmtId="187" fontId="6" fillId="0" borderId="0" xfId="1" applyNumberFormat="1" applyFont="1" applyFill="1" applyBorder="1" applyAlignment="1"/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CE9-4C34-915D-7438AE97BF66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CE9-4C34-915D-7438AE97BF66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CE9-4C34-915D-7438AE97BF66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3CE9-4C34-915D-7438AE97BF6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CE9-4C34-915D-7438AE97BF6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CE9-4C34-915D-7438AE97BF66}"/>
              </c:ext>
            </c:extLst>
          </c:dPt>
          <c:cat>
            <c:strRef>
              <c:f>'22.県内総生産（名目）'!$D$5:$D$51</c:f>
              <c:strCache>
                <c:ptCount val="47"/>
                <c:pt idx="0">
                  <c:v>東 京 都</c:v>
                </c:pt>
                <c:pt idx="1">
                  <c:v>愛 知 県</c:v>
                </c:pt>
                <c:pt idx="2">
                  <c:v>大 阪 府</c:v>
                </c:pt>
                <c:pt idx="3">
                  <c:v>神奈川県</c:v>
                </c:pt>
                <c:pt idx="4">
                  <c:v>埼 玉 県</c:v>
                </c:pt>
                <c:pt idx="5">
                  <c:v>兵 庫 県</c:v>
                </c:pt>
                <c:pt idx="6">
                  <c:v>千 葉 県</c:v>
                </c:pt>
                <c:pt idx="7">
                  <c:v>福 岡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京 都 府</c:v>
                </c:pt>
                <c:pt idx="13">
                  <c:v>宮 城 県</c:v>
                </c:pt>
                <c:pt idx="14">
                  <c:v>栃 木 県</c:v>
                </c:pt>
                <c:pt idx="15">
                  <c:v>新 潟 県</c:v>
                </c:pt>
                <c:pt idx="16">
                  <c:v>群 馬 県</c:v>
                </c:pt>
                <c:pt idx="17">
                  <c:v>長 野 県</c:v>
                </c:pt>
                <c:pt idx="18">
                  <c:v>三 重 県</c:v>
                </c:pt>
                <c:pt idx="19">
                  <c:v>福 島 県</c:v>
                </c:pt>
                <c:pt idx="20">
                  <c:v>岡 山 県</c:v>
                </c:pt>
                <c:pt idx="21">
                  <c:v>岐 阜 県</c:v>
                </c:pt>
                <c:pt idx="22">
                  <c:v>滋 賀 県</c:v>
                </c:pt>
                <c:pt idx="23">
                  <c:v>山 口 県</c:v>
                </c:pt>
                <c:pt idx="24">
                  <c:v>熊 本 県</c:v>
                </c:pt>
                <c:pt idx="25">
                  <c:v>鹿児島県</c:v>
                </c:pt>
                <c:pt idx="26">
                  <c:v>愛 媛 県</c:v>
                </c:pt>
                <c:pt idx="27">
                  <c:v>石 川 県</c:v>
                </c:pt>
                <c:pt idx="28">
                  <c:v>岩 手 県</c:v>
                </c:pt>
                <c:pt idx="29">
                  <c:v>富 山 県</c:v>
                </c:pt>
                <c:pt idx="30">
                  <c:v>長 崎 県</c:v>
                </c:pt>
                <c:pt idx="31">
                  <c:v>大 分 県</c:v>
                </c:pt>
                <c:pt idx="32">
                  <c:v>青 森 県</c:v>
                </c:pt>
                <c:pt idx="33">
                  <c:v>沖 縄 県</c:v>
                </c:pt>
                <c:pt idx="34">
                  <c:v>山 形 県</c:v>
                </c:pt>
                <c:pt idx="35">
                  <c:v>香 川 県</c:v>
                </c:pt>
                <c:pt idx="36">
                  <c:v>宮 崎 県</c:v>
                </c:pt>
                <c:pt idx="37">
                  <c:v>奈 良 県</c:v>
                </c:pt>
                <c:pt idx="38">
                  <c:v>秋 田 県</c:v>
                </c:pt>
                <c:pt idx="39">
                  <c:v>和歌山県</c:v>
                </c:pt>
                <c:pt idx="40">
                  <c:v>山 梨 県</c:v>
                </c:pt>
                <c:pt idx="41">
                  <c:v>福 井 県</c:v>
                </c:pt>
                <c:pt idx="42">
                  <c:v>徳 島 県</c:v>
                </c:pt>
                <c:pt idx="43">
                  <c:v>佐 賀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鳥 取 県</c:v>
                </c:pt>
              </c:strCache>
            </c:strRef>
          </c:cat>
          <c:val>
            <c:numRef>
              <c:f>'22.県内総生産（名目）'!$E$5:$E$51</c:f>
              <c:numCache>
                <c:formatCode>#,##0.0;[Red]\-#,##0.0</c:formatCode>
                <c:ptCount val="47"/>
                <c:pt idx="0">
                  <c:v>106238.22199999999</c:v>
                </c:pt>
                <c:pt idx="1">
                  <c:v>40299.790999999997</c:v>
                </c:pt>
                <c:pt idx="2">
                  <c:v>40069.966999999997</c:v>
                </c:pt>
                <c:pt idx="3">
                  <c:v>35589.832999999999</c:v>
                </c:pt>
                <c:pt idx="4">
                  <c:v>23431.055</c:v>
                </c:pt>
                <c:pt idx="5">
                  <c:v>21328.823</c:v>
                </c:pt>
                <c:pt idx="6">
                  <c:v>21106.928</c:v>
                </c:pt>
                <c:pt idx="7">
                  <c:v>19679.223999999998</c:v>
                </c:pt>
                <c:pt idx="8">
                  <c:v>19430.141</c:v>
                </c:pt>
                <c:pt idx="9">
                  <c:v>17277.47</c:v>
                </c:pt>
                <c:pt idx="10">
                  <c:v>13808.427</c:v>
                </c:pt>
                <c:pt idx="11">
                  <c:v>11790.821</c:v>
                </c:pt>
                <c:pt idx="12">
                  <c:v>10799.617</c:v>
                </c:pt>
                <c:pt idx="13">
                  <c:v>9463.93</c:v>
                </c:pt>
                <c:pt idx="14">
                  <c:v>9151.3310000000001</c:v>
                </c:pt>
                <c:pt idx="15">
                  <c:v>8994.3809999999994</c:v>
                </c:pt>
                <c:pt idx="16">
                  <c:v>8970.4339999999993</c:v>
                </c:pt>
                <c:pt idx="17">
                  <c:v>8441.6769999999997</c:v>
                </c:pt>
                <c:pt idx="18">
                  <c:v>8227.2350000000006</c:v>
                </c:pt>
                <c:pt idx="19">
                  <c:v>8063.692</c:v>
                </c:pt>
                <c:pt idx="20">
                  <c:v>7813.1840000000002</c:v>
                </c:pt>
                <c:pt idx="21">
                  <c:v>7768.8739999999998</c:v>
                </c:pt>
                <c:pt idx="22">
                  <c:v>6533.2389999999996</c:v>
                </c:pt>
                <c:pt idx="23">
                  <c:v>6413.1480000000001</c:v>
                </c:pt>
                <c:pt idx="24">
                  <c:v>6059.5839999999998</c:v>
                </c:pt>
                <c:pt idx="25">
                  <c:v>5504.4589999999998</c:v>
                </c:pt>
                <c:pt idx="26">
                  <c:v>5149.7969999999996</c:v>
                </c:pt>
                <c:pt idx="27">
                  <c:v>4676.0609999999997</c:v>
                </c:pt>
                <c:pt idx="28">
                  <c:v>4651.2380000000003</c:v>
                </c:pt>
                <c:pt idx="29">
                  <c:v>4584.0889999999999</c:v>
                </c:pt>
                <c:pt idx="30">
                  <c:v>4575.7510000000002</c:v>
                </c:pt>
                <c:pt idx="31">
                  <c:v>4509.9629999999997</c:v>
                </c:pt>
                <c:pt idx="32">
                  <c:v>4443.2</c:v>
                </c:pt>
                <c:pt idx="33">
                  <c:v>4414.0929999999998</c:v>
                </c:pt>
                <c:pt idx="34">
                  <c:v>4266.9620000000004</c:v>
                </c:pt>
                <c:pt idx="35">
                  <c:v>3845.915</c:v>
                </c:pt>
                <c:pt idx="36">
                  <c:v>3762.915</c:v>
                </c:pt>
                <c:pt idx="37">
                  <c:v>3695.047</c:v>
                </c:pt>
                <c:pt idx="38">
                  <c:v>3563.01</c:v>
                </c:pt>
                <c:pt idx="39">
                  <c:v>3473.335</c:v>
                </c:pt>
                <c:pt idx="40">
                  <c:v>3431.7559999999999</c:v>
                </c:pt>
                <c:pt idx="41">
                  <c:v>3323.6019999999999</c:v>
                </c:pt>
                <c:pt idx="42">
                  <c:v>3156.884</c:v>
                </c:pt>
                <c:pt idx="43">
                  <c:v>2945.2220000000002</c:v>
                </c:pt>
                <c:pt idx="44">
                  <c:v>2472.9270000000001</c:v>
                </c:pt>
                <c:pt idx="45">
                  <c:v>2429.4540000000002</c:v>
                </c:pt>
                <c:pt idx="46">
                  <c:v>1896.663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9-4C34-915D-7438AE97B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653120"/>
        <c:axId val="1"/>
      </c:barChart>
      <c:catAx>
        <c:axId val="252653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252653120"/>
        <c:crosses val="autoZero"/>
        <c:crossBetween val="between"/>
        <c:majorUnit val="20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2496581131242"/>
          <c:y val="0.10245923230715294"/>
          <c:w val="0.76535908739562897"/>
          <c:h val="0.71832427923253772"/>
        </c:manualLayout>
      </c:layout>
      <c:lineChart>
        <c:grouping val="standard"/>
        <c:varyColors val="0"/>
        <c:ser>
          <c:idx val="0"/>
          <c:order val="0"/>
          <c:tx>
            <c:strRef>
              <c:f>'22.県内総生産（名目）'!$Q$80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0409924487594392E-2"/>
                  <c:y val="-4.007911602750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2D-4F71-9F8A-D1B5839DEEE8}"/>
                </c:ext>
              </c:extLst>
            </c:dLbl>
            <c:dLbl>
              <c:idx val="1"/>
              <c:layout>
                <c:manualLayout>
                  <c:x val="-9.0914811145295579E-2"/>
                  <c:y val="5.00424015422146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2D-4F71-9F8A-D1B5839DEEE8}"/>
                </c:ext>
              </c:extLst>
            </c:dLbl>
            <c:dLbl>
              <c:idx val="2"/>
              <c:layout>
                <c:manualLayout>
                  <c:x val="-7.7569658097373595E-2"/>
                  <c:y val="5.42146820898538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2D-4F71-9F8A-D1B5839DEEE8}"/>
                </c:ext>
              </c:extLst>
            </c:dLbl>
            <c:dLbl>
              <c:idx val="3"/>
              <c:layout>
                <c:manualLayout>
                  <c:x val="-7.0240392136413407E-2"/>
                  <c:y val="3.94646405464844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2D-4F71-9F8A-D1B5839DEEE8}"/>
                </c:ext>
              </c:extLst>
            </c:dLbl>
            <c:dLbl>
              <c:idx val="4"/>
              <c:layout>
                <c:manualLayout>
                  <c:x val="-7.7570005736037964E-2"/>
                  <c:y val="-4.4139342311902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2D-4F71-9F8A-D1B5839DEEE8}"/>
                </c:ext>
              </c:extLst>
            </c:dLbl>
            <c:dLbl>
              <c:idx val="5"/>
              <c:layout>
                <c:manualLayout>
                  <c:x val="-5.6094974883106496E-2"/>
                  <c:y val="4.90933403443457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2D-4F71-9F8A-D1B5839DEEE8}"/>
                </c:ext>
              </c:extLst>
            </c:dLbl>
            <c:dLbl>
              <c:idx val="6"/>
              <c:layout>
                <c:manualLayout>
                  <c:x val="-8.6400027811093155E-2"/>
                  <c:y val="-3.9185344279458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2D-4F71-9F8A-D1B5839DEEE8}"/>
                </c:ext>
              </c:extLst>
            </c:dLbl>
            <c:dLbl>
              <c:idx val="7"/>
              <c:layout>
                <c:manualLayout>
                  <c:x val="-7.4277519945768283E-2"/>
                  <c:y val="-3.96323743381341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2D-4F71-9F8A-D1B5839DEEE8}"/>
                </c:ext>
              </c:extLst>
            </c:dLbl>
            <c:dLbl>
              <c:idx val="8"/>
              <c:layout>
                <c:manualLayout>
                  <c:x val="-7.2237923901896373E-2"/>
                  <c:y val="4.9707324037500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2D-4F71-9F8A-D1B5839DEEE8}"/>
                </c:ext>
              </c:extLst>
            </c:dLbl>
            <c:dLbl>
              <c:idx val="9"/>
              <c:layout>
                <c:manualLayout>
                  <c:x val="-9.0928021414541732E-2"/>
                  <c:y val="-3.41193936930534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3.9631984259548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'22.県内総生産（名目）'!$P$88:$P$97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'22.県内総生産（名目）'!$Q$88:$Q$97</c:f>
              <c:numCache>
                <c:formatCode>#,##0.0;"▲ "#,##0.0</c:formatCode>
                <c:ptCount val="10"/>
                <c:pt idx="0">
                  <c:v>429.7</c:v>
                </c:pt>
                <c:pt idx="1">
                  <c:v>402</c:v>
                </c:pt>
                <c:pt idx="2">
                  <c:v>422.9</c:v>
                </c:pt>
                <c:pt idx="3">
                  <c:v>418.7</c:v>
                </c:pt>
                <c:pt idx="4">
                  <c:v>417.6</c:v>
                </c:pt>
                <c:pt idx="5">
                  <c:v>420.4</c:v>
                </c:pt>
                <c:pt idx="6">
                  <c:v>428</c:v>
                </c:pt>
                <c:pt idx="7">
                  <c:v>438.9</c:v>
                </c:pt>
                <c:pt idx="8">
                  <c:v>435.3</c:v>
                </c:pt>
                <c:pt idx="9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49512"/>
        <c:axId val="1"/>
      </c:lineChart>
      <c:lineChart>
        <c:grouping val="standard"/>
        <c:varyColors val="0"/>
        <c:ser>
          <c:idx val="1"/>
          <c:order val="1"/>
          <c:tx>
            <c:strRef>
              <c:f>'22.県内総生産（名目）'!$R$80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1779935275080909E-2"/>
                  <c:y val="-4.50885617458859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2D-4F71-9F8A-D1B5839DEEE8}"/>
                </c:ext>
              </c:extLst>
            </c:dLbl>
            <c:dLbl>
              <c:idx val="1"/>
              <c:layout>
                <c:manualLayout>
                  <c:x val="-6.9039995828336032E-2"/>
                  <c:y val="3.9911280526574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2D-4F71-9F8A-D1B5839DEEE8}"/>
                </c:ext>
              </c:extLst>
            </c:dLbl>
            <c:dLbl>
              <c:idx val="2"/>
              <c:layout>
                <c:manualLayout>
                  <c:x val="-5.1179711807547233E-2"/>
                  <c:y val="-4.50884035097710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2D-4F71-9F8A-D1B5839DEEE8}"/>
                </c:ext>
              </c:extLst>
            </c:dLbl>
            <c:dLbl>
              <c:idx val="3"/>
              <c:layout>
                <c:manualLayout>
                  <c:x val="-4.7164832872712059E-2"/>
                  <c:y val="-4.42509047872784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2D-4F71-9F8A-D1B5839DEEE8}"/>
                </c:ext>
              </c:extLst>
            </c:dLbl>
            <c:dLbl>
              <c:idx val="4"/>
              <c:layout>
                <c:manualLayout>
                  <c:x val="-4.7264952808051312E-2"/>
                  <c:y val="-3.51246262071957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2D-4F71-9F8A-D1B5839DEEE8}"/>
                </c:ext>
              </c:extLst>
            </c:dLbl>
            <c:dLbl>
              <c:idx val="5"/>
              <c:layout>
                <c:manualLayout>
                  <c:x val="-6.9340007995689276E-2"/>
                  <c:y val="5.5108352128619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52D-4F71-9F8A-D1B5839DEEE8}"/>
                </c:ext>
              </c:extLst>
            </c:dLbl>
            <c:dLbl>
              <c:idx val="6"/>
              <c:layout>
                <c:manualLayout>
                  <c:x val="-6.0409924487594309E-2"/>
                  <c:y val="-5.00984019398732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52D-4F71-9F8A-D1B5839DEEE8}"/>
                </c:ext>
              </c:extLst>
            </c:dLbl>
            <c:dLbl>
              <c:idx val="7"/>
              <c:layout>
                <c:manualLayout>
                  <c:x val="-5.9809841650588294E-2"/>
                  <c:y val="4.99866203045265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52D-4F71-9F8A-D1B5839DEEE8}"/>
                </c:ext>
              </c:extLst>
            </c:dLbl>
            <c:dLbl>
              <c:idx val="8"/>
              <c:layout>
                <c:manualLayout>
                  <c:x val="-5.5868508239748718E-2"/>
                  <c:y val="3.49572824941313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52D-4F71-9F8A-D1B5839DEEE8}"/>
                </c:ext>
              </c:extLst>
            </c:dLbl>
            <c:dLbl>
              <c:idx val="9"/>
              <c:layout>
                <c:manualLayout>
                  <c:x val="-9.5399697554361992E-2"/>
                  <c:y val="-4.5032622272082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4.95399803244361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'22.県内総生産（名目）'!$P$88:$P$97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'22.県内総生産（名目）'!$R$88:$R$97</c:f>
              <c:numCache>
                <c:formatCode>#,##0.0;"▲ "#,##0.0</c:formatCode>
                <c:ptCount val="10"/>
                <c:pt idx="0">
                  <c:v>509.5</c:v>
                </c:pt>
                <c:pt idx="1">
                  <c:v>492.1</c:v>
                </c:pt>
                <c:pt idx="2">
                  <c:v>499.3</c:v>
                </c:pt>
                <c:pt idx="3">
                  <c:v>494</c:v>
                </c:pt>
                <c:pt idx="4">
                  <c:v>494.5</c:v>
                </c:pt>
                <c:pt idx="5">
                  <c:v>507.2</c:v>
                </c:pt>
                <c:pt idx="6">
                  <c:v>518.5</c:v>
                </c:pt>
                <c:pt idx="7">
                  <c:v>533.9</c:v>
                </c:pt>
                <c:pt idx="8">
                  <c:v>539.29999999999995</c:v>
                </c:pt>
                <c:pt idx="9">
                  <c:v>561.5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64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200"/>
        <c:noMultiLvlLbl val="0"/>
      </c:catAx>
      <c:valAx>
        <c:axId val="1"/>
        <c:scaling>
          <c:orientation val="minMax"/>
          <c:max val="550"/>
          <c:min val="35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6495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400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247414437434"/>
          <c:y val="0.73027043841742012"/>
          <c:w val="0.67991100450192077"/>
          <c:h val="8.6820258578788723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9525</xdr:colOff>
      <xdr:row>52</xdr:row>
      <xdr:rowOff>19050</xdr:rowOff>
    </xdr:to>
    <xdr:graphicFrame macro="">
      <xdr:nvGraphicFramePr>
        <xdr:cNvPr id="1170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99332</xdr:colOff>
      <xdr:row>54</xdr:row>
      <xdr:rowOff>73478</xdr:rowOff>
    </xdr:from>
    <xdr:to>
      <xdr:col>7</xdr:col>
      <xdr:colOff>2721</xdr:colOff>
      <xdr:row>75</xdr:row>
      <xdr:rowOff>10885</xdr:rowOff>
    </xdr:to>
    <xdr:graphicFrame macro="">
      <xdr:nvGraphicFramePr>
        <xdr:cNvPr id="1170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0.63482</cdr:x>
      <cdr:y>0.01474</cdr:y>
    </cdr:from>
    <cdr:to>
      <cdr:x>0.74921</cdr:x>
      <cdr:y>0.04037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0.85131</cdr:x>
      <cdr:y>0.00616</cdr:y>
    </cdr:from>
    <cdr:to>
      <cdr:x>0.9856</cdr:x>
      <cdr:y>0.03795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58243" y="43511"/>
          <a:ext cx="476250" cy="224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（兆円）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0.942</cdr:x>
      <cdr:y>0</cdr:y>
    </cdr:from>
    <cdr:to>
      <cdr:x>0.95333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0.43125</cdr:y>
    </cdr:from>
    <cdr:to>
      <cdr:x>0</cdr:x>
      <cdr:y>0.43125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県</a:t>
          </a:r>
        </a:p>
      </cdr:txBody>
    </cdr:sp>
  </cdr:relSizeAnchor>
  <cdr:relSizeAnchor xmlns:cdr="http://schemas.openxmlformats.org/drawingml/2006/chartDrawing">
    <cdr:from>
      <cdr:x>0.72351</cdr:x>
      <cdr:y>0.29267</cdr:y>
    </cdr:from>
    <cdr:to>
      <cdr:x>0.93989</cdr:x>
      <cdr:y>0.29267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0.53975</cdr:y>
    </cdr:from>
    <cdr:to>
      <cdr:x>1</cdr:x>
      <cdr:y>0.53975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全国</a:t>
          </a:r>
        </a:p>
      </cdr:txBody>
    </cdr:sp>
  </cdr:relSizeAnchor>
  <cdr:relSizeAnchor xmlns:cdr="http://schemas.openxmlformats.org/drawingml/2006/chartDrawing">
    <cdr:from>
      <cdr:x>0.994</cdr:x>
      <cdr:y>0.02525</cdr:y>
    </cdr:from>
    <cdr:to>
      <cdr:x>1</cdr:x>
      <cdr:y>0.02525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0.73481</cdr:x>
      <cdr:y>0</cdr:y>
    </cdr:from>
    <cdr:to>
      <cdr:x>0.85449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0.5595</cdr:y>
    </cdr:from>
    <cdr:to>
      <cdr:x>1</cdr:x>
      <cdr:y>0.5595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0.47504</cdr:x>
      <cdr:y>0.02067</cdr:y>
    </cdr:from>
    <cdr:to>
      <cdr:x>0.55884</cdr:x>
      <cdr:y>0.1274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0.00361</cdr:y>
    </cdr:from>
    <cdr:to>
      <cdr:x>0.99824</cdr:x>
      <cdr:y>0.08071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201636" y="11101"/>
          <a:ext cx="687160" cy="189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（全国：兆円）</a:t>
          </a:r>
        </a:p>
      </cdr:txBody>
    </cdr:sp>
  </cdr:relSizeAnchor>
  <cdr:relSizeAnchor xmlns:cdr="http://schemas.openxmlformats.org/drawingml/2006/chartDrawing">
    <cdr:from>
      <cdr:x>0.02114</cdr:x>
      <cdr:y>0.41538</cdr:y>
    </cdr:from>
    <cdr:to>
      <cdr:x>0.37125</cdr:x>
      <cdr:y>0.53077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60824" y="1064862"/>
          <a:ext cx="1007109" cy="295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0.28373</cdr:x>
      <cdr:y>0.02716</cdr:y>
    </cdr:from>
    <cdr:to>
      <cdr:x>0.43248</cdr:x>
      <cdr:y>0.12445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351692" y="65943"/>
          <a:ext cx="754674" cy="227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0.01805</cdr:x>
      <cdr:y>0.00729</cdr:y>
    </cdr:from>
    <cdr:to>
      <cdr:x>0.30977</cdr:x>
      <cdr:y>0.08674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52441" y="22996"/>
          <a:ext cx="782986" cy="191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（県：百億円）</a:t>
          </a:r>
        </a:p>
      </cdr:txBody>
    </cdr:sp>
  </cdr:relSizeAnchor>
  <cdr:relSizeAnchor xmlns:cdr="http://schemas.openxmlformats.org/drawingml/2006/chartDrawing">
    <cdr:from>
      <cdr:x>0.83586</cdr:x>
      <cdr:y>0.84112</cdr:y>
    </cdr:from>
    <cdr:to>
      <cdr:x>0.98129</cdr:x>
      <cdr:y>0.95257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2404382" y="2164897"/>
          <a:ext cx="418348" cy="278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年度</a:t>
          </a:r>
        </a:p>
      </cdr:txBody>
    </cdr:sp>
  </cdr:relSizeAnchor>
  <cdr:relSizeAnchor xmlns:cdr="http://schemas.openxmlformats.org/drawingml/2006/chartDrawing">
    <cdr:from>
      <cdr:x>0.07677</cdr:x>
      <cdr:y>0.85129</cdr:y>
    </cdr:from>
    <cdr:to>
      <cdr:x>0.33984</cdr:x>
      <cdr:y>0.98611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123825" y="2124076"/>
          <a:ext cx="628650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3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" customWidth="1"/>
    <col min="10" max="11" width="11.625" customWidth="1"/>
    <col min="12" max="12" width="12.5" customWidth="1"/>
    <col min="13" max="13" width="1.125" customWidth="1"/>
    <col min="15" max="15" width="4.25" customWidth="1"/>
    <col min="17" max="17" width="12.125" customWidth="1"/>
    <col min="19" max="19" width="10.75" customWidth="1"/>
    <col min="20" max="20" width="9.125" bestFit="1" customWidth="1"/>
    <col min="21" max="21" width="10.625" customWidth="1"/>
  </cols>
  <sheetData>
    <row r="1" spans="2:22" ht="19.5" customHeight="1" x14ac:dyDescent="0.15">
      <c r="B1" s="5" t="s">
        <v>104</v>
      </c>
      <c r="C1" s="12"/>
      <c r="E1" s="13"/>
      <c r="F1" s="80"/>
      <c r="I1" s="73"/>
      <c r="L1" s="103" t="s">
        <v>131</v>
      </c>
      <c r="M1" s="12"/>
      <c r="N1" s="12"/>
    </row>
    <row r="2" spans="2:22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05" t="s">
        <v>117</v>
      </c>
      <c r="P2" s="12"/>
    </row>
    <row r="3" spans="2:22" ht="12.75" customHeight="1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12"/>
      <c r="Q3" s="93"/>
      <c r="R3" s="116" t="s">
        <v>122</v>
      </c>
      <c r="S3" s="117"/>
      <c r="T3" s="77"/>
      <c r="U3" s="76"/>
      <c r="V3" s="63"/>
    </row>
    <row r="4" spans="2:22" ht="30" customHeight="1" x14ac:dyDescent="0.15">
      <c r="B4" s="23"/>
      <c r="C4" s="24"/>
      <c r="D4" s="25" t="s">
        <v>5</v>
      </c>
      <c r="E4" s="26" t="s">
        <v>114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107"/>
      <c r="P4" s="108"/>
      <c r="Q4" s="109" t="s">
        <v>101</v>
      </c>
      <c r="R4" s="118" t="s">
        <v>123</v>
      </c>
      <c r="S4" s="119" t="s">
        <v>0</v>
      </c>
      <c r="T4" s="87"/>
    </row>
    <row r="5" spans="2:22" ht="11.25" customHeight="1" x14ac:dyDescent="0.15">
      <c r="B5" s="35"/>
      <c r="C5" s="142" t="str">
        <f>INDEX($O$5:$O$51, MATCH(F5, $S$5:$S$51, 0))</f>
        <v>13</v>
      </c>
      <c r="D5" s="141" t="str">
        <f>INDEX($P$5:$P$51, MATCH(F5, $S$5:$S$51, 0))</f>
        <v>東 京 都</v>
      </c>
      <c r="E5" s="140">
        <f>INDEX($R$5:$R$51, MATCH(F5, $S$5:$S$51, 0))</f>
        <v>106238.22199999999</v>
      </c>
      <c r="F5" s="100">
        <v>1</v>
      </c>
      <c r="G5" s="28"/>
      <c r="H5" s="2"/>
      <c r="I5" s="28"/>
      <c r="J5" s="28"/>
      <c r="K5" s="28"/>
      <c r="L5" s="36"/>
      <c r="M5" s="37"/>
      <c r="N5" s="38"/>
      <c r="O5" s="128" t="s">
        <v>6</v>
      </c>
      <c r="P5" s="129" t="s">
        <v>53</v>
      </c>
      <c r="Q5" s="130">
        <v>19430141</v>
      </c>
      <c r="R5" s="114">
        <f t="shared" ref="R5:R52" si="0">+Q5/1000</f>
        <v>19430.141</v>
      </c>
      <c r="S5" s="115">
        <f t="shared" ref="S5:S51" si="1">RANK(R5,$R$5:$R$51)</f>
        <v>9</v>
      </c>
      <c r="T5" s="88"/>
      <c r="U5" s="75"/>
      <c r="V5" s="74"/>
    </row>
    <row r="6" spans="2:22" ht="10.5" customHeight="1" x14ac:dyDescent="0.15">
      <c r="B6" s="39"/>
      <c r="C6" s="125" t="str">
        <f t="shared" ref="C6:C51" si="2">INDEX($O$5:$O$51, MATCH(F6, $S$5:$S$51, 0))</f>
        <v>23</v>
      </c>
      <c r="D6" s="141" t="str">
        <f t="shared" ref="D6:D51" si="3">INDEX($P$5:$P$51, MATCH(F6, $S$5:$S$51, 0))</f>
        <v>愛 知 県</v>
      </c>
      <c r="E6" s="140">
        <f t="shared" ref="E6:E51" si="4">INDEX($R$5:$R$51, MATCH(F6, $S$5:$S$51, 0))</f>
        <v>40299.790999999997</v>
      </c>
      <c r="F6" s="101">
        <v>2</v>
      </c>
      <c r="G6" s="28"/>
      <c r="H6" s="40"/>
      <c r="I6" s="28"/>
      <c r="J6" s="28"/>
      <c r="K6" s="28"/>
      <c r="L6" s="36"/>
      <c r="M6" s="37"/>
      <c r="N6" s="38"/>
      <c r="O6" s="131" t="s">
        <v>7</v>
      </c>
      <c r="P6" s="132" t="s">
        <v>54</v>
      </c>
      <c r="Q6" s="133">
        <v>4443200</v>
      </c>
      <c r="R6" s="114">
        <f t="shared" si="0"/>
        <v>4443.2</v>
      </c>
      <c r="S6" s="115">
        <f t="shared" si="1"/>
        <v>33</v>
      </c>
      <c r="T6" s="88"/>
      <c r="U6" s="75"/>
      <c r="V6" s="74"/>
    </row>
    <row r="7" spans="2:22" ht="10.5" customHeight="1" x14ac:dyDescent="0.15">
      <c r="B7" s="35"/>
      <c r="C7" s="125" t="str">
        <f t="shared" si="2"/>
        <v>27</v>
      </c>
      <c r="D7" s="141" t="str">
        <f t="shared" si="3"/>
        <v>大 阪 府</v>
      </c>
      <c r="E7" s="140">
        <f t="shared" si="4"/>
        <v>40069.966999999997</v>
      </c>
      <c r="F7" s="101">
        <v>3</v>
      </c>
      <c r="G7" s="28"/>
      <c r="H7" s="2"/>
      <c r="I7" s="28"/>
      <c r="J7" s="28"/>
      <c r="K7" s="28"/>
      <c r="L7" s="36"/>
      <c r="M7" s="37"/>
      <c r="N7" s="38"/>
      <c r="O7" s="131" t="s">
        <v>8</v>
      </c>
      <c r="P7" s="132" t="s">
        <v>55</v>
      </c>
      <c r="Q7" s="133">
        <v>4651238</v>
      </c>
      <c r="R7" s="114">
        <f t="shared" si="0"/>
        <v>4651.2380000000003</v>
      </c>
      <c r="S7" s="115">
        <f t="shared" si="1"/>
        <v>29</v>
      </c>
      <c r="T7" s="88"/>
      <c r="U7" s="75"/>
      <c r="V7" s="74"/>
    </row>
    <row r="8" spans="2:22" ht="10.5" customHeight="1" x14ac:dyDescent="0.15">
      <c r="B8" s="9"/>
      <c r="C8" s="125" t="str">
        <f t="shared" si="2"/>
        <v>14</v>
      </c>
      <c r="D8" s="141" t="str">
        <f t="shared" si="3"/>
        <v>神奈川県</v>
      </c>
      <c r="E8" s="140">
        <f t="shared" si="4"/>
        <v>35589.832999999999</v>
      </c>
      <c r="F8" s="101">
        <v>4</v>
      </c>
      <c r="G8" s="28"/>
      <c r="H8" s="40"/>
      <c r="I8" s="28"/>
      <c r="J8" s="28"/>
      <c r="K8" s="28"/>
      <c r="L8" s="36"/>
      <c r="M8" s="37"/>
      <c r="N8" s="38"/>
      <c r="O8" s="131" t="s">
        <v>9</v>
      </c>
      <c r="P8" s="132" t="s">
        <v>56</v>
      </c>
      <c r="Q8" s="133">
        <v>9463930</v>
      </c>
      <c r="R8" s="114">
        <f t="shared" si="0"/>
        <v>9463.93</v>
      </c>
      <c r="S8" s="115">
        <f t="shared" si="1"/>
        <v>14</v>
      </c>
      <c r="T8" s="88"/>
      <c r="U8" s="75"/>
      <c r="V8" s="74"/>
    </row>
    <row r="9" spans="2:22" ht="10.5" customHeight="1" x14ac:dyDescent="0.15">
      <c r="B9" s="35"/>
      <c r="C9" s="125" t="str">
        <f t="shared" si="2"/>
        <v>11</v>
      </c>
      <c r="D9" s="141" t="str">
        <f t="shared" si="3"/>
        <v>埼 玉 県</v>
      </c>
      <c r="E9" s="140">
        <f t="shared" si="4"/>
        <v>23431.055</v>
      </c>
      <c r="F9" s="101">
        <v>5</v>
      </c>
      <c r="G9" s="28"/>
      <c r="H9" s="2"/>
      <c r="I9" s="28"/>
      <c r="J9" s="28"/>
      <c r="K9" s="28"/>
      <c r="L9" s="36"/>
      <c r="M9" s="37"/>
      <c r="N9" s="38"/>
      <c r="O9" s="131" t="s">
        <v>10</v>
      </c>
      <c r="P9" s="132" t="s">
        <v>57</v>
      </c>
      <c r="Q9" s="133">
        <v>3563010</v>
      </c>
      <c r="R9" s="114">
        <f t="shared" si="0"/>
        <v>3563.01</v>
      </c>
      <c r="S9" s="115">
        <f t="shared" si="1"/>
        <v>39</v>
      </c>
      <c r="T9" s="88"/>
      <c r="U9" s="75"/>
      <c r="V9" s="74"/>
    </row>
    <row r="10" spans="2:22" ht="10.5" customHeight="1" x14ac:dyDescent="0.15">
      <c r="B10" s="10"/>
      <c r="C10" s="125" t="str">
        <f t="shared" si="2"/>
        <v>28</v>
      </c>
      <c r="D10" s="141" t="str">
        <f t="shared" si="3"/>
        <v>兵 庫 県</v>
      </c>
      <c r="E10" s="140">
        <f t="shared" si="4"/>
        <v>21328.823</v>
      </c>
      <c r="F10" s="101">
        <v>6</v>
      </c>
      <c r="G10" s="28"/>
      <c r="H10" s="40"/>
      <c r="I10" s="28"/>
      <c r="J10" s="28"/>
      <c r="K10" s="28"/>
      <c r="L10" s="36"/>
      <c r="M10" s="37"/>
      <c r="N10" s="38"/>
      <c r="O10" s="131" t="s">
        <v>11</v>
      </c>
      <c r="P10" s="132" t="s">
        <v>58</v>
      </c>
      <c r="Q10" s="133">
        <v>4266962</v>
      </c>
      <c r="R10" s="114">
        <f t="shared" si="0"/>
        <v>4266.9620000000004</v>
      </c>
      <c r="S10" s="115">
        <f t="shared" si="1"/>
        <v>35</v>
      </c>
      <c r="T10" s="88"/>
      <c r="U10" s="75"/>
      <c r="V10" s="74"/>
    </row>
    <row r="11" spans="2:22" ht="10.5" customHeight="1" x14ac:dyDescent="0.15">
      <c r="B11" s="9"/>
      <c r="C11" s="125" t="str">
        <f t="shared" si="2"/>
        <v>12</v>
      </c>
      <c r="D11" s="141" t="str">
        <f t="shared" si="3"/>
        <v>千 葉 県</v>
      </c>
      <c r="E11" s="140">
        <f t="shared" si="4"/>
        <v>21106.928</v>
      </c>
      <c r="F11" s="101">
        <v>7</v>
      </c>
      <c r="G11" s="28"/>
      <c r="H11" s="2"/>
      <c r="I11" s="28"/>
      <c r="J11" s="28"/>
      <c r="K11" s="28"/>
      <c r="L11" s="36"/>
      <c r="M11" s="37"/>
      <c r="N11" s="38"/>
      <c r="O11" s="131" t="s">
        <v>12</v>
      </c>
      <c r="P11" s="132" t="s">
        <v>59</v>
      </c>
      <c r="Q11" s="133">
        <v>8063692</v>
      </c>
      <c r="R11" s="114">
        <f t="shared" si="0"/>
        <v>8063.692</v>
      </c>
      <c r="S11" s="115">
        <f t="shared" si="1"/>
        <v>20</v>
      </c>
      <c r="T11" s="88"/>
      <c r="U11" s="75"/>
      <c r="V11" s="74"/>
    </row>
    <row r="12" spans="2:22" ht="10.5" customHeight="1" x14ac:dyDescent="0.15">
      <c r="B12" s="9"/>
      <c r="C12" s="125" t="str">
        <f t="shared" si="2"/>
        <v>40</v>
      </c>
      <c r="D12" s="141" t="str">
        <f t="shared" si="3"/>
        <v>福 岡 県</v>
      </c>
      <c r="E12" s="140">
        <f t="shared" si="4"/>
        <v>19679.223999999998</v>
      </c>
      <c r="F12" s="101">
        <v>8</v>
      </c>
      <c r="G12" s="28"/>
      <c r="H12" s="40"/>
      <c r="I12" s="28"/>
      <c r="J12" s="28"/>
      <c r="K12" s="28"/>
      <c r="L12" s="36"/>
      <c r="M12" s="37"/>
      <c r="N12" s="38"/>
      <c r="O12" s="131" t="s">
        <v>13</v>
      </c>
      <c r="P12" s="132" t="s">
        <v>60</v>
      </c>
      <c r="Q12" s="133">
        <v>13808427</v>
      </c>
      <c r="R12" s="114">
        <f t="shared" si="0"/>
        <v>13808.427</v>
      </c>
      <c r="S12" s="115">
        <f t="shared" si="1"/>
        <v>11</v>
      </c>
      <c r="T12" s="88"/>
      <c r="U12" s="75"/>
      <c r="V12" s="74"/>
    </row>
    <row r="13" spans="2:22" ht="10.5" customHeight="1" x14ac:dyDescent="0.15">
      <c r="B13" s="9"/>
      <c r="C13" s="125" t="str">
        <f t="shared" si="2"/>
        <v>01</v>
      </c>
      <c r="D13" s="141" t="str">
        <f t="shared" si="3"/>
        <v>北 海 道</v>
      </c>
      <c r="E13" s="140">
        <f t="shared" si="4"/>
        <v>19430.141</v>
      </c>
      <c r="F13" s="101">
        <v>9</v>
      </c>
      <c r="G13" s="28"/>
      <c r="H13" s="2"/>
      <c r="I13" s="28"/>
      <c r="J13" s="28"/>
      <c r="K13" s="28"/>
      <c r="L13" s="36"/>
      <c r="M13" s="37"/>
      <c r="N13" s="38"/>
      <c r="O13" s="131" t="s">
        <v>14</v>
      </c>
      <c r="P13" s="132" t="s">
        <v>61</v>
      </c>
      <c r="Q13" s="133">
        <v>9151331</v>
      </c>
      <c r="R13" s="114">
        <f t="shared" si="0"/>
        <v>9151.3310000000001</v>
      </c>
      <c r="S13" s="115">
        <f t="shared" si="1"/>
        <v>15</v>
      </c>
      <c r="T13" s="88"/>
      <c r="U13" s="75"/>
      <c r="V13" s="74"/>
    </row>
    <row r="14" spans="2:22" ht="10.5" customHeight="1" x14ac:dyDescent="0.15">
      <c r="B14" s="9"/>
      <c r="C14" s="125" t="str">
        <f t="shared" si="2"/>
        <v>22</v>
      </c>
      <c r="D14" s="141" t="str">
        <f t="shared" si="3"/>
        <v>静 岡 県</v>
      </c>
      <c r="E14" s="140">
        <f t="shared" si="4"/>
        <v>17277.47</v>
      </c>
      <c r="F14" s="101">
        <v>10</v>
      </c>
      <c r="G14" s="28"/>
      <c r="H14" s="40"/>
      <c r="I14" s="28"/>
      <c r="J14" s="28"/>
      <c r="K14" s="28"/>
      <c r="L14" s="36"/>
      <c r="M14" s="37"/>
      <c r="N14" s="38"/>
      <c r="O14" s="131" t="s">
        <v>15</v>
      </c>
      <c r="P14" s="132" t="s">
        <v>62</v>
      </c>
      <c r="Q14" s="133">
        <v>8970434</v>
      </c>
      <c r="R14" s="114">
        <f t="shared" si="0"/>
        <v>8970.4339999999993</v>
      </c>
      <c r="S14" s="115">
        <f t="shared" si="1"/>
        <v>17</v>
      </c>
      <c r="T14" s="88"/>
      <c r="U14" s="75"/>
      <c r="V14" s="74"/>
    </row>
    <row r="15" spans="2:22" ht="10.5" customHeight="1" x14ac:dyDescent="0.15">
      <c r="B15" s="9"/>
      <c r="C15" s="125" t="str">
        <f t="shared" si="2"/>
        <v>08</v>
      </c>
      <c r="D15" s="141" t="str">
        <f t="shared" si="3"/>
        <v>茨 城 県</v>
      </c>
      <c r="E15" s="140">
        <f t="shared" si="4"/>
        <v>13808.427</v>
      </c>
      <c r="F15" s="101">
        <v>11</v>
      </c>
      <c r="G15" s="28"/>
      <c r="H15" s="2"/>
      <c r="I15" s="28"/>
      <c r="J15" s="28"/>
      <c r="K15" s="28"/>
      <c r="L15" s="36"/>
      <c r="M15" s="37"/>
      <c r="N15" s="38"/>
      <c r="O15" s="131" t="s">
        <v>16</v>
      </c>
      <c r="P15" s="132" t="s">
        <v>63</v>
      </c>
      <c r="Q15" s="133">
        <v>23431055</v>
      </c>
      <c r="R15" s="114">
        <f t="shared" si="0"/>
        <v>23431.055</v>
      </c>
      <c r="S15" s="115">
        <f t="shared" si="1"/>
        <v>5</v>
      </c>
      <c r="T15" s="88"/>
      <c r="U15" s="75"/>
      <c r="V15" s="74"/>
    </row>
    <row r="16" spans="2:22" ht="10.5" customHeight="1" x14ac:dyDescent="0.15">
      <c r="B16" s="39"/>
      <c r="C16" s="125" t="str">
        <f t="shared" si="2"/>
        <v>34</v>
      </c>
      <c r="D16" s="141" t="str">
        <f t="shared" si="3"/>
        <v>広 島 県</v>
      </c>
      <c r="E16" s="140">
        <f t="shared" si="4"/>
        <v>11790.821</v>
      </c>
      <c r="F16" s="101">
        <v>12</v>
      </c>
      <c r="G16" s="28"/>
      <c r="H16" s="40"/>
      <c r="I16" s="28"/>
      <c r="J16" s="28"/>
      <c r="K16" s="28"/>
      <c r="L16" s="36"/>
      <c r="M16" s="37"/>
      <c r="N16" s="38"/>
      <c r="O16" s="131" t="s">
        <v>17</v>
      </c>
      <c r="P16" s="132" t="s">
        <v>64</v>
      </c>
      <c r="Q16" s="133">
        <v>21106928</v>
      </c>
      <c r="R16" s="114">
        <f t="shared" si="0"/>
        <v>21106.928</v>
      </c>
      <c r="S16" s="115">
        <f t="shared" si="1"/>
        <v>7</v>
      </c>
      <c r="T16" s="88"/>
      <c r="U16" s="75"/>
      <c r="V16" s="74"/>
    </row>
    <row r="17" spans="2:22" ht="10.5" customHeight="1" x14ac:dyDescent="0.15">
      <c r="B17" s="9"/>
      <c r="C17" s="125" t="str">
        <f t="shared" si="2"/>
        <v>26</v>
      </c>
      <c r="D17" s="141" t="str">
        <f t="shared" si="3"/>
        <v>京 都 府</v>
      </c>
      <c r="E17" s="140">
        <f t="shared" si="4"/>
        <v>10799.617</v>
      </c>
      <c r="F17" s="101">
        <v>13</v>
      </c>
      <c r="G17" s="28"/>
      <c r="H17" s="2"/>
      <c r="I17" s="28"/>
      <c r="J17" s="28"/>
      <c r="K17" s="28"/>
      <c r="L17" s="36"/>
      <c r="M17" s="37"/>
      <c r="N17" s="38"/>
      <c r="O17" s="131" t="s">
        <v>18</v>
      </c>
      <c r="P17" s="132" t="s">
        <v>65</v>
      </c>
      <c r="Q17" s="133">
        <v>106238222</v>
      </c>
      <c r="R17" s="114">
        <f t="shared" si="0"/>
        <v>106238.22199999999</v>
      </c>
      <c r="S17" s="115">
        <f t="shared" si="1"/>
        <v>1</v>
      </c>
      <c r="T17" s="88"/>
      <c r="U17" s="75"/>
      <c r="V17" s="74"/>
    </row>
    <row r="18" spans="2:22" ht="10.5" customHeight="1" x14ac:dyDescent="0.15">
      <c r="B18" s="10"/>
      <c r="C18" s="125" t="str">
        <f t="shared" si="2"/>
        <v>04</v>
      </c>
      <c r="D18" s="141" t="str">
        <f t="shared" si="3"/>
        <v>宮 城 県</v>
      </c>
      <c r="E18" s="140">
        <f t="shared" si="4"/>
        <v>9463.93</v>
      </c>
      <c r="F18" s="101">
        <v>14</v>
      </c>
      <c r="G18" s="28"/>
      <c r="H18" s="40"/>
      <c r="I18" s="28"/>
      <c r="J18" s="28"/>
      <c r="K18" s="28"/>
      <c r="L18" s="36"/>
      <c r="M18" s="37"/>
      <c r="N18" s="38"/>
      <c r="O18" s="131" t="s">
        <v>19</v>
      </c>
      <c r="P18" s="132" t="s">
        <v>66</v>
      </c>
      <c r="Q18" s="133">
        <v>35589833</v>
      </c>
      <c r="R18" s="114">
        <f t="shared" si="0"/>
        <v>35589.832999999999</v>
      </c>
      <c r="S18" s="115">
        <f t="shared" si="1"/>
        <v>4</v>
      </c>
      <c r="T18" s="88"/>
      <c r="U18" s="75"/>
      <c r="V18" s="74"/>
    </row>
    <row r="19" spans="2:22" ht="10.5" customHeight="1" x14ac:dyDescent="0.15">
      <c r="B19" s="9"/>
      <c r="C19" s="125" t="str">
        <f t="shared" si="2"/>
        <v>09</v>
      </c>
      <c r="D19" s="141" t="str">
        <f t="shared" si="3"/>
        <v>栃 木 県</v>
      </c>
      <c r="E19" s="140">
        <f t="shared" si="4"/>
        <v>9151.3310000000001</v>
      </c>
      <c r="F19" s="101">
        <v>15</v>
      </c>
      <c r="G19" s="28"/>
      <c r="H19" s="2"/>
      <c r="I19" s="28"/>
      <c r="J19" s="28"/>
      <c r="K19" s="28"/>
      <c r="L19" s="36"/>
      <c r="M19" s="37"/>
      <c r="N19" s="38"/>
      <c r="O19" s="131" t="s">
        <v>20</v>
      </c>
      <c r="P19" s="132" t="s">
        <v>67</v>
      </c>
      <c r="Q19" s="133">
        <v>8994381</v>
      </c>
      <c r="R19" s="114">
        <f t="shared" si="0"/>
        <v>8994.3809999999994</v>
      </c>
      <c r="S19" s="115">
        <f t="shared" si="1"/>
        <v>16</v>
      </c>
      <c r="T19" s="88"/>
      <c r="U19" s="75"/>
      <c r="V19" s="74"/>
    </row>
    <row r="20" spans="2:22" ht="10.5" customHeight="1" x14ac:dyDescent="0.15">
      <c r="B20" s="9"/>
      <c r="C20" s="125" t="str">
        <f t="shared" si="2"/>
        <v>15</v>
      </c>
      <c r="D20" s="141" t="str">
        <f t="shared" si="3"/>
        <v>新 潟 県</v>
      </c>
      <c r="E20" s="140">
        <f t="shared" si="4"/>
        <v>8994.3809999999994</v>
      </c>
      <c r="F20" s="101">
        <v>16</v>
      </c>
      <c r="G20" s="28"/>
      <c r="H20" s="40"/>
      <c r="I20" s="28"/>
      <c r="J20" s="28"/>
      <c r="K20" s="28"/>
      <c r="L20" s="36"/>
      <c r="M20" s="37"/>
      <c r="N20" s="38"/>
      <c r="O20" s="131" t="s">
        <v>21</v>
      </c>
      <c r="P20" s="132" t="s">
        <v>68</v>
      </c>
      <c r="Q20" s="133">
        <v>4584089</v>
      </c>
      <c r="R20" s="114">
        <f t="shared" si="0"/>
        <v>4584.0889999999999</v>
      </c>
      <c r="S20" s="115">
        <f t="shared" si="1"/>
        <v>30</v>
      </c>
      <c r="T20" s="88"/>
      <c r="U20" s="75"/>
      <c r="V20" s="74"/>
    </row>
    <row r="21" spans="2:22" ht="10.5" customHeight="1" x14ac:dyDescent="0.15">
      <c r="B21" s="9"/>
      <c r="C21" s="125" t="str">
        <f t="shared" si="2"/>
        <v>10</v>
      </c>
      <c r="D21" s="141" t="str">
        <f t="shared" si="3"/>
        <v>群 馬 県</v>
      </c>
      <c r="E21" s="140">
        <f t="shared" si="4"/>
        <v>8970.4339999999993</v>
      </c>
      <c r="F21" s="101">
        <v>17</v>
      </c>
      <c r="G21" s="28"/>
      <c r="H21" s="2"/>
      <c r="I21" s="28"/>
      <c r="J21" s="28"/>
      <c r="K21" s="28"/>
      <c r="L21" s="36"/>
      <c r="M21" s="37"/>
      <c r="N21" s="38"/>
      <c r="O21" s="131" t="s">
        <v>22</v>
      </c>
      <c r="P21" s="132" t="s">
        <v>69</v>
      </c>
      <c r="Q21" s="133">
        <v>4676061</v>
      </c>
      <c r="R21" s="114">
        <f t="shared" si="0"/>
        <v>4676.0609999999997</v>
      </c>
      <c r="S21" s="115">
        <f t="shared" si="1"/>
        <v>28</v>
      </c>
      <c r="T21" s="88"/>
      <c r="U21" s="75"/>
      <c r="V21" s="74"/>
    </row>
    <row r="22" spans="2:22" ht="10.5" customHeight="1" x14ac:dyDescent="0.15">
      <c r="B22" s="35"/>
      <c r="C22" s="125" t="str">
        <f t="shared" si="2"/>
        <v>20</v>
      </c>
      <c r="D22" s="141" t="str">
        <f t="shared" si="3"/>
        <v>長 野 県</v>
      </c>
      <c r="E22" s="140">
        <f t="shared" si="4"/>
        <v>8441.6769999999997</v>
      </c>
      <c r="F22" s="101">
        <v>18</v>
      </c>
      <c r="G22" s="28"/>
      <c r="H22" s="40"/>
      <c r="I22" s="28"/>
      <c r="J22" s="28"/>
      <c r="K22" s="28"/>
      <c r="L22" s="36"/>
      <c r="M22" s="37"/>
      <c r="N22" s="38"/>
      <c r="O22" s="131" t="s">
        <v>23</v>
      </c>
      <c r="P22" s="132" t="s">
        <v>70</v>
      </c>
      <c r="Q22" s="133">
        <v>3323602</v>
      </c>
      <c r="R22" s="114">
        <f t="shared" si="0"/>
        <v>3323.6019999999999</v>
      </c>
      <c r="S22" s="115">
        <f t="shared" si="1"/>
        <v>42</v>
      </c>
      <c r="T22" s="88"/>
      <c r="U22" s="75"/>
      <c r="V22" s="74"/>
    </row>
    <row r="23" spans="2:22" ht="10.5" customHeight="1" x14ac:dyDescent="0.15">
      <c r="B23" s="9"/>
      <c r="C23" s="125" t="str">
        <f t="shared" si="2"/>
        <v>24</v>
      </c>
      <c r="D23" s="141" t="str">
        <f t="shared" si="3"/>
        <v>三 重 県</v>
      </c>
      <c r="E23" s="140">
        <f t="shared" si="4"/>
        <v>8227.2350000000006</v>
      </c>
      <c r="F23" s="101">
        <v>19</v>
      </c>
      <c r="G23" s="28"/>
      <c r="H23" s="2"/>
      <c r="I23" s="28"/>
      <c r="J23" s="28"/>
      <c r="K23" s="28"/>
      <c r="L23" s="36"/>
      <c r="M23" s="37"/>
      <c r="N23" s="38"/>
      <c r="O23" s="131" t="s">
        <v>24</v>
      </c>
      <c r="P23" s="132" t="s">
        <v>71</v>
      </c>
      <c r="Q23" s="133">
        <v>3431756</v>
      </c>
      <c r="R23" s="114">
        <f t="shared" si="0"/>
        <v>3431.7559999999999</v>
      </c>
      <c r="S23" s="115">
        <f t="shared" si="1"/>
        <v>41</v>
      </c>
      <c r="T23" s="88"/>
      <c r="U23" s="75"/>
      <c r="V23" s="74"/>
    </row>
    <row r="24" spans="2:22" ht="10.5" customHeight="1" x14ac:dyDescent="0.15">
      <c r="B24" s="10"/>
      <c r="C24" s="125" t="str">
        <f t="shared" si="2"/>
        <v>07</v>
      </c>
      <c r="D24" s="141" t="str">
        <f t="shared" si="3"/>
        <v>福 島 県</v>
      </c>
      <c r="E24" s="140">
        <f t="shared" si="4"/>
        <v>8063.692</v>
      </c>
      <c r="F24" s="101">
        <v>20</v>
      </c>
      <c r="G24" s="28"/>
      <c r="H24" s="40"/>
      <c r="I24" s="28"/>
      <c r="J24" s="28"/>
      <c r="K24" s="28"/>
      <c r="L24" s="36"/>
      <c r="M24" s="37"/>
      <c r="N24" s="38"/>
      <c r="O24" s="131" t="s">
        <v>25</v>
      </c>
      <c r="P24" s="132" t="s">
        <v>72</v>
      </c>
      <c r="Q24" s="133">
        <v>8441677</v>
      </c>
      <c r="R24" s="114">
        <f t="shared" si="0"/>
        <v>8441.6769999999997</v>
      </c>
      <c r="S24" s="115">
        <f t="shared" si="1"/>
        <v>18</v>
      </c>
      <c r="T24" s="88"/>
      <c r="U24" s="75"/>
      <c r="V24" s="74"/>
    </row>
    <row r="25" spans="2:22" ht="10.5" customHeight="1" x14ac:dyDescent="0.15">
      <c r="B25" s="39"/>
      <c r="C25" s="125" t="str">
        <f t="shared" si="2"/>
        <v>33</v>
      </c>
      <c r="D25" s="141" t="str">
        <f t="shared" si="3"/>
        <v>岡 山 県</v>
      </c>
      <c r="E25" s="140">
        <f t="shared" si="4"/>
        <v>7813.1840000000002</v>
      </c>
      <c r="F25" s="101">
        <v>21</v>
      </c>
      <c r="G25" s="28"/>
      <c r="H25" s="2"/>
      <c r="I25" s="28"/>
      <c r="J25" s="28"/>
      <c r="K25" s="28"/>
      <c r="L25" s="36"/>
      <c r="M25" s="37"/>
      <c r="N25" s="38"/>
      <c r="O25" s="131" t="s">
        <v>26</v>
      </c>
      <c r="P25" s="132" t="s">
        <v>73</v>
      </c>
      <c r="Q25" s="133">
        <v>7768874</v>
      </c>
      <c r="R25" s="114">
        <f t="shared" si="0"/>
        <v>7768.8739999999998</v>
      </c>
      <c r="S25" s="115">
        <f t="shared" si="1"/>
        <v>22</v>
      </c>
      <c r="T25" s="88"/>
      <c r="U25" s="75"/>
      <c r="V25" s="74"/>
    </row>
    <row r="26" spans="2:22" ht="10.5" customHeight="1" x14ac:dyDescent="0.15">
      <c r="B26" s="39"/>
      <c r="C26" s="125" t="str">
        <f t="shared" si="2"/>
        <v>21</v>
      </c>
      <c r="D26" s="141" t="str">
        <f t="shared" si="3"/>
        <v>岐 阜 県</v>
      </c>
      <c r="E26" s="140">
        <f t="shared" si="4"/>
        <v>7768.8739999999998</v>
      </c>
      <c r="F26" s="101">
        <v>22</v>
      </c>
      <c r="G26" s="28"/>
      <c r="H26" s="40"/>
      <c r="I26" s="28"/>
      <c r="J26" s="28"/>
      <c r="K26" s="28"/>
      <c r="L26" s="36"/>
      <c r="M26" s="37"/>
      <c r="N26" s="38"/>
      <c r="O26" s="131" t="s">
        <v>27</v>
      </c>
      <c r="P26" s="132" t="s">
        <v>74</v>
      </c>
      <c r="Q26" s="133">
        <v>17277470</v>
      </c>
      <c r="R26" s="114">
        <f t="shared" si="0"/>
        <v>17277.47</v>
      </c>
      <c r="S26" s="115">
        <f t="shared" si="1"/>
        <v>10</v>
      </c>
      <c r="T26" s="88"/>
      <c r="U26" s="75"/>
      <c r="V26" s="74"/>
    </row>
    <row r="27" spans="2:22" ht="10.5" customHeight="1" x14ac:dyDescent="0.15">
      <c r="B27" s="35"/>
      <c r="C27" s="125" t="str">
        <f t="shared" si="2"/>
        <v>25</v>
      </c>
      <c r="D27" s="141" t="str">
        <f t="shared" si="3"/>
        <v>滋 賀 県</v>
      </c>
      <c r="E27" s="140">
        <f t="shared" si="4"/>
        <v>6533.2389999999996</v>
      </c>
      <c r="F27" s="101">
        <v>23</v>
      </c>
      <c r="G27" s="28"/>
      <c r="H27" s="34"/>
      <c r="I27" s="34"/>
      <c r="J27" s="34"/>
      <c r="K27" s="34"/>
      <c r="L27" s="36"/>
      <c r="M27" s="37"/>
      <c r="N27" s="38"/>
      <c r="O27" s="131" t="s">
        <v>28</v>
      </c>
      <c r="P27" s="132" t="s">
        <v>75</v>
      </c>
      <c r="Q27" s="133">
        <v>40299791</v>
      </c>
      <c r="R27" s="114">
        <f t="shared" si="0"/>
        <v>40299.790999999997</v>
      </c>
      <c r="S27" s="115">
        <f t="shared" si="1"/>
        <v>2</v>
      </c>
      <c r="T27" s="88"/>
      <c r="U27" s="75"/>
      <c r="V27" s="74"/>
    </row>
    <row r="28" spans="2:22" ht="10.5" customHeight="1" x14ac:dyDescent="0.15">
      <c r="B28" s="9"/>
      <c r="C28" s="125" t="str">
        <f t="shared" si="2"/>
        <v>35</v>
      </c>
      <c r="D28" s="141" t="str">
        <f t="shared" si="3"/>
        <v>山 口 県</v>
      </c>
      <c r="E28" s="140">
        <f t="shared" si="4"/>
        <v>6413.1480000000001</v>
      </c>
      <c r="F28" s="101">
        <v>24</v>
      </c>
      <c r="G28" s="28"/>
      <c r="H28" s="34"/>
      <c r="I28" s="34"/>
      <c r="J28" s="34"/>
      <c r="K28" s="34"/>
      <c r="L28" s="36"/>
      <c r="M28" s="37"/>
      <c r="N28" s="38"/>
      <c r="O28" s="131" t="s">
        <v>29</v>
      </c>
      <c r="P28" s="132" t="s">
        <v>76</v>
      </c>
      <c r="Q28" s="133">
        <v>8227235</v>
      </c>
      <c r="R28" s="114">
        <f t="shared" si="0"/>
        <v>8227.2350000000006</v>
      </c>
      <c r="S28" s="115">
        <f t="shared" si="1"/>
        <v>19</v>
      </c>
      <c r="T28" s="88"/>
      <c r="U28" s="75"/>
      <c r="V28" s="74"/>
    </row>
    <row r="29" spans="2:22" ht="10.5" customHeight="1" x14ac:dyDescent="0.15">
      <c r="B29" s="39"/>
      <c r="C29" s="125" t="str">
        <f t="shared" si="2"/>
        <v>43</v>
      </c>
      <c r="D29" s="141" t="str">
        <f t="shared" si="3"/>
        <v>熊 本 県</v>
      </c>
      <c r="E29" s="140">
        <f t="shared" si="4"/>
        <v>6059.5839999999998</v>
      </c>
      <c r="F29" s="101">
        <v>25</v>
      </c>
      <c r="G29" s="28"/>
      <c r="H29" s="34"/>
      <c r="I29" s="34"/>
      <c r="J29" s="34"/>
      <c r="K29" s="34"/>
      <c r="L29" s="36"/>
      <c r="M29" s="37"/>
      <c r="N29" s="38"/>
      <c r="O29" s="131" t="s">
        <v>30</v>
      </c>
      <c r="P29" s="132" t="s">
        <v>77</v>
      </c>
      <c r="Q29" s="133">
        <v>6533239</v>
      </c>
      <c r="R29" s="114">
        <f t="shared" si="0"/>
        <v>6533.2389999999996</v>
      </c>
      <c r="S29" s="115">
        <f t="shared" si="1"/>
        <v>23</v>
      </c>
      <c r="T29" s="88"/>
      <c r="U29" s="75"/>
      <c r="V29" s="74"/>
    </row>
    <row r="30" spans="2:22" ht="10.5" customHeight="1" x14ac:dyDescent="0.15">
      <c r="B30" s="9"/>
      <c r="C30" s="125" t="str">
        <f t="shared" si="2"/>
        <v>46</v>
      </c>
      <c r="D30" s="141" t="str">
        <f t="shared" si="3"/>
        <v>鹿児島県</v>
      </c>
      <c r="E30" s="140">
        <f t="shared" si="4"/>
        <v>5504.4589999999998</v>
      </c>
      <c r="F30" s="101">
        <v>26</v>
      </c>
      <c r="G30" s="28"/>
      <c r="H30" s="34"/>
      <c r="I30" s="34"/>
      <c r="J30" s="34"/>
      <c r="K30" s="34"/>
      <c r="L30" s="36"/>
      <c r="M30" s="37"/>
      <c r="N30" s="38"/>
      <c r="O30" s="131" t="s">
        <v>31</v>
      </c>
      <c r="P30" s="132" t="s">
        <v>78</v>
      </c>
      <c r="Q30" s="133">
        <v>10799617</v>
      </c>
      <c r="R30" s="114">
        <f t="shared" si="0"/>
        <v>10799.617</v>
      </c>
      <c r="S30" s="115">
        <f t="shared" si="1"/>
        <v>13</v>
      </c>
      <c r="T30" s="88"/>
      <c r="U30" s="75"/>
      <c r="V30" s="74"/>
    </row>
    <row r="31" spans="2:22" ht="10.5" customHeight="1" x14ac:dyDescent="0.15">
      <c r="B31" s="9"/>
      <c r="C31" s="125" t="str">
        <f t="shared" si="2"/>
        <v>38</v>
      </c>
      <c r="D31" s="141" t="str">
        <f t="shared" si="3"/>
        <v>愛 媛 県</v>
      </c>
      <c r="E31" s="140">
        <f t="shared" si="4"/>
        <v>5149.7969999999996</v>
      </c>
      <c r="F31" s="101">
        <v>27</v>
      </c>
      <c r="G31" s="28"/>
      <c r="H31" s="34"/>
      <c r="I31" s="34"/>
      <c r="J31" s="34"/>
      <c r="K31" s="34"/>
      <c r="L31" s="36"/>
      <c r="M31" s="37"/>
      <c r="N31" s="38"/>
      <c r="O31" s="131" t="s">
        <v>32</v>
      </c>
      <c r="P31" s="132" t="s">
        <v>79</v>
      </c>
      <c r="Q31" s="133">
        <v>40069967</v>
      </c>
      <c r="R31" s="114">
        <f t="shared" si="0"/>
        <v>40069.966999999997</v>
      </c>
      <c r="S31" s="115">
        <f t="shared" si="1"/>
        <v>3</v>
      </c>
      <c r="T31" s="88"/>
      <c r="U31" s="75"/>
      <c r="V31" s="74"/>
    </row>
    <row r="32" spans="2:22" ht="10.5" customHeight="1" x14ac:dyDescent="0.15">
      <c r="B32" s="39"/>
      <c r="C32" s="125" t="str">
        <f t="shared" si="2"/>
        <v>17</v>
      </c>
      <c r="D32" s="141" t="str">
        <f t="shared" si="3"/>
        <v>石 川 県</v>
      </c>
      <c r="E32" s="140">
        <f t="shared" si="4"/>
        <v>4676.0609999999997</v>
      </c>
      <c r="F32" s="101">
        <v>28</v>
      </c>
      <c r="G32" s="28"/>
      <c r="H32" s="34"/>
      <c r="I32" s="34"/>
      <c r="J32" s="34"/>
      <c r="K32" s="34"/>
      <c r="L32" s="36"/>
      <c r="M32" s="37"/>
      <c r="N32" s="38"/>
      <c r="O32" s="131" t="s">
        <v>33</v>
      </c>
      <c r="P32" s="132" t="s">
        <v>80</v>
      </c>
      <c r="Q32" s="133">
        <v>21328823</v>
      </c>
      <c r="R32" s="114">
        <f t="shared" si="0"/>
        <v>21328.823</v>
      </c>
      <c r="S32" s="115">
        <f t="shared" si="1"/>
        <v>6</v>
      </c>
      <c r="T32" s="88"/>
      <c r="U32" s="75"/>
      <c r="V32" s="74"/>
    </row>
    <row r="33" spans="2:22" ht="10.5" customHeight="1" x14ac:dyDescent="0.15">
      <c r="B33" s="35"/>
      <c r="C33" s="125" t="str">
        <f t="shared" si="2"/>
        <v>03</v>
      </c>
      <c r="D33" s="141" t="str">
        <f t="shared" si="3"/>
        <v>岩 手 県</v>
      </c>
      <c r="E33" s="140">
        <f t="shared" si="4"/>
        <v>4651.2380000000003</v>
      </c>
      <c r="F33" s="101">
        <v>29</v>
      </c>
      <c r="G33" s="28"/>
      <c r="H33" s="42"/>
      <c r="I33" s="28"/>
      <c r="J33" s="28"/>
      <c r="K33" s="28"/>
      <c r="L33" s="36"/>
      <c r="M33" s="37"/>
      <c r="N33" s="38"/>
      <c r="O33" s="131" t="s">
        <v>34</v>
      </c>
      <c r="P33" s="132" t="s">
        <v>81</v>
      </c>
      <c r="Q33" s="133">
        <v>3695047</v>
      </c>
      <c r="R33" s="114">
        <f t="shared" si="0"/>
        <v>3695.047</v>
      </c>
      <c r="S33" s="115">
        <f t="shared" si="1"/>
        <v>38</v>
      </c>
      <c r="T33" s="88"/>
      <c r="U33" s="75"/>
      <c r="V33" s="74"/>
    </row>
    <row r="34" spans="2:22" ht="10.5" customHeight="1" x14ac:dyDescent="0.15">
      <c r="B34" s="35"/>
      <c r="C34" s="125" t="str">
        <f t="shared" si="2"/>
        <v>16</v>
      </c>
      <c r="D34" s="141" t="str">
        <f t="shared" si="3"/>
        <v>富 山 県</v>
      </c>
      <c r="E34" s="140">
        <f t="shared" si="4"/>
        <v>4584.0889999999999</v>
      </c>
      <c r="F34" s="101">
        <v>30</v>
      </c>
      <c r="G34" s="28"/>
      <c r="H34" s="2"/>
      <c r="I34" s="28"/>
      <c r="J34" s="28"/>
      <c r="K34" s="28"/>
      <c r="L34" s="36"/>
      <c r="M34" s="37"/>
      <c r="N34" s="38"/>
      <c r="O34" s="131" t="s">
        <v>35</v>
      </c>
      <c r="P34" s="132" t="s">
        <v>82</v>
      </c>
      <c r="Q34" s="133">
        <v>3473335</v>
      </c>
      <c r="R34" s="114">
        <f t="shared" si="0"/>
        <v>3473.335</v>
      </c>
      <c r="S34" s="115">
        <f t="shared" si="1"/>
        <v>40</v>
      </c>
      <c r="T34" s="88"/>
      <c r="U34" s="75"/>
      <c r="V34" s="74"/>
    </row>
    <row r="35" spans="2:22" ht="10.5" customHeight="1" x14ac:dyDescent="0.15">
      <c r="B35" s="35"/>
      <c r="C35" s="125" t="str">
        <f t="shared" si="2"/>
        <v>42</v>
      </c>
      <c r="D35" s="141" t="str">
        <f t="shared" si="3"/>
        <v>長 崎 県</v>
      </c>
      <c r="E35" s="140">
        <f t="shared" si="4"/>
        <v>4575.7510000000002</v>
      </c>
      <c r="F35" s="101">
        <v>31</v>
      </c>
      <c r="G35" s="28"/>
      <c r="H35" s="42"/>
      <c r="I35" s="28"/>
      <c r="J35" s="28"/>
      <c r="K35" s="28"/>
      <c r="L35" s="36"/>
      <c r="M35" s="37"/>
      <c r="N35" s="38"/>
      <c r="O35" s="131" t="s">
        <v>36</v>
      </c>
      <c r="P35" s="132" t="s">
        <v>83</v>
      </c>
      <c r="Q35" s="133">
        <v>1896663</v>
      </c>
      <c r="R35" s="114">
        <f t="shared" si="0"/>
        <v>1896.663</v>
      </c>
      <c r="S35" s="115">
        <f t="shared" si="1"/>
        <v>47</v>
      </c>
      <c r="T35" s="88"/>
      <c r="U35" s="75"/>
      <c r="V35" s="74"/>
    </row>
    <row r="36" spans="2:22" ht="10.5" customHeight="1" x14ac:dyDescent="0.15">
      <c r="B36" s="35"/>
      <c r="C36" s="145" t="str">
        <f t="shared" si="2"/>
        <v>44</v>
      </c>
      <c r="D36" s="146" t="str">
        <f t="shared" si="3"/>
        <v>大 分 県</v>
      </c>
      <c r="E36" s="147">
        <f t="shared" si="4"/>
        <v>4509.9629999999997</v>
      </c>
      <c r="F36" s="113">
        <v>32</v>
      </c>
      <c r="G36" s="28"/>
      <c r="H36" s="2"/>
      <c r="I36" s="28"/>
      <c r="J36" s="28"/>
      <c r="K36" s="28"/>
      <c r="L36" s="36"/>
      <c r="M36" s="37"/>
      <c r="N36" s="38"/>
      <c r="O36" s="131" t="s">
        <v>37</v>
      </c>
      <c r="P36" s="132" t="s">
        <v>84</v>
      </c>
      <c r="Q36" s="133">
        <v>2472927</v>
      </c>
      <c r="R36" s="114">
        <f t="shared" si="0"/>
        <v>2472.9270000000001</v>
      </c>
      <c r="S36" s="115">
        <f t="shared" si="1"/>
        <v>45</v>
      </c>
      <c r="T36" s="88"/>
      <c r="U36" s="75"/>
      <c r="V36" s="74"/>
    </row>
    <row r="37" spans="2:22" ht="10.5" customHeight="1" x14ac:dyDescent="0.15">
      <c r="B37" s="11"/>
      <c r="C37" s="125" t="str">
        <f t="shared" si="2"/>
        <v>02</v>
      </c>
      <c r="D37" s="141" t="str">
        <f t="shared" si="3"/>
        <v>青 森 県</v>
      </c>
      <c r="E37" s="140">
        <f t="shared" si="4"/>
        <v>4443.2</v>
      </c>
      <c r="F37" s="101">
        <v>33</v>
      </c>
      <c r="G37" s="28"/>
      <c r="H37" s="42"/>
      <c r="I37" s="28"/>
      <c r="J37" s="28"/>
      <c r="K37" s="28"/>
      <c r="L37" s="36"/>
      <c r="M37" s="37"/>
      <c r="N37" s="38"/>
      <c r="O37" s="131" t="s">
        <v>38</v>
      </c>
      <c r="P37" s="132" t="s">
        <v>85</v>
      </c>
      <c r="Q37" s="133">
        <v>7813184</v>
      </c>
      <c r="R37" s="114">
        <f t="shared" si="0"/>
        <v>7813.1840000000002</v>
      </c>
      <c r="S37" s="115">
        <f t="shared" si="1"/>
        <v>21</v>
      </c>
      <c r="T37" s="88"/>
      <c r="U37" s="75"/>
      <c r="V37" s="74"/>
    </row>
    <row r="38" spans="2:22" ht="10.5" customHeight="1" x14ac:dyDescent="0.15">
      <c r="B38" s="9"/>
      <c r="C38" s="125" t="str">
        <f t="shared" si="2"/>
        <v>47</v>
      </c>
      <c r="D38" s="141" t="str">
        <f t="shared" si="3"/>
        <v>沖 縄 県</v>
      </c>
      <c r="E38" s="140">
        <f t="shared" si="4"/>
        <v>4414.0929999999998</v>
      </c>
      <c r="F38" s="101">
        <v>34</v>
      </c>
      <c r="G38" s="28"/>
      <c r="H38" s="2"/>
      <c r="I38" s="28"/>
      <c r="J38" s="28"/>
      <c r="K38" s="28"/>
      <c r="L38" s="36"/>
      <c r="M38" s="37"/>
      <c r="N38" s="38"/>
      <c r="O38" s="131" t="s">
        <v>39</v>
      </c>
      <c r="P38" s="132" t="s">
        <v>86</v>
      </c>
      <c r="Q38" s="133">
        <v>11790821</v>
      </c>
      <c r="R38" s="114">
        <f t="shared" si="0"/>
        <v>11790.821</v>
      </c>
      <c r="S38" s="115">
        <f t="shared" si="1"/>
        <v>12</v>
      </c>
      <c r="T38" s="88"/>
      <c r="U38" s="75"/>
      <c r="V38" s="74"/>
    </row>
    <row r="39" spans="2:22" ht="10.5" customHeight="1" x14ac:dyDescent="0.15">
      <c r="B39" s="35"/>
      <c r="C39" s="125" t="str">
        <f t="shared" si="2"/>
        <v>06</v>
      </c>
      <c r="D39" s="141" t="str">
        <f t="shared" si="3"/>
        <v>山 形 県</v>
      </c>
      <c r="E39" s="140">
        <f t="shared" si="4"/>
        <v>4266.9620000000004</v>
      </c>
      <c r="F39" s="101">
        <v>35</v>
      </c>
      <c r="G39" s="28"/>
      <c r="H39" s="42"/>
      <c r="I39" s="28"/>
      <c r="J39" s="28"/>
      <c r="K39" s="28"/>
      <c r="L39" s="36"/>
      <c r="M39" s="37"/>
      <c r="N39" s="38"/>
      <c r="O39" s="131" t="s">
        <v>40</v>
      </c>
      <c r="P39" s="132" t="s">
        <v>87</v>
      </c>
      <c r="Q39" s="133">
        <v>6413148</v>
      </c>
      <c r="R39" s="114">
        <f t="shared" si="0"/>
        <v>6413.1480000000001</v>
      </c>
      <c r="S39" s="115">
        <f t="shared" si="1"/>
        <v>24</v>
      </c>
      <c r="T39" s="88"/>
      <c r="U39" s="75"/>
      <c r="V39" s="74"/>
    </row>
    <row r="40" spans="2:22" ht="10.5" customHeight="1" x14ac:dyDescent="0.15">
      <c r="B40" s="10"/>
      <c r="C40" s="125" t="str">
        <f t="shared" si="2"/>
        <v>37</v>
      </c>
      <c r="D40" s="141" t="str">
        <f t="shared" si="3"/>
        <v>香 川 県</v>
      </c>
      <c r="E40" s="140">
        <f t="shared" si="4"/>
        <v>3845.915</v>
      </c>
      <c r="F40" s="101">
        <v>36</v>
      </c>
      <c r="G40" s="28"/>
      <c r="H40" s="3"/>
      <c r="I40" s="28"/>
      <c r="J40" s="28"/>
      <c r="K40" s="28"/>
      <c r="L40" s="36"/>
      <c r="M40" s="37"/>
      <c r="N40" s="38"/>
      <c r="O40" s="131" t="s">
        <v>41</v>
      </c>
      <c r="P40" s="132" t="s">
        <v>88</v>
      </c>
      <c r="Q40" s="133">
        <v>3156884</v>
      </c>
      <c r="R40" s="114">
        <f t="shared" si="0"/>
        <v>3156.884</v>
      </c>
      <c r="S40" s="115">
        <f t="shared" si="1"/>
        <v>43</v>
      </c>
      <c r="T40" s="88"/>
      <c r="U40" s="75"/>
      <c r="V40" s="74"/>
    </row>
    <row r="41" spans="2:22" ht="10.5" customHeight="1" x14ac:dyDescent="0.15">
      <c r="B41" s="9"/>
      <c r="C41" s="125" t="str">
        <f t="shared" si="2"/>
        <v>45</v>
      </c>
      <c r="D41" s="141" t="str">
        <f t="shared" si="3"/>
        <v>宮 崎 県</v>
      </c>
      <c r="E41" s="140">
        <f t="shared" si="4"/>
        <v>3762.915</v>
      </c>
      <c r="F41" s="101">
        <v>37</v>
      </c>
      <c r="G41" s="28"/>
      <c r="H41" s="3"/>
      <c r="I41" s="28"/>
      <c r="J41" s="28"/>
      <c r="K41" s="28"/>
      <c r="L41" s="36"/>
      <c r="M41" s="37"/>
      <c r="N41" s="38"/>
      <c r="O41" s="131" t="s">
        <v>42</v>
      </c>
      <c r="P41" s="132" t="s">
        <v>89</v>
      </c>
      <c r="Q41" s="133">
        <v>3845915</v>
      </c>
      <c r="R41" s="114">
        <f t="shared" si="0"/>
        <v>3845.915</v>
      </c>
      <c r="S41" s="115">
        <f t="shared" si="1"/>
        <v>36</v>
      </c>
      <c r="T41" s="88"/>
      <c r="U41" s="75"/>
      <c r="V41" s="74"/>
    </row>
    <row r="42" spans="2:22" ht="10.5" customHeight="1" x14ac:dyDescent="0.15">
      <c r="B42" s="10"/>
      <c r="C42" s="125" t="str">
        <f t="shared" si="2"/>
        <v>29</v>
      </c>
      <c r="D42" s="141" t="str">
        <f t="shared" si="3"/>
        <v>奈 良 県</v>
      </c>
      <c r="E42" s="140">
        <f t="shared" si="4"/>
        <v>3695.047</v>
      </c>
      <c r="F42" s="101">
        <v>38</v>
      </c>
      <c r="G42" s="34"/>
      <c r="H42" s="3"/>
      <c r="I42" s="28"/>
      <c r="J42" s="28"/>
      <c r="K42" s="28"/>
      <c r="L42" s="36"/>
      <c r="M42" s="37"/>
      <c r="N42" s="38"/>
      <c r="O42" s="131" t="s">
        <v>43</v>
      </c>
      <c r="P42" s="132" t="s">
        <v>90</v>
      </c>
      <c r="Q42" s="133">
        <v>5149797</v>
      </c>
      <c r="R42" s="114">
        <f t="shared" si="0"/>
        <v>5149.7969999999996</v>
      </c>
      <c r="S42" s="115">
        <f t="shared" si="1"/>
        <v>27</v>
      </c>
      <c r="T42" s="88"/>
      <c r="U42" s="75"/>
      <c r="V42" s="74"/>
    </row>
    <row r="43" spans="2:22" ht="10.5" customHeight="1" x14ac:dyDescent="0.15">
      <c r="B43" s="10"/>
      <c r="C43" s="125" t="str">
        <f t="shared" si="2"/>
        <v>05</v>
      </c>
      <c r="D43" s="141" t="str">
        <f t="shared" si="3"/>
        <v>秋 田 県</v>
      </c>
      <c r="E43" s="140">
        <f t="shared" si="4"/>
        <v>3563.01</v>
      </c>
      <c r="F43" s="101">
        <v>39</v>
      </c>
      <c r="G43" s="28"/>
      <c r="H43" s="34"/>
      <c r="I43" s="34"/>
      <c r="J43" s="34"/>
      <c r="K43" s="34"/>
      <c r="L43" s="44"/>
      <c r="M43" s="37"/>
      <c r="N43" s="38"/>
      <c r="O43" s="131" t="s">
        <v>44</v>
      </c>
      <c r="P43" s="132" t="s">
        <v>91</v>
      </c>
      <c r="Q43" s="133">
        <v>2429454</v>
      </c>
      <c r="R43" s="114">
        <f t="shared" si="0"/>
        <v>2429.4540000000002</v>
      </c>
      <c r="S43" s="115">
        <f t="shared" si="1"/>
        <v>46</v>
      </c>
      <c r="T43" s="88"/>
      <c r="U43" s="75"/>
      <c r="V43" s="74"/>
    </row>
    <row r="44" spans="2:22" ht="10.5" customHeight="1" x14ac:dyDescent="0.15">
      <c r="B44" s="10"/>
      <c r="C44" s="125" t="str">
        <f t="shared" si="2"/>
        <v>30</v>
      </c>
      <c r="D44" s="141" t="str">
        <f t="shared" si="3"/>
        <v>和歌山県</v>
      </c>
      <c r="E44" s="140">
        <f t="shared" si="4"/>
        <v>3473.335</v>
      </c>
      <c r="F44" s="101">
        <v>40</v>
      </c>
      <c r="G44" s="28"/>
      <c r="H44" s="34"/>
      <c r="I44" s="34"/>
      <c r="J44" s="34"/>
      <c r="K44" s="34"/>
      <c r="L44" s="36"/>
      <c r="M44" s="37"/>
      <c r="N44" s="38"/>
      <c r="O44" s="131" t="s">
        <v>45</v>
      </c>
      <c r="P44" s="132" t="s">
        <v>92</v>
      </c>
      <c r="Q44" s="133">
        <v>19679224</v>
      </c>
      <c r="R44" s="114">
        <f t="shared" si="0"/>
        <v>19679.223999999998</v>
      </c>
      <c r="S44" s="115">
        <f t="shared" si="1"/>
        <v>8</v>
      </c>
      <c r="T44" s="88"/>
      <c r="U44" s="75"/>
      <c r="V44" s="74"/>
    </row>
    <row r="45" spans="2:22" ht="10.5" customHeight="1" x14ac:dyDescent="0.15">
      <c r="B45" s="9"/>
      <c r="C45" s="125" t="str">
        <f t="shared" si="2"/>
        <v>19</v>
      </c>
      <c r="D45" s="141" t="str">
        <f t="shared" si="3"/>
        <v>山 梨 県</v>
      </c>
      <c r="E45" s="140">
        <f t="shared" si="4"/>
        <v>3431.7559999999999</v>
      </c>
      <c r="F45" s="101">
        <v>41</v>
      </c>
      <c r="G45" s="28"/>
      <c r="H45" s="34"/>
      <c r="I45" s="34"/>
      <c r="J45" s="34"/>
      <c r="K45" s="34"/>
      <c r="L45" s="36"/>
      <c r="M45" s="37"/>
      <c r="N45" s="38"/>
      <c r="O45" s="131" t="s">
        <v>46</v>
      </c>
      <c r="P45" s="132" t="s">
        <v>93</v>
      </c>
      <c r="Q45" s="133">
        <v>2945222</v>
      </c>
      <c r="R45" s="114">
        <f t="shared" si="0"/>
        <v>2945.2220000000002</v>
      </c>
      <c r="S45" s="115">
        <f t="shared" si="1"/>
        <v>44</v>
      </c>
      <c r="T45" s="88"/>
      <c r="U45" s="75"/>
      <c r="V45" s="74"/>
    </row>
    <row r="46" spans="2:22" ht="10.5" customHeight="1" x14ac:dyDescent="0.15">
      <c r="B46" s="35"/>
      <c r="C46" s="125" t="str">
        <f t="shared" si="2"/>
        <v>18</v>
      </c>
      <c r="D46" s="141" t="str">
        <f t="shared" si="3"/>
        <v>福 井 県</v>
      </c>
      <c r="E46" s="140">
        <f t="shared" si="4"/>
        <v>3323.6019999999999</v>
      </c>
      <c r="F46" s="101">
        <v>42</v>
      </c>
      <c r="G46" s="28"/>
      <c r="H46" s="34"/>
      <c r="I46" s="34"/>
      <c r="J46" s="34"/>
      <c r="K46" s="34"/>
      <c r="L46" s="36"/>
      <c r="M46" s="37"/>
      <c r="N46" s="38"/>
      <c r="O46" s="131" t="s">
        <v>47</v>
      </c>
      <c r="P46" s="132" t="s">
        <v>94</v>
      </c>
      <c r="Q46" s="133">
        <v>4575751</v>
      </c>
      <c r="R46" s="114">
        <f t="shared" si="0"/>
        <v>4575.7510000000002</v>
      </c>
      <c r="S46" s="115">
        <f t="shared" si="1"/>
        <v>31</v>
      </c>
      <c r="T46" s="88"/>
      <c r="U46" s="75"/>
      <c r="V46" s="74"/>
    </row>
    <row r="47" spans="2:22" ht="10.5" customHeight="1" x14ac:dyDescent="0.15">
      <c r="B47" s="35"/>
      <c r="C47" s="125" t="str">
        <f t="shared" si="2"/>
        <v>36</v>
      </c>
      <c r="D47" s="141" t="str">
        <f t="shared" si="3"/>
        <v>徳 島 県</v>
      </c>
      <c r="E47" s="140">
        <f t="shared" si="4"/>
        <v>3156.884</v>
      </c>
      <c r="F47" s="101">
        <v>43</v>
      </c>
      <c r="G47" s="28"/>
      <c r="H47" s="34"/>
      <c r="I47" s="34"/>
      <c r="J47" s="34"/>
      <c r="K47" s="34"/>
      <c r="L47" s="36"/>
      <c r="M47" s="37"/>
      <c r="N47" s="38"/>
      <c r="O47" s="131" t="s">
        <v>48</v>
      </c>
      <c r="P47" s="132" t="s">
        <v>95</v>
      </c>
      <c r="Q47" s="133">
        <v>6059584</v>
      </c>
      <c r="R47" s="114">
        <f t="shared" si="0"/>
        <v>6059.5839999999998</v>
      </c>
      <c r="S47" s="115">
        <f t="shared" si="1"/>
        <v>25</v>
      </c>
      <c r="T47" s="88"/>
      <c r="U47" s="75"/>
      <c r="V47" s="74"/>
    </row>
    <row r="48" spans="2:22" ht="10.5" customHeight="1" x14ac:dyDescent="0.15">
      <c r="B48" s="39"/>
      <c r="C48" s="125" t="str">
        <f t="shared" si="2"/>
        <v>41</v>
      </c>
      <c r="D48" s="141" t="str">
        <f t="shared" si="3"/>
        <v>佐 賀 県</v>
      </c>
      <c r="E48" s="140">
        <f t="shared" si="4"/>
        <v>2945.2220000000002</v>
      </c>
      <c r="F48" s="101">
        <v>44</v>
      </c>
      <c r="G48" s="28"/>
      <c r="H48" s="34"/>
      <c r="I48" s="34"/>
      <c r="J48" s="34"/>
      <c r="K48" s="34"/>
      <c r="L48" s="36"/>
      <c r="M48" s="37"/>
      <c r="N48" s="38"/>
      <c r="O48" s="134" t="s">
        <v>49</v>
      </c>
      <c r="P48" s="135" t="s">
        <v>96</v>
      </c>
      <c r="Q48" s="136">
        <v>4509963</v>
      </c>
      <c r="R48" s="123">
        <f t="shared" si="0"/>
        <v>4509.9629999999997</v>
      </c>
      <c r="S48" s="124">
        <f t="shared" si="1"/>
        <v>32</v>
      </c>
      <c r="T48" s="148">
        <f>Q48/Q52</f>
        <v>8.0316567981281763E-3</v>
      </c>
      <c r="U48" s="75"/>
      <c r="V48" s="74"/>
    </row>
    <row r="49" spans="2:22" ht="10.5" customHeight="1" x14ac:dyDescent="0.15">
      <c r="B49" s="10"/>
      <c r="C49" s="125" t="str">
        <f t="shared" si="2"/>
        <v>32</v>
      </c>
      <c r="D49" s="141" t="str">
        <f t="shared" si="3"/>
        <v>島 根 県</v>
      </c>
      <c r="E49" s="140">
        <f t="shared" si="4"/>
        <v>2472.9270000000001</v>
      </c>
      <c r="F49" s="101">
        <v>45</v>
      </c>
      <c r="G49" s="28"/>
      <c r="H49" s="34"/>
      <c r="I49" s="34"/>
      <c r="J49" s="34"/>
      <c r="K49" s="34"/>
      <c r="L49" s="36"/>
      <c r="M49" s="37"/>
      <c r="N49" s="38"/>
      <c r="O49" s="131" t="s">
        <v>50</v>
      </c>
      <c r="P49" s="132" t="s">
        <v>97</v>
      </c>
      <c r="Q49" s="133">
        <v>3762915</v>
      </c>
      <c r="R49" s="114">
        <f t="shared" si="0"/>
        <v>3762.915</v>
      </c>
      <c r="S49" s="115">
        <f t="shared" si="1"/>
        <v>37</v>
      </c>
      <c r="T49" s="88"/>
      <c r="U49" s="75"/>
      <c r="V49" s="74"/>
    </row>
    <row r="50" spans="2:22" ht="10.5" customHeight="1" x14ac:dyDescent="0.15">
      <c r="B50" s="9"/>
      <c r="C50" s="125" t="str">
        <f t="shared" si="2"/>
        <v>39</v>
      </c>
      <c r="D50" s="141" t="str">
        <f t="shared" si="3"/>
        <v>高 知 県</v>
      </c>
      <c r="E50" s="140">
        <f t="shared" si="4"/>
        <v>2429.4540000000002</v>
      </c>
      <c r="F50" s="101">
        <v>46</v>
      </c>
      <c r="G50" s="28"/>
      <c r="H50" s="34"/>
      <c r="I50" s="34"/>
      <c r="J50" s="34"/>
      <c r="K50" s="34"/>
      <c r="L50" s="36"/>
      <c r="M50" s="37"/>
      <c r="N50" s="38"/>
      <c r="O50" s="131" t="s">
        <v>51</v>
      </c>
      <c r="P50" s="132" t="s">
        <v>98</v>
      </c>
      <c r="Q50" s="133">
        <v>5504459</v>
      </c>
      <c r="R50" s="114">
        <f t="shared" si="0"/>
        <v>5504.4589999999998</v>
      </c>
      <c r="S50" s="115">
        <f t="shared" si="1"/>
        <v>26</v>
      </c>
      <c r="T50" s="88"/>
      <c r="U50" s="75"/>
      <c r="V50" s="74"/>
    </row>
    <row r="51" spans="2:22" ht="10.5" customHeight="1" x14ac:dyDescent="0.15">
      <c r="B51" s="10"/>
      <c r="C51" s="125" t="str">
        <f t="shared" si="2"/>
        <v>31</v>
      </c>
      <c r="D51" s="141" t="str">
        <f t="shared" si="3"/>
        <v>鳥 取 県</v>
      </c>
      <c r="E51" s="140">
        <f t="shared" si="4"/>
        <v>1896.663</v>
      </c>
      <c r="F51" s="101">
        <v>47</v>
      </c>
      <c r="G51" s="28"/>
      <c r="H51" s="34"/>
      <c r="I51" s="34"/>
      <c r="J51" s="34"/>
      <c r="K51" s="34"/>
      <c r="L51" s="4"/>
      <c r="M51" s="6"/>
      <c r="N51" s="4"/>
      <c r="O51" s="131" t="s">
        <v>52</v>
      </c>
      <c r="P51" s="132" t="s">
        <v>99</v>
      </c>
      <c r="Q51" s="133">
        <v>4414093</v>
      </c>
      <c r="R51" s="114">
        <f t="shared" si="0"/>
        <v>4414.0929999999998</v>
      </c>
      <c r="S51" s="115">
        <f t="shared" si="1"/>
        <v>34</v>
      </c>
      <c r="T51" s="88"/>
      <c r="U51" s="75"/>
      <c r="V51" s="74"/>
    </row>
    <row r="52" spans="2:22" ht="10.5" customHeight="1" x14ac:dyDescent="0.15">
      <c r="B52" s="45"/>
      <c r="C52" s="143"/>
      <c r="D52" s="104" t="s">
        <v>137</v>
      </c>
      <c r="E52" s="144">
        <f>R52</f>
        <v>561523.37100000004</v>
      </c>
      <c r="F52" s="102" t="s">
        <v>129</v>
      </c>
      <c r="G52" s="28"/>
      <c r="H52" s="34"/>
      <c r="I52" s="34"/>
      <c r="J52" s="34"/>
      <c r="K52" s="34"/>
      <c r="L52" s="34"/>
      <c r="M52" s="47"/>
      <c r="N52" s="32"/>
      <c r="O52" s="137"/>
      <c r="P52" s="138" t="s">
        <v>136</v>
      </c>
      <c r="Q52" s="139">
        <v>561523371</v>
      </c>
      <c r="R52" s="114">
        <f t="shared" si="0"/>
        <v>561523.37100000004</v>
      </c>
      <c r="S52" s="106"/>
      <c r="T52" s="88"/>
      <c r="U52" s="75"/>
      <c r="V52" s="74"/>
    </row>
    <row r="53" spans="2:22" ht="5.25" customHeight="1" x14ac:dyDescent="0.15">
      <c r="B53" s="48"/>
      <c r="C53" s="46"/>
      <c r="D53" s="46"/>
      <c r="E53" s="49"/>
      <c r="F53" s="50"/>
      <c r="G53" s="50"/>
      <c r="H53" s="46"/>
      <c r="I53" s="46"/>
      <c r="J53" s="46"/>
      <c r="K53" s="46"/>
      <c r="L53" s="46"/>
      <c r="M53" s="51"/>
      <c r="N53" s="32"/>
      <c r="O53" s="126"/>
      <c r="P53" s="126"/>
      <c r="Q53" s="63"/>
      <c r="R53" s="63"/>
      <c r="T53" s="63"/>
    </row>
    <row r="54" spans="2:22" ht="4.5" customHeight="1" x14ac:dyDescent="0.15">
      <c r="B54" s="149" t="s">
        <v>115</v>
      </c>
      <c r="C54" s="150"/>
      <c r="D54" s="34"/>
      <c r="E54" s="41"/>
      <c r="F54" s="52"/>
      <c r="G54" s="52"/>
      <c r="H54" s="155" t="s">
        <v>2</v>
      </c>
      <c r="I54" s="53"/>
      <c r="J54" s="53"/>
      <c r="K54" s="53"/>
      <c r="L54" s="53"/>
      <c r="M54" s="54"/>
      <c r="N54" s="32"/>
      <c r="O54" s="126"/>
      <c r="P54" s="126"/>
      <c r="Q54" s="63"/>
      <c r="R54" s="63"/>
      <c r="T54" s="63"/>
    </row>
    <row r="55" spans="2:22" ht="10.5" customHeight="1" x14ac:dyDescent="0.15">
      <c r="B55" s="151"/>
      <c r="C55" s="152"/>
      <c r="D55" s="34"/>
      <c r="E55" s="41"/>
      <c r="F55" s="52"/>
      <c r="G55" s="52"/>
      <c r="H55" s="156"/>
      <c r="I55" s="99" t="s">
        <v>109</v>
      </c>
      <c r="J55" s="30" t="s">
        <v>3</v>
      </c>
      <c r="K55" s="30"/>
      <c r="L55" s="30"/>
      <c r="M55" s="47"/>
      <c r="N55" s="32"/>
      <c r="O55" s="126"/>
      <c r="P55" s="126"/>
      <c r="Q55" s="127"/>
      <c r="R55" s="63"/>
      <c r="T55" s="63"/>
    </row>
    <row r="56" spans="2:22" ht="10.5" customHeight="1" x14ac:dyDescent="0.15">
      <c r="B56" s="151"/>
      <c r="C56" s="152"/>
      <c r="D56" s="34"/>
      <c r="E56" s="41"/>
      <c r="F56" s="52"/>
      <c r="G56" s="52"/>
      <c r="H56" s="156"/>
      <c r="I56" s="34"/>
      <c r="J56" s="159" t="s">
        <v>138</v>
      </c>
      <c r="K56" s="159"/>
      <c r="L56" s="159"/>
      <c r="M56" s="56"/>
      <c r="N56" s="32"/>
    </row>
    <row r="57" spans="2:22" ht="10.5" customHeight="1" x14ac:dyDescent="0.15">
      <c r="B57" s="151"/>
      <c r="C57" s="152"/>
      <c r="D57" s="34"/>
      <c r="E57" s="41"/>
      <c r="F57" s="52"/>
      <c r="G57" s="52"/>
      <c r="H57" s="156"/>
      <c r="I57" s="34"/>
      <c r="J57" s="159"/>
      <c r="K57" s="159"/>
      <c r="L57" s="159"/>
      <c r="M57" s="56"/>
      <c r="N57" s="32"/>
      <c r="O57" s="65"/>
      <c r="P57" s="65"/>
      <c r="Q57" s="65"/>
    </row>
    <row r="58" spans="2:22" ht="12" customHeight="1" x14ac:dyDescent="0.15">
      <c r="B58" s="151"/>
      <c r="C58" s="152"/>
      <c r="D58" s="34"/>
      <c r="E58" s="41"/>
      <c r="F58" s="52"/>
      <c r="G58" s="52"/>
      <c r="H58" s="156"/>
      <c r="I58" s="99" t="s">
        <v>108</v>
      </c>
      <c r="J58" s="85" t="s">
        <v>105</v>
      </c>
      <c r="K58" s="82"/>
      <c r="L58" s="64" t="s">
        <v>106</v>
      </c>
      <c r="M58" s="56"/>
      <c r="N58" s="32"/>
    </row>
    <row r="59" spans="2:22" ht="12" customHeight="1" x14ac:dyDescent="0.15">
      <c r="B59" s="151"/>
      <c r="C59" s="152"/>
      <c r="D59" s="34"/>
      <c r="E59" s="41"/>
      <c r="F59" s="52"/>
      <c r="G59" s="52"/>
      <c r="H59" s="156"/>
      <c r="I59" s="34"/>
      <c r="J59" s="86"/>
      <c r="K59" s="78" t="s">
        <v>1</v>
      </c>
      <c r="L59" s="78" t="s">
        <v>107</v>
      </c>
      <c r="M59" s="55"/>
      <c r="N59" s="32"/>
    </row>
    <row r="60" spans="2:22" ht="10.5" customHeight="1" x14ac:dyDescent="0.15">
      <c r="B60" s="151"/>
      <c r="C60" s="152"/>
      <c r="D60" s="34"/>
      <c r="E60" s="41"/>
      <c r="F60" s="52"/>
      <c r="G60" s="52"/>
      <c r="H60" s="156"/>
      <c r="I60" s="33"/>
      <c r="J60" s="120" t="s">
        <v>132</v>
      </c>
      <c r="K60" s="121">
        <v>4203.6000000000004</v>
      </c>
      <c r="L60" s="121">
        <v>507246</v>
      </c>
      <c r="M60" s="55"/>
      <c r="N60" s="32"/>
    </row>
    <row r="61" spans="2:22" ht="10.5" customHeight="1" x14ac:dyDescent="0.15">
      <c r="B61" s="151"/>
      <c r="C61" s="152"/>
      <c r="D61" s="34"/>
      <c r="E61" s="41"/>
      <c r="F61" s="52"/>
      <c r="G61" s="52"/>
      <c r="H61" s="156"/>
      <c r="I61" s="34"/>
      <c r="J61" s="122">
        <v>26</v>
      </c>
      <c r="K61" s="121">
        <v>4280.2</v>
      </c>
      <c r="L61" s="121">
        <v>518468.5</v>
      </c>
      <c r="M61" s="56"/>
      <c r="N61" s="32"/>
    </row>
    <row r="62" spans="2:22" ht="10.5" customHeight="1" x14ac:dyDescent="0.15">
      <c r="B62" s="151"/>
      <c r="C62" s="152"/>
      <c r="D62" s="34"/>
      <c r="E62" s="41"/>
      <c r="F62" s="52"/>
      <c r="G62" s="52"/>
      <c r="H62" s="156"/>
      <c r="I62" s="33"/>
      <c r="J62" s="122">
        <v>27</v>
      </c>
      <c r="K62" s="121">
        <v>4388.8</v>
      </c>
      <c r="L62" s="121">
        <v>533904.4</v>
      </c>
      <c r="M62" s="56"/>
      <c r="N62" s="32"/>
    </row>
    <row r="63" spans="2:22" ht="10.5" customHeight="1" x14ac:dyDescent="0.15">
      <c r="B63" s="151"/>
      <c r="C63" s="152"/>
      <c r="D63" s="34"/>
      <c r="E63" s="41"/>
      <c r="F63" s="52"/>
      <c r="G63" s="52"/>
      <c r="H63" s="156"/>
      <c r="I63" s="34"/>
      <c r="J63" s="122">
        <v>28</v>
      </c>
      <c r="K63" s="121">
        <v>4353.3999999999996</v>
      </c>
      <c r="L63" s="121">
        <v>539254.30000000005</v>
      </c>
      <c r="M63" s="47"/>
      <c r="N63" s="32"/>
    </row>
    <row r="64" spans="2:22" ht="10.5" customHeight="1" x14ac:dyDescent="0.15">
      <c r="B64" s="151"/>
      <c r="C64" s="152"/>
      <c r="D64" s="34"/>
      <c r="E64" s="41"/>
      <c r="F64" s="52"/>
      <c r="G64" s="52"/>
      <c r="H64" s="156"/>
      <c r="I64" s="33"/>
      <c r="J64" s="122">
        <v>29</v>
      </c>
      <c r="K64" s="121">
        <v>4510</v>
      </c>
      <c r="L64" s="121">
        <v>561523.4</v>
      </c>
      <c r="M64" s="47"/>
      <c r="N64" s="32"/>
    </row>
    <row r="65" spans="2:18" ht="3.75" customHeight="1" x14ac:dyDescent="0.15">
      <c r="B65" s="151"/>
      <c r="C65" s="152"/>
      <c r="D65" s="34"/>
      <c r="E65" s="41"/>
      <c r="F65" s="52"/>
      <c r="G65" s="52"/>
      <c r="H65" s="157"/>
      <c r="I65" s="33"/>
      <c r="J65" s="89"/>
      <c r="K65" s="90"/>
      <c r="L65" s="90"/>
      <c r="M65" s="47"/>
      <c r="N65" s="32"/>
    </row>
    <row r="66" spans="2:18" ht="3.75" customHeight="1" x14ac:dyDescent="0.15">
      <c r="B66" s="151"/>
      <c r="C66" s="152"/>
      <c r="D66" s="34"/>
      <c r="E66" s="41"/>
      <c r="F66" s="52"/>
      <c r="G66" s="52"/>
      <c r="H66" s="155" t="s">
        <v>4</v>
      </c>
      <c r="I66" s="71"/>
      <c r="J66" s="69"/>
      <c r="K66" s="70"/>
      <c r="L66" s="72"/>
      <c r="M66" s="54"/>
      <c r="N66" s="32"/>
    </row>
    <row r="67" spans="2:18" ht="10.5" customHeight="1" x14ac:dyDescent="0.15">
      <c r="B67" s="151"/>
      <c r="C67" s="152"/>
      <c r="D67" s="34"/>
      <c r="E67" s="41"/>
      <c r="F67" s="52"/>
      <c r="G67" s="52"/>
      <c r="H67" s="156"/>
      <c r="I67" s="99" t="s">
        <v>116</v>
      </c>
      <c r="J67" s="160" t="s">
        <v>133</v>
      </c>
      <c r="K67" s="160"/>
      <c r="L67" s="160"/>
      <c r="M67" s="31"/>
      <c r="N67" s="32"/>
    </row>
    <row r="68" spans="2:18" ht="10.5" customHeight="1" x14ac:dyDescent="0.15">
      <c r="B68" s="151"/>
      <c r="C68" s="152"/>
      <c r="D68" s="34"/>
      <c r="E68" s="57"/>
      <c r="F68" s="58"/>
      <c r="G68" s="57"/>
      <c r="H68" s="156"/>
      <c r="I68" s="99"/>
      <c r="J68" s="160"/>
      <c r="K68" s="160"/>
      <c r="L68" s="160"/>
      <c r="M68" s="31"/>
      <c r="N68" s="32"/>
    </row>
    <row r="69" spans="2:18" ht="10.5" customHeight="1" x14ac:dyDescent="0.15">
      <c r="B69" s="151"/>
      <c r="C69" s="152"/>
      <c r="D69" s="58"/>
      <c r="E69" s="52"/>
      <c r="F69" s="58"/>
      <c r="G69" s="57"/>
      <c r="H69" s="156"/>
      <c r="I69" s="99" t="s">
        <v>109</v>
      </c>
      <c r="J69" s="160" t="s">
        <v>134</v>
      </c>
      <c r="K69" s="160"/>
      <c r="L69" s="160"/>
      <c r="M69" s="31"/>
      <c r="N69" s="32"/>
    </row>
    <row r="70" spans="2:18" ht="10.5" customHeight="1" x14ac:dyDescent="0.15">
      <c r="B70" s="151"/>
      <c r="C70" s="152"/>
      <c r="D70" s="52"/>
      <c r="E70" s="7"/>
      <c r="F70" s="7"/>
      <c r="G70" s="52"/>
      <c r="H70" s="156"/>
      <c r="I70" s="99" t="s">
        <v>109</v>
      </c>
      <c r="J70" s="160" t="s">
        <v>102</v>
      </c>
      <c r="K70" s="160"/>
      <c r="L70" s="160"/>
      <c r="M70" s="83"/>
      <c r="N70" s="32"/>
    </row>
    <row r="71" spans="2:18" ht="10.5" customHeight="1" x14ac:dyDescent="0.15">
      <c r="B71" s="151"/>
      <c r="C71" s="152"/>
      <c r="D71" s="52"/>
      <c r="E71" s="7"/>
      <c r="F71" s="7"/>
      <c r="G71" s="52"/>
      <c r="H71" s="156"/>
      <c r="I71" s="99" t="s">
        <v>109</v>
      </c>
      <c r="J71" s="160" t="s">
        <v>112</v>
      </c>
      <c r="K71" s="160"/>
      <c r="L71" s="160"/>
      <c r="M71" s="83"/>
      <c r="N71" s="32"/>
    </row>
    <row r="72" spans="2:18" ht="12" customHeight="1" x14ac:dyDescent="0.15">
      <c r="B72" s="151"/>
      <c r="C72" s="152"/>
      <c r="D72" s="58"/>
      <c r="E72" s="58"/>
      <c r="F72" s="8"/>
      <c r="G72" s="57"/>
      <c r="H72" s="156"/>
      <c r="J72" s="160"/>
      <c r="K72" s="160"/>
      <c r="L72" s="160"/>
      <c r="M72" s="31"/>
      <c r="N72" s="32"/>
    </row>
    <row r="73" spans="2:18" ht="10.5" customHeight="1" x14ac:dyDescent="0.15">
      <c r="B73" s="151"/>
      <c r="C73" s="152"/>
      <c r="D73" s="58"/>
      <c r="E73" s="58"/>
      <c r="F73" s="8"/>
      <c r="G73" s="57"/>
      <c r="H73" s="156"/>
      <c r="I73" s="99" t="s">
        <v>109</v>
      </c>
      <c r="J73" s="94" t="s">
        <v>103</v>
      </c>
      <c r="K73" s="94"/>
      <c r="L73" s="94"/>
      <c r="M73" s="84"/>
      <c r="N73" s="32"/>
    </row>
    <row r="74" spans="2:18" ht="10.5" customHeight="1" x14ac:dyDescent="0.15">
      <c r="B74" s="151"/>
      <c r="C74" s="152"/>
      <c r="D74" s="58"/>
      <c r="E74" s="58"/>
      <c r="F74" s="8"/>
      <c r="G74" s="57"/>
      <c r="H74" s="156"/>
      <c r="I74" s="112" t="s">
        <v>120</v>
      </c>
      <c r="J74" s="94" t="s">
        <v>121</v>
      </c>
      <c r="K74" s="94"/>
      <c r="L74" s="94"/>
      <c r="M74" s="84"/>
      <c r="N74" s="32"/>
    </row>
    <row r="75" spans="2:18" ht="3" customHeight="1" thickBot="1" x14ac:dyDescent="0.2">
      <c r="B75" s="153"/>
      <c r="C75" s="154"/>
      <c r="D75" s="59"/>
      <c r="E75" s="59"/>
      <c r="F75" s="59"/>
      <c r="G75" s="60"/>
      <c r="H75" s="158"/>
      <c r="I75" s="61"/>
      <c r="J75" s="61"/>
      <c r="K75" s="61"/>
      <c r="L75" s="59"/>
      <c r="M75" s="62"/>
      <c r="N75" s="32"/>
    </row>
    <row r="76" spans="2:18" ht="12" customHeight="1" x14ac:dyDescent="0.15">
      <c r="B76" s="79" t="s">
        <v>100</v>
      </c>
      <c r="C76" s="32"/>
      <c r="D76" s="1"/>
      <c r="E76" s="1"/>
      <c r="F76" s="1"/>
      <c r="G76" s="67"/>
      <c r="H76" s="68"/>
      <c r="I76" s="67"/>
      <c r="J76" s="67"/>
      <c r="K76" s="67"/>
      <c r="L76" s="32"/>
      <c r="M76" s="32"/>
      <c r="N76" s="32"/>
    </row>
    <row r="77" spans="2:18" x14ac:dyDescent="0.15">
      <c r="B77" s="34"/>
      <c r="C77" s="34"/>
      <c r="D77" s="1"/>
      <c r="E77" s="1"/>
      <c r="F77" s="1"/>
      <c r="G77" s="28"/>
      <c r="H77" s="29"/>
      <c r="I77" s="28"/>
      <c r="J77" s="28"/>
      <c r="K77" s="28"/>
      <c r="L77" s="34"/>
      <c r="M77" s="34"/>
      <c r="N77" s="32"/>
    </row>
    <row r="78" spans="2:18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P78" t="s">
        <v>119</v>
      </c>
    </row>
    <row r="79" spans="2:18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64"/>
      <c r="Q79" s="64" t="s">
        <v>111</v>
      </c>
      <c r="R79" s="64" t="s">
        <v>110</v>
      </c>
    </row>
    <row r="80" spans="2:18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110"/>
      <c r="P80" s="86" t="s">
        <v>118</v>
      </c>
      <c r="Q80" s="78" t="s">
        <v>1</v>
      </c>
      <c r="R80" s="78" t="s">
        <v>107</v>
      </c>
    </row>
    <row r="81" spans="2:20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111"/>
      <c r="P81" s="96" t="s">
        <v>113</v>
      </c>
      <c r="Q81" s="97"/>
      <c r="R81" s="97"/>
      <c r="S81" s="63"/>
      <c r="T81" s="63"/>
    </row>
    <row r="82" spans="2:20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111"/>
      <c r="P82" s="96" t="s">
        <v>124</v>
      </c>
      <c r="Q82" s="97"/>
      <c r="R82" s="97"/>
      <c r="S82" s="63"/>
      <c r="T82" s="43"/>
    </row>
    <row r="83" spans="2:20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111"/>
      <c r="P83" s="95" t="s">
        <v>125</v>
      </c>
      <c r="Q83" s="97"/>
      <c r="R83" s="97"/>
      <c r="S83" s="91"/>
      <c r="T83" s="91"/>
    </row>
    <row r="84" spans="2:20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111"/>
      <c r="P84" s="95" t="s">
        <v>126</v>
      </c>
      <c r="Q84" s="97"/>
      <c r="R84" s="97"/>
      <c r="S84" s="92"/>
      <c r="T84" s="81"/>
    </row>
    <row r="85" spans="2:20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111"/>
      <c r="P85" s="95" t="s">
        <v>127</v>
      </c>
      <c r="Q85" s="98"/>
      <c r="R85" s="98"/>
      <c r="S85" s="92"/>
      <c r="T85" s="81"/>
    </row>
    <row r="86" spans="2:20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111"/>
      <c r="P86" s="95" t="s">
        <v>128</v>
      </c>
      <c r="Q86" s="97">
        <v>433.5</v>
      </c>
      <c r="R86" s="97">
        <v>529.1</v>
      </c>
      <c r="S86" s="92"/>
      <c r="T86" s="81"/>
    </row>
    <row r="87" spans="2:20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111"/>
      <c r="P87" s="95" t="s">
        <v>130</v>
      </c>
      <c r="Q87" s="97">
        <v>434.8</v>
      </c>
      <c r="R87" s="97">
        <v>531</v>
      </c>
      <c r="S87" s="92"/>
      <c r="T87" s="81"/>
    </row>
    <row r="88" spans="2:20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111"/>
      <c r="P88" s="95" t="s">
        <v>135</v>
      </c>
      <c r="Q88" s="97">
        <v>429.7</v>
      </c>
      <c r="R88" s="97">
        <v>509.5</v>
      </c>
      <c r="S88" s="92"/>
      <c r="T88" s="81"/>
    </row>
    <row r="89" spans="2:20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111"/>
      <c r="P89" s="95">
        <v>21</v>
      </c>
      <c r="Q89" s="97">
        <v>402</v>
      </c>
      <c r="R89" s="97">
        <v>492.1</v>
      </c>
      <c r="S89" s="92"/>
      <c r="T89" s="81"/>
    </row>
    <row r="90" spans="2:20" x14ac:dyDescent="0.15"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111"/>
      <c r="P90" s="95">
        <v>22</v>
      </c>
      <c r="Q90" s="98">
        <v>422.9</v>
      </c>
      <c r="R90" s="98">
        <v>499.3</v>
      </c>
      <c r="S90" s="92"/>
      <c r="T90" s="81"/>
    </row>
    <row r="91" spans="2:20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66"/>
      <c r="P91" s="95">
        <v>23</v>
      </c>
      <c r="Q91" s="98">
        <v>418.7</v>
      </c>
      <c r="R91" s="98">
        <v>494</v>
      </c>
      <c r="S91" s="92"/>
      <c r="T91" s="81"/>
    </row>
    <row r="92" spans="2:20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92"/>
      <c r="P92" s="95">
        <v>24</v>
      </c>
      <c r="Q92" s="98">
        <v>417.6</v>
      </c>
      <c r="R92" s="98">
        <v>494.5</v>
      </c>
      <c r="S92" s="92"/>
      <c r="T92" s="81"/>
    </row>
    <row r="93" spans="2:20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81"/>
      <c r="P93" s="95">
        <v>25</v>
      </c>
      <c r="Q93" s="98">
        <v>420.4</v>
      </c>
      <c r="R93" s="98">
        <v>507.2</v>
      </c>
    </row>
    <row r="94" spans="2:20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81"/>
      <c r="P94" s="95">
        <v>26</v>
      </c>
      <c r="Q94" s="98">
        <v>428</v>
      </c>
      <c r="R94" s="98">
        <v>518.5</v>
      </c>
    </row>
    <row r="95" spans="2:20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81"/>
      <c r="P95" s="95">
        <v>27</v>
      </c>
      <c r="Q95" s="98">
        <v>438.9</v>
      </c>
      <c r="R95" s="98">
        <v>533.9</v>
      </c>
    </row>
    <row r="96" spans="2:20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81"/>
      <c r="P96" s="95">
        <v>28</v>
      </c>
      <c r="Q96" s="98">
        <v>435.3</v>
      </c>
      <c r="R96" s="98">
        <v>539.29999999999995</v>
      </c>
    </row>
    <row r="97" spans="4:18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P97" s="95">
        <v>29</v>
      </c>
      <c r="Q97" s="98">
        <v>451</v>
      </c>
      <c r="R97" s="98">
        <v>561.5</v>
      </c>
    </row>
    <row r="98" spans="4:18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P98" s="95"/>
      <c r="Q98" s="98"/>
      <c r="R98" s="98"/>
    </row>
    <row r="99" spans="4:18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</row>
    <row r="100" spans="4:18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</row>
    <row r="101" spans="4:18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</row>
    <row r="102" spans="4:18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</row>
    <row r="103" spans="4:18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</row>
    <row r="104" spans="4:18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</row>
    <row r="105" spans="4:18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</row>
    <row r="106" spans="4:18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</row>
    <row r="107" spans="4:18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</row>
    <row r="108" spans="4:18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</row>
    <row r="109" spans="4:18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</row>
    <row r="110" spans="4:18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</row>
    <row r="111" spans="4:18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</row>
    <row r="112" spans="4:18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</row>
    <row r="113" spans="4:14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</row>
    <row r="114" spans="4:14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</row>
    <row r="115" spans="4:14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</row>
    <row r="116" spans="4:14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</row>
    <row r="117" spans="4:14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</row>
    <row r="118" spans="4:14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</row>
    <row r="119" spans="4:14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</row>
    <row r="120" spans="4:14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</row>
    <row r="121" spans="4:14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</row>
    <row r="122" spans="4:14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</row>
    <row r="123" spans="4:14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</row>
    <row r="124" spans="4:14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</row>
    <row r="125" spans="4:14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</row>
    <row r="126" spans="4:14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</row>
    <row r="127" spans="4:14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</row>
    <row r="128" spans="4:14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</row>
    <row r="129" spans="4:14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</row>
    <row r="130" spans="4:14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</row>
    <row r="131" spans="4:14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</row>
    <row r="132" spans="4:14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</row>
    <row r="133" spans="4:14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</row>
    <row r="134" spans="4:14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</row>
    <row r="135" spans="4:14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</row>
    <row r="136" spans="4:14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</row>
    <row r="137" spans="4:14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</row>
    <row r="138" spans="4:14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</row>
    <row r="139" spans="4:14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</row>
    <row r="140" spans="4:14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</row>
    <row r="141" spans="4:14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</row>
    <row r="142" spans="4:14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</row>
    <row r="143" spans="4:14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</row>
    <row r="144" spans="4:14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</row>
    <row r="145" spans="4:14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</row>
    <row r="146" spans="4:14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</row>
    <row r="147" spans="4:14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</row>
    <row r="148" spans="4:14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</row>
    <row r="149" spans="4:14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</row>
    <row r="150" spans="4:14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</row>
    <row r="151" spans="4:14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</row>
    <row r="152" spans="4:14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</row>
    <row r="153" spans="4:14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</row>
    <row r="154" spans="4:14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</row>
    <row r="155" spans="4:14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</row>
    <row r="156" spans="4:14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</row>
    <row r="157" spans="4:14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</row>
    <row r="158" spans="4:14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</row>
    <row r="159" spans="4:14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</row>
    <row r="160" spans="4:14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</row>
    <row r="161" spans="4:14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</row>
    <row r="162" spans="4:14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</row>
    <row r="163" spans="4:14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</row>
    <row r="164" spans="4:14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</row>
    <row r="165" spans="4:14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</row>
    <row r="166" spans="4:14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</row>
    <row r="167" spans="4:14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</row>
    <row r="168" spans="4:14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</row>
    <row r="169" spans="4:14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</row>
    <row r="170" spans="4:14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</row>
    <row r="171" spans="4:14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</row>
    <row r="172" spans="4:14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</row>
    <row r="173" spans="4:14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</row>
    <row r="174" spans="4:14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</row>
    <row r="175" spans="4:14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</row>
    <row r="176" spans="4:14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</row>
    <row r="177" spans="4:14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</row>
    <row r="178" spans="4:14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</row>
    <row r="179" spans="4:14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</row>
    <row r="180" spans="4:14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</row>
    <row r="181" spans="4:14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</row>
    <row r="182" spans="4:14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</row>
    <row r="183" spans="4:14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</row>
    <row r="184" spans="4:14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</row>
    <row r="185" spans="4:14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</row>
    <row r="186" spans="4:14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</row>
    <row r="187" spans="4:14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</row>
    <row r="188" spans="4:14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</row>
    <row r="189" spans="4:14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</row>
    <row r="190" spans="4:14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</row>
    <row r="191" spans="4:14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</row>
    <row r="192" spans="4:14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</row>
    <row r="193" spans="4:14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</row>
    <row r="194" spans="4:14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</row>
    <row r="195" spans="4:14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</row>
    <row r="196" spans="4:14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</row>
    <row r="197" spans="4:14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</row>
    <row r="198" spans="4:14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</row>
    <row r="199" spans="4:14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</row>
    <row r="200" spans="4:14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</row>
    <row r="201" spans="4:14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</row>
    <row r="202" spans="4:14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</row>
    <row r="203" spans="4:14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</row>
    <row r="204" spans="4:14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</row>
    <row r="205" spans="4:14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</row>
    <row r="206" spans="4:14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</row>
    <row r="207" spans="4:14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</row>
    <row r="208" spans="4:14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</row>
    <row r="209" spans="4:14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</row>
    <row r="210" spans="4:14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</row>
    <row r="211" spans="4:14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</row>
    <row r="212" spans="4:14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</row>
    <row r="213" spans="4:14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</row>
    <row r="214" spans="4:14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</row>
    <row r="215" spans="4:14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</row>
    <row r="216" spans="4:14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</row>
    <row r="217" spans="4:14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</row>
    <row r="218" spans="4:14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</row>
    <row r="219" spans="4:14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</row>
    <row r="220" spans="4:14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</row>
    <row r="221" spans="4:14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</row>
    <row r="222" spans="4:14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</row>
    <row r="223" spans="4:14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</row>
    <row r="224" spans="4:14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</row>
    <row r="225" spans="4:14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</row>
    <row r="226" spans="4:14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</row>
    <row r="227" spans="4:14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</row>
    <row r="228" spans="4:14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</row>
    <row r="229" spans="4:14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</row>
    <row r="230" spans="4:14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</row>
    <row r="231" spans="4:14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</row>
    <row r="232" spans="4:14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</row>
    <row r="233" spans="4:14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</row>
    <row r="234" spans="4:14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</row>
    <row r="235" spans="4:14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</row>
    <row r="236" spans="4:14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</row>
    <row r="237" spans="4:14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</row>
    <row r="238" spans="4:14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</row>
    <row r="239" spans="4:14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</row>
    <row r="240" spans="4:14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</row>
    <row r="241" spans="4:14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</row>
    <row r="242" spans="4:14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</row>
    <row r="243" spans="4:14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</row>
    <row r="244" spans="4:14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</row>
    <row r="245" spans="4:14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</row>
    <row r="246" spans="4:14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</row>
    <row r="247" spans="4:14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</row>
    <row r="248" spans="4:14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</row>
    <row r="249" spans="4:14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</row>
    <row r="250" spans="4:14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</row>
    <row r="251" spans="4:14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</row>
    <row r="252" spans="4:14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</row>
    <row r="253" spans="4:14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</row>
    <row r="254" spans="4:14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</row>
    <row r="255" spans="4:14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</row>
    <row r="256" spans="4:14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</row>
    <row r="257" spans="4:14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</row>
    <row r="258" spans="4:14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</row>
    <row r="259" spans="4:14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</row>
    <row r="260" spans="4:14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</row>
    <row r="261" spans="4:14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</row>
    <row r="262" spans="4:14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</row>
    <row r="263" spans="4:14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</row>
    <row r="264" spans="4:14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</row>
    <row r="265" spans="4:14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</row>
    <row r="266" spans="4:14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</row>
    <row r="267" spans="4:14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</row>
    <row r="268" spans="4:14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</row>
    <row r="269" spans="4:14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</row>
    <row r="270" spans="4:14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</row>
    <row r="271" spans="4:14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</row>
    <row r="272" spans="4:14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</row>
    <row r="273" spans="4:14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</row>
    <row r="274" spans="4:14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</row>
    <row r="275" spans="4:14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</row>
    <row r="276" spans="4:14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</row>
    <row r="277" spans="4:14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</row>
    <row r="278" spans="4:14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</row>
    <row r="279" spans="4:14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</row>
    <row r="280" spans="4:14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</row>
    <row r="281" spans="4:14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</row>
    <row r="282" spans="4:14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</row>
    <row r="283" spans="4:14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</row>
    <row r="284" spans="4:14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</row>
    <row r="285" spans="4:14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</row>
    <row r="286" spans="4:14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</row>
    <row r="287" spans="4:14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</row>
    <row r="288" spans="4:14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</row>
    <row r="289" spans="4:14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</row>
    <row r="290" spans="4:14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</row>
    <row r="291" spans="4:14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</row>
    <row r="292" spans="4:14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</row>
    <row r="293" spans="4:14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</row>
    <row r="294" spans="4:14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</row>
    <row r="295" spans="4:14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</row>
    <row r="296" spans="4:14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</row>
    <row r="297" spans="4:14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</row>
    <row r="298" spans="4:14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</row>
    <row r="299" spans="4:14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</row>
    <row r="300" spans="4:14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</row>
    <row r="301" spans="4:14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</row>
    <row r="302" spans="4:14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</row>
    <row r="303" spans="4:14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</row>
    <row r="304" spans="4:14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</row>
    <row r="305" spans="4:14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</row>
    <row r="306" spans="4:14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</row>
    <row r="307" spans="4:14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</row>
    <row r="308" spans="4:14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</row>
    <row r="309" spans="4:14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</row>
    <row r="310" spans="4:14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</row>
    <row r="311" spans="4:14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</row>
    <row r="312" spans="4:14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</row>
    <row r="313" spans="4:14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</row>
    <row r="314" spans="4:14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</row>
    <row r="315" spans="4:14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</row>
    <row r="316" spans="4:14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</row>
    <row r="317" spans="4:14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</row>
    <row r="318" spans="4:14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</row>
    <row r="319" spans="4:14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</row>
    <row r="320" spans="4:14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</row>
    <row r="321" spans="4:14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</row>
    <row r="322" spans="4:14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</row>
    <row r="323" spans="4:14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</row>
    <row r="324" spans="4:14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</row>
    <row r="325" spans="4:14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</row>
    <row r="326" spans="4:14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</row>
    <row r="327" spans="4:14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</row>
    <row r="328" spans="4:14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</row>
    <row r="329" spans="4:14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</row>
    <row r="330" spans="4:14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</row>
    <row r="331" spans="4:14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</row>
    <row r="332" spans="4:14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</row>
    <row r="333" spans="4:14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</row>
    <row r="334" spans="4:14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</row>
    <row r="335" spans="4:14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</row>
    <row r="336" spans="4:14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</row>
    <row r="337" spans="4:14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</row>
    <row r="338" spans="4:14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</row>
    <row r="339" spans="4:14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</row>
    <row r="340" spans="4:14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</row>
    <row r="341" spans="4:14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</row>
    <row r="342" spans="4:14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</row>
    <row r="343" spans="4:14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</row>
    <row r="344" spans="4:14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</row>
    <row r="345" spans="4:14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</row>
    <row r="346" spans="4:14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</row>
    <row r="347" spans="4:14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</row>
    <row r="348" spans="4:14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</row>
    <row r="349" spans="4:14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</row>
    <row r="350" spans="4:14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</row>
    <row r="351" spans="4:14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</row>
    <row r="352" spans="4:14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</row>
    <row r="353" spans="4:14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</row>
    <row r="354" spans="4:14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</row>
    <row r="355" spans="4:14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</row>
    <row r="356" spans="4:14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</row>
    <row r="357" spans="4:14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</row>
    <row r="358" spans="4:14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</row>
    <row r="359" spans="4:14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</row>
    <row r="360" spans="4:14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</row>
    <row r="361" spans="4:14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</row>
    <row r="362" spans="4:14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</row>
    <row r="363" spans="4:14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</row>
    <row r="364" spans="4:14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</row>
    <row r="365" spans="4:14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</row>
    <row r="366" spans="4:14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</row>
    <row r="367" spans="4:14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</row>
    <row r="368" spans="4:14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</row>
    <row r="369" spans="4:14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</row>
    <row r="370" spans="4:14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</row>
    <row r="371" spans="4:14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</row>
    <row r="372" spans="4:14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</row>
    <row r="373" spans="4:14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</row>
    <row r="374" spans="4:14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</row>
    <row r="375" spans="4:14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</row>
    <row r="376" spans="4:14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</row>
    <row r="377" spans="4:14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</row>
    <row r="378" spans="4:14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</row>
    <row r="379" spans="4:14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</row>
    <row r="380" spans="4:14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</row>
    <row r="381" spans="4:14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</row>
    <row r="382" spans="4:14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</row>
    <row r="383" spans="4:14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</row>
    <row r="384" spans="4:14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</row>
    <row r="385" spans="4:14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</row>
    <row r="386" spans="4:14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</row>
    <row r="387" spans="4:14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</row>
    <row r="388" spans="4:14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</row>
    <row r="389" spans="4:14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</row>
    <row r="390" spans="4:14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</row>
    <row r="391" spans="4:14" x14ac:dyDescent="0.15"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</row>
    <row r="392" spans="4:14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</row>
    <row r="393" spans="4:14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</row>
  </sheetData>
  <mergeCells count="8">
    <mergeCell ref="B54:C75"/>
    <mergeCell ref="H54:H65"/>
    <mergeCell ref="H66:H75"/>
    <mergeCell ref="J56:L57"/>
    <mergeCell ref="J71:L72"/>
    <mergeCell ref="J70:L70"/>
    <mergeCell ref="J67:L68"/>
    <mergeCell ref="J69:L6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rowBreaks count="1" manualBreakCount="1">
    <brk id="85" max="16383" man="1"/>
  </rowBreaks>
  <drawing r:id="rId2"/>
</worksheet>
</file>