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int-kikaku01\Desktop\新しいフォルダー (3)\"/>
    </mc:Choice>
  </mc:AlternateContent>
  <bookViews>
    <workbookView xWindow="0" yWindow="0" windowWidth="28800" windowHeight="12210"/>
  </bookViews>
  <sheets>
    <sheet name="19-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才以上1才未満">#REF!</definedName>
    <definedName name="_0才以上５才未満">#REF!</definedName>
    <definedName name="_5才以上１０才未満">#REF!</definedName>
    <definedName name="あ">[2]共通ﾃｰﾌﾞﾙ!$B$10</definedName>
    <definedName name="データ">#REF!</definedName>
    <definedName name="括弧">#REF!</definedName>
    <definedName name="基準日">[3]共通ﾃｰﾌﾞﾙ!$B$5</definedName>
    <definedName name="近畿都市統計19">#REF!</definedName>
    <definedName name="近畿都市統計20">[4]共通ﾃｰﾌﾞﾙ!$B$10</definedName>
    <definedName name="行政区リスト">[5]行政区一覧!$E$2:$G$465</definedName>
    <definedName name="国政選挙">#REF!</definedName>
    <definedName name="今年">#REF!</definedName>
    <definedName name="参考データ">#REF!</definedName>
    <definedName name="市区町村名">[6]コード!$B$2:$Z$2</definedName>
    <definedName name="事業所・企業統計調査">#REF!</definedName>
    <definedName name="集計テーブル女">#REF!</definedName>
    <definedName name="集計テーブル男">#REF!</definedName>
    <definedName name="選択された行政区">[5]行政区集計!#REF!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H10" i="1"/>
  <c r="K9" i="1"/>
  <c r="K8" i="1"/>
  <c r="K7" i="1"/>
  <c r="K6" i="1"/>
  <c r="H6" i="1"/>
  <c r="K5" i="1"/>
  <c r="I5" i="1"/>
</calcChain>
</file>

<file path=xl/sharedStrings.xml><?xml version="1.0" encoding="utf-8"?>
<sst xmlns="http://schemas.openxmlformats.org/spreadsheetml/2006/main" count="24" uniqueCount="16">
  <si>
    <t>19—2．財源別歳入</t>
  </si>
  <si>
    <t>財　　源　　別</t>
    <rPh sb="0" eb="1">
      <t>ザイ</t>
    </rPh>
    <rPh sb="3" eb="4">
      <t>ミナモト</t>
    </rPh>
    <rPh sb="6" eb="7">
      <t>ベツ</t>
    </rPh>
    <phoneticPr fontId="5"/>
  </si>
  <si>
    <t>令 和 元 年 度</t>
    <rPh sb="0" eb="1">
      <t>レイ</t>
    </rPh>
    <rPh sb="2" eb="3">
      <t>ワ</t>
    </rPh>
    <rPh sb="4" eb="5">
      <t>ゲン</t>
    </rPh>
    <rPh sb="6" eb="7">
      <t>トシ</t>
    </rPh>
    <rPh sb="8" eb="9">
      <t>タビ</t>
    </rPh>
    <phoneticPr fontId="5"/>
  </si>
  <si>
    <t>令 和 2 年 度</t>
    <rPh sb="0" eb="1">
      <t>レイ</t>
    </rPh>
    <rPh sb="2" eb="3">
      <t>ワ</t>
    </rPh>
    <rPh sb="6" eb="7">
      <t>トシ</t>
    </rPh>
    <rPh sb="8" eb="9">
      <t>タビ</t>
    </rPh>
    <phoneticPr fontId="5"/>
  </si>
  <si>
    <t>令 和 3 年 度</t>
    <rPh sb="0" eb="1">
      <t>レイ</t>
    </rPh>
    <rPh sb="2" eb="3">
      <t>ワ</t>
    </rPh>
    <rPh sb="6" eb="7">
      <t>トシ</t>
    </rPh>
    <rPh sb="8" eb="9">
      <t>タビ</t>
    </rPh>
    <phoneticPr fontId="5"/>
  </si>
  <si>
    <t>予 算 額</t>
    <rPh sb="0" eb="1">
      <t>ヨ</t>
    </rPh>
    <rPh sb="2" eb="3">
      <t>サン</t>
    </rPh>
    <rPh sb="4" eb="5">
      <t>ガク</t>
    </rPh>
    <phoneticPr fontId="1"/>
  </si>
  <si>
    <t>100分比</t>
    <rPh sb="3" eb="4">
      <t>ブン</t>
    </rPh>
    <rPh sb="4" eb="5">
      <t>ヒ</t>
    </rPh>
    <phoneticPr fontId="1"/>
  </si>
  <si>
    <t>千円</t>
    <rPh sb="0" eb="2">
      <t>センエン</t>
    </rPh>
    <phoneticPr fontId="1"/>
  </si>
  <si>
    <t>％</t>
  </si>
  <si>
    <t>総額</t>
    <rPh sb="0" eb="2">
      <t>ソウガク</t>
    </rPh>
    <phoneticPr fontId="5"/>
  </si>
  <si>
    <t>依存財源</t>
    <rPh sb="0" eb="2">
      <t>イゾン</t>
    </rPh>
    <rPh sb="2" eb="4">
      <t>ザイゲン</t>
    </rPh>
    <phoneticPr fontId="5"/>
  </si>
  <si>
    <t>交付税</t>
    <rPh sb="0" eb="3">
      <t>コウフゼイ</t>
    </rPh>
    <phoneticPr fontId="5"/>
  </si>
  <si>
    <t>国府支出金等</t>
    <rPh sb="0" eb="1">
      <t>クニ</t>
    </rPh>
    <rPh sb="1" eb="2">
      <t>フ</t>
    </rPh>
    <rPh sb="2" eb="5">
      <t>シシュツキン</t>
    </rPh>
    <rPh sb="5" eb="6">
      <t>トウ</t>
    </rPh>
    <phoneticPr fontId="5"/>
  </si>
  <si>
    <t>市債</t>
    <rPh sb="0" eb="2">
      <t>シサイ</t>
    </rPh>
    <phoneticPr fontId="5"/>
  </si>
  <si>
    <t>自主財源</t>
    <rPh sb="0" eb="2">
      <t>ジシュ</t>
    </rPh>
    <rPh sb="2" eb="4">
      <t>ザイゲン</t>
    </rPh>
    <phoneticPr fontId="5"/>
  </si>
  <si>
    <t>資料　財政課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</si>
</sst>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 "/>
    <numFmt numFmtId="177" formatCode="0.0_);[Red]\(0.0\)"/>
    <numFmt numFmtId="178" formatCode="#,##0.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3" fillId="0" borderId="0" xfId="1" applyNumberFormat="1" applyFont="1" applyFill="1" applyBorder="1" applyAlignment="1" applyProtection="1">
      <alignment vertical="center"/>
    </xf>
    <xf numFmtId="0" fontId="3" fillId="0" borderId="0" xfId="1" applyFont="1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6" fillId="0" borderId="0" xfId="1" applyFont="1" applyAlignment="1">
      <alignment horizontal="right" vertical="center" wrapText="1"/>
    </xf>
    <xf numFmtId="0" fontId="6" fillId="0" borderId="4" xfId="1" applyFont="1" applyBorder="1" applyAlignment="1">
      <alignment horizontal="right" vertical="center" wrapText="1"/>
    </xf>
    <xf numFmtId="0" fontId="6" fillId="0" borderId="5" xfId="1" applyFont="1" applyBorder="1" applyAlignment="1">
      <alignment horizontal="right" vertical="center" wrapText="1"/>
    </xf>
    <xf numFmtId="0" fontId="3" fillId="0" borderId="0" xfId="1" applyFont="1" applyAlignment="1">
      <alignment horizontal="right" vertical="center" wrapText="1"/>
    </xf>
    <xf numFmtId="0" fontId="3" fillId="0" borderId="0" xfId="1" applyFont="1" applyAlignment="1">
      <alignment horizontal="distributed" vertical="center" wrapText="1"/>
    </xf>
    <xf numFmtId="0" fontId="3" fillId="0" borderId="6" xfId="1" applyFont="1" applyBorder="1" applyAlignment="1">
      <alignment horizontal="right" vertical="center" wrapText="1"/>
    </xf>
    <xf numFmtId="38" fontId="3" fillId="0" borderId="0" xfId="2" applyFont="1" applyFill="1" applyAlignment="1">
      <alignment horizontal="right" vertical="center" wrapText="1"/>
    </xf>
    <xf numFmtId="176" fontId="3" fillId="0" borderId="0" xfId="1" applyNumberFormat="1" applyFont="1" applyBorder="1" applyAlignment="1">
      <alignment horizontal="right" vertical="center" wrapText="1"/>
    </xf>
    <xf numFmtId="177" fontId="3" fillId="0" borderId="0" xfId="1" applyNumberFormat="1" applyFont="1" applyBorder="1" applyAlignment="1">
      <alignment horizontal="right" vertical="center" wrapText="1"/>
    </xf>
    <xf numFmtId="176" fontId="3" fillId="0" borderId="0" xfId="3" applyNumberFormat="1" applyFont="1" applyFill="1" applyAlignment="1">
      <alignment horizontal="right" vertical="center" wrapText="1"/>
    </xf>
    <xf numFmtId="176" fontId="3" fillId="0" borderId="0" xfId="1" applyNumberFormat="1" applyFont="1" applyAlignment="1">
      <alignment horizontal="right" vertical="center" wrapText="1"/>
    </xf>
    <xf numFmtId="0" fontId="3" fillId="0" borderId="0" xfId="1" applyFont="1" applyAlignment="1">
      <alignment horizontal="distributed" vertical="center" wrapText="1"/>
    </xf>
    <xf numFmtId="177" fontId="3" fillId="0" borderId="0" xfId="2" applyNumberFormat="1" applyFont="1" applyFill="1" applyAlignment="1">
      <alignment horizontal="right" vertical="center" wrapText="1"/>
    </xf>
    <xf numFmtId="40" fontId="3" fillId="0" borderId="0" xfId="2" applyNumberFormat="1" applyFont="1" applyAlignment="1">
      <alignment horizontal="right" vertical="center" wrapText="1"/>
    </xf>
    <xf numFmtId="176" fontId="3" fillId="0" borderId="0" xfId="3" applyNumberFormat="1" applyFont="1" applyBorder="1" applyAlignment="1">
      <alignment horizontal="right" vertical="center" wrapText="1"/>
    </xf>
    <xf numFmtId="38" fontId="3" fillId="0" borderId="0" xfId="2" applyFont="1" applyFill="1" applyBorder="1" applyAlignment="1">
      <alignment horizontal="right" vertical="center" wrapText="1"/>
    </xf>
    <xf numFmtId="0" fontId="3" fillId="0" borderId="7" xfId="1" applyFont="1" applyBorder="1" applyAlignment="1">
      <alignment horizontal="right" vertical="center" wrapText="1"/>
    </xf>
    <xf numFmtId="0" fontId="3" fillId="0" borderId="7" xfId="1" applyFont="1" applyBorder="1" applyAlignment="1">
      <alignment horizontal="distributed" vertical="center" wrapText="1"/>
    </xf>
    <xf numFmtId="0" fontId="3" fillId="0" borderId="7" xfId="1" applyFont="1" applyBorder="1" applyAlignment="1">
      <alignment horizontal="distributed" vertical="center" wrapText="1"/>
    </xf>
    <xf numFmtId="0" fontId="3" fillId="0" borderId="8" xfId="1" applyFont="1" applyBorder="1" applyAlignment="1">
      <alignment horizontal="right" vertical="center" wrapText="1"/>
    </xf>
    <xf numFmtId="38" fontId="3" fillId="0" borderId="7" xfId="2" applyFont="1" applyFill="1" applyBorder="1" applyAlignment="1">
      <alignment horizontal="right" vertical="center" wrapText="1"/>
    </xf>
    <xf numFmtId="176" fontId="3" fillId="0" borderId="7" xfId="1" applyNumberFormat="1" applyFont="1" applyBorder="1" applyAlignment="1">
      <alignment horizontal="right" vertical="center" wrapText="1"/>
    </xf>
    <xf numFmtId="177" fontId="3" fillId="0" borderId="7" xfId="2" applyNumberFormat="1" applyFont="1" applyFill="1" applyBorder="1" applyAlignment="1">
      <alignment horizontal="right" vertical="center" wrapText="1"/>
    </xf>
    <xf numFmtId="176" fontId="3" fillId="0" borderId="7" xfId="3" applyNumberFormat="1" applyFont="1" applyFill="1" applyBorder="1" applyAlignment="1">
      <alignment horizontal="right" vertical="center" wrapText="1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vertical="center"/>
    </xf>
    <xf numFmtId="178" fontId="3" fillId="0" borderId="0" xfId="1" applyNumberFormat="1" applyFont="1" applyAlignment="1">
      <alignment vertical="center" wrapText="1"/>
    </xf>
    <xf numFmtId="38" fontId="3" fillId="0" borderId="0" xfId="1" applyNumberFormat="1" applyFont="1" applyAlignment="1">
      <alignment vertical="center" wrapText="1"/>
    </xf>
  </cellXfs>
  <cellStyles count="4">
    <cellStyle name="パーセント 2" xfId="3"/>
    <cellStyle name="桁区切り 2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762000</xdr:colOff>
      <xdr:row>10</xdr:row>
      <xdr:rowOff>95250</xdr:rowOff>
    </xdr:from>
    <xdr:to>
      <xdr:col>8</xdr:col>
      <xdr:colOff>114300</xdr:colOff>
      <xdr:row>11</xdr:row>
      <xdr:rowOff>133350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DB00-000002000000}"/>
            </a:ext>
          </a:extLst>
        </xdr:cNvPr>
        <xdr:cNvSpPr>
          <a:spLocks noChangeArrowheads="1"/>
        </xdr:cNvSpPr>
      </xdr:nvSpPr>
      <xdr:spPr bwMode="auto">
        <a:xfrm>
          <a:off x="2352675" y="3619500"/>
          <a:ext cx="2028825" cy="28575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762000</xdr:colOff>
      <xdr:row>10</xdr:row>
      <xdr:rowOff>95250</xdr:rowOff>
    </xdr:from>
    <xdr:to>
      <xdr:col>8</xdr:col>
      <xdr:colOff>114300</xdr:colOff>
      <xdr:row>11</xdr:row>
      <xdr:rowOff>133350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00000000-0008-0000-DB00-000003000000}"/>
            </a:ext>
          </a:extLst>
        </xdr:cNvPr>
        <xdr:cNvSpPr>
          <a:spLocks noChangeArrowheads="1"/>
        </xdr:cNvSpPr>
      </xdr:nvSpPr>
      <xdr:spPr bwMode="auto">
        <a:xfrm>
          <a:off x="2352675" y="3619500"/>
          <a:ext cx="2028825" cy="28575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632;R3&#31119;&#30693;&#23665;&#24066;&#32113;&#35336;&#2636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4.206\01&#20225;&#30011;&#25512;&#36914;&#35506;\H31&#24180;&#24230;\39%20&#20154;&#21475;&#12539;&#32076;&#28168;\&#24179;&#25104;&#65298;&#65305;&#24180;&#24230;\&#34892;&#25919;&#21306;&#24180;&#40802;&#21029;&#38598;&#35336;9&#2641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4.206\01&#20225;&#30011;&#25512;&#36914;&#35506;\R3&#24180;&#24230;\39%20&#20154;&#21475;&#12539;&#32076;&#28168;\&#65288;&#22269;&#21218;&#35519;&#26619;&#65289;&#38306;&#20418;&#36039;&#26009;\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1"/>
      <sheetName val="1-2"/>
      <sheetName val="1-3"/>
      <sheetName val="1-4"/>
      <sheetName val="1-5"/>
      <sheetName val="1-6"/>
      <sheetName val="1-7"/>
      <sheetName val="2-1"/>
      <sheetName val="2-2"/>
      <sheetName val="2-3"/>
      <sheetName val="2-4"/>
      <sheetName val="2-5"/>
      <sheetName val="2-6"/>
      <sheetName val="2-7"/>
      <sheetName val="3-1"/>
      <sheetName val="3-2"/>
      <sheetName val="3-3"/>
      <sheetName val="3-4"/>
      <sheetName val="3-5"/>
      <sheetName val="3-6"/>
      <sheetName val="3-7"/>
      <sheetName val="3-8"/>
      <sheetName val="3-9"/>
      <sheetName val="3-10"/>
      <sheetName val="4-1"/>
      <sheetName val="4-2"/>
      <sheetName val="4-3"/>
      <sheetName val="4-4"/>
      <sheetName val="4-5"/>
      <sheetName val="4-6"/>
      <sheetName val="4-7"/>
      <sheetName val="4-8"/>
      <sheetName val="4-9"/>
      <sheetName val="4-10"/>
      <sheetName val="4-11"/>
      <sheetName val="4-12"/>
      <sheetName val="4-13"/>
      <sheetName val="5-1"/>
      <sheetName val="5-2"/>
      <sheetName val="5-3"/>
      <sheetName val="5-4"/>
      <sheetName val="5-5"/>
      <sheetName val="6-1"/>
      <sheetName val="6-2"/>
      <sheetName val="6-3"/>
      <sheetName val="6-4"/>
      <sheetName val="6-5"/>
      <sheetName val="7-1"/>
      <sheetName val="7-2"/>
      <sheetName val="7-3"/>
      <sheetName val="7-4"/>
      <sheetName val="8-1"/>
      <sheetName val="8-2"/>
      <sheetName val="8-3"/>
      <sheetName val="8-4"/>
      <sheetName val="9-1"/>
      <sheetName val="9-2"/>
      <sheetName val="9-3"/>
      <sheetName val="9-4"/>
      <sheetName val="10-1"/>
      <sheetName val="10-2"/>
      <sheetName val="10-3"/>
      <sheetName val="10-4"/>
      <sheetName val="10-5"/>
      <sheetName val="10-6"/>
      <sheetName val="11-1"/>
      <sheetName val="11-2"/>
      <sheetName val="11-3"/>
      <sheetName val="11-4"/>
      <sheetName val="11-5"/>
      <sheetName val="11-6"/>
      <sheetName val="11-7"/>
      <sheetName val="11-8"/>
      <sheetName val="11-9"/>
      <sheetName val="11-10"/>
      <sheetName val="11-11"/>
      <sheetName val="11-12"/>
      <sheetName val="11-13"/>
      <sheetName val="11-14"/>
      <sheetName val="11-15"/>
      <sheetName val="12-1"/>
      <sheetName val="12-2"/>
      <sheetName val="12-3"/>
      <sheetName val="12-4"/>
      <sheetName val="12-5"/>
      <sheetName val="13-1"/>
      <sheetName val="13-2"/>
      <sheetName val="13-3"/>
      <sheetName val="13-4"/>
      <sheetName val="13-5"/>
      <sheetName val="13-6"/>
      <sheetName val="13-7"/>
      <sheetName val="13-8"/>
      <sheetName val="13-9"/>
      <sheetName val="13-10"/>
      <sheetName val="13-11"/>
      <sheetName val="13-12"/>
      <sheetName val="13-13"/>
      <sheetName val="13-14"/>
      <sheetName val="13-15"/>
      <sheetName val="13-16"/>
      <sheetName val="13-17"/>
      <sheetName val="13-18"/>
      <sheetName val="13-19"/>
      <sheetName val="13-20"/>
      <sheetName val="13-21"/>
      <sheetName val="13-22"/>
      <sheetName val="14-1"/>
      <sheetName val="14-2"/>
      <sheetName val="14-3"/>
      <sheetName val="14-4"/>
      <sheetName val="14-5"/>
      <sheetName val="14-6"/>
      <sheetName val="14-7"/>
      <sheetName val="14-8"/>
      <sheetName val="14-9"/>
      <sheetName val="14-10"/>
      <sheetName val="14-11"/>
      <sheetName val="14-12"/>
      <sheetName val="14-13"/>
      <sheetName val="14-14"/>
      <sheetName val="14-15"/>
      <sheetName val="14-16"/>
      <sheetName val="14-17"/>
      <sheetName val="14-18"/>
      <sheetName val="14-19"/>
      <sheetName val="14-20"/>
      <sheetName val="15-1"/>
      <sheetName val="15-2"/>
      <sheetName val="15-3"/>
      <sheetName val="15-4"/>
      <sheetName val="15-5"/>
      <sheetName val="15-6"/>
      <sheetName val="15-7"/>
      <sheetName val="16-1"/>
      <sheetName val="16-2"/>
      <sheetName val="16-3"/>
      <sheetName val="16-4"/>
      <sheetName val="16-5"/>
      <sheetName val="16-6"/>
      <sheetName val="16-7"/>
      <sheetName val="16-8"/>
      <sheetName val="16-9"/>
      <sheetName val="16-10"/>
      <sheetName val="16-11"/>
      <sheetName val="16-12"/>
      <sheetName val="16-13"/>
      <sheetName val="16-14"/>
      <sheetName val="16-15"/>
      <sheetName val="16-16"/>
      <sheetName val="16-17"/>
      <sheetName val="16-18"/>
      <sheetName val="16-19"/>
      <sheetName val="16-20"/>
      <sheetName val="16-21"/>
      <sheetName val="16-22"/>
      <sheetName val="16-23"/>
      <sheetName val="16-24"/>
      <sheetName val="16-25"/>
      <sheetName val="16-26"/>
      <sheetName val="16-27"/>
      <sheetName val="16-28"/>
      <sheetName val="16-29"/>
      <sheetName val="16-30"/>
      <sheetName val="16-31"/>
      <sheetName val="16-32"/>
      <sheetName val="16-33"/>
      <sheetName val="16-34"/>
      <sheetName val="16-35"/>
      <sheetName val="16-36"/>
      <sheetName val="16-37"/>
      <sheetName val="16-38"/>
      <sheetName val="16-39"/>
      <sheetName val="16-40-46"/>
      <sheetName val="16-40（木と漆）"/>
      <sheetName val="16-41（化石・郷土）"/>
      <sheetName val="16-42（鬼博）"/>
      <sheetName val="16-43（鬼工房）"/>
      <sheetName val="16-44（和紙）"/>
      <sheetName val="16-45（大雲）"/>
      <sheetName val="16-46（大雲塾）"/>
      <sheetName val="16-47"/>
      <sheetName val="17-1"/>
      <sheetName val="17-2"/>
      <sheetName val="17-3"/>
      <sheetName val="17-4"/>
      <sheetName val="17-5"/>
      <sheetName val="17-6"/>
      <sheetName val="17-7"/>
      <sheetName val="17-8"/>
      <sheetName val="17-9"/>
      <sheetName val="17-10"/>
      <sheetName val="17-11"/>
      <sheetName val="17-12"/>
      <sheetName val="17-13"/>
      <sheetName val="17-14"/>
      <sheetName val="17-15"/>
      <sheetName val="17-16"/>
      <sheetName val="17-17"/>
      <sheetName val="17-18"/>
      <sheetName val="17-19"/>
      <sheetName val="17-20"/>
      <sheetName val="18-1"/>
      <sheetName val="18-2"/>
      <sheetName val="18-3"/>
      <sheetName val="18-4"/>
      <sheetName val="18-5"/>
      <sheetName val="18-6"/>
      <sheetName val="18-7"/>
      <sheetName val="18-8"/>
      <sheetName val="19-1"/>
      <sheetName val="19-2"/>
      <sheetName val="19-3"/>
      <sheetName val="19-4"/>
      <sheetName val="19-5"/>
      <sheetName val="19-6"/>
      <sheetName val="19-7"/>
      <sheetName val="19-8"/>
      <sheetName val="19-9"/>
      <sheetName val="19-10"/>
      <sheetName val="19-11"/>
      <sheetName val="19-12"/>
      <sheetName val="19-13"/>
      <sheetName val="19-14"/>
      <sheetName val="19-15"/>
      <sheetName val="付録表紙"/>
      <sheetName val="付1"/>
      <sheetName val="付１（算出式）"/>
      <sheetName val="付2-1"/>
      <sheetName val="付2-2"/>
      <sheetName val="付3"/>
      <sheetName val="付4"/>
      <sheetName val="付5"/>
      <sheetName val="付６"/>
      <sheetName val="付録巻末"/>
      <sheetName val="設定シート"/>
      <sheetName val="統計"/>
      <sheetName val="16-5(共通）"/>
      <sheetName val="16-7（私立）"/>
      <sheetName val="はじめに"/>
      <sheetName val="凡例"/>
      <sheetName val="市民憲章"/>
      <sheetName val="目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8"/>
  </sheetPr>
  <dimension ref="A1:M15"/>
  <sheetViews>
    <sheetView showGridLines="0" tabSelected="1" workbookViewId="0"/>
  </sheetViews>
  <sheetFormatPr defaultColWidth="13.125" defaultRowHeight="19.5" customHeight="1" x14ac:dyDescent="0.4"/>
  <cols>
    <col min="1" max="1" width="0.625" style="7" customWidth="1"/>
    <col min="2" max="3" width="2.375" style="7" customWidth="1"/>
    <col min="4" max="4" width="14.875" style="7" customWidth="1"/>
    <col min="5" max="5" width="0.625" style="7" customWidth="1"/>
    <col min="6" max="6" width="13.125" style="7" customWidth="1"/>
    <col min="7" max="7" width="8.875" style="7" customWidth="1"/>
    <col min="8" max="8" width="13.125" style="7" customWidth="1"/>
    <col min="9" max="9" width="8.875" style="7" customWidth="1"/>
    <col min="10" max="10" width="13.125" style="7" customWidth="1"/>
    <col min="11" max="11" width="8.875" style="7" customWidth="1"/>
    <col min="12" max="16384" width="13.125" style="7"/>
  </cols>
  <sheetData>
    <row r="1" spans="1:13" s="2" customFormat="1" ht="19.5" customHeight="1" x14ac:dyDescent="0.4">
      <c r="A1" s="1" t="s">
        <v>0</v>
      </c>
    </row>
    <row r="2" spans="1:13" ht="19.5" customHeight="1" x14ac:dyDescent="0.4">
      <c r="A2" s="3" t="s">
        <v>1</v>
      </c>
      <c r="B2" s="4"/>
      <c r="C2" s="4"/>
      <c r="D2" s="4"/>
      <c r="E2" s="4"/>
      <c r="F2" s="5" t="s">
        <v>2</v>
      </c>
      <c r="G2" s="6"/>
      <c r="H2" s="4" t="s">
        <v>3</v>
      </c>
      <c r="I2" s="5"/>
      <c r="J2" s="4" t="s">
        <v>4</v>
      </c>
      <c r="K2" s="5"/>
    </row>
    <row r="3" spans="1:13" ht="19.5" customHeight="1" x14ac:dyDescent="0.4">
      <c r="A3" s="3"/>
      <c r="B3" s="4"/>
      <c r="C3" s="4"/>
      <c r="D3" s="4"/>
      <c r="E3" s="4"/>
      <c r="F3" s="8" t="s">
        <v>5</v>
      </c>
      <c r="G3" s="9" t="s">
        <v>6</v>
      </c>
      <c r="H3" s="8" t="s">
        <v>5</v>
      </c>
      <c r="I3" s="9" t="s">
        <v>6</v>
      </c>
      <c r="J3" s="8" t="s">
        <v>5</v>
      </c>
      <c r="K3" s="9" t="s">
        <v>6</v>
      </c>
    </row>
    <row r="4" spans="1:13" s="10" customFormat="1" ht="12" customHeight="1" x14ac:dyDescent="0.4">
      <c r="E4" s="11"/>
      <c r="F4" s="12" t="s">
        <v>7</v>
      </c>
      <c r="G4" s="10" t="s">
        <v>8</v>
      </c>
      <c r="H4" s="12" t="s">
        <v>7</v>
      </c>
      <c r="I4" s="10" t="s">
        <v>8</v>
      </c>
      <c r="J4" s="12" t="s">
        <v>7</v>
      </c>
      <c r="K4" s="10" t="s">
        <v>8</v>
      </c>
    </row>
    <row r="5" spans="1:13" s="13" customFormat="1" ht="35.1" customHeight="1" x14ac:dyDescent="0.4">
      <c r="B5" s="14" t="s">
        <v>9</v>
      </c>
      <c r="C5" s="14"/>
      <c r="D5" s="14"/>
      <c r="E5" s="15"/>
      <c r="F5" s="16">
        <v>41600000</v>
      </c>
      <c r="G5" s="17">
        <v>100</v>
      </c>
      <c r="H5" s="16">
        <v>40020000</v>
      </c>
      <c r="I5" s="18">
        <f>H5/H5*100</f>
        <v>100</v>
      </c>
      <c r="J5" s="16">
        <v>40100000</v>
      </c>
      <c r="K5" s="19">
        <f>1*100</f>
        <v>100</v>
      </c>
      <c r="M5" s="20"/>
    </row>
    <row r="6" spans="1:13" s="13" customFormat="1" ht="35.1" customHeight="1" x14ac:dyDescent="0.4">
      <c r="B6" s="21"/>
      <c r="C6" s="14" t="s">
        <v>10</v>
      </c>
      <c r="D6" s="14"/>
      <c r="E6" s="15"/>
      <c r="F6" s="16">
        <v>25258783</v>
      </c>
      <c r="G6" s="17">
        <v>60.7</v>
      </c>
      <c r="H6" s="16">
        <f>SUM(H7:H9)</f>
        <v>24924708</v>
      </c>
      <c r="I6" s="22">
        <v>62.3</v>
      </c>
      <c r="J6" s="16">
        <v>25643820</v>
      </c>
      <c r="K6" s="19">
        <f>0.639*100</f>
        <v>63.9</v>
      </c>
      <c r="L6" s="23"/>
      <c r="M6" s="20"/>
    </row>
    <row r="7" spans="1:13" s="13" customFormat="1" ht="35.1" customHeight="1" x14ac:dyDescent="0.4">
      <c r="B7" s="21"/>
      <c r="C7" s="21"/>
      <c r="D7" s="21" t="s">
        <v>11</v>
      </c>
      <c r="E7" s="15"/>
      <c r="F7" s="16">
        <v>10350000</v>
      </c>
      <c r="G7" s="17">
        <v>24.9</v>
      </c>
      <c r="H7" s="16">
        <v>10050000</v>
      </c>
      <c r="I7" s="18">
        <v>25.1</v>
      </c>
      <c r="J7" s="16">
        <v>10550000</v>
      </c>
      <c r="K7" s="24">
        <f>0.263*100</f>
        <v>26.3</v>
      </c>
      <c r="L7" s="23"/>
      <c r="M7" s="20"/>
    </row>
    <row r="8" spans="1:13" s="13" customFormat="1" ht="35.1" customHeight="1" x14ac:dyDescent="0.4">
      <c r="B8" s="21"/>
      <c r="C8" s="21"/>
      <c r="D8" s="21" t="s">
        <v>12</v>
      </c>
      <c r="E8" s="15"/>
      <c r="F8" s="16">
        <v>10593783</v>
      </c>
      <c r="G8" s="17">
        <v>25.4</v>
      </c>
      <c r="H8" s="16">
        <v>11111208</v>
      </c>
      <c r="I8" s="18">
        <v>27.8</v>
      </c>
      <c r="J8" s="16">
        <v>11441820</v>
      </c>
      <c r="K8" s="24">
        <f>0.285*100</f>
        <v>28.499999999999996</v>
      </c>
      <c r="L8" s="23"/>
      <c r="M8" s="20"/>
    </row>
    <row r="9" spans="1:13" s="13" customFormat="1" ht="35.1" customHeight="1" x14ac:dyDescent="0.4">
      <c r="B9" s="21"/>
      <c r="C9" s="21"/>
      <c r="D9" s="21" t="s">
        <v>13</v>
      </c>
      <c r="E9" s="15"/>
      <c r="F9" s="25">
        <v>4315000</v>
      </c>
      <c r="G9" s="17">
        <v>10.4</v>
      </c>
      <c r="H9" s="25">
        <v>3763500</v>
      </c>
      <c r="I9" s="18">
        <v>9.4</v>
      </c>
      <c r="J9" s="25">
        <v>3652000</v>
      </c>
      <c r="K9" s="24">
        <f>0.091*100</f>
        <v>9.1</v>
      </c>
      <c r="L9" s="23"/>
      <c r="M9" s="20"/>
    </row>
    <row r="10" spans="1:13" s="13" customFormat="1" ht="35.1" customHeight="1" x14ac:dyDescent="0.4">
      <c r="A10" s="26"/>
      <c r="B10" s="27"/>
      <c r="C10" s="28" t="s">
        <v>14</v>
      </c>
      <c r="D10" s="28"/>
      <c r="E10" s="29"/>
      <c r="F10" s="30">
        <v>16341217</v>
      </c>
      <c r="G10" s="31">
        <v>39.299999999999997</v>
      </c>
      <c r="H10" s="30">
        <f>H5-H6</f>
        <v>15095292</v>
      </c>
      <c r="I10" s="32">
        <v>37.700000000000003</v>
      </c>
      <c r="J10" s="30">
        <v>14456180</v>
      </c>
      <c r="K10" s="33">
        <f>0.361*100</f>
        <v>36.1</v>
      </c>
      <c r="L10" s="23"/>
      <c r="M10" s="20"/>
    </row>
    <row r="11" spans="1:13" s="35" customFormat="1" ht="19.5" customHeight="1" x14ac:dyDescent="0.4">
      <c r="A11" s="34"/>
      <c r="K11" s="35" t="s">
        <v>15</v>
      </c>
    </row>
    <row r="12" spans="1:13" ht="19.5" customHeight="1" x14ac:dyDescent="0.4">
      <c r="A12" s="36"/>
      <c r="C12" s="36"/>
      <c r="D12" s="36"/>
      <c r="E12" s="36"/>
      <c r="F12" s="36"/>
      <c r="G12" s="36"/>
      <c r="H12" s="36"/>
      <c r="I12" s="36"/>
      <c r="J12" s="36"/>
    </row>
    <row r="14" spans="1:13" ht="19.5" customHeight="1" x14ac:dyDescent="0.4">
      <c r="G14" s="37"/>
      <c r="J14" s="38"/>
    </row>
    <row r="15" spans="1:13" ht="19.5" customHeight="1" x14ac:dyDescent="0.4">
      <c r="G15" s="37"/>
    </row>
  </sheetData>
  <mergeCells count="7">
    <mergeCell ref="C10:D10"/>
    <mergeCell ref="A2:E3"/>
    <mergeCell ref="F2:G2"/>
    <mergeCell ref="H2:I2"/>
    <mergeCell ref="J2:K2"/>
    <mergeCell ref="B5:D5"/>
    <mergeCell ref="C6:D6"/>
  </mergeCells>
  <phoneticPr fontId="4"/>
  <pageMargins left="0.78740157480314965" right="0.78740157480314965" top="0.78740157480314965" bottom="0.78740157480314965" header="0" footer="0"/>
  <pageSetup paperSize="9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2023-03-10T06:39:58Z</dcterms:created>
  <dcterms:modified xsi:type="dcterms:W3CDTF">2023-03-10T06:39:59Z</dcterms:modified>
</cp:coreProperties>
</file>