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911562\Desktop\ＯＤ資料\"/>
    </mc:Choice>
  </mc:AlternateContent>
  <xr:revisionPtr revIDLastSave="0" documentId="8_{49280A6B-F860-4DA2-B28F-7520AAC6261C}" xr6:coauthVersionLast="45" xr6:coauthVersionMax="45" xr10:uidLastSave="{00000000-0000-0000-0000-000000000000}"/>
  <bookViews>
    <workbookView xWindow="-120" yWindow="-120" windowWidth="29040" windowHeight="15840" activeTab="1"/>
  </bookViews>
  <sheets>
    <sheet name="全国1 " sheetId="26" r:id="rId1"/>
    <sheet name="全国2" sheetId="29" r:id="rId2"/>
    <sheet name="全国3 " sheetId="23" r:id="rId3"/>
    <sheet name="全国4 " sheetId="25" r:id="rId4"/>
    <sheet name="全国5 " sheetId="21" r:id="rId5"/>
    <sheet name="全国6 " sheetId="27" r:id="rId6"/>
  </sheets>
  <externalReferences>
    <externalReference r:id="rId7"/>
    <externalReference r:id="rId8"/>
    <externalReference r:id="rId9"/>
    <externalReference r:id="rId10"/>
    <externalReference r:id="rId11"/>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[3]漁労体数等検討表!#REF!</definedName>
    <definedName name="GGG" localSheetId="1">[3]漁労体数等検討表!#REF!</definedName>
    <definedName name="GGG" localSheetId="2">[3]漁労体数等検討表!#REF!</definedName>
    <definedName name="GGG" localSheetId="3">[3]漁労体数等検討表!#REF!</definedName>
    <definedName name="GGG" localSheetId="4">[3]漁労体数等検討表!#REF!</definedName>
    <definedName name="GGG" localSheetId="5">[3]漁労体数等検討表!#REF!</definedName>
    <definedName name="GGG">[3]漁労体数等検討表!#REF!</definedName>
    <definedName name="GROUPCD" localSheetId="0">[3]漁労体数等検討表!#REF!</definedName>
    <definedName name="GROUPCD" localSheetId="1">[3]漁労体数等検討表!#REF!</definedName>
    <definedName name="GROUPCD" localSheetId="2">[3]漁労体数等検討表!#REF!</definedName>
    <definedName name="GROUPCD" localSheetId="3">[3]漁労体数等検討表!#REF!</definedName>
    <definedName name="GROUPCD" localSheetId="4">[3]漁労体数等検討表!#REF!</definedName>
    <definedName name="GROUPCD" localSheetId="5">[3]漁労体数等検討表!#REF!</definedName>
    <definedName name="GROUPCD">[3]漁労体数等検討表!#REF!</definedName>
    <definedName name="NEN" localSheetId="0">[3]収獲量検討表!#REF!</definedName>
    <definedName name="NEN" localSheetId="1">[3]収獲量検討表!#REF!</definedName>
    <definedName name="NEN" localSheetId="2">[3]収獲量検討表!#REF!</definedName>
    <definedName name="NEN" localSheetId="3">[3]収獲量検討表!#REF!</definedName>
    <definedName name="NEN" localSheetId="4">[3]収獲量検討表!#REF!</definedName>
    <definedName name="NEN" localSheetId="5">[3]収獲量検討表!#REF!</definedName>
    <definedName name="NEN">[3]収獲量検討表!#REF!</definedName>
    <definedName name="PKNUM">#REF!</definedName>
    <definedName name="PKSZ">#REF!</definedName>
    <definedName name="PKSZ2" localSheetId="0">#REF!</definedName>
    <definedName name="PKSZ2">#REF!</definedName>
    <definedName name="_xlnm.Print_Area" localSheetId="0">'全国1 '!$A$1:$AE$70</definedName>
    <definedName name="_xlnm.Print_Area" localSheetId="1">全国2!$A$1:$AK$68</definedName>
    <definedName name="_xlnm.Print_Area" localSheetId="2">'全国3 '!$A$1:$AC$67</definedName>
    <definedName name="_xlnm.Print_Area" localSheetId="3">'全国4 '!$A$1:$AA$68</definedName>
    <definedName name="_xlnm.Print_Area" localSheetId="4">'全国5 '!$A$1:$AA$67</definedName>
    <definedName name="_xlnm.Print_Area" localSheetId="5">'全国6 '!$A$1:$R$67</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hidden="1">{#N/A,#N/A,FALSE,"312"}</definedName>
    <definedName name="有田">[4]Sheet1!$C$36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27" l="1"/>
  <c r="N13" i="27"/>
  <c r="N14" i="27"/>
  <c r="N15" i="27"/>
  <c r="N16" i="27"/>
  <c r="N17" i="27"/>
  <c r="N19" i="27"/>
  <c r="N20" i="27"/>
  <c r="N21" i="27"/>
  <c r="N22" i="27"/>
  <c r="N23" i="27"/>
  <c r="N24" i="27"/>
  <c r="N25" i="27"/>
  <c r="N27" i="27"/>
  <c r="N28" i="27"/>
  <c r="N29" i="27"/>
  <c r="N30" i="27"/>
  <c r="N32" i="27"/>
  <c r="N33" i="27"/>
  <c r="N34" i="27"/>
  <c r="N35" i="27"/>
  <c r="N36" i="27"/>
  <c r="N37" i="27"/>
  <c r="N39" i="27"/>
  <c r="N40" i="27"/>
  <c r="N41" i="27"/>
  <c r="N42" i="27"/>
  <c r="N43" i="27"/>
  <c r="N44" i="27"/>
  <c r="N46" i="27"/>
  <c r="N47" i="27"/>
  <c r="N48" i="27"/>
  <c r="N49" i="27"/>
  <c r="N50" i="27"/>
  <c r="N52" i="27"/>
  <c r="N53" i="27"/>
  <c r="N54" i="27"/>
  <c r="N55" i="27"/>
  <c r="N57" i="27"/>
  <c r="N58" i="27"/>
  <c r="N59" i="27"/>
  <c r="N60" i="27"/>
  <c r="N61" i="27"/>
  <c r="N62" i="27"/>
  <c r="N63" i="27"/>
  <c r="N64" i="27"/>
  <c r="N11" i="27"/>
  <c r="L12" i="27"/>
  <c r="L13" i="27"/>
  <c r="L14" i="27"/>
  <c r="L15" i="27"/>
  <c r="L16" i="27"/>
  <c r="L17" i="27"/>
  <c r="L19" i="27"/>
  <c r="L20" i="27"/>
  <c r="L21" i="27"/>
  <c r="L22" i="27"/>
  <c r="L23" i="27"/>
  <c r="L24" i="27"/>
  <c r="L25" i="27"/>
  <c r="L27" i="27"/>
  <c r="L28" i="27"/>
  <c r="L29" i="27"/>
  <c r="L30" i="27"/>
  <c r="L32" i="27"/>
  <c r="L33" i="27"/>
  <c r="L34" i="27"/>
  <c r="L35" i="27"/>
  <c r="L36" i="27"/>
  <c r="L37" i="27"/>
  <c r="L39" i="27"/>
  <c r="L40" i="27"/>
  <c r="L41" i="27"/>
  <c r="L42" i="27"/>
  <c r="L43" i="27"/>
  <c r="L44" i="27"/>
  <c r="L46" i="27"/>
  <c r="L47" i="27"/>
  <c r="L48" i="27"/>
  <c r="L49" i="27"/>
  <c r="L50" i="27"/>
  <c r="L52" i="27"/>
  <c r="L53" i="27"/>
  <c r="L54" i="27"/>
  <c r="L55" i="27"/>
  <c r="L57" i="27"/>
  <c r="L58" i="27"/>
  <c r="L59" i="27"/>
  <c r="L60" i="27"/>
  <c r="L61" i="27"/>
  <c r="L62" i="27"/>
  <c r="L63" i="27"/>
  <c r="L64" i="27"/>
  <c r="L11" i="27"/>
  <c r="J64" i="27"/>
  <c r="H64" i="27"/>
  <c r="F64" i="27"/>
  <c r="D64" i="27"/>
  <c r="J63" i="27"/>
  <c r="H63" i="27"/>
  <c r="F63" i="27"/>
  <c r="D63" i="27"/>
  <c r="J62" i="27"/>
  <c r="H62" i="27"/>
  <c r="F62" i="27"/>
  <c r="D62" i="27"/>
  <c r="J61" i="27"/>
  <c r="H61" i="27"/>
  <c r="F61" i="27"/>
  <c r="D61" i="27"/>
  <c r="J60" i="27"/>
  <c r="H60" i="27"/>
  <c r="F60" i="27"/>
  <c r="D60" i="27"/>
  <c r="J59" i="27"/>
  <c r="H59" i="27"/>
  <c r="F59" i="27"/>
  <c r="D59" i="27"/>
  <c r="J58" i="27"/>
  <c r="H58" i="27"/>
  <c r="F58" i="27"/>
  <c r="D58" i="27"/>
  <c r="J57" i="27"/>
  <c r="H57" i="27"/>
  <c r="F57" i="27"/>
  <c r="D57" i="27"/>
  <c r="J55" i="27"/>
  <c r="H55" i="27"/>
  <c r="F55" i="27"/>
  <c r="D55" i="27"/>
  <c r="J54" i="27"/>
  <c r="H54" i="27"/>
  <c r="F54" i="27"/>
  <c r="D54" i="27"/>
  <c r="J53" i="27"/>
  <c r="H53" i="27"/>
  <c r="F53" i="27"/>
  <c r="D53" i="27"/>
  <c r="J52" i="27"/>
  <c r="H52" i="27"/>
  <c r="F52" i="27"/>
  <c r="D52" i="27"/>
  <c r="J50" i="27"/>
  <c r="H50" i="27"/>
  <c r="F50" i="27"/>
  <c r="D50" i="27"/>
  <c r="J49" i="27"/>
  <c r="H49" i="27"/>
  <c r="F49" i="27"/>
  <c r="D49" i="27"/>
  <c r="J48" i="27"/>
  <c r="H48" i="27"/>
  <c r="F48" i="27"/>
  <c r="D48" i="27"/>
  <c r="J47" i="27"/>
  <c r="H47" i="27"/>
  <c r="F47" i="27"/>
  <c r="D47" i="27"/>
  <c r="J46" i="27"/>
  <c r="H46" i="27"/>
  <c r="F46" i="27"/>
  <c r="D46" i="27"/>
  <c r="J44" i="27"/>
  <c r="H44" i="27"/>
  <c r="F44" i="27"/>
  <c r="D44" i="27"/>
  <c r="J43" i="27"/>
  <c r="H43" i="27"/>
  <c r="F43" i="27"/>
  <c r="D43" i="27"/>
  <c r="J42" i="27"/>
  <c r="H42" i="27"/>
  <c r="F42" i="27"/>
  <c r="D42" i="27"/>
  <c r="J41" i="27"/>
  <c r="H41" i="27"/>
  <c r="F41" i="27"/>
  <c r="D41" i="27"/>
  <c r="J40" i="27"/>
  <c r="H40" i="27"/>
  <c r="F40" i="27"/>
  <c r="D40" i="27"/>
  <c r="J39" i="27"/>
  <c r="H39" i="27"/>
  <c r="F39" i="27"/>
  <c r="D39" i="27"/>
  <c r="J37" i="27"/>
  <c r="H37" i="27"/>
  <c r="F37" i="27"/>
  <c r="D37" i="27"/>
  <c r="J36" i="27"/>
  <c r="H36" i="27"/>
  <c r="F36" i="27"/>
  <c r="D36" i="27"/>
  <c r="J35" i="27"/>
  <c r="H35" i="27"/>
  <c r="F35" i="27"/>
  <c r="D35" i="27"/>
  <c r="J34" i="27"/>
  <c r="H34" i="27"/>
  <c r="F34" i="27"/>
  <c r="D34" i="27"/>
  <c r="J33" i="27"/>
  <c r="H33" i="27"/>
  <c r="F33" i="27"/>
  <c r="D33" i="27"/>
  <c r="J32" i="27"/>
  <c r="H32" i="27"/>
  <c r="F32" i="27"/>
  <c r="D32" i="27"/>
  <c r="J30" i="27"/>
  <c r="H30" i="27"/>
  <c r="F30" i="27"/>
  <c r="D30" i="27"/>
  <c r="J29" i="27"/>
  <c r="H29" i="27"/>
  <c r="F29" i="27"/>
  <c r="D29" i="27"/>
  <c r="J28" i="27"/>
  <c r="H28" i="27"/>
  <c r="F28" i="27"/>
  <c r="D28" i="27"/>
  <c r="J27" i="27"/>
  <c r="H27" i="27"/>
  <c r="F27" i="27"/>
  <c r="D27" i="27"/>
  <c r="J25" i="27"/>
  <c r="H25" i="27"/>
  <c r="F25" i="27"/>
  <c r="D25" i="27"/>
  <c r="J24" i="27"/>
  <c r="H24" i="27"/>
  <c r="F24" i="27"/>
  <c r="D24" i="27"/>
  <c r="J23" i="27"/>
  <c r="H23" i="27"/>
  <c r="F23" i="27"/>
  <c r="D23" i="27"/>
  <c r="J22" i="27"/>
  <c r="H22" i="27"/>
  <c r="F22" i="27"/>
  <c r="D22" i="27"/>
  <c r="J21" i="27"/>
  <c r="H21" i="27"/>
  <c r="F21" i="27"/>
  <c r="D21" i="27"/>
  <c r="J20" i="27"/>
  <c r="H20" i="27"/>
  <c r="F20" i="27"/>
  <c r="D20" i="27"/>
  <c r="J19" i="27"/>
  <c r="H19" i="27"/>
  <c r="F19" i="27"/>
  <c r="D19" i="27"/>
  <c r="J17" i="27"/>
  <c r="H17" i="27"/>
  <c r="F17" i="27"/>
  <c r="D17" i="27"/>
  <c r="J16" i="27"/>
  <c r="H16" i="27"/>
  <c r="F16" i="27"/>
  <c r="D16" i="27"/>
  <c r="J15" i="27"/>
  <c r="H15" i="27"/>
  <c r="F15" i="27"/>
  <c r="D15" i="27"/>
  <c r="J14" i="27"/>
  <c r="H14" i="27"/>
  <c r="F14" i="27"/>
  <c r="D14" i="27"/>
  <c r="J13" i="27"/>
  <c r="H13" i="27"/>
  <c r="F13" i="27"/>
  <c r="D13" i="27"/>
  <c r="J12" i="27"/>
  <c r="H12" i="27"/>
  <c r="F12" i="27"/>
  <c r="D12" i="27"/>
  <c r="J11" i="27"/>
  <c r="H11" i="27"/>
  <c r="F11" i="27"/>
  <c r="D11" i="27"/>
  <c r="L62" i="21"/>
  <c r="L61" i="21"/>
  <c r="L60" i="21"/>
  <c r="L59" i="21"/>
  <c r="L58" i="21"/>
  <c r="L57" i="21"/>
  <c r="L56" i="21"/>
  <c r="L55" i="21"/>
  <c r="L53" i="21"/>
  <c r="L52" i="21"/>
  <c r="L51" i="21"/>
  <c r="L50" i="21"/>
  <c r="L48" i="21"/>
  <c r="L47" i="21"/>
  <c r="L46" i="21"/>
  <c r="L45" i="21"/>
  <c r="L44" i="21"/>
  <c r="L42" i="21"/>
  <c r="L41" i="21"/>
  <c r="L40" i="21"/>
  <c r="L39" i="21"/>
  <c r="L38" i="21"/>
  <c r="L37" i="21"/>
  <c r="L35" i="21"/>
  <c r="L34" i="21"/>
  <c r="L33" i="21"/>
  <c r="L32" i="21"/>
  <c r="L31" i="21"/>
  <c r="L30" i="21"/>
  <c r="L28" i="21"/>
  <c r="L27" i="21"/>
  <c r="L26" i="21"/>
  <c r="L25" i="21"/>
  <c r="L23" i="21"/>
  <c r="L22" i="21"/>
  <c r="L21" i="21"/>
  <c r="L20" i="21"/>
  <c r="L19" i="21"/>
  <c r="L18" i="21"/>
  <c r="L17" i="21"/>
  <c r="L15" i="21"/>
  <c r="L14" i="21"/>
  <c r="L13" i="21"/>
  <c r="L12" i="21"/>
  <c r="L11" i="21"/>
  <c r="L10" i="21"/>
  <c r="L9" i="21"/>
  <c r="Z62" i="21"/>
  <c r="X62" i="21"/>
  <c r="V62" i="21"/>
  <c r="Z61" i="21"/>
  <c r="X61" i="21"/>
  <c r="V61" i="21"/>
  <c r="Z60" i="21"/>
  <c r="X60" i="21"/>
  <c r="V60" i="21"/>
  <c r="Z59" i="21"/>
  <c r="X59" i="21"/>
  <c r="V59" i="21"/>
  <c r="Z58" i="21"/>
  <c r="X58" i="21"/>
  <c r="V58" i="21"/>
  <c r="Z57" i="21"/>
  <c r="X57" i="21"/>
  <c r="V57" i="21"/>
  <c r="Z56" i="21"/>
  <c r="X56" i="21"/>
  <c r="V56" i="21"/>
  <c r="Z55" i="21"/>
  <c r="X55" i="21"/>
  <c r="V55" i="21"/>
  <c r="Z53" i="21"/>
  <c r="X53" i="21"/>
  <c r="V53" i="21"/>
  <c r="Z52" i="21"/>
  <c r="X52" i="21"/>
  <c r="V52" i="21"/>
  <c r="Z51" i="21"/>
  <c r="X51" i="21"/>
  <c r="V51" i="21"/>
  <c r="Z50" i="21"/>
  <c r="X50" i="21"/>
  <c r="V50" i="21"/>
  <c r="Z48" i="21"/>
  <c r="X48" i="21"/>
  <c r="V48" i="21"/>
  <c r="Z47" i="21"/>
  <c r="X47" i="21"/>
  <c r="V47" i="21"/>
  <c r="Z46" i="21"/>
  <c r="X46" i="21"/>
  <c r="V46" i="21"/>
  <c r="Z45" i="21"/>
  <c r="X45" i="21"/>
  <c r="V45" i="21"/>
  <c r="Z44" i="21"/>
  <c r="X44" i="21"/>
  <c r="V44" i="21"/>
  <c r="Z42" i="21"/>
  <c r="X42" i="21"/>
  <c r="V42" i="21"/>
  <c r="Z41" i="21"/>
  <c r="X41" i="21"/>
  <c r="V41" i="21"/>
  <c r="Z40" i="21"/>
  <c r="X40" i="21"/>
  <c r="V40" i="21"/>
  <c r="Z39" i="21"/>
  <c r="X39" i="21"/>
  <c r="V39" i="21"/>
  <c r="Z38" i="21"/>
  <c r="X38" i="21"/>
  <c r="V38" i="21"/>
  <c r="Z37" i="21"/>
  <c r="X37" i="21"/>
  <c r="V37" i="21"/>
  <c r="Z35" i="21"/>
  <c r="X35" i="21"/>
  <c r="V35" i="21"/>
  <c r="Z34" i="21"/>
  <c r="X34" i="21"/>
  <c r="V34" i="21"/>
  <c r="Z33" i="21"/>
  <c r="X33" i="21"/>
  <c r="V33" i="21"/>
  <c r="Z32" i="21"/>
  <c r="X32" i="21"/>
  <c r="V32" i="21"/>
  <c r="Z31" i="21"/>
  <c r="X31" i="21"/>
  <c r="V31" i="21"/>
  <c r="Z30" i="21"/>
  <c r="X30" i="21"/>
  <c r="V30" i="21"/>
  <c r="Z28" i="21"/>
  <c r="X28" i="21"/>
  <c r="V28" i="21"/>
  <c r="Z27" i="21"/>
  <c r="X27" i="21"/>
  <c r="V27" i="21"/>
  <c r="Z26" i="21"/>
  <c r="X26" i="21"/>
  <c r="V26" i="21"/>
  <c r="Z25" i="21"/>
  <c r="X25" i="21"/>
  <c r="V25" i="21"/>
  <c r="Z23" i="21"/>
  <c r="X23" i="21"/>
  <c r="V23" i="21"/>
  <c r="Z22" i="21"/>
  <c r="X22" i="21"/>
  <c r="V22" i="21"/>
  <c r="Z21" i="21"/>
  <c r="X21" i="21"/>
  <c r="V21" i="21"/>
  <c r="Z20" i="21"/>
  <c r="X20" i="21"/>
  <c r="V20" i="21"/>
  <c r="Z19" i="21"/>
  <c r="X19" i="21"/>
  <c r="V19" i="21"/>
  <c r="Z18" i="21"/>
  <c r="X18" i="21"/>
  <c r="V18" i="21"/>
  <c r="Z17" i="21"/>
  <c r="X17" i="21"/>
  <c r="V17" i="21"/>
  <c r="Z15" i="21"/>
  <c r="X15" i="21"/>
  <c r="V15" i="21"/>
  <c r="Z14" i="21"/>
  <c r="X14" i="21"/>
  <c r="V14" i="21"/>
  <c r="Z13" i="21"/>
  <c r="X13" i="21"/>
  <c r="V13" i="21"/>
  <c r="Z12" i="21"/>
  <c r="X12" i="21"/>
  <c r="V12" i="21"/>
  <c r="Z11" i="21"/>
  <c r="X11" i="21"/>
  <c r="V11" i="21"/>
  <c r="Z10" i="21"/>
  <c r="X10" i="21"/>
  <c r="V10" i="21"/>
  <c r="Z9" i="21"/>
  <c r="X9" i="21"/>
  <c r="V9" i="21"/>
  <c r="H62" i="21"/>
  <c r="H61" i="21"/>
  <c r="H60" i="21"/>
  <c r="H59" i="21"/>
  <c r="H58" i="21"/>
  <c r="H57" i="21"/>
  <c r="H56" i="21"/>
  <c r="H55" i="21"/>
  <c r="H53" i="21"/>
  <c r="H52" i="21"/>
  <c r="H51" i="21"/>
  <c r="H50" i="21"/>
  <c r="H48" i="21"/>
  <c r="H47" i="21"/>
  <c r="H46" i="21"/>
  <c r="H45" i="21"/>
  <c r="H44" i="21"/>
  <c r="H42" i="21"/>
  <c r="H41" i="21"/>
  <c r="H40" i="21"/>
  <c r="H39" i="21"/>
  <c r="H38" i="21"/>
  <c r="H37" i="21"/>
  <c r="H35" i="21"/>
  <c r="H34" i="21"/>
  <c r="H33" i="21"/>
  <c r="H32" i="21"/>
  <c r="H31" i="21"/>
  <c r="H30" i="21"/>
  <c r="H28" i="21"/>
  <c r="H27" i="21"/>
  <c r="H26" i="21"/>
  <c r="H25" i="21"/>
  <c r="H23" i="21"/>
  <c r="H22" i="21"/>
  <c r="H21" i="21"/>
  <c r="H20" i="21"/>
  <c r="H19" i="21"/>
  <c r="H18" i="21"/>
  <c r="H17" i="21"/>
  <c r="H15" i="21"/>
  <c r="H14" i="21"/>
  <c r="H13" i="21"/>
  <c r="H12" i="21"/>
  <c r="H11" i="21"/>
  <c r="H10" i="21"/>
  <c r="H9" i="21"/>
  <c r="X63" i="25"/>
  <c r="V63" i="25"/>
  <c r="X62" i="25"/>
  <c r="V62" i="25"/>
  <c r="X61" i="25"/>
  <c r="V61" i="25"/>
  <c r="X60" i="25"/>
  <c r="V60" i="25"/>
  <c r="X59" i="25"/>
  <c r="V59" i="25"/>
  <c r="X58" i="25"/>
  <c r="V58" i="25"/>
  <c r="X57" i="25"/>
  <c r="V57" i="25"/>
  <c r="X56" i="25"/>
  <c r="V56" i="25"/>
  <c r="X54" i="25"/>
  <c r="V54" i="25"/>
  <c r="X53" i="25"/>
  <c r="V53" i="25"/>
  <c r="X52" i="25"/>
  <c r="V52" i="25"/>
  <c r="X51" i="25"/>
  <c r="V51" i="25"/>
  <c r="X49" i="25"/>
  <c r="V49" i="25"/>
  <c r="X48" i="25"/>
  <c r="V48" i="25"/>
  <c r="X47" i="25"/>
  <c r="V47" i="25"/>
  <c r="X46" i="25"/>
  <c r="V46" i="25"/>
  <c r="X45" i="25"/>
  <c r="V45" i="25"/>
  <c r="X43" i="25"/>
  <c r="V43" i="25"/>
  <c r="X42" i="25"/>
  <c r="V42" i="25"/>
  <c r="X41" i="25"/>
  <c r="V41" i="25"/>
  <c r="X40" i="25"/>
  <c r="V40" i="25"/>
  <c r="X39" i="25"/>
  <c r="V39" i="25"/>
  <c r="X38" i="25"/>
  <c r="V38" i="25"/>
  <c r="X36" i="25"/>
  <c r="V36" i="25"/>
  <c r="X35" i="25"/>
  <c r="V35" i="25"/>
  <c r="X34" i="25"/>
  <c r="V34" i="25"/>
  <c r="X33" i="25"/>
  <c r="V33" i="25"/>
  <c r="X32" i="25"/>
  <c r="V32" i="25"/>
  <c r="X31" i="25"/>
  <c r="V31" i="25"/>
  <c r="X29" i="25"/>
  <c r="V29" i="25"/>
  <c r="X28" i="25"/>
  <c r="V28" i="25"/>
  <c r="X27" i="25"/>
  <c r="V27" i="25"/>
  <c r="X26" i="25"/>
  <c r="V26" i="25"/>
  <c r="X24" i="25"/>
  <c r="V24" i="25"/>
  <c r="X23" i="25"/>
  <c r="V23" i="25"/>
  <c r="X22" i="25"/>
  <c r="V22" i="25"/>
  <c r="X21" i="25"/>
  <c r="V21" i="25"/>
  <c r="X20" i="25"/>
  <c r="V20" i="25"/>
  <c r="X19" i="25"/>
  <c r="V19" i="25"/>
  <c r="X18" i="25"/>
  <c r="V18" i="25"/>
  <c r="X16" i="25"/>
  <c r="V16" i="25"/>
  <c r="X15" i="25"/>
  <c r="V15" i="25"/>
  <c r="X14" i="25"/>
  <c r="V14" i="25"/>
  <c r="X13" i="25"/>
  <c r="V13" i="25"/>
  <c r="X12" i="25"/>
  <c r="V12" i="25"/>
  <c r="X11" i="25"/>
  <c r="V11" i="25"/>
  <c r="X10" i="25"/>
  <c r="V10" i="25"/>
  <c r="P10" i="23"/>
  <c r="P11" i="23"/>
  <c r="P12" i="23"/>
  <c r="P13" i="23"/>
  <c r="P14" i="23"/>
  <c r="P15" i="23"/>
  <c r="P17" i="23"/>
  <c r="P18" i="23"/>
  <c r="P19" i="23"/>
  <c r="P20" i="23"/>
  <c r="P21" i="23"/>
  <c r="P22" i="23"/>
  <c r="P23" i="23"/>
  <c r="P25" i="23"/>
  <c r="P26" i="23"/>
  <c r="P27" i="23"/>
  <c r="P28" i="23"/>
  <c r="P30" i="23"/>
  <c r="P31" i="23"/>
  <c r="P32" i="23"/>
  <c r="P33" i="23"/>
  <c r="P34" i="23"/>
  <c r="P35" i="23"/>
  <c r="P37" i="23"/>
  <c r="P38" i="23"/>
  <c r="P39" i="23"/>
  <c r="P40" i="23"/>
  <c r="P41" i="23"/>
  <c r="P42" i="23"/>
  <c r="P44" i="23"/>
  <c r="P45" i="23"/>
  <c r="P46" i="23"/>
  <c r="P47" i="23"/>
  <c r="P48" i="23"/>
  <c r="P50" i="23"/>
  <c r="P51" i="23"/>
  <c r="P52" i="23"/>
  <c r="P53" i="23"/>
  <c r="P55" i="23"/>
  <c r="P56" i="23"/>
  <c r="P57" i="23"/>
  <c r="P58" i="23"/>
  <c r="P59" i="23"/>
  <c r="P60" i="23"/>
  <c r="P61" i="23"/>
  <c r="P62" i="23"/>
  <c r="P9" i="23"/>
  <c r="N10" i="23"/>
  <c r="N11" i="23"/>
  <c r="N12" i="23"/>
  <c r="N13" i="23"/>
  <c r="N14" i="23"/>
  <c r="N15" i="23"/>
  <c r="N17" i="23"/>
  <c r="N18" i="23"/>
  <c r="N19" i="23"/>
  <c r="N20" i="23"/>
  <c r="N21" i="23"/>
  <c r="N22" i="23"/>
  <c r="N23" i="23"/>
  <c r="N25" i="23"/>
  <c r="N26" i="23"/>
  <c r="N27" i="23"/>
  <c r="N28" i="23"/>
  <c r="N30" i="23"/>
  <c r="N31" i="23"/>
  <c r="N32" i="23"/>
  <c r="N33" i="23"/>
  <c r="N34" i="23"/>
  <c r="N35" i="23"/>
  <c r="N37" i="23"/>
  <c r="N38" i="23"/>
  <c r="N39" i="23"/>
  <c r="N40" i="23"/>
  <c r="N41" i="23"/>
  <c r="N42" i="23"/>
  <c r="N44" i="23"/>
  <c r="N45" i="23"/>
  <c r="N46" i="23"/>
  <c r="N47" i="23"/>
  <c r="N48" i="23"/>
  <c r="N50" i="23"/>
  <c r="N51" i="23"/>
  <c r="N52" i="23"/>
  <c r="N53" i="23"/>
  <c r="N55" i="23"/>
  <c r="N56" i="23"/>
  <c r="N57" i="23"/>
  <c r="N58" i="23"/>
  <c r="N59" i="23"/>
  <c r="N60" i="23"/>
  <c r="N61" i="23"/>
  <c r="N62" i="23"/>
  <c r="N9" i="23"/>
  <c r="L10" i="23"/>
  <c r="L11" i="23"/>
  <c r="L12" i="23"/>
  <c r="L13" i="23"/>
  <c r="L14" i="23"/>
  <c r="L15" i="23"/>
  <c r="L17" i="23"/>
  <c r="L18" i="23"/>
  <c r="L19" i="23"/>
  <c r="L20" i="23"/>
  <c r="L21" i="23"/>
  <c r="L22" i="23"/>
  <c r="L23" i="23"/>
  <c r="L25" i="23"/>
  <c r="L26" i="23"/>
  <c r="L27" i="23"/>
  <c r="L28" i="23"/>
  <c r="L30" i="23"/>
  <c r="L31" i="23"/>
  <c r="L32" i="23"/>
  <c r="L33" i="23"/>
  <c r="L34" i="23"/>
  <c r="L35" i="23"/>
  <c r="L37" i="23"/>
  <c r="L38" i="23"/>
  <c r="L39" i="23"/>
  <c r="L40" i="23"/>
  <c r="L41" i="23"/>
  <c r="L42" i="23"/>
  <c r="L44" i="23"/>
  <c r="L45" i="23"/>
  <c r="L46" i="23"/>
  <c r="L47" i="23"/>
  <c r="L48" i="23"/>
  <c r="L50" i="23"/>
  <c r="L51" i="23"/>
  <c r="L52" i="23"/>
  <c r="L53" i="23"/>
  <c r="L55" i="23"/>
  <c r="L56" i="23"/>
  <c r="L57" i="23"/>
  <c r="L58" i="23"/>
  <c r="L59" i="23"/>
  <c r="L60" i="23"/>
  <c r="L61" i="23"/>
  <c r="L62" i="23"/>
  <c r="L9" i="23"/>
  <c r="AJ34" i="29"/>
  <c r="AJ35" i="29"/>
  <c r="AJ36" i="29"/>
  <c r="AJ40" i="29"/>
  <c r="AJ41" i="29"/>
  <c r="AJ47" i="29"/>
  <c r="AJ49" i="29"/>
  <c r="AJ51" i="29"/>
  <c r="AJ52" i="29"/>
  <c r="AJ53" i="29"/>
  <c r="AJ56" i="29"/>
  <c r="AJ57" i="29"/>
  <c r="AJ58" i="29"/>
  <c r="AJ59" i="29"/>
  <c r="AJ60" i="29"/>
  <c r="AJ62" i="29"/>
  <c r="AJ13" i="29"/>
  <c r="AF11" i="29"/>
  <c r="AF12" i="29"/>
  <c r="AF13" i="29"/>
  <c r="AF14" i="29"/>
  <c r="AF15" i="29"/>
  <c r="AF16" i="29"/>
  <c r="AF18" i="29"/>
  <c r="AF22" i="29"/>
  <c r="AF23" i="29"/>
  <c r="AF24" i="29"/>
  <c r="AF26" i="29"/>
  <c r="AF27" i="29"/>
  <c r="AF28" i="29"/>
  <c r="AF29" i="29"/>
  <c r="AF34" i="29"/>
  <c r="AF35" i="29"/>
  <c r="AF36" i="29"/>
  <c r="AF39" i="29"/>
  <c r="AF40" i="29"/>
  <c r="AF41" i="29"/>
  <c r="AF43" i="29"/>
  <c r="AF45" i="29"/>
  <c r="AF46" i="29"/>
  <c r="AF47" i="29"/>
  <c r="AF48" i="29"/>
  <c r="AF49" i="29"/>
  <c r="AF51" i="29"/>
  <c r="AF52" i="29"/>
  <c r="AF53" i="29"/>
  <c r="AF54" i="29"/>
  <c r="AF56" i="29"/>
  <c r="AF57" i="29"/>
  <c r="AF58" i="29"/>
  <c r="AF59" i="29"/>
  <c r="AF60" i="29"/>
  <c r="AF61" i="29"/>
  <c r="AF62" i="29"/>
  <c r="AF63" i="29"/>
  <c r="AF10" i="29"/>
  <c r="AH45" i="29"/>
  <c r="AH11" i="29"/>
  <c r="AH12" i="29"/>
  <c r="AH13" i="29"/>
  <c r="AH14" i="29"/>
  <c r="AH22" i="29"/>
  <c r="AH24" i="29"/>
  <c r="AH26" i="29"/>
  <c r="AH27" i="29"/>
  <c r="AH28" i="29"/>
  <c r="AH29" i="29"/>
  <c r="AH34" i="29"/>
  <c r="AH35" i="29"/>
  <c r="AH36" i="29"/>
  <c r="AH39" i="29"/>
  <c r="AH40" i="29"/>
  <c r="AH41" i="29"/>
  <c r="AH43" i="29"/>
  <c r="AH46" i="29"/>
  <c r="AH47" i="29"/>
  <c r="AH48" i="29"/>
  <c r="AH49" i="29"/>
  <c r="AH51" i="29"/>
  <c r="AH52" i="29"/>
  <c r="AH53" i="29"/>
  <c r="AH54" i="29"/>
  <c r="AH56" i="29"/>
  <c r="AH57" i="29"/>
  <c r="AH58" i="29"/>
  <c r="AH59" i="29"/>
  <c r="AH60" i="29"/>
  <c r="AH61" i="29"/>
  <c r="AH62" i="29"/>
  <c r="AH63" i="29"/>
  <c r="AH10" i="29"/>
  <c r="AB16" i="29"/>
  <c r="Z27" i="29"/>
  <c r="Z18" i="29"/>
  <c r="Z19" i="29"/>
  <c r="Z20" i="29"/>
  <c r="Z21" i="29"/>
  <c r="Z22" i="29"/>
  <c r="Z32" i="29"/>
  <c r="Z33" i="29"/>
  <c r="Z34" i="29"/>
  <c r="Z35" i="29"/>
  <c r="Z36" i="29"/>
  <c r="Z40" i="29"/>
  <c r="Z41" i="29"/>
  <c r="Z43" i="29"/>
  <c r="Z46" i="29"/>
  <c r="Z47" i="29"/>
  <c r="Z49" i="29"/>
  <c r="Z52" i="29"/>
  <c r="Z53" i="29"/>
  <c r="Z56" i="29"/>
  <c r="Z57" i="29"/>
  <c r="Z58" i="29"/>
  <c r="Z59" i="29"/>
  <c r="Z61" i="29"/>
  <c r="Z10" i="29"/>
  <c r="X18" i="29"/>
  <c r="X19" i="29"/>
  <c r="X20" i="29"/>
  <c r="X21" i="29"/>
  <c r="X22" i="29"/>
  <c r="X27" i="29"/>
  <c r="X32" i="29"/>
  <c r="X33" i="29"/>
  <c r="X34" i="29"/>
  <c r="X35" i="29"/>
  <c r="X36" i="29"/>
  <c r="X40" i="29"/>
  <c r="X41" i="29"/>
  <c r="X43" i="29"/>
  <c r="X46" i="29"/>
  <c r="X47" i="29"/>
  <c r="X49" i="29"/>
  <c r="X52" i="29"/>
  <c r="X53" i="29"/>
  <c r="X56" i="29"/>
  <c r="X57" i="29"/>
  <c r="X58" i="29"/>
  <c r="X59" i="29"/>
  <c r="X61" i="29"/>
  <c r="X10" i="29"/>
  <c r="V35" i="29"/>
  <c r="V41" i="29"/>
  <c r="V47" i="29"/>
  <c r="V49" i="29"/>
  <c r="V51" i="29"/>
  <c r="V57" i="29"/>
  <c r="V59" i="29"/>
  <c r="V18" i="29"/>
  <c r="T35" i="29"/>
  <c r="T41" i="29"/>
  <c r="T47" i="29"/>
  <c r="T49" i="29"/>
  <c r="T51" i="29"/>
  <c r="T57" i="29"/>
  <c r="T59" i="29"/>
  <c r="T18" i="29"/>
  <c r="R24" i="29"/>
  <c r="R34" i="29"/>
  <c r="R35" i="29"/>
  <c r="R36" i="29"/>
  <c r="R40" i="29"/>
  <c r="R41" i="29"/>
  <c r="R43" i="29"/>
  <c r="R48" i="29"/>
  <c r="R49" i="29"/>
  <c r="R51" i="29"/>
  <c r="R52" i="29"/>
  <c r="R53" i="29"/>
  <c r="R54" i="29"/>
  <c r="R56" i="29"/>
  <c r="R57" i="29"/>
  <c r="R58" i="29"/>
  <c r="R59" i="29"/>
  <c r="R60" i="29"/>
  <c r="R61" i="29"/>
  <c r="R62" i="29"/>
  <c r="R22" i="29"/>
  <c r="P24" i="29"/>
  <c r="P34" i="29"/>
  <c r="P35" i="29"/>
  <c r="P36" i="29"/>
  <c r="P40" i="29"/>
  <c r="P41" i="29"/>
  <c r="P43" i="29"/>
  <c r="P48" i="29"/>
  <c r="P49" i="29"/>
  <c r="P51" i="29"/>
  <c r="P52" i="29"/>
  <c r="P53" i="29"/>
  <c r="P54" i="29"/>
  <c r="P56" i="29"/>
  <c r="P57" i="29"/>
  <c r="P58" i="29"/>
  <c r="P59" i="29"/>
  <c r="P60" i="29"/>
  <c r="P61" i="29"/>
  <c r="P62" i="29"/>
  <c r="P22" i="29"/>
  <c r="N12" i="29"/>
  <c r="N13" i="29"/>
  <c r="N14" i="29"/>
  <c r="N16" i="29"/>
  <c r="N18" i="29"/>
  <c r="N19" i="29"/>
  <c r="N20" i="29"/>
  <c r="N21" i="29"/>
  <c r="N24" i="29"/>
  <c r="N26" i="29"/>
  <c r="N27" i="29"/>
  <c r="N28" i="29"/>
  <c r="N29" i="29"/>
  <c r="N31" i="29"/>
  <c r="N32" i="29"/>
  <c r="N33" i="29"/>
  <c r="N34" i="29"/>
  <c r="N35" i="29"/>
  <c r="N36" i="29"/>
  <c r="N38" i="29"/>
  <c r="N41" i="29"/>
  <c r="N42" i="29"/>
  <c r="N45" i="29"/>
  <c r="N46" i="29"/>
  <c r="N47" i="29"/>
  <c r="N49" i="29"/>
  <c r="N52" i="29"/>
  <c r="N53" i="29"/>
  <c r="N54" i="29"/>
  <c r="N56" i="29"/>
  <c r="N57" i="29"/>
  <c r="N58" i="29"/>
  <c r="N59" i="29"/>
  <c r="N60" i="29"/>
  <c r="N61" i="29"/>
  <c r="N10" i="29"/>
  <c r="L16" i="29"/>
  <c r="L18" i="29"/>
  <c r="L19" i="29"/>
  <c r="L20" i="29"/>
  <c r="L21" i="29"/>
  <c r="L24" i="29"/>
  <c r="L26" i="29"/>
  <c r="L27" i="29"/>
  <c r="L28" i="29"/>
  <c r="L29" i="29"/>
  <c r="L31" i="29"/>
  <c r="L32" i="29"/>
  <c r="L33" i="29"/>
  <c r="L34" i="29"/>
  <c r="L35" i="29"/>
  <c r="L36" i="29"/>
  <c r="L38" i="29"/>
  <c r="L41" i="29"/>
  <c r="L42" i="29"/>
  <c r="L45" i="29"/>
  <c r="L46" i="29"/>
  <c r="L47" i="29"/>
  <c r="L49" i="29"/>
  <c r="L52" i="29"/>
  <c r="L53" i="29"/>
  <c r="L54" i="29"/>
  <c r="L56" i="29"/>
  <c r="L57" i="29"/>
  <c r="L58" i="29"/>
  <c r="L59" i="29"/>
  <c r="L60" i="29"/>
  <c r="L61" i="29"/>
  <c r="L12" i="29"/>
  <c r="L13" i="29"/>
  <c r="L14" i="29"/>
  <c r="L10" i="29"/>
  <c r="J63" i="29"/>
  <c r="J11" i="29"/>
  <c r="J12" i="29"/>
  <c r="J13" i="29"/>
  <c r="J14" i="29"/>
  <c r="J15" i="29"/>
  <c r="J16" i="29"/>
  <c r="J18" i="29"/>
  <c r="J19" i="29"/>
  <c r="J20" i="29"/>
  <c r="J21" i="29"/>
  <c r="J22" i="29"/>
  <c r="J23" i="29"/>
  <c r="J24" i="29"/>
  <c r="J26" i="29"/>
  <c r="J27" i="29"/>
  <c r="J28" i="29"/>
  <c r="J29" i="29"/>
  <c r="J31" i="29"/>
  <c r="J32" i="29"/>
  <c r="J33" i="29"/>
  <c r="J34" i="29"/>
  <c r="J35" i="29"/>
  <c r="J36" i="29"/>
  <c r="J38" i="29"/>
  <c r="J39" i="29"/>
  <c r="J40" i="29"/>
  <c r="J41" i="29"/>
  <c r="J42" i="29"/>
  <c r="J43" i="29"/>
  <c r="J45" i="29"/>
  <c r="J46" i="29"/>
  <c r="J47" i="29"/>
  <c r="J48" i="29"/>
  <c r="J49" i="29"/>
  <c r="J51" i="29"/>
  <c r="J52" i="29"/>
  <c r="J53" i="29"/>
  <c r="J54" i="29"/>
  <c r="J56" i="29"/>
  <c r="J57" i="29"/>
  <c r="J58" i="29"/>
  <c r="J59" i="29"/>
  <c r="J60" i="29"/>
  <c r="J61" i="29"/>
  <c r="J62" i="29"/>
  <c r="J10" i="29"/>
  <c r="H11" i="29"/>
  <c r="H12" i="29"/>
  <c r="H13" i="29"/>
  <c r="H14" i="29"/>
  <c r="H15" i="29"/>
  <c r="H16" i="29"/>
  <c r="H18" i="29"/>
  <c r="H19" i="29"/>
  <c r="H20" i="29"/>
  <c r="H21" i="29"/>
  <c r="H22" i="29"/>
  <c r="H23" i="29"/>
  <c r="H24" i="29"/>
  <c r="H26" i="29"/>
  <c r="H27" i="29"/>
  <c r="H28" i="29"/>
  <c r="H29" i="29"/>
  <c r="H31" i="29"/>
  <c r="H32" i="29"/>
  <c r="H33" i="29"/>
  <c r="H34" i="29"/>
  <c r="H35" i="29"/>
  <c r="H36" i="29"/>
  <c r="H38" i="29"/>
  <c r="H39" i="29"/>
  <c r="H40" i="29"/>
  <c r="H41" i="29"/>
  <c r="H42" i="29"/>
  <c r="H43" i="29"/>
  <c r="H45" i="29"/>
  <c r="H46" i="29"/>
  <c r="H47" i="29"/>
  <c r="H48" i="29"/>
  <c r="H49" i="29"/>
  <c r="H51" i="29"/>
  <c r="H52" i="29"/>
  <c r="H53" i="29"/>
  <c r="H54" i="29"/>
  <c r="H56" i="29"/>
  <c r="H57" i="29"/>
  <c r="H58" i="29"/>
  <c r="H59" i="29"/>
  <c r="H60" i="29"/>
  <c r="H61" i="29"/>
  <c r="H62" i="29"/>
  <c r="H63" i="29"/>
  <c r="H10" i="29"/>
  <c r="F11" i="29"/>
  <c r="F12" i="29"/>
  <c r="F13" i="29"/>
  <c r="F14" i="29"/>
  <c r="F15" i="29"/>
  <c r="F16" i="29"/>
  <c r="F18" i="29"/>
  <c r="F19" i="29"/>
  <c r="F20" i="29"/>
  <c r="F21" i="29"/>
  <c r="F22" i="29"/>
  <c r="F23" i="29"/>
  <c r="F24" i="29"/>
  <c r="F26" i="29"/>
  <c r="F27" i="29"/>
  <c r="F28" i="29"/>
  <c r="F29" i="29"/>
  <c r="F31" i="29"/>
  <c r="F32" i="29"/>
  <c r="F33" i="29"/>
  <c r="F34" i="29"/>
  <c r="F35" i="29"/>
  <c r="F36" i="29"/>
  <c r="F38" i="29"/>
  <c r="F39" i="29"/>
  <c r="F40" i="29"/>
  <c r="F41" i="29"/>
  <c r="F42" i="29"/>
  <c r="F43" i="29"/>
  <c r="F45" i="29"/>
  <c r="F46" i="29"/>
  <c r="F47" i="29"/>
  <c r="F48" i="29"/>
  <c r="F49" i="29"/>
  <c r="F51" i="29"/>
  <c r="F52" i="29"/>
  <c r="F53" i="29"/>
  <c r="F54" i="29"/>
  <c r="F56" i="29"/>
  <c r="F57" i="29"/>
  <c r="F58" i="29"/>
  <c r="F59" i="29"/>
  <c r="F60" i="29"/>
  <c r="F61" i="29"/>
  <c r="F62" i="29"/>
  <c r="F63" i="29"/>
  <c r="F10" i="29"/>
  <c r="D11" i="29"/>
  <c r="D12" i="29"/>
  <c r="D13" i="29"/>
  <c r="D14" i="29"/>
  <c r="D15" i="29"/>
  <c r="D16" i="29"/>
  <c r="D18" i="29"/>
  <c r="D19" i="29"/>
  <c r="D20" i="29"/>
  <c r="D21" i="29"/>
  <c r="D22" i="29"/>
  <c r="D23" i="29"/>
  <c r="D24" i="29"/>
  <c r="D26" i="29"/>
  <c r="D27" i="29"/>
  <c r="D28" i="29"/>
  <c r="D29" i="29"/>
  <c r="D31" i="29"/>
  <c r="D32" i="29"/>
  <c r="D33" i="29"/>
  <c r="D34" i="29"/>
  <c r="D35" i="29"/>
  <c r="D36" i="29"/>
  <c r="D38" i="29"/>
  <c r="D39" i="29"/>
  <c r="D40" i="29"/>
  <c r="D41" i="29"/>
  <c r="D42" i="29"/>
  <c r="D43" i="29"/>
  <c r="D45" i="29"/>
  <c r="D46" i="29"/>
  <c r="D47" i="29"/>
  <c r="D48" i="29"/>
  <c r="D49" i="29"/>
  <c r="D51" i="29"/>
  <c r="D52" i="29"/>
  <c r="D53" i="29"/>
  <c r="D54" i="29"/>
  <c r="D56" i="29"/>
  <c r="D57" i="29"/>
  <c r="D58" i="29"/>
  <c r="D59" i="29"/>
  <c r="D60" i="29"/>
  <c r="D61" i="29"/>
  <c r="D62" i="29"/>
  <c r="D63" i="29"/>
  <c r="D10" i="29"/>
  <c r="AH12" i="26"/>
  <c r="AH13" i="26"/>
  <c r="AH14" i="26"/>
  <c r="AH15" i="26"/>
  <c r="AH16" i="26"/>
  <c r="AH17" i="26"/>
  <c r="AH18" i="26"/>
  <c r="AH19" i="26"/>
  <c r="AH20" i="26"/>
  <c r="AH21" i="26"/>
  <c r="AH22" i="26"/>
  <c r="AH23" i="26"/>
  <c r="AH24" i="26"/>
  <c r="AH25" i="26"/>
  <c r="AH26" i="26"/>
  <c r="AH27" i="26"/>
  <c r="AH28" i="26"/>
  <c r="AH29" i="26"/>
  <c r="AH30" i="26"/>
  <c r="AH31" i="26"/>
  <c r="AH32" i="26"/>
  <c r="AH33" i="26"/>
  <c r="AH34" i="26"/>
  <c r="AH35" i="26"/>
  <c r="AH36" i="26"/>
  <c r="AH37" i="26"/>
  <c r="AH38" i="26"/>
  <c r="AH39" i="26"/>
  <c r="AH40" i="26"/>
  <c r="AH41" i="26"/>
  <c r="AH42" i="26"/>
  <c r="AH43" i="26"/>
  <c r="AH44" i="26"/>
  <c r="AH45" i="26"/>
  <c r="AH46" i="26"/>
  <c r="AH47" i="26"/>
  <c r="AH48" i="26"/>
  <c r="AH49" i="26"/>
  <c r="AH50" i="26"/>
  <c r="AH51" i="26"/>
  <c r="AH52" i="26"/>
  <c r="AH53" i="26"/>
  <c r="AH54" i="26"/>
  <c r="AH55" i="26"/>
  <c r="AH56" i="26"/>
  <c r="AH57" i="26"/>
  <c r="AH58" i="26"/>
  <c r="AH59" i="26"/>
  <c r="AH60" i="26"/>
  <c r="AH61" i="26"/>
  <c r="AH62" i="26"/>
  <c r="AH63" i="26"/>
  <c r="AH64" i="26"/>
  <c r="AH11" i="26"/>
  <c r="K27" i="26"/>
  <c r="AK12" i="26"/>
  <c r="AK13" i="26"/>
  <c r="AK14" i="26"/>
  <c r="AK15" i="26"/>
  <c r="AK16" i="26"/>
  <c r="AK17" i="26"/>
  <c r="AK18" i="26"/>
  <c r="AK19" i="26"/>
  <c r="AK20" i="26"/>
  <c r="AK21" i="26"/>
  <c r="AK22" i="26"/>
  <c r="AK23" i="26"/>
  <c r="AK24" i="26"/>
  <c r="AK25" i="26"/>
  <c r="AK26" i="26"/>
  <c r="AK27" i="26"/>
  <c r="AK28" i="26"/>
  <c r="AK29" i="26"/>
  <c r="AK30" i="26"/>
  <c r="AK31" i="26"/>
  <c r="AK32" i="26"/>
  <c r="AK33" i="26"/>
  <c r="AK34" i="26"/>
  <c r="AK35" i="26"/>
  <c r="AK36" i="26"/>
  <c r="AK37" i="26"/>
  <c r="AK38" i="26"/>
  <c r="AK39" i="26"/>
  <c r="AK40" i="26"/>
  <c r="AK41" i="26"/>
  <c r="AK42" i="26"/>
  <c r="AK43" i="26"/>
  <c r="AK44" i="26"/>
  <c r="AK45" i="26"/>
  <c r="AK46" i="26"/>
  <c r="AK47" i="26"/>
  <c r="AK48" i="26"/>
  <c r="AK49" i="26"/>
  <c r="AK50" i="26"/>
  <c r="AK51" i="26"/>
  <c r="AK52" i="26"/>
  <c r="AK53" i="26"/>
  <c r="AK54" i="26"/>
  <c r="AK55" i="26"/>
  <c r="AK56" i="26"/>
  <c r="AK57" i="26"/>
  <c r="AK58" i="26"/>
  <c r="AK59" i="26"/>
  <c r="AK60" i="26"/>
  <c r="AK61" i="26"/>
  <c r="AK62" i="26"/>
  <c r="AK63" i="26"/>
  <c r="AK64" i="26"/>
  <c r="AK11" i="26"/>
  <c r="AJ12" i="26"/>
  <c r="AJ13" i="26"/>
  <c r="AJ14" i="26"/>
  <c r="AJ15" i="26"/>
  <c r="AJ16" i="26"/>
  <c r="AJ17" i="26"/>
  <c r="AJ18" i="26"/>
  <c r="AJ19" i="26"/>
  <c r="AJ20" i="26"/>
  <c r="AJ21" i="26"/>
  <c r="AJ22" i="26"/>
  <c r="AJ23" i="26"/>
  <c r="AJ24" i="26"/>
  <c r="AJ25" i="26"/>
  <c r="AJ26" i="26"/>
  <c r="AJ27" i="26"/>
  <c r="AJ28" i="26"/>
  <c r="AJ29" i="26"/>
  <c r="AJ30" i="26"/>
  <c r="AJ31" i="26"/>
  <c r="AJ32" i="26"/>
  <c r="AJ33" i="26"/>
  <c r="AJ34" i="26"/>
  <c r="AJ35" i="26"/>
  <c r="AJ36" i="26"/>
  <c r="AJ37" i="26"/>
  <c r="AJ38" i="26"/>
  <c r="AJ39" i="26"/>
  <c r="AJ40" i="26"/>
  <c r="AJ41" i="26"/>
  <c r="AJ42" i="26"/>
  <c r="AJ43" i="26"/>
  <c r="AJ44" i="26"/>
  <c r="AJ45" i="26"/>
  <c r="AJ46" i="26"/>
  <c r="AJ47" i="26"/>
  <c r="AJ48" i="26"/>
  <c r="AJ49" i="26"/>
  <c r="AJ50" i="26"/>
  <c r="AJ51" i="26"/>
  <c r="AJ52" i="26"/>
  <c r="AJ53" i="26"/>
  <c r="AJ54" i="26"/>
  <c r="AJ55" i="26"/>
  <c r="AJ56" i="26"/>
  <c r="AJ57" i="26"/>
  <c r="AJ58" i="26"/>
  <c r="AJ59" i="26"/>
  <c r="AJ60" i="26"/>
  <c r="AJ61" i="26"/>
  <c r="AJ62" i="26"/>
  <c r="AJ63" i="26"/>
  <c r="AJ64" i="26"/>
  <c r="AJ11" i="26"/>
  <c r="AI12" i="26"/>
  <c r="AI13" i="26"/>
  <c r="AI14" i="26"/>
  <c r="AI15" i="26"/>
  <c r="AI16" i="26"/>
  <c r="AI17" i="26"/>
  <c r="AI18" i="26"/>
  <c r="AI19" i="26"/>
  <c r="AI20" i="26"/>
  <c r="AI21" i="26"/>
  <c r="AI22" i="26"/>
  <c r="AI23" i="26"/>
  <c r="AI24" i="26"/>
  <c r="AI25" i="26"/>
  <c r="AI26" i="26"/>
  <c r="AI27" i="26"/>
  <c r="AI28" i="26"/>
  <c r="AI29" i="26"/>
  <c r="AI30" i="26"/>
  <c r="AI31" i="26"/>
  <c r="AI32" i="26"/>
  <c r="AI33" i="26"/>
  <c r="AI34" i="26"/>
  <c r="AI35" i="26"/>
  <c r="AI36" i="26"/>
  <c r="AI37" i="26"/>
  <c r="AI38" i="26"/>
  <c r="AI39" i="26"/>
  <c r="AI40" i="26"/>
  <c r="AI41" i="26"/>
  <c r="AI42" i="26"/>
  <c r="AI43" i="26"/>
  <c r="AI44" i="26"/>
  <c r="AI45" i="26"/>
  <c r="AI46" i="26"/>
  <c r="AI47" i="26"/>
  <c r="AI48" i="26"/>
  <c r="AI49" i="26"/>
  <c r="AI50" i="26"/>
  <c r="AI51" i="26"/>
  <c r="AI52" i="26"/>
  <c r="AI53" i="26"/>
  <c r="AI54" i="26"/>
  <c r="AI55" i="26"/>
  <c r="AI56" i="26"/>
  <c r="AI57" i="26"/>
  <c r="AI58" i="26"/>
  <c r="AI59" i="26"/>
  <c r="AI60" i="26"/>
  <c r="AI61" i="26"/>
  <c r="AI62" i="26"/>
  <c r="AI63" i="26"/>
  <c r="AI64" i="26"/>
  <c r="AI11" i="26"/>
  <c r="K11" i="26"/>
  <c r="K12" i="26"/>
  <c r="K13" i="26"/>
  <c r="AF38" i="26" s="1"/>
  <c r="K14" i="26"/>
  <c r="K15" i="26"/>
  <c r="K16" i="26"/>
  <c r="K17" i="26"/>
  <c r="AF17" i="26" s="1"/>
  <c r="K19" i="26"/>
  <c r="AF19" i="26" s="1"/>
  <c r="K20" i="26"/>
  <c r="K21" i="26"/>
  <c r="AF21" i="26" s="1"/>
  <c r="K22" i="26"/>
  <c r="K23" i="26"/>
  <c r="K24" i="26"/>
  <c r="AF24" i="26" s="1"/>
  <c r="K25" i="26"/>
  <c r="K28" i="26"/>
  <c r="K29" i="26"/>
  <c r="AF29" i="26" s="1"/>
  <c r="K30" i="26"/>
  <c r="K32" i="26"/>
  <c r="K33" i="26"/>
  <c r="AF33" i="26" s="1"/>
  <c r="K34" i="26"/>
  <c r="K35" i="26"/>
  <c r="K36" i="26"/>
  <c r="K37" i="26"/>
  <c r="AF37" i="26" s="1"/>
  <c r="K39" i="26"/>
  <c r="AF39" i="26" s="1"/>
  <c r="K40" i="26"/>
  <c r="AF40" i="26"/>
  <c r="K41" i="26"/>
  <c r="K42" i="26"/>
  <c r="K43" i="26"/>
  <c r="K44" i="26"/>
  <c r="AF44" i="26" s="1"/>
  <c r="K46" i="26"/>
  <c r="K47" i="26"/>
  <c r="K48" i="26"/>
  <c r="K49" i="26"/>
  <c r="K50" i="26"/>
  <c r="K52" i="26"/>
  <c r="AF52" i="26" s="1"/>
  <c r="K53" i="26"/>
  <c r="K54" i="26"/>
  <c r="K55" i="26"/>
  <c r="AF55" i="26" s="1"/>
  <c r="K57" i="26"/>
  <c r="AF57" i="26" s="1"/>
  <c r="K58" i="26"/>
  <c r="K59" i="26"/>
  <c r="AF59" i="26"/>
  <c r="K60" i="26"/>
  <c r="K61" i="26"/>
  <c r="K62" i="26"/>
  <c r="AF62" i="26" s="1"/>
  <c r="K63" i="26"/>
  <c r="AF63" i="26" s="1"/>
  <c r="K64" i="26"/>
  <c r="AF64" i="26" s="1"/>
  <c r="AF48" i="26"/>
  <c r="AF56" i="26"/>
  <c r="AF61" i="26"/>
  <c r="AF23" i="26"/>
  <c r="AF36" i="26"/>
  <c r="AF54" i="26"/>
  <c r="AF16" i="26"/>
  <c r="AF50" i="26"/>
  <c r="AF43" i="26"/>
  <c r="AF60" i="26"/>
  <c r="AF34" i="26"/>
  <c r="AF32" i="26" l="1"/>
  <c r="AF20" i="26"/>
  <c r="AF53" i="26"/>
  <c r="AF41" i="26"/>
  <c r="AF25" i="26"/>
  <c r="AF31" i="26"/>
  <c r="AF28" i="26"/>
  <c r="AF45" i="26"/>
  <c r="AF11" i="26"/>
  <c r="AF13" i="26"/>
  <c r="AF42" i="26"/>
  <c r="AF49" i="26"/>
  <c r="AF30" i="26"/>
  <c r="AF15" i="26"/>
  <c r="AF46" i="26"/>
  <c r="AF58" i="26"/>
  <c r="AF47" i="26"/>
  <c r="AF22" i="26"/>
  <c r="AF35" i="26"/>
  <c r="AF18" i="26"/>
  <c r="AF51" i="26"/>
  <c r="AF26" i="26"/>
  <c r="AF12" i="26"/>
  <c r="AF27" i="26"/>
  <c r="AF14" i="26"/>
</calcChain>
</file>

<file path=xl/comments1.xml><?xml version="1.0" encoding="utf-8"?>
<comments xmlns="http://schemas.openxmlformats.org/spreadsheetml/2006/main">
  <authors>
    <author>田﨑　純貴（統計分析課）</author>
  </authors>
  <commentList>
    <comment ref="AC4" authorId="0" shapeId="0">
      <text>
        <r>
          <rPr>
            <sz val="9"/>
            <color indexed="81"/>
            <rFont val="MS P ゴシック"/>
            <family val="3"/>
            <charset val="128"/>
          </rPr>
          <t xml:space="preserve">農林業センサスは5年毎の調査のため、2015農林業センサスが最新。よって、前回より変更なし。
</t>
        </r>
      </text>
    </comment>
  </commentList>
</comments>
</file>

<file path=xl/sharedStrings.xml><?xml version="1.0" encoding="utf-8"?>
<sst xmlns="http://schemas.openxmlformats.org/spreadsheetml/2006/main" count="1160" uniqueCount="388">
  <si>
    <t>都道府県</t>
  </si>
  <si>
    <t>順位</t>
  </si>
  <si>
    <t>人</t>
  </si>
  <si>
    <t>全国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</si>
  <si>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</si>
  <si>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</si>
  <si>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</si>
  <si>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</si>
  <si>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</si>
  <si>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</si>
  <si>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</si>
  <si>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</si>
  <si>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</si>
  <si>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</si>
  <si>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</si>
  <si>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</si>
  <si>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</si>
  <si>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</si>
  <si>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</si>
  <si>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</si>
  <si>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</si>
  <si>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</si>
  <si>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</si>
  <si>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</si>
  <si>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</si>
  <si>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</si>
  <si>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</si>
  <si>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</si>
  <si>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</si>
  <si>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</si>
  <si>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</si>
  <si>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</si>
  <si>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</si>
  <si>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</si>
  <si>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</si>
  <si>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</si>
  <si>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</si>
  <si>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</si>
  <si>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</si>
  <si>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</si>
  <si>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</si>
  <si>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</si>
  <si>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</si>
  <si>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</si>
  <si>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</si>
  <si>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</si>
  <si>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</si>
  <si>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</si>
  <si>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</si>
  <si>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</si>
  <si>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</si>
  <si>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百万円</t>
  </si>
  <si>
    <t>%</t>
  </si>
  <si>
    <t>都 道 府 県</t>
    <rPh sb="0" eb="7">
      <t>トドウフケン</t>
    </rPh>
    <phoneticPr fontId="9"/>
  </si>
  <si>
    <t>全国</t>
    <rPh sb="0" eb="2">
      <t>ゼンコク</t>
    </rPh>
    <phoneticPr fontId="9"/>
  </si>
  <si>
    <t>全　　国　　か　　ら　　み　　た</t>
    <phoneticPr fontId="9"/>
  </si>
  <si>
    <r>
      <t>　　佐　　賀　　県</t>
    </r>
    <r>
      <rPr>
        <sz val="12"/>
        <rFont val="ＭＳ 明朝"/>
        <family val="1"/>
        <charset val="128"/>
      </rPr>
      <t xml:space="preserve"> （続 き）</t>
    </r>
    <rPh sb="11" eb="12">
      <t>ツヅ</t>
    </rPh>
    <phoneticPr fontId="9"/>
  </si>
  <si>
    <t>財政（普通会計決算）</t>
  </si>
  <si>
    <t>衛     生</t>
  </si>
  <si>
    <t>教　　　　育</t>
  </si>
  <si>
    <t>歳入総額</t>
  </si>
  <si>
    <t>歳出総額</t>
  </si>
  <si>
    <t>水道普及率</t>
  </si>
  <si>
    <t>小学校児童数</t>
  </si>
  <si>
    <t>中学校生徒数</t>
  </si>
  <si>
    <t>高等学校生徒数</t>
  </si>
  <si>
    <t>千円</t>
  </si>
  <si>
    <t>‰</t>
  </si>
  <si>
    <t>県民経済計算</t>
    <rPh sb="2" eb="4">
      <t>ケイザイ</t>
    </rPh>
    <rPh sb="4" eb="6">
      <t>ケイサン</t>
    </rPh>
    <phoneticPr fontId="10"/>
  </si>
  <si>
    <t>km</t>
  </si>
  <si>
    <t>万円</t>
  </si>
  <si>
    <t>㎡</t>
  </si>
  <si>
    <t>むね</t>
  </si>
  <si>
    <t>事業所</t>
  </si>
  <si>
    <t>自動車保有台数</t>
  </si>
  <si>
    <t>中央帯設置道路
実    延    長</t>
  </si>
  <si>
    <t>歩道設置道路
実   延   長</t>
  </si>
  <si>
    <t>舗 装 率</t>
  </si>
  <si>
    <t>整 備 率</t>
  </si>
  <si>
    <t>工事費予定額</t>
  </si>
  <si>
    <t>床面積の合計</t>
  </si>
  <si>
    <t>建築物の数</t>
  </si>
  <si>
    <t>従業者数</t>
  </si>
  <si>
    <t>事業所数</t>
  </si>
  <si>
    <t>道路現況 (一般国道･都道府県道･市町村道)</t>
  </si>
  <si>
    <t>陶磁器製
和飲食器
出 荷 額</t>
    <rPh sb="3" eb="4">
      <t>セイ</t>
    </rPh>
    <rPh sb="5" eb="6">
      <t>ワ</t>
    </rPh>
    <rPh sb="6" eb="8">
      <t>インショク</t>
    </rPh>
    <rPh sb="8" eb="9">
      <t>キ</t>
    </rPh>
    <rPh sb="10" eb="15">
      <t>シュッカガク</t>
    </rPh>
    <phoneticPr fontId="9"/>
  </si>
  <si>
    <t>卸　売　業</t>
    <phoneticPr fontId="9"/>
  </si>
  <si>
    <t>小　売　業</t>
    <phoneticPr fontId="9"/>
  </si>
  <si>
    <t>家計消費支出</t>
  </si>
  <si>
    <t>事業所数</t>
    <rPh sb="0" eb="3">
      <t>ジギョウショ</t>
    </rPh>
    <rPh sb="3" eb="4">
      <t>スウ</t>
    </rPh>
    <phoneticPr fontId="9"/>
  </si>
  <si>
    <t>年間販売額</t>
  </si>
  <si>
    <t>総合(持家の帰属家賃を除く)</t>
    <rPh sb="0" eb="2">
      <t>ソウゴウ</t>
    </rPh>
    <rPh sb="3" eb="5">
      <t>モチイエ</t>
    </rPh>
    <rPh sb="6" eb="8">
      <t>キゾク</t>
    </rPh>
    <rPh sb="8" eb="10">
      <t>ヤチン</t>
    </rPh>
    <rPh sb="11" eb="12">
      <t>ノゾ</t>
    </rPh>
    <phoneticPr fontId="9"/>
  </si>
  <si>
    <t>(総  合)</t>
  </si>
  <si>
    <t>都道府県庁
所 在 都 市</t>
  </si>
  <si>
    <t>調査産業計</t>
  </si>
  <si>
    <t>製造業</t>
  </si>
  <si>
    <t>円</t>
  </si>
  <si>
    <t>倍</t>
  </si>
  <si>
    <t>全　　国　　か　　ら　　み　　た</t>
    <phoneticPr fontId="9"/>
  </si>
  <si>
    <t>　　佐　　賀　　県</t>
    <phoneticPr fontId="9"/>
  </si>
  <si>
    <t>就業人口
15歳以上</t>
  </si>
  <si>
    <t>人口密度</t>
  </si>
  <si>
    <t>専   業</t>
  </si>
  <si>
    <t>第1種兼業</t>
  </si>
  <si>
    <t>k㎡</t>
  </si>
  <si>
    <t>世帯</t>
  </si>
  <si>
    <t>戸</t>
  </si>
  <si>
    <t>ha</t>
  </si>
  <si>
    <r>
      <t>全　国　か　ら　み　た　佐　賀　県</t>
    </r>
    <r>
      <rPr>
        <sz val="12"/>
        <rFont val="ＭＳ 明朝"/>
        <family val="1"/>
        <charset val="128"/>
      </rPr>
      <t xml:space="preserve"> （続 き）</t>
    </r>
    <rPh sb="19" eb="20">
      <t>ツヅ</t>
    </rPh>
    <phoneticPr fontId="9"/>
  </si>
  <si>
    <t>教　　　育（続き）</t>
  </si>
  <si>
    <t>火　　　災</t>
  </si>
  <si>
    <t>道路交通事故</t>
  </si>
  <si>
    <t>進路別卒業者</t>
  </si>
  <si>
    <t>高等学校</t>
  </si>
  <si>
    <t>出火件数</t>
  </si>
  <si>
    <t>損害額</t>
  </si>
  <si>
    <t>発生件数</t>
  </si>
  <si>
    <t>死亡者数</t>
  </si>
  <si>
    <t>進学率</t>
  </si>
  <si>
    <t>就職率</t>
  </si>
  <si>
    <t>件</t>
  </si>
  <si>
    <t>農　　　　　林　　　　　水　　　　　産　　　　　業</t>
  </si>
  <si>
    <t>耕地面積（続き）</t>
  </si>
  <si>
    <t>米(水･陸稲計)</t>
  </si>
  <si>
    <t>麦(四麦計)</t>
  </si>
  <si>
    <t>れんこん</t>
  </si>
  <si>
    <t>農　　業
産 出 額</t>
    <rPh sb="7" eb="8">
      <t>デ</t>
    </rPh>
    <phoneticPr fontId="9"/>
  </si>
  <si>
    <t>林野面積</t>
  </si>
  <si>
    <t>板のり収獲量</t>
  </si>
  <si>
    <t>田</t>
  </si>
  <si>
    <t>畑</t>
  </si>
  <si>
    <t>作付面積</t>
  </si>
  <si>
    <t>収穫量</t>
  </si>
  <si>
    <t>結果樹面積</t>
    <rPh sb="0" eb="2">
      <t>ケッカ</t>
    </rPh>
    <rPh sb="2" eb="3">
      <t>ジュ</t>
    </rPh>
    <phoneticPr fontId="6"/>
  </si>
  <si>
    <t>海面養殖</t>
    <rPh sb="0" eb="2">
      <t>カイメン</t>
    </rPh>
    <rPh sb="2" eb="4">
      <t>ヨウショク</t>
    </rPh>
    <phoneticPr fontId="6"/>
  </si>
  <si>
    <t>t</t>
  </si>
  <si>
    <t>億円</t>
  </si>
  <si>
    <t>千枚</t>
  </si>
  <si>
    <t>青森</t>
  </si>
  <si>
    <t>岩手</t>
  </si>
  <si>
    <t>宮城</t>
  </si>
  <si>
    <t>秋田</t>
  </si>
  <si>
    <t>山形</t>
  </si>
  <si>
    <t>福島</t>
  </si>
  <si>
    <t>茨城</t>
  </si>
  <si>
    <t>群馬</t>
  </si>
  <si>
    <t>埼玉</t>
  </si>
  <si>
    <t>千葉</t>
  </si>
  <si>
    <t>東京</t>
  </si>
  <si>
    <t>神奈川</t>
  </si>
  <si>
    <t>新潟</t>
  </si>
  <si>
    <t>富山</t>
  </si>
  <si>
    <t>福井</t>
  </si>
  <si>
    <t>山梨</t>
  </si>
  <si>
    <t>長野</t>
  </si>
  <si>
    <t>岐阜</t>
  </si>
  <si>
    <t>愛知</t>
  </si>
  <si>
    <t>三重</t>
  </si>
  <si>
    <t>滋賀</t>
  </si>
  <si>
    <t>京都</t>
  </si>
  <si>
    <t>大阪</t>
  </si>
  <si>
    <t>-</t>
  </si>
  <si>
    <t>兵庫</t>
  </si>
  <si>
    <t>和歌山</t>
  </si>
  <si>
    <t>鳥取</t>
  </si>
  <si>
    <t>島根</t>
  </si>
  <si>
    <t>岡山</t>
  </si>
  <si>
    <t>広島</t>
  </si>
  <si>
    <t>山口</t>
  </si>
  <si>
    <t>香川</t>
  </si>
  <si>
    <t>愛媛</t>
  </si>
  <si>
    <t>高知</t>
  </si>
  <si>
    <t>福岡</t>
  </si>
  <si>
    <t>佐賀</t>
  </si>
  <si>
    <t>x</t>
  </si>
  <si>
    <t>熊本</t>
  </si>
  <si>
    <t>大分</t>
  </si>
  <si>
    <t>宮崎</t>
  </si>
  <si>
    <t>鹿児島</t>
  </si>
  <si>
    <t>　　　　　　　　　　　　　　　　　　　　　　　　　　　　　　　　　　　　　　　　　　　　　　　　　　　　　　　　　　　　　　　　　　　　　　　　　　　　　　　　　　　　　　　　　　　　　　　　　　　　　　　　　　　　　　　　　　　　　　　　　　　　　　　　　　　　　　　　　　　　　　　　　　　　　　　　　　　　　　　　　　　　　　　　　　　　　　　　　　　　　　　　　　　　　　　　　　　　　　　　　　　　　　　　　　　　　　　　　　　　　　　　　　　　　　　　　　　　　　　　　　　　　　　　　　　　　　　　　　　　　　　　　　　　　　　　　　　　　　　　　　　　　　　　　　　　　　　　　　　　　　　　　　　　　　　　　　　　　　　　　　　　　　　　　　　　　　　　　　　　　　　　　　　　　　　　　　　　　　　　　　　　　　　　　　　　　　　　　　　　　　　　　　　　　　　　　　　　　　　　　　　　　　　　　　　　　　　　　　　　　　　　　　　　　　　　　　　　　　　　　　　　　　　　　　　　　　　　　　　　　　　　　　　　　　　　　　　　　　　　　　　　　　　　　　　　　　　　　　　　　　　　　　　　　　　　　　　　　　　　　　　　　　　　　　　　　　　　　　　　　　　　　　　　　　　　　　　　　　　　　　　　　　　　　　　　　　　　　　　　　　　　　　　　　　　　　　　　　　　　　　　　　　　　　　　　　　　　　　　　　　　　　　　　　　　　　　　　　　　　　　　　　　　　　　　　　　　　　　　　　　　　　　　　　　　　　　　　　　　　　　　　　　　　　　　　　　　　　　　　　　　　　　　　　　　　　　　　　　　　　　　　　　　　　　　　　　　　　　　　　　　　　　　　　　　　　　　　　　　　　　　　　　　　　　　　　　　　　　　　　　　　　　　　　　　　　　　　　　　　　　　　　　　　　　　　　　　　　　　　　　　　　　　　　　　　　　　　　　　　　　　　　　　　　　　　　　　　　　　　　　　　　　　　　　　　　　　　　　　　　　　　　　　　　　　　　　　　　　　　　　　　　　　　　　　　　　　　　　　　　　　　　　　　　　　　　　　　　　　　　　　　　　　　　　　　　　　　　　　　　　　　　　　　　　　　　　　　　　　　　　　　　　　　　　　　　　　　　　　　　　　　　　　　　　　　　　　　　　　　　　　　　　　　　　　　　　　　　　　　　　　　　　　　　　　　　　　　　　　　　　　　　　　　　　　　　　　　　　　　　　　　　　　　　　　　　　　　　　　　　　　　　　　　　　　　　　　　　　　　　　　　　　　　　　　　　　　　　　　　　　　　　　　　　　　　　　　　　　　　　　　　　　　　　　　　　　　　　　　　　　　　　　　　　　　　　　　　　　　　　　　　　　　　　　　　　　　　　　　　　　　　　　　　　　　　　　　　　　　　　　　　　　　　　　　　　　　　　　　　　　　　　　　　　　　　　　　　　　　　　　　　　　　　　　　　　　　　　　　　　　　　　　　　　　　　　　　　　　　　　　　　　　　　　　　　　　　　　　　　　　　　　　　　　　　　　　　　　　　　　　　　　　　　　　　　　　　　　　　　　　　　　　　　　　　　　　　　　　　　　　　　　　　　　　　　　　　　　　　　　　　　　　　　　　　　　　　　　　　　　　　　　　　　　　　　　　　　　　　　　　　　　　　　　　　　　　　　　　　　　　　　　　　　　　　　　　　　　　　　　　　　　　　　　　　　　　　　　　　　　　　　　　　　　　　　　　　　　　　　　　　　　　　　　　　　　　　　　　　　　　　　　　　　　　　　　　　　　　　　　　　　　　　　　　　　　　　　　　　　　　　　　　　　　　　　　　　　　　　　　　　　　　　　　　　　　　　　　　　　　　　　　　　　　　　　　　　　　　　　　　　　　　　　　　　　　　　　　　　　　　　　　　　　　　　　　　　　　　　　　　　　　　　　　　　　　　　　　　　　　　　　　　　　　　　　　　　　　　　　　　　　　　　　　　　　　　　　　　　　　　　　　　　　　　　　　　　　　　　　　　　　　　　　　　　　　　　　　　　　　　　　　　　　　　　　　　　　　　　　　　　　　　　　　　　　　　　　　　　　　　　　　　　　　　　　　　　　　　　　　　　　　　　　　　　　　　　　　　　　　　　　　　　　　　　　　　　　　　　　　　　　　　　　　　　　　　　　　　　　　　　　　　　　　　　　　　　　　　　　　　　　　　　　　　　　　　　　　　　　　　　　　　　　　　　　　　　　　　　　　　　　　　　　　　　　　　　　　　　　　　　　　　　　　　　　　　　　　　　　　　　　　　　　　　　　　　　　　　　　　　　　　　　　　　　　　　　　　　　　　　　　　　　　　　　　　　　　　　　　　　　　　　　　　　　　　　　　　　　　　　　　　　　　　　　　　　　　　　　　　　　　　　　　　　　　　　　　　　　　　　　　　　　　　　　　　　　　　　　　　　　　　　　　　　　　　　　　　　　　</t>
    <phoneticPr fontId="37"/>
  </si>
  <si>
    <t>賃  　　金</t>
    <phoneticPr fontId="9"/>
  </si>
  <si>
    <t>農   林   水   産   業</t>
    <phoneticPr fontId="9"/>
  </si>
  <si>
    <t>海面漁業</t>
    <phoneticPr fontId="6"/>
  </si>
  <si>
    <t>実 延 長</t>
  </si>
  <si>
    <t>有効求人                                                                                                                      倍　　率</t>
    <phoneticPr fontId="9"/>
  </si>
  <si>
    <r>
      <t xml:space="preserve">医　師　数
</t>
    </r>
    <r>
      <rPr>
        <sz val="8"/>
        <rFont val="ＭＳ 明朝"/>
        <family val="1"/>
        <charset val="128"/>
      </rPr>
      <t>人口10万対</t>
    </r>
  </si>
  <si>
    <r>
      <t xml:space="preserve">病　院　数
</t>
    </r>
    <r>
      <rPr>
        <sz val="8"/>
        <rFont val="ＭＳ 明朝"/>
        <family val="1"/>
        <charset val="128"/>
      </rPr>
      <t>人口10万対</t>
    </r>
  </si>
  <si>
    <r>
      <t xml:space="preserve">一　般　診
療　所　数
</t>
    </r>
    <r>
      <rPr>
        <sz val="8"/>
        <rFont val="ＭＳ 明朝"/>
        <family val="1"/>
        <charset val="128"/>
      </rPr>
      <t>人口10万対</t>
    </r>
  </si>
  <si>
    <t>生活保護率
人口1000対</t>
  </si>
  <si>
    <r>
      <t xml:space="preserve">死亡率
</t>
    </r>
    <r>
      <rPr>
        <sz val="8"/>
        <rFont val="ＭＳ 明朝"/>
        <family val="1"/>
        <charset val="128"/>
      </rPr>
      <t>人口1000対</t>
    </r>
    <phoneticPr fontId="9"/>
  </si>
  <si>
    <t>総農家数</t>
  </si>
  <si>
    <t>販売農家</t>
  </si>
  <si>
    <t>耕地面積</t>
    <phoneticPr fontId="37"/>
  </si>
  <si>
    <t>(1カ月平均)</t>
  </si>
  <si>
    <t>都道府県庁
所　在　市</t>
  </si>
  <si>
    <t xml:space="preserve"> 年間製造品
 出荷額等</t>
    <phoneticPr fontId="6"/>
  </si>
  <si>
    <t xml:space="preserve"> 土 地 面 積</t>
    <phoneticPr fontId="37"/>
  </si>
  <si>
    <t>県内総生産
（名目）</t>
    <rPh sb="2" eb="3">
      <t>ソウ</t>
    </rPh>
    <rPh sb="7" eb="9">
      <t>メイモク</t>
    </rPh>
    <phoneticPr fontId="10"/>
  </si>
  <si>
    <t>1人当たり
県民所得</t>
    <phoneticPr fontId="37"/>
  </si>
  <si>
    <t>台</t>
    <phoneticPr fontId="6"/>
  </si>
  <si>
    <t>　</t>
  </si>
  <si>
    <t>たまねぎ</t>
    <phoneticPr fontId="37"/>
  </si>
  <si>
    <t>漁獲量</t>
    <rPh sb="0" eb="2">
      <t>ギョカク</t>
    </rPh>
    <rPh sb="2" eb="3">
      <t>リョウ</t>
    </rPh>
    <phoneticPr fontId="6"/>
  </si>
  <si>
    <t>…</t>
  </si>
  <si>
    <t/>
  </si>
  <si>
    <t>中学校、義務教育学校</t>
    <rPh sb="4" eb="6">
      <t>ギム</t>
    </rPh>
    <rPh sb="6" eb="8">
      <t>キョウイク</t>
    </rPh>
    <rPh sb="8" eb="10">
      <t>ガッコウ</t>
    </rPh>
    <phoneticPr fontId="37"/>
  </si>
  <si>
    <t>H30.10.1</t>
    <phoneticPr fontId="6"/>
  </si>
  <si>
    <t>H30.7.15</t>
    <phoneticPr fontId="37"/>
  </si>
  <si>
    <t>H27.2.1</t>
    <phoneticPr fontId="37"/>
  </si>
  <si>
    <t>H31.1.1</t>
    <phoneticPr fontId="37"/>
  </si>
  <si>
    <t>H30.10.1</t>
    <phoneticPr fontId="37"/>
  </si>
  <si>
    <t>H30年</t>
    <phoneticPr fontId="6"/>
  </si>
  <si>
    <t>H27.10.1</t>
    <phoneticPr fontId="6"/>
  </si>
  <si>
    <t>人口密度</t>
    <rPh sb="0" eb="2">
      <t>ジンコウ</t>
    </rPh>
    <rPh sb="2" eb="4">
      <t>ミツド</t>
    </rPh>
    <phoneticPr fontId="37"/>
  </si>
  <si>
    <t>耕地面積</t>
    <rPh sb="0" eb="2">
      <t>コウチ</t>
    </rPh>
    <rPh sb="2" eb="4">
      <t>メンセキ</t>
    </rPh>
    <phoneticPr fontId="37"/>
  </si>
  <si>
    <t>土地面積</t>
    <rPh sb="0" eb="2">
      <t>トチ</t>
    </rPh>
    <rPh sb="2" eb="4">
      <t>メンセキ</t>
    </rPh>
    <phoneticPr fontId="37"/>
  </si>
  <si>
    <t>世帯数</t>
    <rPh sb="0" eb="3">
      <t>セタイスウ</t>
    </rPh>
    <phoneticPr fontId="37"/>
  </si>
  <si>
    <t>人口</t>
    <rPh sb="0" eb="2">
      <t>ジンコウ</t>
    </rPh>
    <phoneticPr fontId="37"/>
  </si>
  <si>
    <t>(注) 1)土地面積…国土交通省国土地理院｢平成30年全国都道府県市区町村別面積調｣。面積は公表する単位ごとに四捨五入しているため</t>
    <rPh sb="10" eb="12">
      <t>コクド</t>
    </rPh>
    <rPh sb="12" eb="14">
      <t>コウツウ</t>
    </rPh>
    <rPh sb="14" eb="15">
      <t>ショウ</t>
    </rPh>
    <rPh sb="43" eb="45">
      <t>メンセキ</t>
    </rPh>
    <rPh sb="46" eb="48">
      <t>コウヒョウ</t>
    </rPh>
    <rPh sb="50" eb="52">
      <t>タンイ</t>
    </rPh>
    <rPh sb="55" eb="59">
      <t>シシャゴニュウ</t>
    </rPh>
    <phoneticPr fontId="9"/>
  </si>
  <si>
    <t>　　　 各都道府県面積が全国面積と一致しない場合がある。</t>
    <rPh sb="22" eb="24">
      <t>バアイ</t>
    </rPh>
    <phoneticPr fontId="37"/>
  </si>
  <si>
    <t xml:space="preserve">     3)世帯数…平成31年1月1日現在の「住民基本台帳」の数値。</t>
    <rPh sb="11" eb="13">
      <t>ヘイセイ</t>
    </rPh>
    <rPh sb="15" eb="16">
      <t>ネン</t>
    </rPh>
    <rPh sb="17" eb="18">
      <t>ガツ</t>
    </rPh>
    <rPh sb="19" eb="20">
      <t>ジツ</t>
    </rPh>
    <rPh sb="20" eb="22">
      <t>ゲンザイ</t>
    </rPh>
    <rPh sb="24" eb="26">
      <t>ジュウミン</t>
    </rPh>
    <rPh sb="26" eb="28">
      <t>キホン</t>
    </rPh>
    <rPh sb="28" eb="30">
      <t>ダイチョウ</t>
    </rPh>
    <rPh sb="32" eb="34">
      <t>スウチ</t>
    </rPh>
    <phoneticPr fontId="6"/>
  </si>
  <si>
    <t xml:space="preserve">     4)人口…総務省統計局「平成30年10月1日現在推計人口」による。</t>
    <rPh sb="17" eb="19">
      <t>ヘイセイ</t>
    </rPh>
    <rPh sb="21" eb="22">
      <t>ネン</t>
    </rPh>
    <rPh sb="24" eb="25">
      <t>ガツ</t>
    </rPh>
    <rPh sb="26" eb="29">
      <t>ニチゲンザイ</t>
    </rPh>
    <rPh sb="29" eb="31">
      <t>スイケイ</t>
    </rPh>
    <rPh sb="31" eb="33">
      <t>ジンコウ</t>
    </rPh>
    <phoneticPr fontId="6"/>
  </si>
  <si>
    <t xml:space="preserve">     5)人口密度…人口を土地面積で除して得た数値。</t>
    <rPh sb="12" eb="14">
      <t>ジンコウ</t>
    </rPh>
    <rPh sb="15" eb="17">
      <t>トチ</t>
    </rPh>
    <rPh sb="17" eb="19">
      <t>メンセキ</t>
    </rPh>
    <rPh sb="20" eb="21">
      <t>ジョ</t>
    </rPh>
    <rPh sb="23" eb="24">
      <t>エ</t>
    </rPh>
    <rPh sb="25" eb="27">
      <t>スウチ</t>
    </rPh>
    <phoneticPr fontId="6"/>
  </si>
  <si>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6"/>
  </si>
  <si>
    <t xml:space="preserve"> 6)出生率・死亡率…厚生労働省大臣官房統計情報部｢人口動態統計｣</t>
    <rPh sb="13" eb="15">
      <t>ロウドウ</t>
    </rPh>
    <phoneticPr fontId="9"/>
  </si>
  <si>
    <t xml:space="preserve"> 7)就業人口…総務省統計局｢平成27年国勢調査報告｣</t>
    <rPh sb="10" eb="11">
      <t>ショウ</t>
    </rPh>
    <phoneticPr fontId="11"/>
  </si>
  <si>
    <t xml:space="preserve"> 8)事業所…総務省統計局｢平成28年経済センサス-活動調査」※国、地方公共団体を除く。</t>
    <phoneticPr fontId="41"/>
  </si>
  <si>
    <t xml:space="preserve"> 9)農家数…農林水産省統計部「2015年農林業センサス」</t>
    <rPh sb="12" eb="14">
      <t>トウケイ</t>
    </rPh>
    <rPh sb="14" eb="15">
      <t>ブ</t>
    </rPh>
    <phoneticPr fontId="6"/>
  </si>
  <si>
    <t>H28.6.1</t>
    <phoneticPr fontId="37"/>
  </si>
  <si>
    <t>H30年産</t>
    <rPh sb="2" eb="3">
      <t>サン</t>
    </rPh>
    <phoneticPr fontId="37"/>
  </si>
  <si>
    <t>…</t>
    <phoneticPr fontId="37"/>
  </si>
  <si>
    <t>H29年</t>
    <phoneticPr fontId="37"/>
  </si>
  <si>
    <t>みかん</t>
    <phoneticPr fontId="37"/>
  </si>
  <si>
    <t>3)れんこん・たまねぎ…平成30年産は全国調査年における作付面積の全国地のおおむね80％を占めるまでの上位都道府県、野菜指定産地に指定された区域を含む</t>
    <rPh sb="12" eb="14">
      <t>ヘイセイ</t>
    </rPh>
    <rPh sb="16" eb="18">
      <t>ネンサン</t>
    </rPh>
    <rPh sb="19" eb="21">
      <t>ゼンコク</t>
    </rPh>
    <rPh sb="21" eb="23">
      <t>チョウサ</t>
    </rPh>
    <rPh sb="23" eb="24">
      <t>ネン</t>
    </rPh>
    <rPh sb="28" eb="30">
      <t>サクツケ</t>
    </rPh>
    <rPh sb="30" eb="32">
      <t>メンセキ</t>
    </rPh>
    <rPh sb="33" eb="35">
      <t>ゼンコク</t>
    </rPh>
    <rPh sb="35" eb="36">
      <t>チ</t>
    </rPh>
    <rPh sb="45" eb="46">
      <t>シ</t>
    </rPh>
    <rPh sb="51" eb="53">
      <t>ジョウイ</t>
    </rPh>
    <rPh sb="53" eb="57">
      <t>トドウフケン</t>
    </rPh>
    <rPh sb="58" eb="60">
      <t>ヤサイ</t>
    </rPh>
    <rPh sb="60" eb="62">
      <t>シテイ</t>
    </rPh>
    <rPh sb="62" eb="64">
      <t>サンチ</t>
    </rPh>
    <rPh sb="65" eb="67">
      <t>シテイ</t>
    </rPh>
    <rPh sb="70" eb="72">
      <t>クイキ</t>
    </rPh>
    <rPh sb="73" eb="74">
      <t>フク</t>
    </rPh>
    <phoneticPr fontId="9"/>
  </si>
  <si>
    <t>4)農業産出額…農林水産省｢生産農業所得統計｣</t>
    <rPh sb="5" eb="6">
      <t>デ</t>
    </rPh>
    <phoneticPr fontId="9"/>
  </si>
  <si>
    <t>5)林野面積…農林水産省｢2015年世界農林業センサス｣</t>
    <rPh sb="17" eb="19">
      <t>セカイ</t>
    </rPh>
    <phoneticPr fontId="6"/>
  </si>
  <si>
    <t>6)漁獲量･板のり収獲量…農林水産省｢漁業・養殖業生産統計｣</t>
    <rPh sb="19" eb="21">
      <t>ギョギョウ</t>
    </rPh>
    <rPh sb="22" eb="25">
      <t>ヨウショクギョウ</t>
    </rPh>
    <rPh sb="25" eb="27">
      <t>セイサン</t>
    </rPh>
    <rPh sb="27" eb="29">
      <t>トウケイ</t>
    </rPh>
    <phoneticPr fontId="37"/>
  </si>
  <si>
    <t xml:space="preserve">     2)みかん…平成30年産は平成28年面積調査結果に基づき、全国の栽培面積のおおむね80％を占めるまでの上位都道府県、 果樹共済事業を</t>
    <rPh sb="11" eb="13">
      <t>ヘイセイ</t>
    </rPh>
    <rPh sb="15" eb="16">
      <t>ネン</t>
    </rPh>
    <rPh sb="16" eb="17">
      <t>サン</t>
    </rPh>
    <rPh sb="18" eb="20">
      <t>ヘイセイ</t>
    </rPh>
    <rPh sb="22" eb="23">
      <t>ネン</t>
    </rPh>
    <rPh sb="23" eb="25">
      <t>メンセキ</t>
    </rPh>
    <rPh sb="25" eb="27">
      <t>チョウサ</t>
    </rPh>
    <rPh sb="27" eb="29">
      <t>ケッカ</t>
    </rPh>
    <rPh sb="30" eb="31">
      <t>モト</t>
    </rPh>
    <rPh sb="34" eb="36">
      <t>ゼンコク</t>
    </rPh>
    <rPh sb="37" eb="39">
      <t>サイバイ</t>
    </rPh>
    <rPh sb="39" eb="41">
      <t>メンセキ</t>
    </rPh>
    <rPh sb="50" eb="51">
      <t>シ</t>
    </rPh>
    <rPh sb="56" eb="58">
      <t>ジョウイ</t>
    </rPh>
    <rPh sb="58" eb="62">
      <t>トドウフケン</t>
    </rPh>
    <phoneticPr fontId="6"/>
  </si>
  <si>
    <t>H29養殖年</t>
    <rPh sb="2" eb="3">
      <t>カイ</t>
    </rPh>
    <rPh sb="3" eb="4">
      <t>ショク</t>
    </rPh>
    <phoneticPr fontId="6"/>
  </si>
  <si>
    <t>H30.6.1</t>
    <phoneticPr fontId="46"/>
  </si>
  <si>
    <t>H29年</t>
    <rPh sb="2" eb="3">
      <t>ネン</t>
    </rPh>
    <phoneticPr fontId="37"/>
  </si>
  <si>
    <t xml:space="preserve">     2)陶磁器製和飲食器出荷額…経済産業省｢工業統計表｣。秘匿数値を除いて順位を付した。</t>
    <phoneticPr fontId="37"/>
  </si>
  <si>
    <t xml:space="preserve">     3)陶磁器製和飲食器出荷額…経済産業省経済産業政策局調査統計部｢工業統計表｣。秘匿数値を除いて順位を付した。</t>
    <phoneticPr fontId="37"/>
  </si>
  <si>
    <t>5)道路現況…国土交通省道路局｢道路統計年報｣。舗装率は簡易舗装を除く。</t>
    <phoneticPr fontId="37"/>
  </si>
  <si>
    <t>6)自動車保有台数…国土交通省自動車交通局｢自動車保有車両数｣。</t>
    <rPh sb="10" eb="12">
      <t>コクド</t>
    </rPh>
    <rPh sb="12" eb="14">
      <t>コウツウ</t>
    </rPh>
    <rPh sb="14" eb="15">
      <t>ショウ</t>
    </rPh>
    <rPh sb="15" eb="18">
      <t>ジドウシャ</t>
    </rPh>
    <rPh sb="18" eb="20">
      <t>コウツウ</t>
    </rPh>
    <rPh sb="20" eb="21">
      <t>キョク</t>
    </rPh>
    <rPh sb="22" eb="25">
      <t>ジドウシャ</t>
    </rPh>
    <rPh sb="25" eb="27">
      <t>ホユウ</t>
    </rPh>
    <rPh sb="27" eb="29">
      <t>シャリョウ</t>
    </rPh>
    <rPh sb="29" eb="30">
      <t>スウ</t>
    </rPh>
    <phoneticPr fontId="6"/>
  </si>
  <si>
    <t>(注) 1)製造業…経済産業省｢工業統計表｣。</t>
    <rPh sb="1" eb="2">
      <t>チュウ</t>
    </rPh>
    <rPh sb="6" eb="9">
      <t>セイゾウギョウ</t>
    </rPh>
    <phoneticPr fontId="6"/>
  </si>
  <si>
    <t xml:space="preserve">     4)着工建築物…国土交通省｢建築着工統計調査｣。</t>
    <rPh sb="13" eb="15">
      <t>コクド</t>
    </rPh>
    <rPh sb="15" eb="18">
      <t>コウツウショウ</t>
    </rPh>
    <rPh sb="19" eb="21">
      <t>ケンチク</t>
    </rPh>
    <rPh sb="21" eb="23">
      <t>チャッコウ</t>
    </rPh>
    <rPh sb="23" eb="25">
      <t>トウケイ</t>
    </rPh>
    <rPh sb="25" eb="27">
      <t>チョウサ</t>
    </rPh>
    <phoneticPr fontId="6"/>
  </si>
  <si>
    <t>H30.4.1</t>
    <phoneticPr fontId="37"/>
  </si>
  <si>
    <t>H31.3.31</t>
    <phoneticPr fontId="37"/>
  </si>
  <si>
    <t>H27年</t>
    <rPh sb="3" eb="4">
      <t>ネン</t>
    </rPh>
    <phoneticPr fontId="46"/>
  </si>
  <si>
    <t>H30年平均</t>
    <phoneticPr fontId="37"/>
  </si>
  <si>
    <t>H30年</t>
    <phoneticPr fontId="37"/>
  </si>
  <si>
    <t>H30年</t>
    <rPh sb="3" eb="4">
      <t>ネン</t>
    </rPh>
    <phoneticPr fontId="9"/>
  </si>
  <si>
    <t>H30年</t>
    <phoneticPr fontId="9"/>
  </si>
  <si>
    <t>H30年度</t>
    <phoneticPr fontId="37"/>
  </si>
  <si>
    <t>10大費目消費者
物価地域差指数</t>
    <rPh sb="2" eb="3">
      <t>ダイ</t>
    </rPh>
    <rPh sb="3" eb="5">
      <t>ヒモク</t>
    </rPh>
    <phoneticPr fontId="37"/>
  </si>
  <si>
    <t>(注) 1)卸売業･小売業…総務省・経済産業省｢平成28年経済センサス-活動調査｣。</t>
    <rPh sb="14" eb="17">
      <t>ソウムショウ</t>
    </rPh>
    <rPh sb="29" eb="31">
      <t>ケイザイ</t>
    </rPh>
    <rPh sb="36" eb="38">
      <t>カツドウ</t>
    </rPh>
    <rPh sb="38" eb="40">
      <t>チョウサ</t>
    </rPh>
    <phoneticPr fontId="9"/>
  </si>
  <si>
    <t>2)家計消費支出…総務省統計局「家計調査年報」(都道府県庁所在都市分)の「二人以上の世帯」の年報より引用</t>
    <rPh sb="37" eb="39">
      <t>フタリ</t>
    </rPh>
    <rPh sb="39" eb="41">
      <t>イジョウ</t>
    </rPh>
    <rPh sb="42" eb="44">
      <t>セタイ</t>
    </rPh>
    <rPh sb="46" eb="48">
      <t>ネンポウ</t>
    </rPh>
    <rPh sb="50" eb="52">
      <t>インヨウ</t>
    </rPh>
    <phoneticPr fontId="37"/>
  </si>
  <si>
    <t>3)賃金…厚生労働省大臣官房統計情報部「毎月勤労統計調査年報」。常用労働者1人平均月間現金給与総額（事業所規模30人以上）。</t>
    <phoneticPr fontId="9"/>
  </si>
  <si>
    <t>4)有効求人倍率…厚生労働省職業安定局「労働市場年報」。有効求人数/有効求職数(学卒を除きパートを含む)</t>
    <rPh sb="9" eb="11">
      <t>コウセイ</t>
    </rPh>
    <rPh sb="13" eb="14">
      <t>ショウ</t>
    </rPh>
    <rPh sb="14" eb="16">
      <t>ショクギョウ</t>
    </rPh>
    <rPh sb="16" eb="18">
      <t>アンテイ</t>
    </rPh>
    <rPh sb="18" eb="19">
      <t>キョク</t>
    </rPh>
    <rPh sb="20" eb="22">
      <t>ロウドウ</t>
    </rPh>
    <rPh sb="22" eb="24">
      <t>シジョウ</t>
    </rPh>
    <rPh sb="24" eb="26">
      <t>ネンポウ</t>
    </rPh>
    <phoneticPr fontId="6"/>
  </si>
  <si>
    <t>50 372 812 533</t>
  </si>
  <si>
    <t>48 957 281 140</t>
  </si>
  <si>
    <t>2 381 711 210</t>
  </si>
  <si>
    <t>2 367 248 794</t>
  </si>
  <si>
    <t xml:space="preserve"> 664 102 223</t>
  </si>
  <si>
    <t xml:space="preserve"> 645 938 484</t>
  </si>
  <si>
    <t>1 032 511 566</t>
  </si>
  <si>
    <t xml:space="preserve"> 957 753 857</t>
  </si>
  <si>
    <t>1 174 600 211</t>
  </si>
  <si>
    <t>1 083 058 659</t>
  </si>
  <si>
    <t xml:space="preserve"> 607 086 914</t>
  </si>
  <si>
    <t xml:space="preserve"> 598 044 832</t>
  </si>
  <si>
    <t xml:space="preserve"> 576 333 458</t>
  </si>
  <si>
    <t xml:space="preserve"> 567 280 199</t>
  </si>
  <si>
    <t>1 333 982 955</t>
  </si>
  <si>
    <t>1 267 437 176</t>
  </si>
  <si>
    <t>1 062 741 989</t>
  </si>
  <si>
    <t>1 035 274 650</t>
  </si>
  <si>
    <t xml:space="preserve"> 752 545 373</t>
  </si>
  <si>
    <t xml:space="preserve"> 739 217 289</t>
  </si>
  <si>
    <t xml:space="preserve"> 727 059 910</t>
  </si>
  <si>
    <t xml:space="preserve"> 717 972 156</t>
  </si>
  <si>
    <t>1 730 369 804</t>
  </si>
  <si>
    <t>1 720 310 191</t>
  </si>
  <si>
    <t>1 721 995 324</t>
  </si>
  <si>
    <t>1 698 567 724</t>
  </si>
  <si>
    <t>7 868 759 375</t>
  </si>
  <si>
    <t>7 379 011 980</t>
  </si>
  <si>
    <t>1 862 223 581</t>
  </si>
  <si>
    <t>1 842 004 886</t>
  </si>
  <si>
    <t>1 021 354 574</t>
  </si>
  <si>
    <t xml:space="preserve"> 997 522 479</t>
  </si>
  <si>
    <t xml:space="preserve"> 499 328 434</t>
  </si>
  <si>
    <t xml:space="preserve"> 482 135 675</t>
  </si>
  <si>
    <t xml:space="preserve"> 535 927 039</t>
  </si>
  <si>
    <t xml:space="preserve"> 521 712 861</t>
  </si>
  <si>
    <t xml:space="preserve"> 453 637 205</t>
  </si>
  <si>
    <t xml:space="preserve"> 446 732 634</t>
  </si>
  <si>
    <t xml:space="preserve"> 459 855 574</t>
  </si>
  <si>
    <t xml:space="preserve"> 445 137 451</t>
  </si>
  <si>
    <t xml:space="preserve"> 803 901 528</t>
  </si>
  <si>
    <t xml:space="preserve"> 789 988 716</t>
  </si>
  <si>
    <t xml:space="preserve"> 772 611 001</t>
  </si>
  <si>
    <t xml:space="preserve"> 757 176 165</t>
  </si>
  <si>
    <t>1 127 371 606</t>
  </si>
  <si>
    <t>1 113 256 473</t>
  </si>
  <si>
    <t>2 301 798 704</t>
  </si>
  <si>
    <t>2 270 879 020</t>
  </si>
  <si>
    <t xml:space="preserve"> 683 460 900</t>
  </si>
  <si>
    <t xml:space="preserve"> 665 596 014</t>
  </si>
  <si>
    <t xml:space="preserve"> 516 668 825</t>
  </si>
  <si>
    <t xml:space="preserve"> 511 088 934</t>
  </si>
  <si>
    <t xml:space="preserve"> 845 771 152</t>
  </si>
  <si>
    <t xml:space="preserve"> 841 043 822</t>
  </si>
  <si>
    <t>2 580 017 088</t>
  </si>
  <si>
    <t>2 554 843 191</t>
  </si>
  <si>
    <t>1 841 383 730</t>
  </si>
  <si>
    <t>1 831 631 276</t>
  </si>
  <si>
    <t xml:space="preserve"> 499 121 994</t>
  </si>
  <si>
    <t xml:space="preserve"> 493 623 933</t>
  </si>
  <si>
    <t xml:space="preserve"> 539 894 729</t>
  </si>
  <si>
    <t xml:space="preserve"> 527 013 741</t>
  </si>
  <si>
    <t xml:space="preserve"> 343 609 836</t>
  </si>
  <si>
    <t xml:space="preserve"> 336 031 398</t>
  </si>
  <si>
    <t xml:space="preserve"> 484 037 569</t>
  </si>
  <si>
    <t xml:space="preserve"> 463 359 595</t>
  </si>
  <si>
    <t xml:space="preserve"> 688 541 705</t>
  </si>
  <si>
    <t xml:space="preserve"> 679 466 344</t>
  </si>
  <si>
    <t xml:space="preserve"> 922 738 734</t>
  </si>
  <si>
    <t xml:space="preserve"> 900 876 841</t>
  </si>
  <si>
    <t xml:space="preserve"> 616 687 482</t>
  </si>
  <si>
    <t xml:space="preserve"> 601 629 632</t>
  </si>
  <si>
    <t xml:space="preserve"> 489 648 111</t>
  </si>
  <si>
    <t xml:space="preserve"> 465 782 307</t>
  </si>
  <si>
    <t xml:space="preserve"> 443 508 674</t>
  </si>
  <si>
    <t xml:space="preserve"> 433 090 842</t>
  </si>
  <si>
    <t xml:space="preserve"> 638 820 473</t>
  </si>
  <si>
    <t xml:space="preserve"> 620 655 222</t>
  </si>
  <si>
    <t xml:space="preserve"> 445 334 822</t>
  </si>
  <si>
    <t xml:space="preserve"> 435 224 218</t>
  </si>
  <si>
    <t>1 625 612 869</t>
  </si>
  <si>
    <t>1 583 844 219</t>
  </si>
  <si>
    <t xml:space="preserve"> 437 769 528</t>
  </si>
  <si>
    <t xml:space="preserve"> 427 869 930</t>
  </si>
  <si>
    <t xml:space="preserve"> 681 195 691</t>
  </si>
  <si>
    <t xml:space="preserve"> 662 721 875</t>
  </si>
  <si>
    <t xml:space="preserve"> 920 528 638</t>
  </si>
  <si>
    <t xml:space="preserve"> 891 259 360</t>
  </si>
  <si>
    <t xml:space="preserve"> 592 252 441</t>
  </si>
  <si>
    <t xml:space="preserve"> 573 937 822</t>
  </si>
  <si>
    <t xml:space="preserve"> 566 801 615</t>
  </si>
  <si>
    <t xml:space="preserve"> 551 919 958</t>
  </si>
  <si>
    <t xml:space="preserve"> 782 107 653</t>
  </si>
  <si>
    <t xml:space="preserve"> 759 062 976</t>
  </si>
  <si>
    <t xml:space="preserve"> 715 488 716</t>
  </si>
  <si>
    <t xml:space="preserve"> 702 045 339</t>
  </si>
  <si>
    <t>R1.5.1</t>
    <phoneticPr fontId="47"/>
  </si>
  <si>
    <t xml:space="preserve">7)教育…文部科学省「学校基本調査報告書」。児童・生徒数は国立・公立・私立の合計である。 </t>
    <phoneticPr fontId="9"/>
  </si>
  <si>
    <t>H28年度</t>
    <phoneticPr fontId="9"/>
  </si>
  <si>
    <t>H29年度平均</t>
    <phoneticPr fontId="37"/>
  </si>
  <si>
    <t>H30.12.31</t>
    <phoneticPr fontId="37"/>
  </si>
  <si>
    <t>H30.3.31</t>
    <phoneticPr fontId="37"/>
  </si>
  <si>
    <t xml:space="preserve">        小学校児童数・中学校生徒数には義務教育学校の児童生徒は含まない。</t>
    <rPh sb="8" eb="11">
      <t>ショウガッコウ</t>
    </rPh>
    <rPh sb="11" eb="13">
      <t>ジドウ</t>
    </rPh>
    <rPh sb="13" eb="14">
      <t>スウ</t>
    </rPh>
    <rPh sb="15" eb="18">
      <t>チュウガッコウ</t>
    </rPh>
    <rPh sb="18" eb="20">
      <t>セイト</t>
    </rPh>
    <rPh sb="20" eb="21">
      <t>スウ</t>
    </rPh>
    <rPh sb="23" eb="25">
      <t>ギム</t>
    </rPh>
    <rPh sb="25" eb="27">
      <t>キョウイク</t>
    </rPh>
    <rPh sb="27" eb="29">
      <t>ガッコウ</t>
    </rPh>
    <rPh sb="30" eb="32">
      <t>ジドウ</t>
    </rPh>
    <rPh sb="32" eb="34">
      <t>セイト</t>
    </rPh>
    <rPh sb="35" eb="36">
      <t>フク</t>
    </rPh>
    <phoneticPr fontId="7"/>
  </si>
  <si>
    <t xml:space="preserve">     2)県民経済計算…内閣府経済社会総合研究所「平成28年度県民経済計算年報」。全国値は、「国民経済計算年報（平成29年版）」</t>
    <phoneticPr fontId="9"/>
  </si>
  <si>
    <t>　   　による国内総生産及び1人当たり国民所得。</t>
    <phoneticPr fontId="9"/>
  </si>
  <si>
    <t>R1.3卒業</t>
    <phoneticPr fontId="37"/>
  </si>
  <si>
    <t xml:space="preserve">(注) 1)教育…中学校,高等学校の進学率は,卒業者のうち,進学者及び就職進学者の占める割合を表す。 </t>
    <phoneticPr fontId="37"/>
  </si>
  <si>
    <t xml:space="preserve">     2)火災…消防庁「消防白書」。</t>
    <phoneticPr fontId="9"/>
  </si>
  <si>
    <t xml:space="preserve">     3)道路交通事故…県警察本部「交通さが」。</t>
    <phoneticPr fontId="37"/>
  </si>
  <si>
    <t>(注) 1)財政…総務省自治財政局「都道府県決算状況調」。</t>
    <phoneticPr fontId="9"/>
  </si>
  <si>
    <t xml:space="preserve">     3)生活保護率…厚生労働省大臣官房統計情報部「福祉行政報告例」。</t>
    <rPh sb="14" eb="16">
      <t>ロウドウ</t>
    </rPh>
    <rPh sb="17" eb="19">
      <t>ダイジン</t>
    </rPh>
    <rPh sb="19" eb="21">
      <t>カンボウ</t>
    </rPh>
    <rPh sb="21" eb="23">
      <t>トウケイ</t>
    </rPh>
    <rPh sb="23" eb="25">
      <t>ジョウホウ</t>
    </rPh>
    <rPh sb="25" eb="26">
      <t>ブ</t>
    </rPh>
    <rPh sb="27" eb="29">
      <t>フクシ</t>
    </rPh>
    <rPh sb="29" eb="31">
      <t>ギョウセイ</t>
    </rPh>
    <rPh sb="31" eb="34">
      <t>ホウコクレイ</t>
    </rPh>
    <phoneticPr fontId="6"/>
  </si>
  <si>
    <t xml:space="preserve">     4)医師数…厚生労働省大臣官房統計情報部「医師・歯科医師・薬剤師調査」(隔年）。</t>
    <rPh sb="40" eb="42">
      <t>カクネン</t>
    </rPh>
    <phoneticPr fontId="9"/>
  </si>
  <si>
    <t>5)病院数・一般診療所数 …厚生労働省大臣官房統計情報部「医療施設調査」。</t>
    <phoneticPr fontId="9"/>
  </si>
  <si>
    <t>6)水道普及率…厚生労働省 医薬・生活衛生局 生活衛生・食品安全部 水道課調べ。</t>
    <phoneticPr fontId="9"/>
  </si>
  <si>
    <t>(注) 1)米・麦・みかん・れんこん・たまねぎ…農林水産省「作物統計」</t>
    <rPh sb="8" eb="9">
      <t>ムギ</t>
    </rPh>
    <phoneticPr fontId="37"/>
  </si>
  <si>
    <t>※</t>
  </si>
  <si>
    <t xml:space="preserve">     2) ※は、都道府県にまたがる境界未定地域がある都道府県。</t>
    <rPh sb="20" eb="22">
      <t>キョウカイ</t>
    </rPh>
    <phoneticPr fontId="37"/>
  </si>
  <si>
    <t>X</t>
  </si>
  <si>
    <t>　　　実施する都道府県並びに果樹需給安定対策事業を実施する都道府県を調査の範囲としている。</t>
    <rPh sb="3" eb="5">
      <t>ジッシ</t>
    </rPh>
    <rPh sb="7" eb="11">
      <t>トドウフケン</t>
    </rPh>
    <rPh sb="11" eb="12">
      <t>ナラ</t>
    </rPh>
    <rPh sb="14" eb="16">
      <t>カジュ</t>
    </rPh>
    <rPh sb="16" eb="18">
      <t>ジュキュウ</t>
    </rPh>
    <rPh sb="18" eb="20">
      <t>アンテイ</t>
    </rPh>
    <rPh sb="20" eb="22">
      <t>タイサク</t>
    </rPh>
    <rPh sb="22" eb="24">
      <t>ジギョウ</t>
    </rPh>
    <rPh sb="25" eb="27">
      <t>ジッシ</t>
    </rPh>
    <rPh sb="29" eb="33">
      <t>トドウフケン</t>
    </rPh>
    <rPh sb="34" eb="36">
      <t>チョウサ</t>
    </rPh>
    <rPh sb="37" eb="39">
      <t>ハンイ</t>
    </rPh>
    <phoneticPr fontId="37"/>
  </si>
  <si>
    <t>　都道府県、畑作物共済事業を実施する都道府県及び特定野菜等供給産地育成価格差補給事業を実施する都道府県を調査対象としている。</t>
    <rPh sb="1" eb="5">
      <t>トドウフケン</t>
    </rPh>
    <rPh sb="6" eb="9">
      <t>ハタサクモツ</t>
    </rPh>
    <rPh sb="9" eb="11">
      <t>キョウサイ</t>
    </rPh>
    <rPh sb="11" eb="13">
      <t>ジギョウ</t>
    </rPh>
    <rPh sb="14" eb="16">
      <t>ジッシ</t>
    </rPh>
    <rPh sb="18" eb="22">
      <t>トドウフケン</t>
    </rPh>
    <rPh sb="22" eb="23">
      <t>オヨ</t>
    </rPh>
    <rPh sb="24" eb="26">
      <t>トクテイ</t>
    </rPh>
    <rPh sb="26" eb="28">
      <t>ヤサイ</t>
    </rPh>
    <rPh sb="28" eb="29">
      <t>トウ</t>
    </rPh>
    <rPh sb="29" eb="31">
      <t>キョウキュウ</t>
    </rPh>
    <rPh sb="31" eb="33">
      <t>サンチ</t>
    </rPh>
    <rPh sb="33" eb="35">
      <t>イクセイ</t>
    </rPh>
    <rPh sb="35" eb="37">
      <t>カカク</t>
    </rPh>
    <rPh sb="37" eb="38">
      <t>サ</t>
    </rPh>
    <rPh sb="38" eb="40">
      <t>ホキュウ</t>
    </rPh>
    <rPh sb="40" eb="42">
      <t>ジギョウ</t>
    </rPh>
    <rPh sb="43" eb="45">
      <t>ジッシ</t>
    </rPh>
    <rPh sb="47" eb="51">
      <t>トドウフケン</t>
    </rPh>
    <rPh sb="52" eb="54">
      <t>チョウサ</t>
    </rPh>
    <rPh sb="54" eb="56">
      <t>タイショウ</t>
    </rPh>
    <phoneticPr fontId="37"/>
  </si>
  <si>
    <t xml:space="preserve">   製　造　業</t>
    <phoneticPr fontId="37"/>
  </si>
  <si>
    <t xml:space="preserve">  着　工　建　築　物</t>
    <phoneticPr fontId="37"/>
  </si>
  <si>
    <t>土　地　及　び　人　口</t>
    <phoneticPr fontId="6"/>
  </si>
  <si>
    <t xml:space="preserve"> 世 帯 数</t>
    <phoneticPr fontId="37"/>
  </si>
  <si>
    <t>人　口</t>
    <phoneticPr fontId="37"/>
  </si>
  <si>
    <t>出　生　率
人口1000対</t>
    <phoneticPr fontId="37"/>
  </si>
  <si>
    <t>事　業　所</t>
    <phoneticPr fontId="41"/>
  </si>
  <si>
    <t xml:space="preserve">   農　林　水　産　業</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</si>
</sst>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 ###\ ###"/>
    <numFmt numFmtId="177" formatCode="0.0"/>
    <numFmt numFmtId="178" formatCode="#,##0.0;[Red]\-#,##0.0"/>
    <numFmt numFmtId="179" formatCode="#,##0.0000;[Red]\-#,##0.0000"/>
    <numFmt numFmtId="180" formatCode="#\ ###\ ###\ ###"/>
    <numFmt numFmtId="181" formatCode="#\ ###\ ###.0"/>
    <numFmt numFmtId="182" formatCode="#\ ###\ ###.00"/>
    <numFmt numFmtId="183" formatCode="###\ ###.00"/>
    <numFmt numFmtId="184" formatCode="#,##0;\-#,##0;&quot;-&quot;"/>
    <numFmt numFmtId="185" formatCode="#####\ ###\ ###.0"/>
    <numFmt numFmtId="186" formatCode="0_ "/>
    <numFmt numFmtId="187" formatCode="#,##0.0;0;&quot;－&quot;"/>
    <numFmt numFmtId="188" formatCode="0.0_);[Red]\(0.0\)"/>
    <numFmt numFmtId="189" formatCode="_(* #,##0_);_(* \(#,##0\);_(* &quot;-&quot;_);_(@_)"/>
    <numFmt numFmtId="190" formatCode="_(&quot;$&quot;* #,##0.00_);_(&quot;$&quot;* \(#,##0.00\);_(&quot;$&quot;* &quot;-&quot;??_);_(@_)"/>
    <numFmt numFmtId="191"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2" formatCode="0_);[Red]\(0\)"/>
    <numFmt numFmtId="193" formatCode="#,##0;&quot;△ &quot;#,##0"/>
    <numFmt numFmtId="194" formatCode="0.0_ "/>
    <numFmt numFmtId="195" formatCode="#,##0.0;0;&quot;0.0&quot;"/>
    <numFmt numFmtId="196" formatCode="##0.0;&quot;-&quot;#0.0"/>
  </numFmts>
  <fonts count="67">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2"/>
      <name val="明朝"/>
      <family val="1"/>
      <charset val="128"/>
    </font>
    <font>
      <sz val="8"/>
      <name val="ＭＳ ゴシック"/>
      <family val="3"/>
      <charset val="128"/>
    </font>
    <font>
      <sz val="10"/>
      <name val="ＭＳ 明朝"/>
      <family val="1"/>
      <charset val="128"/>
    </font>
    <font>
      <sz val="14"/>
      <name val="ＭＳ 明朝"/>
      <family val="1"/>
      <charset val="128"/>
    </font>
    <font>
      <sz val="6"/>
      <name val="ＭＳ Ｐ明朝"/>
      <family val="1"/>
      <charset val="128"/>
    </font>
    <font>
      <sz val="9"/>
      <name val="ＭＳ 明朝"/>
      <family val="1"/>
      <charset val="128"/>
    </font>
    <font>
      <sz val="8"/>
      <name val="ＭＳ 明朝"/>
      <family val="1"/>
      <charset val="128"/>
    </font>
    <font>
      <sz val="9"/>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6"/>
      <name val="ＭＳ Ｐゴシック"/>
      <family val="3"/>
      <charset val="128"/>
    </font>
    <font>
      <sz val="10"/>
      <name val="ＭＳ ゴシック"/>
      <family val="3"/>
      <charset val="128"/>
    </font>
    <font>
      <sz val="7"/>
      <name val="ＭＳ 明朝"/>
      <family val="1"/>
      <charset val="128"/>
    </font>
    <font>
      <sz val="8.5"/>
      <name val="ＭＳ 明朝"/>
      <family val="1"/>
      <charset val="128"/>
    </font>
    <font>
      <b/>
      <sz val="9.5"/>
      <name val="Courier"/>
      <family val="3"/>
    </font>
    <font>
      <sz val="8.5"/>
      <name val="ＭＳ ゴシック"/>
      <family val="3"/>
      <charset val="128"/>
    </font>
    <font>
      <sz val="11"/>
      <name val="ＭＳ Ｐ明朝"/>
      <family val="1"/>
      <charset val="128"/>
    </font>
    <font>
      <sz val="11"/>
      <name val="ＭＳ 明朝"/>
      <family val="1"/>
      <charset val="128"/>
    </font>
    <font>
      <sz val="9"/>
      <color indexed="81"/>
      <name val="MS P 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
      <sz val="10"/>
      <color theme="0"/>
      <name val="ＭＳ Ｐゴシック"/>
      <family val="3"/>
      <charset val="128"/>
      <scheme val="minor"/>
    </font>
    <font>
      <b/>
      <sz val="18"/>
      <color theme="3"/>
      <name val="ＭＳ Ｐゴシック"/>
      <family val="3"/>
      <charset val="128"/>
      <scheme val="major"/>
    </font>
    <font>
      <b/>
      <sz val="10"/>
      <color theme="0"/>
      <name val="ＭＳ Ｐゴシック"/>
      <family val="3"/>
      <charset val="128"/>
      <scheme val="minor"/>
    </font>
    <font>
      <sz val="10"/>
      <color rgb="FF9C6500"/>
      <name val="ＭＳ Ｐゴシック"/>
      <family val="3"/>
      <charset val="128"/>
      <scheme val="minor"/>
    </font>
    <font>
      <sz val="10"/>
      <color rgb="FFFA7D00"/>
      <name val="ＭＳ Ｐゴシック"/>
      <family val="3"/>
      <charset val="128"/>
      <scheme val="minor"/>
    </font>
    <font>
      <sz val="10"/>
      <color rgb="FF9C0006"/>
      <name val="ＭＳ Ｐゴシック"/>
      <family val="3"/>
      <charset val="128"/>
      <scheme val="minor"/>
    </font>
    <font>
      <b/>
      <sz val="10"/>
      <color rgb="FFFA7D00"/>
      <name val="ＭＳ Ｐゴシック"/>
      <family val="3"/>
      <charset val="128"/>
      <scheme val="minor"/>
    </font>
    <font>
      <sz val="10"/>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0"/>
      <color theme="1"/>
      <name val="ＭＳ Ｐゴシック"/>
      <family val="3"/>
      <charset val="128"/>
      <scheme val="minor"/>
    </font>
    <font>
      <b/>
      <sz val="10"/>
      <color rgb="FF3F3F3F"/>
      <name val="ＭＳ Ｐゴシック"/>
      <family val="3"/>
      <charset val="128"/>
      <scheme val="minor"/>
    </font>
    <font>
      <i/>
      <sz val="10"/>
      <color rgb="FF7F7F7F"/>
      <name val="ＭＳ Ｐゴシック"/>
      <family val="3"/>
      <charset val="128"/>
      <scheme val="minor"/>
    </font>
    <font>
      <sz val="10"/>
      <color rgb="FF3F3F76"/>
      <name val="ＭＳ Ｐゴシック"/>
      <family val="3"/>
      <charset val="128"/>
      <scheme val="minor"/>
    </font>
    <font>
      <sz val="11"/>
      <color theme="1"/>
      <name val="ＭＳ Ｐゴシック"/>
      <family val="3"/>
      <charset val="128"/>
      <scheme val="minor"/>
    </font>
    <font>
      <sz val="10"/>
      <color rgb="FF006100"/>
      <name val="ＭＳ Ｐゴシック"/>
      <family val="3"/>
      <charset val="128"/>
      <scheme val="minor"/>
    </font>
    <font>
      <sz val="9"/>
      <color rgb="FFFF0000"/>
      <name val="ＭＳ 明朝"/>
      <family val="1"/>
      <charset val="128"/>
    </font>
  </fonts>
  <fills count="78">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20">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48" fillId="4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8" fillId="4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8" fillId="4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8" fillId="4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8" fillId="5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8" fillId="5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8" fillId="52"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48" fillId="53"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8" fillId="5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8" fillId="5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8" fillId="5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48" fillId="57"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49" fillId="5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49" fillId="5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9" fillId="60"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9" fillId="61"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9" fillId="6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49" fillId="63" borderId="0" applyNumberFormat="0" applyBorder="0" applyAlignment="0" applyProtection="0">
      <alignment vertical="center"/>
    </xf>
    <xf numFmtId="184" fontId="1" fillId="0" borderId="0" applyFill="0" applyBorder="0" applyAlignment="0"/>
    <xf numFmtId="0" fontId="31" fillId="0" borderId="0">
      <alignment horizontal="left"/>
    </xf>
    <xf numFmtId="0" fontId="2" fillId="0" borderId="1" applyNumberFormat="0" applyAlignment="0" applyProtection="0">
      <alignment horizontal="left" vertical="center"/>
    </xf>
    <xf numFmtId="0" fontId="2" fillId="0" borderId="2">
      <alignment horizontal="left" vertical="center"/>
    </xf>
    <xf numFmtId="0" fontId="3" fillId="0" borderId="0"/>
    <xf numFmtId="4" fontId="31" fillId="0" borderId="0">
      <alignment horizontal="right"/>
    </xf>
    <xf numFmtId="4" fontId="32" fillId="0" borderId="0">
      <alignment horizontal="right"/>
    </xf>
    <xf numFmtId="0" fontId="33" fillId="0" borderId="0">
      <alignment horizontal="left"/>
    </xf>
    <xf numFmtId="0" fontId="34" fillId="0" borderId="0">
      <alignment horizont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49" fillId="64"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49" fillId="6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9" fillId="66"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9" fillId="6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9" fillId="68"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49" fillId="6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17" fillId="39" borderId="3" applyNumberFormat="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51" fillId="70" borderId="36" applyNumberFormat="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52" fillId="71"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42" borderId="4" applyNumberFormat="0" applyFont="0" applyAlignment="0" applyProtection="0">
      <alignment vertical="center"/>
    </xf>
    <xf numFmtId="0" fontId="4" fillId="42" borderId="4" applyNumberFormat="0" applyFont="0" applyAlignment="0" applyProtection="0">
      <alignment vertical="center"/>
    </xf>
    <xf numFmtId="0" fontId="4" fillId="43" borderId="4" applyNumberFormat="0" applyFont="0" applyAlignment="0" applyProtection="0">
      <alignment vertical="center"/>
    </xf>
    <xf numFmtId="0" fontId="4" fillId="43"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48" fillId="72" borderId="37" applyNumberFormat="0" applyFont="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53" fillId="0" borderId="3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4" fillId="73" borderId="0" applyNumberFormat="0" applyBorder="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21" fillId="45" borderId="6" applyNumberFormat="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55" fillId="74" borderId="39"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6" fillId="0" borderId="0" applyNumberFormat="0" applyFill="0" applyBorder="0" applyAlignment="0" applyProtection="0">
      <alignment vertical="center"/>
    </xf>
    <xf numFmtId="4" fontId="35" fillId="0" borderId="0" applyFont="0" applyFill="0" applyBorder="0" applyAlignment="0" applyProtection="0"/>
    <xf numFmtId="189" fontId="3"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57" fillId="0" borderId="40"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58" fillId="0" borderId="41"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59" fillId="0" borderId="4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60" fillId="0" borderId="43" applyNumberFormat="0" applyFill="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27" fillId="45" borderId="11" applyNumberFormat="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61" fillId="74" borderId="4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0" applyNumberFormat="0" applyFill="0" applyBorder="0" applyAlignment="0" applyProtection="0">
      <alignment vertical="center"/>
    </xf>
    <xf numFmtId="190" fontId="3" fillId="0" borderId="0" applyFont="0" applyFill="0" applyBorder="0" applyAlignment="0" applyProtection="0"/>
    <xf numFmtId="191" fontId="35" fillId="0" borderId="0" applyFont="0" applyFill="0" applyBorder="0" applyAlignment="0" applyProtection="0"/>
    <xf numFmtId="0" fontId="29" fillId="12" borderId="6" applyNumberFormat="0" applyAlignment="0" applyProtection="0">
      <alignment vertical="center"/>
    </xf>
    <xf numFmtId="0" fontId="29" fillId="12" borderId="6" applyNumberFormat="0" applyAlignment="0" applyProtection="0">
      <alignment vertical="center"/>
    </xf>
    <xf numFmtId="0" fontId="29" fillId="13" borderId="6" applyNumberFormat="0" applyAlignment="0" applyProtection="0">
      <alignment vertical="center"/>
    </xf>
    <xf numFmtId="0" fontId="29" fillId="12" borderId="6" applyNumberFormat="0" applyAlignment="0" applyProtection="0">
      <alignment vertical="center"/>
    </xf>
    <xf numFmtId="0" fontId="29" fillId="12" borderId="6" applyNumberFormat="0" applyAlignment="0" applyProtection="0">
      <alignment vertical="center"/>
    </xf>
    <xf numFmtId="0" fontId="63" fillId="75" borderId="39" applyNumberFormat="0" applyAlignment="0" applyProtection="0">
      <alignment vertical="center"/>
    </xf>
    <xf numFmtId="0" fontId="4" fillId="0" borderId="0"/>
    <xf numFmtId="0" fontId="64"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8" fillId="0" borderId="0">
      <alignment vertical="center"/>
    </xf>
    <xf numFmtId="0" fontId="64" fillId="0" borderId="0">
      <alignment vertical="center"/>
    </xf>
    <xf numFmtId="0" fontId="43" fillId="0" borderId="0"/>
    <xf numFmtId="0" fontId="43" fillId="0" borderId="0"/>
    <xf numFmtId="0" fontId="43" fillId="0" borderId="0"/>
    <xf numFmtId="0" fontId="14" fillId="0" borderId="0">
      <alignment vertical="center"/>
    </xf>
    <xf numFmtId="0" fontId="7" fillId="0" borderId="0" applyNumberFormat="0" applyFont="0" applyFill="0" applyBorder="0" applyProtection="0">
      <alignment vertical="center"/>
    </xf>
    <xf numFmtId="0" fontId="4" fillId="0" borderId="0"/>
    <xf numFmtId="0" fontId="13" fillId="0" borderId="0"/>
    <xf numFmtId="0" fontId="4" fillId="0" borderId="0"/>
    <xf numFmtId="0" fontId="4" fillId="0" borderId="0">
      <alignment vertical="center"/>
    </xf>
    <xf numFmtId="0" fontId="4" fillId="0" borderId="0"/>
    <xf numFmtId="0" fontId="4" fillId="0" borderId="0"/>
    <xf numFmtId="0" fontId="64" fillId="0" borderId="0">
      <alignment vertical="center"/>
    </xf>
    <xf numFmtId="0" fontId="4" fillId="0" borderId="0"/>
    <xf numFmtId="0" fontId="64" fillId="0" borderId="0">
      <alignment vertical="center"/>
    </xf>
    <xf numFmtId="0" fontId="48" fillId="0" borderId="0">
      <alignment vertical="center"/>
    </xf>
    <xf numFmtId="0" fontId="44" fillId="0" borderId="0"/>
    <xf numFmtId="0" fontId="5" fillId="0" borderId="0"/>
    <xf numFmtId="0" fontId="4" fillId="0" borderId="0"/>
    <xf numFmtId="0" fontId="5" fillId="0" borderId="0"/>
    <xf numFmtId="0" fontId="5" fillId="0" borderId="0"/>
    <xf numFmtId="0" fontId="4" fillId="0" borderId="0">
      <alignment vertical="center"/>
    </xf>
    <xf numFmtId="0" fontId="5" fillId="0" borderId="0"/>
    <xf numFmtId="0" fontId="36"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5" fillId="76" borderId="0" applyNumberFormat="0" applyBorder="0" applyAlignment="0" applyProtection="0">
      <alignment vertical="center"/>
    </xf>
  </cellStyleXfs>
  <cellXfs count="671">
    <xf numFmtId="0" fontId="0" fillId="0" borderId="0" xfId="0"/>
    <xf numFmtId="176" fontId="11" fillId="77" borderId="0" xfId="219" applyNumberFormat="1" applyFont="1" applyFill="1" applyBorder="1" applyAlignment="1">
      <alignment horizontal="right"/>
    </xf>
    <xf numFmtId="0" fontId="10" fillId="77" borderId="0" xfId="219" applyNumberFormat="1" applyFont="1" applyFill="1"/>
    <xf numFmtId="176" fontId="10" fillId="77" borderId="0" xfId="219" applyNumberFormat="1" applyFont="1" applyFill="1"/>
    <xf numFmtId="38" fontId="10" fillId="77" borderId="12" xfId="219" applyFont="1" applyFill="1" applyBorder="1" applyAlignment="1">
      <alignment horizontal="centerContinuous" vertical="center"/>
    </xf>
    <xf numFmtId="38" fontId="7" fillId="77" borderId="0" xfId="219" applyFont="1" applyFill="1"/>
    <xf numFmtId="0" fontId="11" fillId="77" borderId="0" xfId="307" applyFont="1" applyFill="1"/>
    <xf numFmtId="0" fontId="10" fillId="77" borderId="0" xfId="307" applyNumberFormat="1" applyFont="1" applyFill="1"/>
    <xf numFmtId="176" fontId="10" fillId="77" borderId="0" xfId="307" applyNumberFormat="1" applyFont="1" applyFill="1"/>
    <xf numFmtId="0" fontId="10" fillId="77" borderId="0" xfId="307" applyFont="1" applyFill="1"/>
    <xf numFmtId="38" fontId="7" fillId="77" borderId="0" xfId="219" applyFont="1" applyFill="1" applyAlignment="1">
      <alignment horizontal="left"/>
    </xf>
    <xf numFmtId="38" fontId="8" fillId="77" borderId="0" xfId="219" applyFont="1" applyFill="1" applyAlignment="1"/>
    <xf numFmtId="38" fontId="7" fillId="77" borderId="0" xfId="219" applyFont="1" applyFill="1" applyAlignment="1"/>
    <xf numFmtId="0" fontId="8" fillId="77" borderId="0" xfId="307" applyFont="1" applyFill="1"/>
    <xf numFmtId="38" fontId="10" fillId="77" borderId="0" xfId="219" applyFont="1" applyFill="1"/>
    <xf numFmtId="40" fontId="10" fillId="77" borderId="0" xfId="219" applyNumberFormat="1" applyFont="1" applyFill="1"/>
    <xf numFmtId="38" fontId="10" fillId="77" borderId="0" xfId="219" applyNumberFormat="1" applyFont="1" applyFill="1"/>
    <xf numFmtId="38" fontId="7" fillId="77" borderId="12" xfId="219" applyFont="1" applyFill="1" applyBorder="1"/>
    <xf numFmtId="38" fontId="10" fillId="77" borderId="0" xfId="219" applyFont="1" applyFill="1" applyAlignment="1">
      <alignment vertical="center"/>
    </xf>
    <xf numFmtId="40" fontId="10" fillId="77" borderId="0" xfId="219" applyNumberFormat="1" applyFont="1" applyFill="1" applyAlignment="1">
      <alignment vertical="center"/>
    </xf>
    <xf numFmtId="38" fontId="10" fillId="77" borderId="0" xfId="219" applyNumberFormat="1" applyFont="1" applyFill="1" applyAlignment="1">
      <alignment vertical="center"/>
    </xf>
    <xf numFmtId="38" fontId="11" fillId="77" borderId="0" xfId="219" applyFont="1" applyFill="1" applyAlignment="1">
      <alignment horizontal="left"/>
    </xf>
    <xf numFmtId="38" fontId="11" fillId="77" borderId="13" xfId="219" applyFont="1" applyFill="1" applyBorder="1" applyAlignment="1">
      <alignment horizontal="left"/>
    </xf>
    <xf numFmtId="38" fontId="11" fillId="77" borderId="0" xfId="219" applyFont="1" applyFill="1" applyBorder="1"/>
    <xf numFmtId="38" fontId="11" fillId="77" borderId="0" xfId="219" applyFont="1" applyFill="1"/>
    <xf numFmtId="38" fontId="11" fillId="77" borderId="14" xfId="219" applyFont="1" applyFill="1" applyBorder="1"/>
    <xf numFmtId="40" fontId="11" fillId="77" borderId="0" xfId="219" applyNumberFormat="1" applyFont="1" applyFill="1"/>
    <xf numFmtId="38" fontId="11" fillId="77" borderId="0" xfId="219" applyNumberFormat="1" applyFont="1" applyFill="1"/>
    <xf numFmtId="38" fontId="10" fillId="77" borderId="0" xfId="219" applyFont="1" applyFill="1" applyAlignment="1">
      <alignment horizontal="left"/>
    </xf>
    <xf numFmtId="38" fontId="10" fillId="77" borderId="13" xfId="219" applyFont="1" applyFill="1" applyBorder="1" applyAlignment="1">
      <alignment horizontal="distributed"/>
    </xf>
    <xf numFmtId="38" fontId="10" fillId="77" borderId="15" xfId="219" applyFont="1" applyFill="1" applyBorder="1" applyAlignment="1">
      <alignment horizontal="left"/>
    </xf>
    <xf numFmtId="38" fontId="10" fillId="77" borderId="15" xfId="219" applyFont="1" applyFill="1" applyBorder="1"/>
    <xf numFmtId="38" fontId="12" fillId="77" borderId="0" xfId="219" applyFont="1" applyFill="1"/>
    <xf numFmtId="38" fontId="12" fillId="77" borderId="13" xfId="219" applyFont="1" applyFill="1" applyBorder="1" applyAlignment="1">
      <alignment horizontal="distributed"/>
    </xf>
    <xf numFmtId="38" fontId="12" fillId="77" borderId="15" xfId="219" applyFont="1" applyFill="1" applyBorder="1"/>
    <xf numFmtId="40" fontId="12" fillId="77" borderId="0" xfId="219" applyNumberFormat="1" applyFont="1" applyFill="1"/>
    <xf numFmtId="38" fontId="12" fillId="77" borderId="0" xfId="219" applyNumberFormat="1" applyFont="1" applyFill="1"/>
    <xf numFmtId="38" fontId="10" fillId="77" borderId="16" xfId="219" applyFont="1" applyFill="1" applyBorder="1"/>
    <xf numFmtId="38" fontId="10" fillId="77" borderId="17" xfId="219" applyFont="1" applyFill="1" applyBorder="1" applyAlignment="1">
      <alignment horizontal="distributed"/>
    </xf>
    <xf numFmtId="38" fontId="10" fillId="77" borderId="18" xfId="219" applyFont="1" applyFill="1" applyBorder="1"/>
    <xf numFmtId="38" fontId="11" fillId="77" borderId="0" xfId="219" applyFont="1" applyFill="1" applyBorder="1" applyAlignment="1">
      <alignment horizontal="left"/>
    </xf>
    <xf numFmtId="38" fontId="7" fillId="77" borderId="0" xfId="219" applyFont="1" applyFill="1" applyBorder="1"/>
    <xf numFmtId="38" fontId="11" fillId="77" borderId="0" xfId="219" quotePrefix="1" applyFont="1" applyFill="1" applyBorder="1" applyAlignment="1">
      <alignment horizontal="left"/>
    </xf>
    <xf numFmtId="0" fontId="11" fillId="77" borderId="0" xfId="307" applyFont="1" applyFill="1" applyAlignment="1">
      <alignment horizontal="left"/>
    </xf>
    <xf numFmtId="0" fontId="8" fillId="77" borderId="0" xfId="307" applyFont="1" applyFill="1" applyAlignment="1">
      <alignment horizontal="centerContinuous"/>
    </xf>
    <xf numFmtId="0" fontId="10" fillId="77" borderId="0" xfId="307" applyFont="1" applyFill="1" applyAlignment="1">
      <alignment horizontal="centerContinuous"/>
    </xf>
    <xf numFmtId="38" fontId="10" fillId="77" borderId="12" xfId="219" applyFont="1" applyFill="1" applyBorder="1"/>
    <xf numFmtId="38" fontId="10" fillId="77" borderId="19" xfId="219" applyFont="1" applyFill="1" applyBorder="1" applyAlignment="1">
      <alignment horizontal="left"/>
    </xf>
    <xf numFmtId="38" fontId="10" fillId="77" borderId="0" xfId="219" applyFont="1" applyFill="1" applyBorder="1"/>
    <xf numFmtId="38" fontId="10" fillId="77" borderId="13" xfId="219" applyFont="1" applyFill="1" applyBorder="1" applyAlignment="1">
      <alignment horizontal="left"/>
    </xf>
    <xf numFmtId="0" fontId="13" fillId="77" borderId="13" xfId="307" applyFont="1" applyFill="1" applyBorder="1"/>
    <xf numFmtId="38" fontId="11" fillId="77" borderId="20" xfId="219" applyFont="1" applyFill="1" applyBorder="1" applyAlignment="1">
      <alignment vertical="center"/>
    </xf>
    <xf numFmtId="38" fontId="11" fillId="77" borderId="21" xfId="219" applyFont="1" applyFill="1" applyBorder="1" applyAlignment="1">
      <alignment horizontal="left" vertical="center"/>
    </xf>
    <xf numFmtId="0" fontId="11" fillId="77" borderId="0" xfId="307" applyFont="1" applyFill="1" applyAlignment="1">
      <alignment vertical="center"/>
    </xf>
    <xf numFmtId="176" fontId="11" fillId="77" borderId="0" xfId="307" applyNumberFormat="1" applyFont="1" applyFill="1"/>
    <xf numFmtId="0" fontId="12" fillId="77" borderId="0" xfId="307" applyFont="1" applyFill="1"/>
    <xf numFmtId="0" fontId="11" fillId="77" borderId="0" xfId="307" quotePrefix="1" applyFont="1" applyFill="1" applyAlignment="1">
      <alignment horizontal="left"/>
    </xf>
    <xf numFmtId="38" fontId="7" fillId="77" borderId="0" xfId="219" applyFont="1" applyFill="1" applyAlignment="1">
      <alignment horizontal="right"/>
    </xf>
    <xf numFmtId="0" fontId="7" fillId="77" borderId="0" xfId="219" applyNumberFormat="1" applyFont="1" applyFill="1" applyAlignment="1"/>
    <xf numFmtId="0" fontId="7" fillId="77" borderId="0" xfId="219" applyNumberFormat="1" applyFont="1" applyFill="1"/>
    <xf numFmtId="0" fontId="8" fillId="77" borderId="0" xfId="307" applyNumberFormat="1" applyFont="1" applyFill="1" applyBorder="1" applyAlignment="1">
      <alignment horizontal="right"/>
    </xf>
    <xf numFmtId="0" fontId="7" fillId="77" borderId="0" xfId="219" applyNumberFormat="1" applyFont="1" applyFill="1" applyAlignment="1">
      <alignment horizontal="left"/>
    </xf>
    <xf numFmtId="0" fontId="7" fillId="77" borderId="0" xfId="219" applyNumberFormat="1" applyFont="1" applyFill="1" applyBorder="1"/>
    <xf numFmtId="38" fontId="10" fillId="77" borderId="20" xfId="219" applyFont="1" applyFill="1" applyBorder="1" applyAlignment="1">
      <alignment horizontal="left" vertical="center"/>
    </xf>
    <xf numFmtId="38" fontId="7" fillId="77" borderId="0" xfId="219" applyFont="1" applyFill="1" applyAlignment="1">
      <alignment vertical="center"/>
    </xf>
    <xf numFmtId="38" fontId="10" fillId="77" borderId="14" xfId="219" applyFont="1" applyFill="1" applyBorder="1"/>
    <xf numFmtId="176" fontId="10" fillId="77" borderId="0" xfId="219" applyNumberFormat="1" applyFont="1" applyFill="1" applyBorder="1"/>
    <xf numFmtId="38" fontId="38" fillId="77" borderId="0" xfId="219" applyFont="1" applyFill="1"/>
    <xf numFmtId="176" fontId="12" fillId="77" borderId="0" xfId="219" applyNumberFormat="1" applyFont="1" applyFill="1" applyBorder="1"/>
    <xf numFmtId="38" fontId="7" fillId="77" borderId="0" xfId="219" applyFont="1" applyFill="1" applyBorder="1" applyAlignment="1"/>
    <xf numFmtId="0" fontId="10" fillId="77" borderId="0" xfId="219" applyNumberFormat="1" applyFont="1" applyFill="1" applyBorder="1" applyAlignment="1">
      <alignment horizontal="left"/>
    </xf>
    <xf numFmtId="176" fontId="10" fillId="77" borderId="0" xfId="219" applyNumberFormat="1" applyFont="1" applyFill="1" applyBorder="1" applyAlignment="1">
      <alignment horizontal="left"/>
    </xf>
    <xf numFmtId="38" fontId="7" fillId="77" borderId="0" xfId="219" applyFont="1" applyFill="1" applyBorder="1" applyAlignment="1">
      <alignment horizontal="left"/>
    </xf>
    <xf numFmtId="176" fontId="10" fillId="77" borderId="0" xfId="219" applyNumberFormat="1" applyFont="1" applyFill="1" applyAlignment="1">
      <alignment horizontal="left"/>
    </xf>
    <xf numFmtId="0" fontId="10" fillId="77" borderId="0" xfId="219" applyNumberFormat="1" applyFont="1" applyFill="1" applyAlignment="1">
      <alignment horizontal="left"/>
    </xf>
    <xf numFmtId="40" fontId="7" fillId="77" borderId="0" xfId="219" applyNumberFormat="1" applyFont="1" applyFill="1" applyAlignment="1">
      <alignment horizontal="center"/>
    </xf>
    <xf numFmtId="38" fontId="10" fillId="77" borderId="0" xfId="219" applyFont="1" applyFill="1" applyBorder="1" applyAlignment="1">
      <alignment horizontal="left"/>
    </xf>
    <xf numFmtId="38" fontId="10" fillId="77" borderId="22" xfId="219" applyFont="1" applyFill="1" applyBorder="1" applyAlignment="1">
      <alignment horizontal="centerContinuous" vertical="center"/>
    </xf>
    <xf numFmtId="38" fontId="10" fillId="77" borderId="23" xfId="219" applyFont="1" applyFill="1" applyBorder="1" applyAlignment="1">
      <alignment horizontal="centerContinuous" vertical="center"/>
    </xf>
    <xf numFmtId="0" fontId="10" fillId="77" borderId="0" xfId="307" applyFont="1" applyFill="1" applyBorder="1"/>
    <xf numFmtId="0" fontId="10" fillId="77" borderId="22" xfId="219" applyNumberFormat="1" applyFont="1" applyFill="1" applyBorder="1" applyAlignment="1">
      <alignment vertical="center"/>
    </xf>
    <xf numFmtId="38" fontId="8" fillId="77" borderId="0" xfId="219" applyFont="1" applyFill="1" applyBorder="1" applyAlignment="1"/>
    <xf numFmtId="0" fontId="8" fillId="77" borderId="0" xfId="307" applyFont="1" applyFill="1" applyBorder="1" applyAlignment="1">
      <alignment horizontal="right"/>
    </xf>
    <xf numFmtId="38" fontId="10" fillId="77" borderId="12" xfId="219" applyFont="1" applyFill="1" applyBorder="1" applyAlignment="1"/>
    <xf numFmtId="0" fontId="10" fillId="77" borderId="12" xfId="307" applyFont="1" applyFill="1" applyBorder="1" applyAlignment="1">
      <alignment vertical="center"/>
    </xf>
    <xf numFmtId="38" fontId="10" fillId="77" borderId="12" xfId="219" applyFont="1" applyFill="1" applyBorder="1" applyAlignment="1">
      <alignment vertical="center"/>
    </xf>
    <xf numFmtId="38" fontId="10" fillId="77" borderId="19" xfId="219" applyFont="1" applyFill="1" applyBorder="1" applyAlignment="1">
      <alignment horizontal="centerContinuous" vertical="center"/>
    </xf>
    <xf numFmtId="38" fontId="10" fillId="77" borderId="14" xfId="219" applyFont="1" applyFill="1" applyBorder="1" applyAlignment="1">
      <alignment horizontal="centerContinuous" vertical="center"/>
    </xf>
    <xf numFmtId="38" fontId="10" fillId="77" borderId="24" xfId="219" applyFont="1" applyFill="1" applyBorder="1" applyAlignment="1">
      <alignment horizontal="centerContinuous" vertical="center"/>
    </xf>
    <xf numFmtId="38" fontId="10" fillId="77" borderId="25" xfId="219" applyFont="1" applyFill="1" applyBorder="1" applyAlignment="1">
      <alignment horizontal="centerContinuous" vertical="center"/>
    </xf>
    <xf numFmtId="38" fontId="7" fillId="77" borderId="20" xfId="219" applyFont="1" applyFill="1" applyBorder="1" applyAlignment="1">
      <alignment vertical="center"/>
    </xf>
    <xf numFmtId="38" fontId="11" fillId="77" borderId="22" xfId="219" applyFont="1" applyFill="1" applyBorder="1" applyAlignment="1">
      <alignment vertical="center"/>
    </xf>
    <xf numFmtId="180" fontId="40" fillId="77" borderId="0" xfId="219" applyNumberFormat="1" applyFont="1" applyFill="1" applyBorder="1" applyAlignment="1">
      <alignment horizontal="right"/>
    </xf>
    <xf numFmtId="0" fontId="40" fillId="77" borderId="0" xfId="219" applyNumberFormat="1" applyFont="1" applyFill="1" applyAlignment="1">
      <alignment horizontal="right"/>
    </xf>
    <xf numFmtId="180" fontId="40" fillId="77" borderId="0" xfId="219" applyNumberFormat="1" applyFont="1" applyFill="1" applyAlignment="1">
      <alignment horizontal="right"/>
    </xf>
    <xf numFmtId="180" fontId="42" fillId="77" borderId="0" xfId="219" applyNumberFormat="1" applyFont="1" applyFill="1" applyBorder="1" applyAlignment="1">
      <alignment horizontal="right"/>
    </xf>
    <xf numFmtId="0" fontId="42" fillId="77" borderId="0" xfId="219" applyNumberFormat="1" applyFont="1" applyFill="1" applyAlignment="1">
      <alignment horizontal="right"/>
    </xf>
    <xf numFmtId="180" fontId="42" fillId="77" borderId="0" xfId="219" applyNumberFormat="1" applyFont="1" applyFill="1" applyAlignment="1">
      <alignment horizontal="right"/>
    </xf>
    <xf numFmtId="180" fontId="40" fillId="77" borderId="16" xfId="219" applyNumberFormat="1" applyFont="1" applyFill="1" applyBorder="1" applyAlignment="1">
      <alignment horizontal="right"/>
    </xf>
    <xf numFmtId="0" fontId="40" fillId="77" borderId="16" xfId="219" applyNumberFormat="1" applyFont="1" applyFill="1" applyBorder="1" applyAlignment="1">
      <alignment horizontal="right"/>
    </xf>
    <xf numFmtId="38" fontId="10" fillId="77" borderId="2" xfId="219" applyFont="1" applyFill="1" applyBorder="1" applyAlignment="1">
      <alignment horizontal="centerContinuous" vertical="center"/>
    </xf>
    <xf numFmtId="49" fontId="10" fillId="77" borderId="22" xfId="219" applyNumberFormat="1" applyFont="1" applyFill="1" applyBorder="1" applyAlignment="1">
      <alignment horizontal="centerContinuous" vertical="center"/>
    </xf>
    <xf numFmtId="38" fontId="10" fillId="77" borderId="26" xfId="219" applyFont="1" applyFill="1" applyBorder="1" applyAlignment="1">
      <alignment horizontal="centerContinuous" vertical="center"/>
    </xf>
    <xf numFmtId="49" fontId="10" fillId="77" borderId="26" xfId="219" applyNumberFormat="1" applyFont="1" applyFill="1" applyBorder="1" applyAlignment="1">
      <alignment horizontal="centerContinuous" vertical="center"/>
    </xf>
    <xf numFmtId="176" fontId="39" fillId="77" borderId="0" xfId="219" applyNumberFormat="1" applyFont="1" applyFill="1" applyBorder="1" applyAlignment="1">
      <alignment horizontal="right"/>
    </xf>
    <xf numFmtId="176" fontId="40" fillId="77" borderId="0" xfId="219" applyNumberFormat="1" applyFont="1" applyFill="1" applyBorder="1"/>
    <xf numFmtId="176" fontId="40" fillId="77" borderId="0" xfId="219" applyNumberFormat="1" applyFont="1" applyFill="1"/>
    <xf numFmtId="180" fontId="40" fillId="77" borderId="0" xfId="219" applyNumberFormat="1" applyFont="1" applyFill="1" applyBorder="1"/>
    <xf numFmtId="0" fontId="40" fillId="77" borderId="0" xfId="219" applyNumberFormat="1" applyFont="1" applyFill="1" applyBorder="1"/>
    <xf numFmtId="0" fontId="40" fillId="77" borderId="0" xfId="219" applyNumberFormat="1" applyFont="1" applyFill="1" applyBorder="1" applyAlignment="1">
      <alignment horizontal="right"/>
    </xf>
    <xf numFmtId="176" fontId="40" fillId="77" borderId="0" xfId="219" applyNumberFormat="1" applyFont="1" applyFill="1" applyAlignment="1">
      <alignment horizontal="right"/>
    </xf>
    <xf numFmtId="176" fontId="42" fillId="77" borderId="0" xfId="219" applyNumberFormat="1" applyFont="1" applyFill="1" applyBorder="1"/>
    <xf numFmtId="176" fontId="42" fillId="77" borderId="0" xfId="219" applyNumberFormat="1" applyFont="1" applyFill="1" applyAlignment="1">
      <alignment horizontal="right"/>
    </xf>
    <xf numFmtId="180" fontId="42" fillId="77" borderId="0" xfId="219" applyNumberFormat="1" applyFont="1" applyFill="1" applyBorder="1"/>
    <xf numFmtId="176" fontId="40" fillId="77" borderId="0" xfId="219" applyNumberFormat="1" applyFont="1" applyFill="1" applyBorder="1" applyAlignment="1">
      <alignment horizontal="right"/>
    </xf>
    <xf numFmtId="176" fontId="40" fillId="77" borderId="16" xfId="219" applyNumberFormat="1" applyFont="1" applyFill="1" applyBorder="1"/>
    <xf numFmtId="176" fontId="40" fillId="77" borderId="16" xfId="219" applyNumberFormat="1" applyFont="1" applyFill="1" applyBorder="1" applyAlignment="1">
      <alignment horizontal="right"/>
    </xf>
    <xf numFmtId="38" fontId="10" fillId="77" borderId="15" xfId="219" applyFont="1" applyFill="1" applyBorder="1" applyAlignment="1">
      <alignment horizontal="center"/>
    </xf>
    <xf numFmtId="176" fontId="10" fillId="0" borderId="0" xfId="219" applyNumberFormat="1" applyFont="1" applyFill="1"/>
    <xf numFmtId="0" fontId="10" fillId="0" borderId="0" xfId="307" applyFont="1" applyFill="1" applyBorder="1"/>
    <xf numFmtId="38" fontId="7" fillId="0" borderId="0" xfId="219" applyFont="1" applyFill="1"/>
    <xf numFmtId="38" fontId="11" fillId="0" borderId="0" xfId="219" applyFont="1" applyFill="1" applyBorder="1"/>
    <xf numFmtId="38" fontId="7" fillId="0" borderId="0" xfId="219" applyFont="1" applyFill="1" applyBorder="1"/>
    <xf numFmtId="0" fontId="11" fillId="0" borderId="0" xfId="307" applyFont="1" applyFill="1"/>
    <xf numFmtId="176" fontId="10" fillId="0" borderId="0" xfId="307" applyNumberFormat="1" applyFont="1" applyFill="1"/>
    <xf numFmtId="0" fontId="10" fillId="0" borderId="0" xfId="307" applyNumberFormat="1" applyFont="1" applyFill="1"/>
    <xf numFmtId="0" fontId="10" fillId="0" borderId="0" xfId="307" applyNumberFormat="1" applyFont="1" applyFill="1" applyBorder="1"/>
    <xf numFmtId="0" fontId="10" fillId="0" borderId="0" xfId="307" applyFont="1" applyFill="1"/>
    <xf numFmtId="0" fontId="11" fillId="0" borderId="0" xfId="307" quotePrefix="1" applyFont="1" applyFill="1" applyAlignment="1">
      <alignment horizontal="left"/>
    </xf>
    <xf numFmtId="38" fontId="10" fillId="0" borderId="0" xfId="219" applyFont="1" applyFill="1"/>
    <xf numFmtId="38" fontId="10" fillId="0" borderId="13" xfId="219" applyFont="1" applyFill="1" applyBorder="1" applyAlignment="1">
      <alignment horizontal="distributed"/>
    </xf>
    <xf numFmtId="38" fontId="12" fillId="0" borderId="0" xfId="219" applyFont="1" applyFill="1"/>
    <xf numFmtId="38" fontId="12" fillId="0" borderId="13" xfId="219" applyFont="1" applyFill="1" applyBorder="1" applyAlignment="1">
      <alignment horizontal="distributed"/>
    </xf>
    <xf numFmtId="38" fontId="10" fillId="0" borderId="16" xfId="219" applyFont="1" applyFill="1" applyBorder="1"/>
    <xf numFmtId="38" fontId="10" fillId="0" borderId="17" xfId="219" applyFont="1" applyFill="1" applyBorder="1" applyAlignment="1">
      <alignment horizontal="distributed"/>
    </xf>
    <xf numFmtId="0" fontId="8" fillId="0" borderId="0" xfId="307" applyNumberFormat="1" applyFont="1" applyFill="1" applyBorder="1" applyAlignment="1">
      <alignment horizontal="right"/>
    </xf>
    <xf numFmtId="0" fontId="8" fillId="0" borderId="0" xfId="307" applyFont="1" applyFill="1"/>
    <xf numFmtId="38" fontId="10" fillId="0" borderId="12" xfId="219" applyFont="1" applyFill="1" applyBorder="1"/>
    <xf numFmtId="38" fontId="10" fillId="0" borderId="15" xfId="219" applyFont="1" applyFill="1" applyBorder="1" applyAlignment="1">
      <alignment horizontal="center"/>
    </xf>
    <xf numFmtId="38" fontId="10" fillId="0" borderId="20" xfId="219" applyFont="1" applyFill="1" applyBorder="1" applyAlignment="1">
      <alignment vertical="center"/>
    </xf>
    <xf numFmtId="38" fontId="10" fillId="0" borderId="0" xfId="219" applyFont="1" applyFill="1" applyAlignment="1">
      <alignment horizontal="left"/>
    </xf>
    <xf numFmtId="38" fontId="10" fillId="0" borderId="15" xfId="219" applyFont="1" applyFill="1" applyBorder="1" applyAlignment="1">
      <alignment horizontal="left"/>
    </xf>
    <xf numFmtId="38" fontId="10" fillId="0" borderId="15" xfId="219" applyFont="1" applyFill="1" applyBorder="1"/>
    <xf numFmtId="38" fontId="12" fillId="0" borderId="15" xfId="219" applyFont="1" applyFill="1" applyBorder="1"/>
    <xf numFmtId="38" fontId="10" fillId="0" borderId="18" xfId="219" applyFont="1" applyFill="1" applyBorder="1"/>
    <xf numFmtId="38" fontId="7" fillId="0" borderId="12" xfId="219" applyFont="1" applyFill="1" applyBorder="1"/>
    <xf numFmtId="38" fontId="11" fillId="0" borderId="13" xfId="219" applyFont="1" applyFill="1" applyBorder="1" applyAlignment="1">
      <alignment horizontal="left"/>
    </xf>
    <xf numFmtId="38" fontId="11" fillId="0" borderId="14" xfId="219" applyFont="1" applyFill="1" applyBorder="1"/>
    <xf numFmtId="38" fontId="10" fillId="0" borderId="21" xfId="219" applyFont="1" applyFill="1" applyBorder="1" applyAlignment="1">
      <alignment horizontal="left" vertical="center"/>
    </xf>
    <xf numFmtId="38" fontId="10" fillId="0" borderId="19" xfId="219" applyFont="1" applyFill="1" applyBorder="1" applyAlignment="1">
      <alignment horizontal="left"/>
    </xf>
    <xf numFmtId="0" fontId="10" fillId="0" borderId="0" xfId="307" applyFont="1" applyFill="1" applyAlignment="1">
      <alignment vertical="center"/>
    </xf>
    <xf numFmtId="38" fontId="13" fillId="77" borderId="0" xfId="219" quotePrefix="1" applyFont="1" applyFill="1" applyAlignment="1">
      <alignment horizontal="left"/>
    </xf>
    <xf numFmtId="38" fontId="7" fillId="77" borderId="0" xfId="219" applyFont="1" applyFill="1" applyAlignment="1">
      <alignment horizontal="centerContinuous"/>
    </xf>
    <xf numFmtId="38" fontId="7" fillId="77" borderId="0" xfId="219" quotePrefix="1" applyFont="1" applyFill="1" applyAlignment="1">
      <alignment horizontal="left"/>
    </xf>
    <xf numFmtId="0" fontId="7" fillId="77" borderId="12" xfId="307" applyFont="1" applyFill="1" applyBorder="1"/>
    <xf numFmtId="0" fontId="7" fillId="77" borderId="19" xfId="307" applyFont="1" applyFill="1" applyBorder="1"/>
    <xf numFmtId="38" fontId="7" fillId="77" borderId="20" xfId="219" applyFont="1" applyFill="1" applyBorder="1" applyAlignment="1">
      <alignment horizontal="left" vertical="center"/>
    </xf>
    <xf numFmtId="181" fontId="10" fillId="77" borderId="0" xfId="219" applyNumberFormat="1" applyFont="1" applyFill="1" applyBorder="1" applyAlignment="1">
      <alignment shrinkToFit="1"/>
    </xf>
    <xf numFmtId="38" fontId="12" fillId="77" borderId="0" xfId="219" applyFont="1" applyFill="1" applyBorder="1"/>
    <xf numFmtId="49" fontId="10" fillId="77" borderId="22" xfId="219" quotePrefix="1" applyNumberFormat="1" applyFont="1" applyFill="1" applyBorder="1" applyAlignment="1">
      <alignment horizontal="center" vertical="center"/>
    </xf>
    <xf numFmtId="176" fontId="10" fillId="0" borderId="0" xfId="307" applyNumberFormat="1" applyFont="1" applyFill="1" applyAlignment="1">
      <alignment horizontal="right"/>
    </xf>
    <xf numFmtId="0" fontId="10" fillId="0" borderId="22" xfId="307" quotePrefix="1" applyFont="1" applyFill="1" applyBorder="1" applyAlignment="1">
      <alignment horizontal="center" vertical="center" shrinkToFit="1"/>
    </xf>
    <xf numFmtId="0" fontId="10" fillId="0" borderId="22" xfId="307" applyNumberFormat="1" applyFont="1" applyFill="1" applyBorder="1" applyAlignment="1">
      <alignment horizontal="center" vertical="center" shrinkToFit="1"/>
    </xf>
    <xf numFmtId="176" fontId="11" fillId="0" borderId="0" xfId="219" applyNumberFormat="1" applyFont="1" applyFill="1" applyBorder="1" applyAlignment="1">
      <alignment horizontal="right"/>
    </xf>
    <xf numFmtId="0" fontId="11" fillId="0" borderId="0" xfId="219" applyNumberFormat="1" applyFont="1" applyFill="1" applyBorder="1" applyAlignment="1">
      <alignment horizontal="right"/>
    </xf>
    <xf numFmtId="0" fontId="10" fillId="0" borderId="0" xfId="219" applyNumberFormat="1" applyFont="1" applyFill="1"/>
    <xf numFmtId="38" fontId="10" fillId="0" borderId="27" xfId="219" applyFont="1" applyFill="1" applyBorder="1" applyAlignment="1">
      <alignment vertical="center"/>
    </xf>
    <xf numFmtId="0" fontId="10" fillId="0" borderId="19" xfId="219" applyNumberFormat="1" applyFont="1" applyFill="1" applyBorder="1" applyAlignment="1">
      <alignment vertical="center"/>
    </xf>
    <xf numFmtId="38" fontId="10" fillId="0" borderId="14" xfId="219" applyFont="1" applyFill="1" applyBorder="1"/>
    <xf numFmtId="0" fontId="10" fillId="0" borderId="24" xfId="219" applyNumberFormat="1" applyFont="1" applyFill="1" applyBorder="1"/>
    <xf numFmtId="38" fontId="10" fillId="0" borderId="24" xfId="219" applyFont="1" applyFill="1" applyBorder="1"/>
    <xf numFmtId="0" fontId="10" fillId="0" borderId="26" xfId="219" applyNumberFormat="1" applyFont="1" applyFill="1" applyBorder="1"/>
    <xf numFmtId="0" fontId="10" fillId="0" borderId="25" xfId="219" applyNumberFormat="1" applyFont="1" applyFill="1" applyBorder="1"/>
    <xf numFmtId="0" fontId="10" fillId="0" borderId="15" xfId="307" applyFont="1" applyFill="1" applyBorder="1" applyAlignment="1">
      <alignment horizontal="center"/>
    </xf>
    <xf numFmtId="0" fontId="10" fillId="0" borderId="13" xfId="307" applyFont="1" applyFill="1" applyBorder="1" applyAlignment="1">
      <alignment horizontal="center"/>
    </xf>
    <xf numFmtId="0" fontId="10" fillId="0" borderId="13" xfId="307" applyNumberFormat="1" applyFont="1" applyFill="1" applyBorder="1"/>
    <xf numFmtId="49" fontId="10" fillId="0" borderId="22" xfId="219" quotePrefix="1" applyNumberFormat="1" applyFont="1" applyFill="1" applyBorder="1" applyAlignment="1">
      <alignment horizontal="center" vertical="center"/>
    </xf>
    <xf numFmtId="0" fontId="10" fillId="0" borderId="22" xfId="219" applyNumberFormat="1" applyFont="1" applyFill="1" applyBorder="1" applyAlignment="1">
      <alignment horizontal="center" vertical="center"/>
    </xf>
    <xf numFmtId="176" fontId="10" fillId="0" borderId="0" xfId="219" applyNumberFormat="1" applyFont="1" applyFill="1" applyBorder="1" applyAlignment="1"/>
    <xf numFmtId="0" fontId="10" fillId="0" borderId="0" xfId="219" applyNumberFormat="1" applyFont="1" applyFill="1" applyBorder="1"/>
    <xf numFmtId="0" fontId="10" fillId="0" borderId="0" xfId="219" applyNumberFormat="1" applyFont="1" applyFill="1" applyBorder="1" applyAlignment="1"/>
    <xf numFmtId="0" fontId="12" fillId="0" borderId="0" xfId="219" applyNumberFormat="1" applyFont="1" applyFill="1"/>
    <xf numFmtId="0" fontId="10" fillId="0" borderId="12" xfId="219" applyNumberFormat="1" applyFont="1" applyFill="1" applyBorder="1" applyAlignment="1">
      <alignment horizontal="center" vertical="center"/>
    </xf>
    <xf numFmtId="38" fontId="10" fillId="0" borderId="12" xfId="219" applyFont="1" applyFill="1" applyBorder="1" applyAlignment="1">
      <alignment horizontal="center" vertical="center"/>
    </xf>
    <xf numFmtId="38" fontId="10" fillId="0" borderId="28" xfId="219" applyFont="1" applyFill="1" applyBorder="1" applyAlignment="1">
      <alignment horizontal="center" vertical="top"/>
    </xf>
    <xf numFmtId="0" fontId="10" fillId="0" borderId="21" xfId="219" applyNumberFormat="1" applyFont="1" applyFill="1" applyBorder="1" applyAlignment="1">
      <alignment horizontal="center" vertical="top"/>
    </xf>
    <xf numFmtId="176" fontId="10" fillId="0" borderId="0" xfId="219" applyNumberFormat="1" applyFont="1" applyFill="1" applyBorder="1" applyAlignment="1">
      <alignment horizontal="right"/>
    </xf>
    <xf numFmtId="176" fontId="12" fillId="0" borderId="0" xfId="219" applyNumberFormat="1" applyFont="1" applyFill="1" applyBorder="1" applyAlignment="1">
      <alignment horizontal="right"/>
    </xf>
    <xf numFmtId="176" fontId="10" fillId="0" borderId="16" xfId="219" applyNumberFormat="1" applyFont="1" applyFill="1" applyBorder="1" applyAlignment="1">
      <alignment horizontal="right"/>
    </xf>
    <xf numFmtId="180" fontId="10" fillId="0" borderId="0" xfId="308" quotePrefix="1" applyNumberFormat="1" applyFont="1" applyFill="1" applyBorder="1" applyAlignment="1" applyProtection="1">
      <protection hidden="1"/>
    </xf>
    <xf numFmtId="180" fontId="10" fillId="0" borderId="0" xfId="219" applyNumberFormat="1" applyFont="1" applyFill="1" applyBorder="1" applyAlignment="1"/>
    <xf numFmtId="180" fontId="10" fillId="0" borderId="0" xfId="219" applyNumberFormat="1" applyFont="1" applyFill="1"/>
    <xf numFmtId="0" fontId="10" fillId="0" borderId="22" xfId="310" quotePrefix="1" applyFont="1" applyFill="1" applyBorder="1" applyAlignment="1">
      <alignment horizontal="center" vertical="center" shrinkToFit="1"/>
    </xf>
    <xf numFmtId="0" fontId="10" fillId="0" borderId="22" xfId="310" applyFont="1" applyFill="1" applyBorder="1" applyAlignment="1">
      <alignment horizontal="center" vertical="center" shrinkToFit="1"/>
    </xf>
    <xf numFmtId="0" fontId="11" fillId="0" borderId="0" xfId="310" applyFont="1" applyFill="1" applyAlignment="1">
      <alignment horizontal="right"/>
    </xf>
    <xf numFmtId="176" fontId="10" fillId="0" borderId="0" xfId="310" applyNumberFormat="1" applyFont="1" applyFill="1" applyBorder="1"/>
    <xf numFmtId="176" fontId="10" fillId="0" borderId="0" xfId="310" applyNumberFormat="1" applyFont="1" applyFill="1"/>
    <xf numFmtId="0" fontId="10" fillId="0" borderId="0" xfId="310" applyNumberFormat="1" applyFont="1" applyFill="1"/>
    <xf numFmtId="176" fontId="10" fillId="0" borderId="0" xfId="307" applyNumberFormat="1" applyFont="1" applyFill="1" applyBorder="1"/>
    <xf numFmtId="176" fontId="12" fillId="0" borderId="0" xfId="307" applyNumberFormat="1" applyFont="1" applyFill="1" applyBorder="1"/>
    <xf numFmtId="0" fontId="12" fillId="0" borderId="0" xfId="310" applyNumberFormat="1" applyFont="1" applyFill="1"/>
    <xf numFmtId="0" fontId="10" fillId="0" borderId="16" xfId="310" applyNumberFormat="1" applyFont="1" applyFill="1" applyBorder="1"/>
    <xf numFmtId="49" fontId="10" fillId="0" borderId="23" xfId="219" quotePrefix="1" applyNumberFormat="1" applyFont="1" applyFill="1" applyBorder="1" applyAlignment="1">
      <alignment horizontal="center" vertical="center"/>
    </xf>
    <xf numFmtId="0" fontId="7" fillId="0" borderId="14" xfId="219" applyNumberFormat="1" applyFont="1" applyFill="1" applyBorder="1" applyAlignment="1">
      <alignment vertical="center"/>
    </xf>
    <xf numFmtId="0" fontId="7" fillId="0" borderId="24" xfId="219" applyNumberFormat="1" applyFont="1" applyFill="1" applyBorder="1" applyAlignment="1">
      <alignment vertical="center"/>
    </xf>
    <xf numFmtId="38" fontId="7" fillId="0" borderId="14" xfId="219" applyFont="1" applyFill="1" applyBorder="1"/>
    <xf numFmtId="38" fontId="7" fillId="0" borderId="24" xfId="219" applyFont="1" applyFill="1" applyBorder="1"/>
    <xf numFmtId="0" fontId="7" fillId="0" borderId="25" xfId="219" applyNumberFormat="1" applyFont="1" applyFill="1" applyBorder="1"/>
    <xf numFmtId="0" fontId="10" fillId="0" borderId="15" xfId="219" applyNumberFormat="1" applyFont="1" applyFill="1" applyBorder="1" applyAlignment="1">
      <alignment horizontal="centerContinuous" vertical="center"/>
    </xf>
    <xf numFmtId="0" fontId="10" fillId="0" borderId="0" xfId="219" applyNumberFormat="1" applyFont="1" applyFill="1" applyBorder="1" applyAlignment="1">
      <alignment horizontal="centerContinuous" vertical="center"/>
    </xf>
    <xf numFmtId="38" fontId="10" fillId="0" borderId="15" xfId="219" applyFont="1" applyFill="1" applyBorder="1" applyAlignment="1">
      <alignment horizontal="centerContinuous"/>
    </xf>
    <xf numFmtId="0" fontId="10" fillId="0" borderId="13" xfId="219" applyNumberFormat="1" applyFont="1" applyFill="1" applyBorder="1" applyAlignment="1">
      <alignment horizontal="centerContinuous"/>
    </xf>
    <xf numFmtId="0" fontId="10" fillId="0" borderId="28" xfId="219" applyNumberFormat="1" applyFont="1" applyFill="1" applyBorder="1" applyAlignment="1">
      <alignment vertical="center"/>
    </xf>
    <xf numFmtId="0" fontId="10" fillId="0" borderId="20" xfId="219" applyNumberFormat="1" applyFont="1" applyFill="1" applyBorder="1" applyAlignment="1">
      <alignment vertical="center"/>
    </xf>
    <xf numFmtId="38" fontId="10" fillId="0" borderId="28" xfId="219" applyFont="1" applyFill="1" applyBorder="1" applyAlignment="1">
      <alignment horizontal="center" vertical="center"/>
    </xf>
    <xf numFmtId="38" fontId="7" fillId="0" borderId="20" xfId="219" applyFont="1" applyFill="1" applyBorder="1" applyAlignment="1">
      <alignment horizontal="centerContinuous"/>
    </xf>
    <xf numFmtId="0" fontId="10" fillId="0" borderId="21" xfId="219" applyNumberFormat="1" applyFont="1" applyFill="1" applyBorder="1" applyAlignment="1">
      <alignment horizontal="centerContinuous" vertical="center"/>
    </xf>
    <xf numFmtId="0" fontId="10" fillId="0" borderId="21" xfId="219" applyNumberFormat="1" applyFont="1" applyFill="1" applyBorder="1" applyAlignment="1">
      <alignment horizontal="centerContinuous"/>
    </xf>
    <xf numFmtId="38" fontId="7" fillId="0" borderId="26" xfId="219" applyFont="1" applyFill="1" applyBorder="1" applyAlignment="1">
      <alignment horizontal="centerContinuous" vertical="center"/>
    </xf>
    <xf numFmtId="0" fontId="11" fillId="0" borderId="22" xfId="219" applyNumberFormat="1" applyFont="1" applyFill="1" applyBorder="1" applyAlignment="1">
      <alignment horizontal="center" vertical="center"/>
    </xf>
    <xf numFmtId="0" fontId="11" fillId="0" borderId="22" xfId="219" applyNumberFormat="1" applyFont="1" applyFill="1" applyBorder="1" applyAlignment="1">
      <alignment vertical="center"/>
    </xf>
    <xf numFmtId="49" fontId="11" fillId="0" borderId="0" xfId="219" applyNumberFormat="1" applyFont="1" applyFill="1" applyBorder="1" applyAlignment="1" applyProtection="1">
      <alignment horizontal="right"/>
    </xf>
    <xf numFmtId="183" fontId="10" fillId="0" borderId="0" xfId="219" applyNumberFormat="1" applyFont="1" applyFill="1" applyAlignment="1">
      <alignment horizontal="right"/>
    </xf>
    <xf numFmtId="176" fontId="10" fillId="0" borderId="0" xfId="219" applyNumberFormat="1" applyFont="1" applyFill="1" applyAlignment="1">
      <alignment horizontal="right"/>
    </xf>
    <xf numFmtId="38" fontId="11" fillId="0" borderId="0" xfId="219" applyFont="1" applyFill="1" applyBorder="1" applyAlignment="1">
      <alignment horizontal="right"/>
    </xf>
    <xf numFmtId="182" fontId="10" fillId="0" borderId="0" xfId="219" applyNumberFormat="1" applyFont="1" applyFill="1" applyAlignment="1">
      <alignment horizontal="right"/>
    </xf>
    <xf numFmtId="0" fontId="10" fillId="0" borderId="0" xfId="219" applyNumberFormat="1" applyFont="1" applyFill="1" applyAlignment="1">
      <alignment horizontal="right"/>
    </xf>
    <xf numFmtId="176" fontId="10" fillId="0" borderId="0" xfId="219" applyNumberFormat="1" applyFont="1" applyFill="1" applyAlignment="1"/>
    <xf numFmtId="182" fontId="10" fillId="0" borderId="0" xfId="184" applyNumberFormat="1" applyFont="1" applyFill="1" applyAlignment="1">
      <alignment horizontal="right"/>
    </xf>
    <xf numFmtId="182" fontId="12" fillId="0" borderId="0" xfId="219" applyNumberFormat="1" applyFont="1" applyFill="1" applyAlignment="1">
      <alignment horizontal="right"/>
    </xf>
    <xf numFmtId="176" fontId="12" fillId="0" borderId="0" xfId="219" applyNumberFormat="1" applyFont="1" applyFill="1" applyAlignment="1">
      <alignment horizontal="right"/>
    </xf>
    <xf numFmtId="176" fontId="12" fillId="0" borderId="0" xfId="219" applyNumberFormat="1" applyFont="1" applyFill="1"/>
    <xf numFmtId="182" fontId="10" fillId="0" borderId="16" xfId="219" applyNumberFormat="1" applyFont="1" applyFill="1" applyBorder="1" applyAlignment="1">
      <alignment horizontal="right"/>
    </xf>
    <xf numFmtId="176" fontId="10" fillId="0" borderId="16" xfId="219" applyNumberFormat="1" applyFont="1" applyFill="1" applyBorder="1"/>
    <xf numFmtId="38" fontId="10" fillId="0" borderId="29" xfId="219" applyFont="1" applyFill="1" applyBorder="1" applyAlignment="1">
      <alignment horizontal="centerContinuous" vertical="center"/>
    </xf>
    <xf numFmtId="38" fontId="7" fillId="0" borderId="29" xfId="219" applyFont="1" applyFill="1" applyBorder="1" applyAlignment="1">
      <alignment horizontal="centerContinuous"/>
    </xf>
    <xf numFmtId="38" fontId="7" fillId="0" borderId="30" xfId="219" applyFont="1" applyFill="1" applyBorder="1" applyAlignment="1">
      <alignment horizontal="centerContinuous"/>
    </xf>
    <xf numFmtId="38" fontId="7" fillId="0" borderId="31" xfId="219" applyFont="1" applyFill="1" applyBorder="1" applyAlignment="1">
      <alignment horizontal="centerContinuous"/>
    </xf>
    <xf numFmtId="38" fontId="10" fillId="0" borderId="30" xfId="219" applyFont="1" applyFill="1" applyBorder="1" applyAlignment="1">
      <alignment horizontal="centerContinuous" vertical="center"/>
    </xf>
    <xf numFmtId="0" fontId="7" fillId="0" borderId="31" xfId="307" applyFont="1" applyFill="1" applyBorder="1" applyAlignment="1">
      <alignment horizontal="centerContinuous"/>
    </xf>
    <xf numFmtId="38" fontId="7" fillId="0" borderId="32" xfId="219" applyFont="1" applyFill="1" applyBorder="1" applyAlignment="1">
      <alignment horizontal="centerContinuous"/>
    </xf>
    <xf numFmtId="49" fontId="10" fillId="0" borderId="22" xfId="219" applyNumberFormat="1" applyFont="1" applyFill="1" applyBorder="1" applyAlignment="1">
      <alignment horizontal="centerContinuous" vertical="center"/>
    </xf>
    <xf numFmtId="38" fontId="10" fillId="0" borderId="22" xfId="219" applyFont="1" applyFill="1" applyBorder="1" applyAlignment="1">
      <alignment horizontal="centerContinuous" vertical="center"/>
    </xf>
    <xf numFmtId="38" fontId="10" fillId="0" borderId="23" xfId="219" applyFont="1" applyFill="1" applyBorder="1" applyAlignment="1">
      <alignment horizontal="centerContinuous" vertical="center"/>
    </xf>
    <xf numFmtId="0" fontId="10" fillId="0" borderId="23" xfId="307" applyFont="1" applyFill="1" applyBorder="1" applyAlignment="1">
      <alignment horizontal="centerContinuous" vertical="center"/>
    </xf>
    <xf numFmtId="0" fontId="10" fillId="0" borderId="26" xfId="307" applyFont="1" applyFill="1" applyBorder="1" applyAlignment="1">
      <alignment horizontal="centerContinuous" vertical="center"/>
    </xf>
    <xf numFmtId="38" fontId="10" fillId="0" borderId="22" xfId="219" applyFont="1" applyFill="1" applyBorder="1" applyAlignment="1">
      <alignment horizontal="centerContinuous" vertical="center" wrapText="1"/>
    </xf>
    <xf numFmtId="0" fontId="10" fillId="0" borderId="22" xfId="307" applyFont="1" applyFill="1" applyBorder="1" applyAlignment="1">
      <alignment horizontal="centerContinuous" vertical="center" wrapText="1"/>
    </xf>
    <xf numFmtId="0" fontId="10" fillId="0" borderId="22" xfId="307" applyFont="1" applyFill="1" applyBorder="1" applyAlignment="1">
      <alignment horizontal="centerContinuous" vertical="center"/>
    </xf>
    <xf numFmtId="38" fontId="10" fillId="0" borderId="22" xfId="219" applyFont="1" applyFill="1" applyBorder="1" applyAlignment="1">
      <alignment vertical="center"/>
    </xf>
    <xf numFmtId="38" fontId="10" fillId="0" borderId="22" xfId="219" quotePrefix="1" applyFont="1" applyFill="1" applyBorder="1" applyAlignment="1">
      <alignment horizontal="center" vertical="center"/>
    </xf>
    <xf numFmtId="176" fontId="11" fillId="0" borderId="0" xfId="219" applyNumberFormat="1" applyFont="1" applyFill="1" applyAlignment="1">
      <alignment horizontal="right"/>
    </xf>
    <xf numFmtId="176" fontId="10" fillId="0" borderId="0" xfId="219" applyNumberFormat="1" applyFont="1" applyFill="1" applyBorder="1"/>
    <xf numFmtId="180" fontId="10" fillId="0" borderId="0" xfId="219" applyNumberFormat="1" applyFont="1" applyFill="1" applyBorder="1" applyAlignment="1">
      <alignment horizontal="right" shrinkToFit="1"/>
    </xf>
    <xf numFmtId="180" fontId="10" fillId="0" borderId="0" xfId="219" applyNumberFormat="1" applyFont="1" applyFill="1" applyBorder="1" applyAlignment="1">
      <alignment horizontal="right"/>
    </xf>
    <xf numFmtId="180" fontId="10" fillId="0" borderId="0" xfId="219" applyNumberFormat="1" applyFont="1" applyFill="1" applyBorder="1"/>
    <xf numFmtId="176" fontId="10" fillId="0" borderId="0" xfId="311" applyNumberFormat="1" applyFont="1" applyFill="1">
      <alignment vertical="center"/>
    </xf>
    <xf numFmtId="0" fontId="10" fillId="0" borderId="0" xfId="311" applyFont="1" applyFill="1" applyBorder="1">
      <alignment vertical="center"/>
    </xf>
    <xf numFmtId="180" fontId="10" fillId="0" borderId="0" xfId="307" applyNumberFormat="1" applyFont="1" applyFill="1" applyBorder="1"/>
    <xf numFmtId="180" fontId="10" fillId="0" borderId="0" xfId="311" applyNumberFormat="1" applyFont="1" applyFill="1" applyBorder="1">
      <alignment vertical="center"/>
    </xf>
    <xf numFmtId="176" fontId="12" fillId="0" borderId="0" xfId="219" applyNumberFormat="1" applyFont="1" applyFill="1" applyBorder="1"/>
    <xf numFmtId="180" fontId="12" fillId="0" borderId="0" xfId="307" applyNumberFormat="1" applyFont="1" applyFill="1" applyBorder="1"/>
    <xf numFmtId="0" fontId="10" fillId="0" borderId="16" xfId="307" applyNumberFormat="1" applyFont="1" applyFill="1" applyBorder="1"/>
    <xf numFmtId="180" fontId="10" fillId="0" borderId="16" xfId="219" applyNumberFormat="1" applyFont="1" applyFill="1" applyBorder="1"/>
    <xf numFmtId="176" fontId="10" fillId="0" borderId="16" xfId="311" applyNumberFormat="1" applyFont="1" applyFill="1" applyBorder="1">
      <alignment vertical="center"/>
    </xf>
    <xf numFmtId="0" fontId="10" fillId="0" borderId="17" xfId="311" applyFont="1" applyFill="1" applyBorder="1">
      <alignment vertical="center"/>
    </xf>
    <xf numFmtId="38" fontId="7" fillId="0" borderId="0" xfId="219" applyFont="1" applyFill="1" applyAlignment="1">
      <alignment horizontal="left"/>
    </xf>
    <xf numFmtId="38" fontId="7" fillId="0" borderId="0" xfId="219" applyFont="1" applyFill="1" applyAlignment="1">
      <alignment horizontal="right"/>
    </xf>
    <xf numFmtId="38" fontId="7" fillId="0" borderId="0" xfId="219" applyFont="1" applyFill="1" applyAlignment="1"/>
    <xf numFmtId="0" fontId="7" fillId="0" borderId="0" xfId="219" applyNumberFormat="1" applyFont="1" applyFill="1" applyAlignment="1"/>
    <xf numFmtId="0" fontId="7" fillId="0" borderId="0" xfId="219" applyNumberFormat="1" applyFont="1" applyFill="1"/>
    <xf numFmtId="0" fontId="7" fillId="0" borderId="0" xfId="219" applyNumberFormat="1" applyFont="1" applyFill="1" applyBorder="1"/>
    <xf numFmtId="0" fontId="7" fillId="0" borderId="0" xfId="219" applyNumberFormat="1" applyFont="1" applyFill="1" applyAlignment="1">
      <alignment horizontal="left"/>
    </xf>
    <xf numFmtId="38" fontId="10" fillId="0" borderId="12" xfId="219" applyFont="1" applyFill="1" applyBorder="1" applyAlignment="1">
      <alignment horizontal="left"/>
    </xf>
    <xf numFmtId="0" fontId="10" fillId="0" borderId="30" xfId="219" applyNumberFormat="1" applyFont="1" applyFill="1" applyBorder="1" applyAlignment="1">
      <alignment horizontal="centerContinuous" vertical="center"/>
    </xf>
    <xf numFmtId="0" fontId="10" fillId="0" borderId="31" xfId="219" applyNumberFormat="1" applyFont="1" applyFill="1" applyBorder="1" applyAlignment="1">
      <alignment horizontal="centerContinuous" vertical="center"/>
    </xf>
    <xf numFmtId="38" fontId="7" fillId="0" borderId="31" xfId="219" applyFont="1" applyFill="1" applyBorder="1" applyAlignment="1">
      <alignment horizontal="centerContinuous" vertical="center"/>
    </xf>
    <xf numFmtId="38" fontId="10" fillId="0" borderId="31" xfId="219" applyFont="1" applyFill="1" applyBorder="1" applyAlignment="1">
      <alignment horizontal="centerContinuous" vertical="center"/>
    </xf>
    <xf numFmtId="38" fontId="10" fillId="0" borderId="0" xfId="219" applyFont="1" applyFill="1" applyBorder="1" applyAlignment="1"/>
    <xf numFmtId="38" fontId="10" fillId="0" borderId="0" xfId="219" applyFont="1" applyFill="1" applyBorder="1" applyAlignment="1">
      <alignment vertical="center"/>
    </xf>
    <xf numFmtId="0" fontId="10" fillId="0" borderId="0" xfId="219" applyNumberFormat="1" applyFont="1" applyFill="1" applyBorder="1" applyAlignment="1">
      <alignment horizontal="left"/>
    </xf>
    <xf numFmtId="38" fontId="10" fillId="0" borderId="20" xfId="219" applyFont="1" applyFill="1" applyBorder="1" applyAlignment="1">
      <alignment horizontal="left" vertical="center"/>
    </xf>
    <xf numFmtId="0" fontId="11" fillId="0" borderId="23" xfId="219" applyNumberFormat="1" applyFont="1" applyFill="1" applyBorder="1" applyAlignment="1">
      <alignment vertical="center"/>
    </xf>
    <xf numFmtId="38" fontId="7" fillId="0" borderId="0" xfId="219" applyFont="1" applyFill="1" applyAlignment="1">
      <alignment vertical="center"/>
    </xf>
    <xf numFmtId="38" fontId="7" fillId="0" borderId="13" xfId="219" applyFont="1" applyFill="1" applyBorder="1" applyAlignment="1">
      <alignment horizontal="left"/>
    </xf>
    <xf numFmtId="0" fontId="11" fillId="0" borderId="0" xfId="219" applyNumberFormat="1" applyFont="1" applyFill="1" applyAlignment="1">
      <alignment horizontal="right"/>
    </xf>
    <xf numFmtId="176" fontId="12" fillId="0" borderId="0" xfId="219" applyNumberFormat="1" applyFont="1" applyFill="1" applyBorder="1" applyAlignment="1"/>
    <xf numFmtId="38" fontId="38" fillId="0" borderId="0" xfId="219" applyFont="1" applyFill="1"/>
    <xf numFmtId="176" fontId="10" fillId="0" borderId="16" xfId="219" applyNumberFormat="1" applyFont="1" applyFill="1" applyBorder="1" applyAlignment="1"/>
    <xf numFmtId="38" fontId="11" fillId="0" borderId="12" xfId="219" quotePrefix="1" applyFont="1" applyFill="1" applyBorder="1" applyAlignment="1">
      <alignment horizontal="left"/>
    </xf>
    <xf numFmtId="38" fontId="11" fillId="0" borderId="12" xfId="219" applyFont="1" applyFill="1" applyBorder="1" applyAlignment="1">
      <alignment horizontal="left"/>
    </xf>
    <xf numFmtId="38" fontId="11" fillId="0" borderId="12" xfId="219" quotePrefix="1" applyFont="1" applyFill="1" applyBorder="1" applyAlignment="1"/>
    <xf numFmtId="0" fontId="7" fillId="0" borderId="12" xfId="219" applyNumberFormat="1" applyFont="1" applyFill="1" applyBorder="1"/>
    <xf numFmtId="176" fontId="10" fillId="0" borderId="12" xfId="219" applyNumberFormat="1" applyFont="1" applyFill="1" applyBorder="1"/>
    <xf numFmtId="0" fontId="10" fillId="0" borderId="12" xfId="219" applyNumberFormat="1" applyFont="1" applyFill="1" applyBorder="1"/>
    <xf numFmtId="38" fontId="7" fillId="0" borderId="0" xfId="219" applyFont="1" applyFill="1" applyBorder="1" applyAlignment="1"/>
    <xf numFmtId="38" fontId="11" fillId="0" borderId="0" xfId="219" applyFont="1" applyFill="1" applyBorder="1" applyAlignment="1">
      <alignment horizontal="left"/>
    </xf>
    <xf numFmtId="176" fontId="10" fillId="0" borderId="0" xfId="219" applyNumberFormat="1" applyFont="1" applyFill="1" applyBorder="1" applyAlignment="1">
      <alignment horizontal="left"/>
    </xf>
    <xf numFmtId="0" fontId="10" fillId="0" borderId="12" xfId="219" applyNumberFormat="1" applyFont="1" applyFill="1" applyBorder="1" applyAlignment="1">
      <alignment horizontal="left"/>
    </xf>
    <xf numFmtId="176" fontId="10" fillId="0" borderId="12" xfId="219" applyNumberFormat="1" applyFont="1" applyFill="1" applyBorder="1" applyAlignment="1">
      <alignment horizontal="left"/>
    </xf>
    <xf numFmtId="38" fontId="11" fillId="0" borderId="0" xfId="219" applyFont="1" applyFill="1" applyAlignment="1"/>
    <xf numFmtId="38" fontId="11" fillId="0" borderId="0" xfId="219" applyFont="1" applyFill="1" applyAlignment="1">
      <alignment horizontal="left"/>
    </xf>
    <xf numFmtId="0" fontId="11" fillId="0" borderId="0" xfId="219" applyNumberFormat="1" applyFont="1" applyFill="1" applyAlignment="1">
      <alignment horizontal="left"/>
    </xf>
    <xf numFmtId="38" fontId="10" fillId="0" borderId="22" xfId="219" applyFont="1" applyFill="1" applyBorder="1" applyAlignment="1">
      <alignment horizontal="center" vertical="center"/>
    </xf>
    <xf numFmtId="38" fontId="11" fillId="0" borderId="0" xfId="219" applyFont="1" applyFill="1"/>
    <xf numFmtId="176" fontId="11" fillId="0" borderId="0" xfId="307" applyNumberFormat="1" applyFont="1" applyFill="1" applyAlignment="1">
      <alignment horizontal="right"/>
    </xf>
    <xf numFmtId="0" fontId="10" fillId="0" borderId="29" xfId="307" applyFont="1" applyFill="1" applyBorder="1" applyAlignment="1">
      <alignment horizontal="centerContinuous" vertical="center"/>
    </xf>
    <xf numFmtId="0" fontId="10" fillId="0" borderId="22" xfId="307" applyFont="1" applyFill="1" applyBorder="1" applyAlignment="1">
      <alignment horizontal="center" vertical="center" shrinkToFit="1"/>
    </xf>
    <xf numFmtId="0" fontId="10" fillId="0" borderId="23" xfId="307" applyFont="1" applyFill="1" applyBorder="1" applyAlignment="1">
      <alignment horizontal="center" vertical="center" shrinkToFit="1"/>
    </xf>
    <xf numFmtId="0" fontId="10" fillId="0" borderId="15" xfId="307" applyFont="1" applyFill="1" applyBorder="1" applyAlignment="1">
      <alignment horizontal="centerContinuous" vertical="center"/>
    </xf>
    <xf numFmtId="0" fontId="10" fillId="0" borderId="33" xfId="307" applyFont="1" applyFill="1" applyBorder="1" applyAlignment="1">
      <alignment horizontal="centerContinuous" vertical="center"/>
    </xf>
    <xf numFmtId="0" fontId="10" fillId="0" borderId="15" xfId="307" applyFont="1" applyFill="1" applyBorder="1" applyAlignment="1">
      <alignment vertical="center"/>
    </xf>
    <xf numFmtId="0" fontId="10" fillId="0" borderId="13" xfId="307" applyFont="1" applyFill="1" applyBorder="1" applyAlignment="1">
      <alignment vertical="center"/>
    </xf>
    <xf numFmtId="0" fontId="10" fillId="0" borderId="0" xfId="307" applyFont="1" applyFill="1" applyBorder="1" applyAlignment="1">
      <alignment vertical="center"/>
    </xf>
    <xf numFmtId="0" fontId="66" fillId="0" borderId="0" xfId="307" applyFont="1" applyFill="1"/>
    <xf numFmtId="38" fontId="7" fillId="77" borderId="0" xfId="219" applyFont="1" applyFill="1" applyAlignment="1">
      <alignment horizontal="center"/>
    </xf>
    <xf numFmtId="176" fontId="10" fillId="0" borderId="16" xfId="219" applyNumberFormat="1" applyFont="1" applyFill="1" applyBorder="1" applyAlignment="1">
      <alignment horizontal="center"/>
    </xf>
    <xf numFmtId="38" fontId="11" fillId="0" borderId="0" xfId="219" quotePrefix="1" applyFont="1" applyFill="1" applyBorder="1" applyAlignment="1">
      <alignment horizontal="left"/>
    </xf>
    <xf numFmtId="38" fontId="11" fillId="0" borderId="0" xfId="219" quotePrefix="1" applyFont="1" applyFill="1" applyBorder="1" applyAlignment="1"/>
    <xf numFmtId="38" fontId="7" fillId="77" borderId="0" xfId="219" applyFont="1" applyFill="1" applyBorder="1" applyAlignment="1">
      <alignment horizontal="right"/>
    </xf>
    <xf numFmtId="38" fontId="10" fillId="77" borderId="0" xfId="219" applyFont="1" applyFill="1" applyBorder="1" applyAlignment="1">
      <alignment horizontal="right"/>
    </xf>
    <xf numFmtId="38" fontId="11" fillId="77" borderId="0" xfId="219" applyFont="1" applyFill="1" applyBorder="1" applyAlignment="1">
      <alignment horizontal="right"/>
    </xf>
    <xf numFmtId="38" fontId="6" fillId="77" borderId="0" xfId="219" applyFont="1" applyFill="1" applyBorder="1" applyAlignment="1">
      <alignment horizontal="right"/>
    </xf>
    <xf numFmtId="38" fontId="11" fillId="77" borderId="16" xfId="219" applyFont="1" applyFill="1" applyBorder="1" applyAlignment="1">
      <alignment horizontal="right"/>
    </xf>
    <xf numFmtId="176" fontId="12" fillId="0" borderId="0" xfId="311" applyNumberFormat="1" applyFont="1" applyFill="1">
      <alignment vertical="center"/>
    </xf>
    <xf numFmtId="0" fontId="12" fillId="0" borderId="0" xfId="311" applyFont="1" applyFill="1" applyBorder="1">
      <alignment vertical="center"/>
    </xf>
    <xf numFmtId="0" fontId="12" fillId="0" borderId="0" xfId="219" applyNumberFormat="1" applyFont="1" applyFill="1" applyAlignment="1">
      <alignment horizontal="right"/>
    </xf>
    <xf numFmtId="180" fontId="12" fillId="0" borderId="0" xfId="308" quotePrefix="1" applyNumberFormat="1" applyFont="1" applyFill="1" applyBorder="1" applyAlignment="1" applyProtection="1">
      <protection hidden="1"/>
    </xf>
    <xf numFmtId="49" fontId="10" fillId="77" borderId="22" xfId="307" applyNumberFormat="1" applyFont="1" applyFill="1" applyBorder="1" applyAlignment="1">
      <alignment horizontal="center" vertical="center"/>
    </xf>
    <xf numFmtId="0" fontId="11" fillId="77" borderId="22" xfId="307" applyFont="1" applyFill="1" applyBorder="1" applyAlignment="1">
      <alignment horizontal="center" vertical="center"/>
    </xf>
    <xf numFmtId="1" fontId="40" fillId="77" borderId="0" xfId="219" applyNumberFormat="1" applyFont="1" applyFill="1" applyBorder="1" applyAlignment="1">
      <alignment horizontal="right"/>
    </xf>
    <xf numFmtId="0" fontId="6" fillId="77" borderId="0" xfId="219" applyNumberFormat="1" applyFont="1" applyFill="1" applyAlignment="1">
      <alignment horizontal="right"/>
    </xf>
    <xf numFmtId="38" fontId="7" fillId="77" borderId="0" xfId="219" applyFont="1" applyFill="1" applyAlignment="1">
      <alignment horizontal="left" vertical="center" shrinkToFit="1"/>
    </xf>
    <xf numFmtId="38" fontId="7" fillId="77" borderId="0" xfId="219" applyFont="1" applyFill="1" applyAlignment="1">
      <alignment wrapText="1"/>
    </xf>
    <xf numFmtId="176" fontId="10" fillId="77" borderId="0" xfId="219" applyNumberFormat="1" applyFont="1" applyFill="1" applyAlignment="1">
      <alignment horizontal="center"/>
    </xf>
    <xf numFmtId="0" fontId="10" fillId="77" borderId="0" xfId="307" applyFont="1" applyFill="1" applyAlignment="1">
      <alignment horizontal="center"/>
    </xf>
    <xf numFmtId="0" fontId="10" fillId="0" borderId="0" xfId="307" applyFont="1" applyFill="1" applyAlignment="1">
      <alignment horizontal="centerContinuous"/>
    </xf>
    <xf numFmtId="188" fontId="10" fillId="0" borderId="0" xfId="219" applyNumberFormat="1" applyFont="1" applyFill="1" applyAlignment="1"/>
    <xf numFmtId="188" fontId="12" fillId="0" borderId="0" xfId="219" applyNumberFormat="1" applyFont="1" applyFill="1" applyAlignment="1"/>
    <xf numFmtId="188" fontId="10" fillId="0" borderId="16" xfId="219" applyNumberFormat="1" applyFont="1" applyFill="1" applyBorder="1" applyAlignment="1"/>
    <xf numFmtId="0" fontId="10" fillId="0" borderId="16" xfId="219" applyNumberFormat="1" applyFont="1" applyFill="1" applyBorder="1"/>
    <xf numFmtId="176" fontId="10" fillId="0" borderId="16" xfId="307" applyNumberFormat="1" applyFont="1" applyFill="1" applyBorder="1" applyAlignment="1">
      <alignment horizontal="right"/>
    </xf>
    <xf numFmtId="176" fontId="12" fillId="0" borderId="0" xfId="307" applyNumberFormat="1" applyFont="1" applyFill="1" applyAlignment="1">
      <alignment horizontal="right"/>
    </xf>
    <xf numFmtId="0" fontId="10" fillId="0" borderId="0" xfId="219" applyNumberFormat="1" applyFont="1" applyFill="1" applyAlignment="1"/>
    <xf numFmtId="176" fontId="12" fillId="0" borderId="0" xfId="219" applyNumberFormat="1" applyFont="1" applyFill="1" applyAlignment="1"/>
    <xf numFmtId="0" fontId="12" fillId="0" borderId="0" xfId="219" applyNumberFormat="1" applyFont="1" applyFill="1" applyAlignment="1"/>
    <xf numFmtId="38" fontId="10" fillId="77" borderId="31" xfId="219" applyFont="1" applyFill="1" applyBorder="1" applyAlignment="1">
      <alignment horizontal="centerContinuous" vertical="center"/>
    </xf>
    <xf numFmtId="0" fontId="10" fillId="77" borderId="31" xfId="219" applyNumberFormat="1" applyFont="1" applyFill="1" applyBorder="1" applyAlignment="1">
      <alignment horizontal="centerContinuous" vertical="center"/>
    </xf>
    <xf numFmtId="38" fontId="7" fillId="77" borderId="14" xfId="219" applyFont="1" applyFill="1" applyBorder="1"/>
    <xf numFmtId="0" fontId="7" fillId="77" borderId="25" xfId="219" applyNumberFormat="1" applyFont="1" applyFill="1" applyBorder="1"/>
    <xf numFmtId="38" fontId="10" fillId="77" borderId="15" xfId="219" applyFont="1" applyFill="1" applyBorder="1" applyAlignment="1">
      <alignment horizontal="centerContinuous"/>
    </xf>
    <xf numFmtId="0" fontId="10" fillId="77" borderId="13" xfId="219" applyNumberFormat="1" applyFont="1" applyFill="1" applyBorder="1" applyAlignment="1">
      <alignment horizontal="centerContinuous"/>
    </xf>
    <xf numFmtId="38" fontId="10" fillId="77" borderId="28" xfId="219" applyFont="1" applyFill="1" applyBorder="1" applyAlignment="1">
      <alignment horizontal="centerContinuous" vertical="center"/>
    </xf>
    <xf numFmtId="0" fontId="10" fillId="77" borderId="21" xfId="219" applyNumberFormat="1" applyFont="1" applyFill="1" applyBorder="1" applyAlignment="1">
      <alignment horizontal="centerContinuous" vertical="center"/>
    </xf>
    <xf numFmtId="49" fontId="10" fillId="77" borderId="23" xfId="219" quotePrefix="1" applyNumberFormat="1" applyFont="1" applyFill="1" applyBorder="1" applyAlignment="1">
      <alignment horizontal="centerContinuous" vertical="center"/>
    </xf>
    <xf numFmtId="0" fontId="11" fillId="77" borderId="22" xfId="219" applyNumberFormat="1" applyFont="1" applyFill="1" applyBorder="1" applyAlignment="1">
      <alignment vertical="center"/>
    </xf>
    <xf numFmtId="0" fontId="11" fillId="77" borderId="0" xfId="219" applyNumberFormat="1" applyFont="1" applyFill="1" applyBorder="1" applyAlignment="1">
      <alignment horizontal="right"/>
    </xf>
    <xf numFmtId="0" fontId="12" fillId="77" borderId="0" xfId="219" applyNumberFormat="1" applyFont="1" applyFill="1"/>
    <xf numFmtId="0" fontId="7" fillId="77" borderId="12" xfId="219" applyNumberFormat="1" applyFont="1" applyFill="1" applyBorder="1"/>
    <xf numFmtId="38" fontId="10" fillId="77" borderId="22" xfId="219" quotePrefix="1" applyFont="1" applyFill="1" applyBorder="1" applyAlignment="1">
      <alignment horizontal="center" vertical="center"/>
    </xf>
    <xf numFmtId="188" fontId="10" fillId="77" borderId="0" xfId="219" applyNumberFormat="1" applyFont="1" applyFill="1" applyAlignment="1"/>
    <xf numFmtId="188" fontId="12" fillId="77" borderId="0" xfId="219" applyNumberFormat="1" applyFont="1" applyFill="1" applyAlignment="1"/>
    <xf numFmtId="188" fontId="10" fillId="77" borderId="16" xfId="219" applyNumberFormat="1" applyFont="1" applyFill="1" applyBorder="1" applyAlignment="1"/>
    <xf numFmtId="49" fontId="10" fillId="77" borderId="26" xfId="219" applyNumberFormat="1" applyFont="1" applyFill="1" applyBorder="1" applyAlignment="1">
      <alignment horizontal="center" vertical="center"/>
    </xf>
    <xf numFmtId="0" fontId="10" fillId="77" borderId="22" xfId="219" applyNumberFormat="1" applyFont="1" applyFill="1" applyBorder="1" applyAlignment="1">
      <alignment horizontal="left" vertical="center"/>
    </xf>
    <xf numFmtId="176" fontId="10" fillId="77" borderId="0" xfId="219" applyNumberFormat="1" applyFont="1" applyFill="1" applyBorder="1" applyAlignment="1"/>
    <xf numFmtId="0" fontId="10" fillId="77" borderId="0" xfId="219" applyNumberFormat="1" applyFont="1" applyFill="1" applyBorder="1" applyAlignment="1"/>
    <xf numFmtId="176" fontId="12" fillId="77" borderId="0" xfId="219" applyNumberFormat="1" applyFont="1" applyFill="1" applyBorder="1" applyAlignment="1"/>
    <xf numFmtId="176" fontId="10" fillId="77" borderId="16" xfId="219" applyNumberFormat="1" applyFont="1" applyFill="1" applyBorder="1" applyAlignment="1"/>
    <xf numFmtId="0" fontId="10" fillId="77" borderId="13" xfId="219" applyNumberFormat="1" applyFont="1" applyFill="1" applyBorder="1" applyAlignment="1">
      <alignment horizontal="left"/>
    </xf>
    <xf numFmtId="38" fontId="10" fillId="77" borderId="0" xfId="219" applyFont="1" applyFill="1" applyBorder="1" applyAlignment="1">
      <alignment horizontal="centerContinuous" vertical="center"/>
    </xf>
    <xf numFmtId="0" fontId="10" fillId="77" borderId="13" xfId="219" applyNumberFormat="1" applyFont="1" applyFill="1" applyBorder="1" applyAlignment="1">
      <alignment horizontal="centerContinuous" vertical="center"/>
    </xf>
    <xf numFmtId="0" fontId="10" fillId="77" borderId="0" xfId="219" applyNumberFormat="1" applyFont="1" applyFill="1" applyBorder="1" applyAlignment="1">
      <alignment horizontal="centerContinuous" vertical="center"/>
    </xf>
    <xf numFmtId="0" fontId="10" fillId="0" borderId="23" xfId="219" quotePrefix="1" applyNumberFormat="1" applyFont="1" applyFill="1" applyBorder="1" applyAlignment="1">
      <alignment horizontal="centerContinuous" vertical="center"/>
    </xf>
    <xf numFmtId="38" fontId="10" fillId="77" borderId="15" xfId="219" applyFont="1" applyFill="1" applyBorder="1" applyAlignment="1">
      <alignment horizontal="center"/>
    </xf>
    <xf numFmtId="0" fontId="40" fillId="77" borderId="16" xfId="219" applyNumberFormat="1" applyFont="1" applyFill="1" applyBorder="1"/>
    <xf numFmtId="176" fontId="11" fillId="77" borderId="24" xfId="219" applyNumberFormat="1" applyFont="1" applyFill="1" applyBorder="1" applyAlignment="1">
      <alignment horizontal="right"/>
    </xf>
    <xf numFmtId="180" fontId="40" fillId="77" borderId="0" xfId="219" applyNumberFormat="1" applyFont="1" applyFill="1" applyAlignment="1">
      <alignment vertical="center" shrinkToFit="1"/>
    </xf>
    <xf numFmtId="176" fontId="40" fillId="77" borderId="0" xfId="219" applyNumberFormat="1" applyFont="1" applyFill="1" applyBorder="1" applyAlignment="1"/>
    <xf numFmtId="176" fontId="40" fillId="77" borderId="0" xfId="219" applyNumberFormat="1" applyFont="1" applyFill="1" applyBorder="1" applyProtection="1">
      <protection locked="0"/>
    </xf>
    <xf numFmtId="0" fontId="40" fillId="77" borderId="17" xfId="219" applyNumberFormat="1" applyFont="1" applyFill="1" applyBorder="1" applyAlignment="1">
      <alignment horizontal="right"/>
    </xf>
    <xf numFmtId="49" fontId="10" fillId="0" borderId="23" xfId="219" applyNumberFormat="1" applyFont="1" applyFill="1" applyBorder="1" applyAlignment="1">
      <alignment horizontal="center" vertical="center"/>
    </xf>
    <xf numFmtId="176" fontId="11" fillId="0" borderId="0" xfId="219" applyNumberFormat="1" applyFont="1" applyFill="1" applyAlignment="1">
      <alignment horizontal="center"/>
    </xf>
    <xf numFmtId="176" fontId="10" fillId="0" borderId="0" xfId="219" applyNumberFormat="1" applyFont="1" applyFill="1" applyAlignment="1">
      <alignment horizontal="center"/>
    </xf>
    <xf numFmtId="176" fontId="12" fillId="0" borderId="0" xfId="219" applyNumberFormat="1" applyFont="1" applyFill="1" applyAlignment="1">
      <alignment horizontal="center"/>
    </xf>
    <xf numFmtId="38" fontId="10" fillId="0" borderId="22" xfId="219" applyFont="1" applyBorder="1" applyAlignment="1">
      <alignment vertical="center"/>
    </xf>
    <xf numFmtId="176" fontId="10" fillId="0" borderId="0" xfId="219" applyNumberFormat="1" applyFont="1" applyAlignment="1">
      <alignment shrinkToFit="1"/>
    </xf>
    <xf numFmtId="194" fontId="10" fillId="0" borderId="0" xfId="184" applyNumberFormat="1" applyFont="1" applyAlignment="1">
      <alignment shrinkToFit="1"/>
    </xf>
    <xf numFmtId="181" fontId="10" fillId="0" borderId="0" xfId="219" applyNumberFormat="1" applyFont="1" applyAlignment="1">
      <alignment shrinkToFit="1"/>
    </xf>
    <xf numFmtId="194" fontId="12" fillId="0" borderId="0" xfId="184" applyNumberFormat="1" applyFont="1" applyAlignment="1">
      <alignment shrinkToFit="1"/>
    </xf>
    <xf numFmtId="49" fontId="10" fillId="0" borderId="22" xfId="219" quotePrefix="1" applyNumberFormat="1" applyFont="1" applyBorder="1" applyAlignment="1">
      <alignment horizontal="center" vertical="center"/>
    </xf>
    <xf numFmtId="49" fontId="10" fillId="0" borderId="26" xfId="219" quotePrefix="1" applyNumberFormat="1" applyFont="1" applyBorder="1" applyAlignment="1">
      <alignment horizontal="center" vertical="center"/>
    </xf>
    <xf numFmtId="176" fontId="11" fillId="0" borderId="0" xfId="219" applyNumberFormat="1" applyFont="1" applyAlignment="1">
      <alignment horizontal="right"/>
    </xf>
    <xf numFmtId="176" fontId="11" fillId="0" borderId="0" xfId="312" applyNumberFormat="1" applyFont="1" applyAlignment="1">
      <alignment horizontal="right"/>
    </xf>
    <xf numFmtId="194" fontId="10" fillId="0" borderId="0" xfId="219" applyNumberFormat="1" applyFont="1" applyAlignment="1">
      <alignment shrinkToFit="1"/>
    </xf>
    <xf numFmtId="177" fontId="10" fillId="0" borderId="0" xfId="219" applyNumberFormat="1" applyFont="1" applyAlignment="1">
      <alignment shrinkToFit="1"/>
    </xf>
    <xf numFmtId="185" fontId="10" fillId="0" borderId="0" xfId="219" applyNumberFormat="1" applyFont="1" applyAlignment="1">
      <alignment shrinkToFit="1"/>
    </xf>
    <xf numFmtId="194" fontId="7" fillId="0" borderId="0" xfId="184" applyNumberFormat="1" applyFont="1"/>
    <xf numFmtId="181" fontId="7" fillId="0" borderId="0" xfId="219" applyNumberFormat="1" applyFont="1"/>
    <xf numFmtId="181" fontId="12" fillId="0" borderId="0" xfId="219" applyNumberFormat="1" applyFont="1" applyAlignment="1">
      <alignment shrinkToFit="1"/>
    </xf>
    <xf numFmtId="176" fontId="12" fillId="0" borderId="0" xfId="307" applyNumberFormat="1" applyFont="1"/>
    <xf numFmtId="181" fontId="10" fillId="0" borderId="16" xfId="219" applyNumberFormat="1" applyFont="1" applyBorder="1" applyAlignment="1">
      <alignment shrinkToFit="1"/>
    </xf>
    <xf numFmtId="176" fontId="10" fillId="0" borderId="16" xfId="219" applyNumberFormat="1" applyFont="1" applyBorder="1" applyAlignment="1">
      <alignment shrinkToFit="1"/>
    </xf>
    <xf numFmtId="194" fontId="10" fillId="0" borderId="16" xfId="184" applyNumberFormat="1" applyFont="1" applyBorder="1" applyAlignment="1">
      <alignment shrinkToFit="1"/>
    </xf>
    <xf numFmtId="38" fontId="11" fillId="0" borderId="0" xfId="219" applyFont="1" applyFill="1" applyAlignment="1">
      <alignment horizontal="right"/>
    </xf>
    <xf numFmtId="38" fontId="10" fillId="0" borderId="26" xfId="219" quotePrefix="1" applyFont="1" applyBorder="1" applyAlignment="1">
      <alignment horizontal="center" vertical="center"/>
    </xf>
    <xf numFmtId="38" fontId="10" fillId="0" borderId="22" xfId="219" applyFont="1" applyBorder="1" applyAlignment="1">
      <alignment horizontal="center" vertical="center"/>
    </xf>
    <xf numFmtId="38" fontId="10" fillId="0" borderId="22" xfId="219" quotePrefix="1" applyFont="1" applyBorder="1" applyAlignment="1">
      <alignment horizontal="center" vertical="center"/>
    </xf>
    <xf numFmtId="38" fontId="11" fillId="0" borderId="0" xfId="219" applyFont="1" applyAlignment="1">
      <alignment horizontal="right" vertical="center"/>
    </xf>
    <xf numFmtId="49" fontId="11" fillId="0" borderId="0" xfId="219" applyNumberFormat="1" applyFont="1" applyAlignment="1">
      <alignment horizontal="right" vertical="center"/>
    </xf>
    <xf numFmtId="38" fontId="11" fillId="0" borderId="0" xfId="219" applyFont="1" applyAlignment="1">
      <alignment horizontal="center" vertical="center"/>
    </xf>
    <xf numFmtId="177" fontId="10" fillId="0" borderId="0" xfId="219" applyNumberFormat="1" applyFont="1" applyAlignment="1">
      <alignment horizontal="right"/>
    </xf>
    <xf numFmtId="38" fontId="10" fillId="0" borderId="0" xfId="219" applyFont="1"/>
    <xf numFmtId="177" fontId="10" fillId="0" borderId="0" xfId="219" applyNumberFormat="1" applyFont="1" applyAlignment="1">
      <alignment horizontal="right" shrinkToFit="1"/>
    </xf>
    <xf numFmtId="176" fontId="10" fillId="0" borderId="0" xfId="219" applyNumberFormat="1" applyFont="1"/>
    <xf numFmtId="177" fontId="10" fillId="0" borderId="0" xfId="219" applyNumberFormat="1" applyFont="1"/>
    <xf numFmtId="196" fontId="10" fillId="0" borderId="0" xfId="0" quotePrefix="1" applyNumberFormat="1" applyFont="1" applyAlignment="1">
      <alignment horizontal="right"/>
    </xf>
    <xf numFmtId="177" fontId="12" fillId="0" borderId="0" xfId="219" applyNumberFormat="1" applyFont="1"/>
    <xf numFmtId="176" fontId="12" fillId="0" borderId="0" xfId="219" applyNumberFormat="1" applyFont="1"/>
    <xf numFmtId="177" fontId="12" fillId="0" borderId="0" xfId="219" applyNumberFormat="1" applyFont="1" applyAlignment="1">
      <alignment shrinkToFit="1"/>
    </xf>
    <xf numFmtId="176" fontId="12" fillId="0" borderId="0" xfId="219" applyNumberFormat="1" applyFont="1" applyAlignment="1">
      <alignment shrinkToFit="1"/>
    </xf>
    <xf numFmtId="177" fontId="10" fillId="0" borderId="16" xfId="219" applyNumberFormat="1" applyFont="1" applyBorder="1"/>
    <xf numFmtId="176" fontId="10" fillId="0" borderId="16" xfId="219" applyNumberFormat="1" applyFont="1" applyBorder="1"/>
    <xf numFmtId="177" fontId="10" fillId="0" borderId="16" xfId="219" applyNumberFormat="1" applyFont="1" applyBorder="1" applyAlignment="1">
      <alignment shrinkToFit="1"/>
    </xf>
    <xf numFmtId="0" fontId="10" fillId="0" borderId="16" xfId="307" applyFont="1" applyFill="1" applyBorder="1" applyAlignment="1">
      <alignment shrinkToFit="1"/>
    </xf>
    <xf numFmtId="0" fontId="10" fillId="0" borderId="0" xfId="307" applyFont="1" applyFill="1" applyAlignment="1">
      <alignment shrinkToFit="1"/>
    </xf>
    <xf numFmtId="38" fontId="7" fillId="77" borderId="0" xfId="219" applyFont="1" applyFill="1"/>
    <xf numFmtId="0" fontId="10" fillId="77" borderId="0" xfId="307" applyNumberFormat="1" applyFont="1" applyFill="1"/>
    <xf numFmtId="0" fontId="10" fillId="77" borderId="0" xfId="307" applyFont="1" applyFill="1"/>
    <xf numFmtId="38" fontId="7" fillId="77" borderId="0" xfId="219" applyFont="1" applyFill="1" applyAlignment="1">
      <alignment horizontal="left"/>
    </xf>
    <xf numFmtId="38" fontId="8" fillId="77" borderId="0" xfId="219" applyFont="1" applyFill="1" applyAlignment="1"/>
    <xf numFmtId="38" fontId="7" fillId="77" borderId="0" xfId="219" applyFont="1" applyFill="1" applyAlignment="1"/>
    <xf numFmtId="0" fontId="8" fillId="77" borderId="0" xfId="307" applyFont="1" applyFill="1" applyAlignment="1">
      <alignment horizontal="right"/>
    </xf>
    <xf numFmtId="0" fontId="8" fillId="77" borderId="0" xfId="307" applyFont="1" applyFill="1"/>
    <xf numFmtId="38" fontId="10" fillId="77" borderId="0" xfId="219" applyFont="1" applyFill="1" applyAlignment="1"/>
    <xf numFmtId="38" fontId="10" fillId="77" borderId="0" xfId="219" applyFont="1" applyFill="1"/>
    <xf numFmtId="0" fontId="13" fillId="77" borderId="0" xfId="307" applyFont="1" applyFill="1"/>
    <xf numFmtId="38" fontId="10" fillId="77" borderId="0" xfId="219" applyFont="1" applyFill="1" applyBorder="1" applyAlignment="1">
      <alignment horizontal="centerContinuous"/>
    </xf>
    <xf numFmtId="38" fontId="7" fillId="77" borderId="12" xfId="219" applyFont="1" applyFill="1" applyBorder="1"/>
    <xf numFmtId="38" fontId="7" fillId="77" borderId="19" xfId="219" applyFont="1" applyFill="1" applyBorder="1" applyAlignment="1">
      <alignment horizontal="left"/>
    </xf>
    <xf numFmtId="38" fontId="10" fillId="77" borderId="20" xfId="219" applyFont="1" applyFill="1" applyBorder="1" applyAlignment="1">
      <alignment vertical="center"/>
    </xf>
    <xf numFmtId="38" fontId="10" fillId="77" borderId="21" xfId="219" applyFont="1" applyFill="1" applyBorder="1" applyAlignment="1">
      <alignment horizontal="left" vertical="center"/>
    </xf>
    <xf numFmtId="38" fontId="10" fillId="77" borderId="0" xfId="219" applyFont="1" applyFill="1" applyAlignment="1">
      <alignment vertical="center"/>
    </xf>
    <xf numFmtId="38" fontId="11" fillId="77" borderId="0" xfId="219" applyFont="1" applyFill="1" applyAlignment="1">
      <alignment horizontal="left"/>
    </xf>
    <xf numFmtId="38" fontId="11" fillId="77" borderId="13" xfId="219" applyFont="1" applyFill="1" applyBorder="1" applyAlignment="1">
      <alignment horizontal="left"/>
    </xf>
    <xf numFmtId="38" fontId="11" fillId="77" borderId="0" xfId="219" applyFont="1" applyFill="1" applyBorder="1"/>
    <xf numFmtId="38" fontId="11" fillId="77" borderId="0" xfId="219" applyFont="1" applyFill="1"/>
    <xf numFmtId="38" fontId="11" fillId="77" borderId="14" xfId="219" applyFont="1" applyFill="1" applyBorder="1"/>
    <xf numFmtId="38" fontId="10" fillId="77" borderId="0" xfId="219" applyFont="1" applyFill="1" applyAlignment="1">
      <alignment horizontal="left"/>
    </xf>
    <xf numFmtId="38" fontId="10" fillId="77" borderId="13" xfId="219" applyFont="1" applyFill="1" applyBorder="1" applyAlignment="1">
      <alignment horizontal="distributed"/>
    </xf>
    <xf numFmtId="38" fontId="10" fillId="77" borderId="15" xfId="219" applyFont="1" applyFill="1" applyBorder="1" applyAlignment="1">
      <alignment horizontal="left"/>
    </xf>
    <xf numFmtId="38" fontId="10" fillId="77" borderId="15" xfId="219" applyFont="1" applyFill="1" applyBorder="1"/>
    <xf numFmtId="38" fontId="12" fillId="77" borderId="0" xfId="219" applyFont="1" applyFill="1"/>
    <xf numFmtId="38" fontId="12" fillId="77" borderId="13" xfId="219" applyFont="1" applyFill="1" applyBorder="1" applyAlignment="1">
      <alignment horizontal="distributed"/>
    </xf>
    <xf numFmtId="38" fontId="12" fillId="77" borderId="15" xfId="219" applyFont="1" applyFill="1" applyBorder="1"/>
    <xf numFmtId="38" fontId="10" fillId="77" borderId="16" xfId="219" applyFont="1" applyFill="1" applyBorder="1"/>
    <xf numFmtId="38" fontId="10" fillId="77" borderId="17" xfId="219" applyFont="1" applyFill="1" applyBorder="1" applyAlignment="1">
      <alignment horizontal="distributed"/>
    </xf>
    <xf numFmtId="38" fontId="10" fillId="77" borderId="18" xfId="219" applyFont="1" applyFill="1" applyBorder="1"/>
    <xf numFmtId="38" fontId="11" fillId="77" borderId="0" xfId="219" applyFont="1" applyFill="1" applyBorder="1" applyAlignment="1">
      <alignment horizontal="left"/>
    </xf>
    <xf numFmtId="178" fontId="11" fillId="77" borderId="0" xfId="219" applyNumberFormat="1" applyFont="1" applyFill="1"/>
    <xf numFmtId="179" fontId="11" fillId="77" borderId="0" xfId="219" applyNumberFormat="1" applyFont="1" applyFill="1"/>
    <xf numFmtId="38" fontId="11" fillId="77" borderId="12" xfId="219" applyFont="1" applyFill="1" applyBorder="1"/>
    <xf numFmtId="0" fontId="11" fillId="77" borderId="0" xfId="307" applyFont="1" applyFill="1" applyAlignment="1">
      <alignment horizontal="left"/>
    </xf>
    <xf numFmtId="38" fontId="10" fillId="77" borderId="15" xfId="219" applyFont="1" applyFill="1" applyBorder="1" applyAlignment="1">
      <alignment horizontal="center"/>
    </xf>
    <xf numFmtId="176" fontId="10" fillId="0" borderId="0" xfId="219" applyNumberFormat="1" applyFont="1" applyFill="1" applyAlignment="1">
      <alignment shrinkToFit="1"/>
    </xf>
    <xf numFmtId="176" fontId="10" fillId="0" borderId="16" xfId="219" applyNumberFormat="1" applyFont="1" applyFill="1" applyBorder="1" applyAlignment="1">
      <alignment shrinkToFit="1"/>
    </xf>
    <xf numFmtId="38" fontId="10" fillId="0" borderId="32" xfId="219" applyFont="1" applyFill="1" applyBorder="1" applyAlignment="1">
      <alignment horizontal="centerContinuous" vertical="center"/>
    </xf>
    <xf numFmtId="38" fontId="10" fillId="0" borderId="31" xfId="219" quotePrefix="1" applyFont="1" applyFill="1" applyBorder="1" applyAlignment="1">
      <alignment horizontal="centerContinuous" vertical="center"/>
    </xf>
    <xf numFmtId="0" fontId="39" fillId="0" borderId="0" xfId="307" applyFont="1" applyFill="1" applyBorder="1" applyAlignment="1">
      <alignment horizontal="centerContinuous" vertical="top"/>
    </xf>
    <xf numFmtId="38" fontId="10" fillId="0" borderId="13" xfId="219" applyFont="1" applyFill="1" applyBorder="1" applyAlignment="1">
      <alignment horizontal="centerContinuous" vertical="top"/>
    </xf>
    <xf numFmtId="0" fontId="10" fillId="0" borderId="15" xfId="307" applyFont="1" applyFill="1" applyBorder="1" applyAlignment="1">
      <alignment horizontal="centerContinuous" vertical="top"/>
    </xf>
    <xf numFmtId="38" fontId="10" fillId="0" borderId="0" xfId="219" quotePrefix="1" applyFont="1" applyFill="1" applyBorder="1" applyAlignment="1">
      <alignment horizontal="centerContinuous" vertical="top"/>
    </xf>
    <xf numFmtId="49" fontId="10" fillId="0" borderId="22" xfId="219" applyNumberFormat="1" applyFont="1" applyFill="1" applyBorder="1" applyAlignment="1">
      <alignment horizontal="center" vertical="center"/>
    </xf>
    <xf numFmtId="0" fontId="13" fillId="0" borderId="0" xfId="307" applyFont="1" applyFill="1" applyAlignment="1">
      <alignment shrinkToFit="1"/>
    </xf>
    <xf numFmtId="176" fontId="12" fillId="0" borderId="0" xfId="219" applyNumberFormat="1" applyFont="1" applyFill="1" applyAlignment="1">
      <alignment shrinkToFit="1"/>
    </xf>
    <xf numFmtId="176" fontId="10" fillId="0" borderId="0" xfId="307" applyNumberFormat="1" applyFont="1" applyFill="1" applyAlignment="1">
      <alignment shrinkToFit="1"/>
    </xf>
    <xf numFmtId="0" fontId="10" fillId="0" borderId="0" xfId="307" applyNumberFormat="1" applyFont="1" applyFill="1" applyAlignment="1">
      <alignment shrinkToFit="1"/>
    </xf>
    <xf numFmtId="0" fontId="10" fillId="0" borderId="0" xfId="0" applyFont="1" applyFill="1" applyAlignment="1">
      <alignment vertical="center"/>
    </xf>
    <xf numFmtId="2" fontId="10" fillId="0" borderId="0" xfId="307" applyNumberFormat="1" applyFont="1" applyFill="1" applyAlignment="1">
      <alignment shrinkToFit="1"/>
    </xf>
    <xf numFmtId="176" fontId="12" fillId="0" borderId="0" xfId="307" applyNumberFormat="1" applyFont="1" applyFill="1" applyAlignment="1">
      <alignment shrinkToFit="1"/>
    </xf>
    <xf numFmtId="0" fontId="12" fillId="0" borderId="0" xfId="307" applyNumberFormat="1" applyFont="1" applyFill="1" applyAlignment="1">
      <alignment shrinkToFit="1"/>
    </xf>
    <xf numFmtId="2" fontId="12" fillId="0" borderId="0" xfId="307" applyNumberFormat="1" applyFont="1" applyFill="1" applyAlignment="1">
      <alignment shrinkToFit="1"/>
    </xf>
    <xf numFmtId="176" fontId="10" fillId="0" borderId="16" xfId="307" applyNumberFormat="1" applyFont="1" applyFill="1" applyBorder="1" applyAlignment="1">
      <alignment shrinkToFit="1"/>
    </xf>
    <xf numFmtId="2" fontId="10" fillId="0" borderId="16" xfId="307" applyNumberFormat="1" applyFont="1" applyFill="1" applyBorder="1" applyAlignment="1">
      <alignment shrinkToFit="1"/>
    </xf>
    <xf numFmtId="0" fontId="10" fillId="0" borderId="17" xfId="307" applyNumberFormat="1" applyFont="1" applyFill="1" applyBorder="1" applyAlignment="1">
      <alignment shrinkToFit="1"/>
    </xf>
    <xf numFmtId="2" fontId="10" fillId="0" borderId="0" xfId="0" applyNumberFormat="1" applyFont="1" applyFill="1" applyAlignment="1">
      <alignment vertical="center"/>
    </xf>
    <xf numFmtId="0" fontId="10" fillId="0" borderId="22" xfId="307" applyFont="1" applyFill="1" applyBorder="1" applyAlignment="1">
      <alignment horizontal="center" vertical="center"/>
    </xf>
    <xf numFmtId="0" fontId="10" fillId="0" borderId="22" xfId="307" applyNumberFormat="1" applyFont="1" applyFill="1" applyBorder="1" applyAlignment="1">
      <alignment horizontal="center" vertical="center"/>
    </xf>
    <xf numFmtId="187" fontId="10" fillId="77" borderId="16" xfId="0" applyNumberFormat="1" applyFont="1" applyFill="1" applyBorder="1"/>
    <xf numFmtId="186" fontId="10" fillId="77" borderId="16" xfId="307" applyNumberFormat="1" applyFont="1" applyFill="1" applyBorder="1"/>
    <xf numFmtId="187" fontId="10" fillId="77" borderId="16" xfId="283" applyNumberFormat="1" applyFont="1" applyFill="1" applyBorder="1" applyAlignment="1"/>
    <xf numFmtId="187" fontId="12" fillId="77" borderId="0" xfId="0" applyNumberFormat="1" applyFont="1" applyFill="1"/>
    <xf numFmtId="186" fontId="12" fillId="77" borderId="0" xfId="307" applyNumberFormat="1" applyFont="1" applyFill="1"/>
    <xf numFmtId="187" fontId="12" fillId="77" borderId="0" xfId="283" applyNumberFormat="1" applyFont="1" applyFill="1" applyAlignment="1"/>
    <xf numFmtId="195" fontId="10" fillId="77" borderId="0" xfId="283" applyNumberFormat="1" applyFont="1" applyFill="1" applyAlignment="1"/>
    <xf numFmtId="186" fontId="10" fillId="77" borderId="0" xfId="307" applyNumberFormat="1" applyFont="1" applyFill="1"/>
    <xf numFmtId="187" fontId="10" fillId="77" borderId="0" xfId="0" applyNumberFormat="1" applyFont="1" applyFill="1"/>
    <xf numFmtId="187" fontId="10" fillId="77" borderId="0" xfId="283" applyNumberFormat="1" applyFont="1" applyFill="1" applyAlignment="1"/>
    <xf numFmtId="0" fontId="10" fillId="77" borderId="22" xfId="307" quotePrefix="1" applyFont="1" applyFill="1" applyBorder="1" applyAlignment="1">
      <alignment horizontal="center" vertical="center" shrinkToFit="1"/>
    </xf>
    <xf numFmtId="0" fontId="11" fillId="0" borderId="0" xfId="307" applyFont="1" applyFill="1" applyAlignment="1"/>
    <xf numFmtId="0" fontId="12" fillId="0" borderId="0" xfId="309" applyFont="1"/>
    <xf numFmtId="0" fontId="44" fillId="0" borderId="0" xfId="0" applyFont="1"/>
    <xf numFmtId="1" fontId="10" fillId="0" borderId="17" xfId="307" applyNumberFormat="1" applyFont="1" applyFill="1" applyBorder="1"/>
    <xf numFmtId="176" fontId="10" fillId="0" borderId="16" xfId="0" applyNumberFormat="1" applyFont="1" applyFill="1" applyBorder="1" applyProtection="1">
      <protection locked="0"/>
    </xf>
    <xf numFmtId="0" fontId="10" fillId="0" borderId="16" xfId="307" applyFont="1" applyFill="1" applyBorder="1"/>
    <xf numFmtId="193" fontId="10" fillId="0" borderId="16" xfId="307" applyNumberFormat="1" applyFont="1" applyFill="1" applyBorder="1" applyAlignment="1">
      <alignment horizontal="right"/>
    </xf>
    <xf numFmtId="180" fontId="10" fillId="0" borderId="16" xfId="307" applyNumberFormat="1" applyFont="1" applyFill="1" applyBorder="1" applyAlignment="1">
      <alignment horizontal="right"/>
    </xf>
    <xf numFmtId="176" fontId="12" fillId="0" borderId="0" xfId="0" applyNumberFormat="1" applyFont="1" applyFill="1" applyProtection="1">
      <protection locked="0"/>
    </xf>
    <xf numFmtId="193" fontId="12" fillId="0" borderId="0" xfId="307" applyNumberFormat="1" applyFont="1" applyFill="1" applyAlignment="1">
      <alignment horizontal="right"/>
    </xf>
    <xf numFmtId="180" fontId="12" fillId="0" borderId="0" xfId="307" applyNumberFormat="1" applyFont="1" applyFill="1" applyAlignment="1">
      <alignment horizontal="right"/>
    </xf>
    <xf numFmtId="176" fontId="10" fillId="0" borderId="0" xfId="0" applyNumberFormat="1" applyFont="1" applyFill="1" applyProtection="1">
      <protection locked="0"/>
    </xf>
    <xf numFmtId="180" fontId="10" fillId="0" borderId="0" xfId="307" applyNumberFormat="1" applyFont="1" applyFill="1" applyAlignment="1">
      <alignment horizontal="right"/>
    </xf>
    <xf numFmtId="193" fontId="10" fillId="0" borderId="0" xfId="307" applyNumberFormat="1" applyFont="1" applyFill="1" applyAlignment="1">
      <alignment horizontal="right"/>
    </xf>
    <xf numFmtId="0" fontId="11" fillId="0" borderId="0" xfId="307" applyNumberFormat="1" applyFont="1" applyFill="1" applyAlignment="1">
      <alignment horizontal="right"/>
    </xf>
    <xf numFmtId="49" fontId="10" fillId="0" borderId="22" xfId="219" quotePrefix="1" applyNumberFormat="1" applyFont="1" applyFill="1" applyBorder="1" applyAlignment="1">
      <alignment horizontal="center" vertical="center" shrinkToFit="1"/>
    </xf>
    <xf numFmtId="0" fontId="10" fillId="0" borderId="16" xfId="309" applyFont="1" applyBorder="1"/>
    <xf numFmtId="177" fontId="10" fillId="0" borderId="16" xfId="307" applyNumberFormat="1" applyFont="1" applyBorder="1"/>
    <xf numFmtId="177" fontId="12" fillId="0" borderId="0" xfId="307" applyNumberFormat="1" applyFont="1"/>
    <xf numFmtId="0" fontId="10" fillId="0" borderId="0" xfId="309" applyFont="1"/>
    <xf numFmtId="177" fontId="10" fillId="0" borderId="0" xfId="307" applyNumberFormat="1" applyFont="1"/>
    <xf numFmtId="0" fontId="11" fillId="0" borderId="0" xfId="307" applyFont="1"/>
    <xf numFmtId="0" fontId="11" fillId="0" borderId="0" xfId="307" applyFont="1" applyAlignment="1">
      <alignment horizontal="right"/>
    </xf>
    <xf numFmtId="0" fontId="10" fillId="0" borderId="22" xfId="307" applyFont="1" applyBorder="1" applyAlignment="1">
      <alignment horizontal="center" vertical="center" shrinkToFit="1"/>
    </xf>
    <xf numFmtId="49" fontId="10" fillId="0" borderId="22" xfId="307" applyNumberFormat="1" applyFont="1" applyBorder="1" applyAlignment="1">
      <alignment horizontal="center" vertical="center" shrinkToFit="1"/>
    </xf>
    <xf numFmtId="176" fontId="10" fillId="77" borderId="0" xfId="219" applyNumberFormat="1" applyFont="1" applyFill="1"/>
    <xf numFmtId="176" fontId="10" fillId="77" borderId="0" xfId="307" applyNumberFormat="1" applyFont="1" applyFill="1"/>
    <xf numFmtId="0" fontId="10" fillId="77" borderId="0" xfId="307" applyFont="1" applyFill="1"/>
    <xf numFmtId="0" fontId="10" fillId="77" borderId="29" xfId="307" applyFont="1" applyFill="1" applyBorder="1" applyAlignment="1">
      <alignment horizontal="centerContinuous" vertical="center"/>
    </xf>
    <xf numFmtId="0" fontId="10" fillId="0" borderId="30" xfId="307" applyFont="1" applyFill="1" applyBorder="1" applyAlignment="1">
      <alignment horizontal="centerContinuous" vertical="center"/>
    </xf>
    <xf numFmtId="0" fontId="10" fillId="0" borderId="32" xfId="307" applyFont="1" applyFill="1" applyBorder="1" applyAlignment="1">
      <alignment horizontal="centerContinuous" vertical="center"/>
    </xf>
    <xf numFmtId="0" fontId="12" fillId="0" borderId="0" xfId="307" applyFont="1" applyFill="1"/>
    <xf numFmtId="0" fontId="11" fillId="0" borderId="0" xfId="307" quotePrefix="1" applyFont="1" applyFill="1"/>
    <xf numFmtId="0" fontId="10" fillId="77" borderId="32" xfId="307" applyFont="1" applyFill="1" applyBorder="1" applyAlignment="1">
      <alignment horizontal="centerContinuous" vertical="center"/>
    </xf>
    <xf numFmtId="176" fontId="12" fillId="0" borderId="0" xfId="307" applyNumberFormat="1" applyFont="1" applyFill="1"/>
    <xf numFmtId="176" fontId="10" fillId="0" borderId="16" xfId="307" applyNumberFormat="1" applyFont="1" applyFill="1" applyBorder="1"/>
    <xf numFmtId="0" fontId="11" fillId="0" borderId="0" xfId="307" applyFont="1" applyFill="1" applyAlignment="1">
      <alignment horizontal="right"/>
    </xf>
    <xf numFmtId="177" fontId="10" fillId="0" borderId="0" xfId="307" applyNumberFormat="1" applyFont="1" applyFill="1"/>
    <xf numFmtId="177" fontId="10" fillId="0" borderId="0" xfId="307" applyNumberFormat="1" applyFont="1" applyFill="1" applyBorder="1"/>
    <xf numFmtId="0" fontId="10" fillId="0" borderId="22" xfId="307" applyNumberFormat="1" applyFont="1" applyFill="1" applyBorder="1" applyAlignment="1">
      <alignment horizontal="centerContinuous" vertical="center"/>
    </xf>
    <xf numFmtId="0" fontId="10" fillId="0" borderId="12" xfId="307" applyNumberFormat="1" applyFont="1" applyFill="1" applyBorder="1" applyAlignment="1">
      <alignment horizontal="centerContinuous" vertical="center"/>
    </xf>
    <xf numFmtId="0" fontId="10" fillId="0" borderId="12" xfId="307" applyFont="1" applyFill="1" applyBorder="1" applyAlignment="1">
      <alignment horizontal="centerContinuous" vertical="center"/>
    </xf>
    <xf numFmtId="49" fontId="10" fillId="0" borderId="22" xfId="307" quotePrefix="1" applyNumberFormat="1" applyFont="1" applyFill="1" applyBorder="1" applyAlignment="1">
      <alignment horizontal="center" vertical="center" shrinkToFit="1"/>
    </xf>
    <xf numFmtId="0" fontId="11" fillId="0" borderId="0" xfId="307" applyFont="1" applyFill="1" applyBorder="1"/>
    <xf numFmtId="0" fontId="11" fillId="0" borderId="0" xfId="309" applyFont="1" applyFill="1" applyAlignment="1">
      <alignment horizontal="right"/>
    </xf>
    <xf numFmtId="177" fontId="10" fillId="0" borderId="0" xfId="307" applyNumberFormat="1" applyFont="1" applyFill="1" applyAlignment="1">
      <alignment horizontal="right"/>
    </xf>
    <xf numFmtId="177" fontId="10" fillId="0" borderId="0" xfId="309" applyNumberFormat="1" applyFont="1" applyFill="1"/>
    <xf numFmtId="176" fontId="10" fillId="0" borderId="0" xfId="309" applyNumberFormat="1" applyFont="1" applyFill="1"/>
    <xf numFmtId="192" fontId="10" fillId="0" borderId="0" xfId="307" applyNumberFormat="1" applyFont="1" applyFill="1" applyAlignment="1">
      <alignment horizontal="right"/>
    </xf>
    <xf numFmtId="1" fontId="10" fillId="0" borderId="0" xfId="307" applyNumberFormat="1" applyFont="1" applyFill="1"/>
    <xf numFmtId="1" fontId="10" fillId="0" borderId="0" xfId="309" applyNumberFormat="1" applyFont="1" applyFill="1"/>
    <xf numFmtId="192" fontId="10" fillId="0" borderId="0" xfId="307" applyNumberFormat="1" applyFont="1" applyFill="1"/>
    <xf numFmtId="177" fontId="12" fillId="0" borderId="0" xfId="307" applyNumberFormat="1" applyFont="1" applyFill="1" applyAlignment="1">
      <alignment horizontal="right"/>
    </xf>
    <xf numFmtId="192" fontId="12" fillId="0" borderId="0" xfId="307" applyNumberFormat="1" applyFont="1" applyFill="1" applyAlignment="1">
      <alignment horizontal="right"/>
    </xf>
    <xf numFmtId="177" fontId="12" fillId="0" borderId="0" xfId="309" applyNumberFormat="1" applyFont="1" applyFill="1"/>
    <xf numFmtId="1" fontId="12" fillId="0" borderId="0" xfId="309" applyNumberFormat="1" applyFont="1" applyFill="1"/>
    <xf numFmtId="177" fontId="10" fillId="0" borderId="16" xfId="307" applyNumberFormat="1" applyFont="1" applyFill="1" applyBorder="1" applyAlignment="1">
      <alignment horizontal="right"/>
    </xf>
    <xf numFmtId="192" fontId="10" fillId="0" borderId="16" xfId="307" applyNumberFormat="1" applyFont="1" applyFill="1" applyBorder="1" applyAlignment="1">
      <alignment horizontal="right"/>
    </xf>
    <xf numFmtId="177" fontId="10" fillId="0" borderId="16" xfId="307" applyNumberFormat="1" applyFont="1" applyFill="1" applyBorder="1"/>
    <xf numFmtId="1" fontId="10" fillId="0" borderId="16" xfId="307" applyNumberFormat="1" applyFont="1" applyFill="1" applyBorder="1"/>
    <xf numFmtId="177" fontId="10" fillId="0" borderId="16" xfId="309" applyNumberFormat="1" applyFont="1" applyFill="1" applyBorder="1"/>
    <xf numFmtId="1" fontId="10" fillId="0" borderId="16" xfId="309" applyNumberFormat="1" applyFont="1" applyFill="1" applyBorder="1"/>
    <xf numFmtId="0" fontId="10" fillId="0" borderId="26" xfId="307" applyFont="1" applyFill="1" applyBorder="1" applyAlignment="1">
      <alignment horizontal="centerContinuous" vertical="center" wrapText="1"/>
    </xf>
    <xf numFmtId="0" fontId="10" fillId="0" borderId="22" xfId="307" applyFont="1" applyFill="1" applyBorder="1" applyAlignment="1">
      <alignment horizontal="centerContinuous"/>
    </xf>
    <xf numFmtId="49" fontId="10" fillId="0" borderId="26" xfId="307" quotePrefix="1" applyNumberFormat="1" applyFont="1" applyFill="1" applyBorder="1" applyAlignment="1">
      <alignment horizontal="center" vertical="center" shrinkToFit="1"/>
    </xf>
    <xf numFmtId="49" fontId="10" fillId="0" borderId="22" xfId="309" applyNumberFormat="1" applyFont="1" applyFill="1" applyBorder="1" applyAlignment="1">
      <alignment horizontal="center" vertical="center" shrinkToFit="1"/>
    </xf>
    <xf numFmtId="0" fontId="10" fillId="0" borderId="22" xfId="309" applyFont="1" applyFill="1" applyBorder="1" applyAlignment="1">
      <alignment horizontal="center" vertical="center" shrinkToFit="1"/>
    </xf>
    <xf numFmtId="1" fontId="12" fillId="0" borderId="0" xfId="307" applyNumberFormat="1" applyFont="1" applyFill="1"/>
    <xf numFmtId="0" fontId="10" fillId="0" borderId="23" xfId="307" applyNumberFormat="1" applyFont="1" applyFill="1" applyBorder="1" applyAlignment="1">
      <alignment horizontal="centerContinuous" vertical="center"/>
    </xf>
    <xf numFmtId="180" fontId="10" fillId="0" borderId="0" xfId="307" applyNumberFormat="1" applyFont="1" applyFill="1"/>
    <xf numFmtId="176" fontId="10" fillId="0" borderId="0" xfId="0" applyNumberFormat="1" applyFont="1" applyFill="1" applyAlignment="1">
      <alignment horizontal="right" vertical="center"/>
    </xf>
    <xf numFmtId="177" fontId="10" fillId="77" borderId="0" xfId="307" applyNumberFormat="1" applyFont="1" applyFill="1"/>
    <xf numFmtId="177" fontId="12" fillId="0" borderId="0" xfId="307" applyNumberFormat="1" applyFont="1" applyFill="1"/>
    <xf numFmtId="176" fontId="10" fillId="77" borderId="29" xfId="219" applyNumberFormat="1" applyFont="1" applyFill="1" applyBorder="1" applyAlignment="1">
      <alignment horizontal="centerContinuous" vertical="center"/>
    </xf>
    <xf numFmtId="0" fontId="10" fillId="77" borderId="29" xfId="307" applyFont="1" applyFill="1" applyBorder="1" applyAlignment="1">
      <alignment horizontal="centerContinuous"/>
    </xf>
    <xf numFmtId="0" fontId="10" fillId="77" borderId="22" xfId="307" applyFont="1" applyFill="1" applyBorder="1" applyAlignment="1">
      <alignment horizontal="centerContinuous" vertical="center"/>
    </xf>
    <xf numFmtId="176" fontId="10" fillId="77" borderId="22" xfId="219" applyNumberFormat="1" applyFont="1" applyFill="1" applyBorder="1" applyAlignment="1">
      <alignment horizontal="centerContinuous" vertical="center"/>
    </xf>
    <xf numFmtId="0" fontId="10" fillId="77" borderId="22" xfId="307" applyFont="1" applyFill="1" applyBorder="1" applyAlignment="1">
      <alignment horizontal="center" vertical="center" shrinkToFit="1"/>
    </xf>
    <xf numFmtId="0" fontId="11" fillId="77" borderId="0" xfId="307" applyFont="1" applyFill="1" applyAlignment="1">
      <alignment horizontal="right"/>
    </xf>
    <xf numFmtId="38" fontId="10" fillId="0" borderId="0" xfId="219" applyFont="1" applyFill="1" applyBorder="1" applyAlignment="1">
      <alignment horizontal="center" vertical="center"/>
    </xf>
    <xf numFmtId="38" fontId="10" fillId="0" borderId="13" xfId="219" applyFont="1" applyFill="1" applyBorder="1" applyAlignment="1">
      <alignment horizontal="center" vertical="center"/>
    </xf>
    <xf numFmtId="38" fontId="10" fillId="77" borderId="0" xfId="219" applyFont="1" applyFill="1" applyBorder="1" applyAlignment="1">
      <alignment horizontal="center"/>
    </xf>
    <xf numFmtId="38" fontId="10" fillId="77" borderId="13" xfId="219" applyFont="1" applyFill="1" applyBorder="1" applyAlignment="1">
      <alignment horizontal="center"/>
    </xf>
    <xf numFmtId="38" fontId="10" fillId="77" borderId="15" xfId="219" applyFont="1" applyFill="1" applyBorder="1" applyAlignment="1">
      <alignment horizontal="center"/>
    </xf>
    <xf numFmtId="38" fontId="10" fillId="0" borderId="15" xfId="219" applyFont="1" applyFill="1" applyBorder="1" applyAlignment="1">
      <alignment horizontal="center"/>
    </xf>
    <xf numFmtId="38" fontId="10" fillId="0" borderId="13" xfId="219" applyFont="1" applyFill="1" applyBorder="1" applyAlignment="1">
      <alignment horizontal="center"/>
    </xf>
    <xf numFmtId="38" fontId="10" fillId="0" borderId="0" xfId="219" applyFont="1" applyFill="1" applyBorder="1" applyAlignment="1">
      <alignment horizontal="center"/>
    </xf>
    <xf numFmtId="49" fontId="10" fillId="0" borderId="23" xfId="219" quotePrefix="1" applyNumberFormat="1" applyFont="1" applyFill="1" applyBorder="1" applyAlignment="1">
      <alignment horizontal="center" vertical="center"/>
    </xf>
    <xf numFmtId="49" fontId="10" fillId="0" borderId="26" xfId="219" quotePrefix="1" applyNumberFormat="1" applyFont="1" applyFill="1" applyBorder="1" applyAlignment="1">
      <alignment horizontal="center" vertical="center"/>
    </xf>
    <xf numFmtId="38" fontId="10" fillId="0" borderId="27" xfId="219" applyFont="1" applyFill="1" applyBorder="1" applyAlignment="1">
      <alignment horizontal="center" vertical="distributed"/>
    </xf>
    <xf numFmtId="38" fontId="10" fillId="0" borderId="15" xfId="219" applyFont="1" applyFill="1" applyBorder="1" applyAlignment="1">
      <alignment horizontal="center" vertical="distributed"/>
    </xf>
    <xf numFmtId="38" fontId="10" fillId="0" borderId="28" xfId="219" applyFont="1" applyFill="1" applyBorder="1" applyAlignment="1">
      <alignment horizontal="center" vertical="distributed"/>
    </xf>
    <xf numFmtId="38" fontId="10" fillId="0" borderId="24" xfId="219" applyFont="1" applyFill="1" applyBorder="1" applyAlignment="1">
      <alignment horizontal="center" vertical="center" wrapText="1"/>
    </xf>
    <xf numFmtId="38" fontId="10" fillId="0" borderId="25" xfId="219" applyFont="1" applyFill="1" applyBorder="1" applyAlignment="1">
      <alignment horizontal="center" vertical="center" wrapText="1"/>
    </xf>
    <xf numFmtId="38" fontId="10" fillId="0" borderId="0" xfId="219" applyFont="1" applyFill="1" applyBorder="1" applyAlignment="1">
      <alignment horizontal="center" vertical="center" wrapText="1"/>
    </xf>
    <xf numFmtId="38" fontId="10" fillId="0" borderId="13" xfId="219" applyFont="1" applyFill="1" applyBorder="1" applyAlignment="1">
      <alignment horizontal="center" vertical="center" wrapText="1"/>
    </xf>
    <xf numFmtId="38" fontId="10" fillId="0" borderId="20" xfId="219" applyFont="1" applyFill="1" applyBorder="1" applyAlignment="1">
      <alignment horizontal="center" vertical="center" wrapText="1"/>
    </xf>
    <xf numFmtId="38" fontId="10" fillId="0" borderId="21" xfId="219" applyFont="1" applyFill="1" applyBorder="1" applyAlignment="1">
      <alignment horizontal="center" vertical="center" wrapText="1"/>
    </xf>
    <xf numFmtId="38" fontId="10" fillId="0" borderId="14" xfId="219" applyFont="1" applyFill="1" applyBorder="1" applyAlignment="1">
      <alignment horizontal="center" vertical="center" wrapText="1"/>
    </xf>
    <xf numFmtId="38" fontId="10" fillId="0" borderId="15" xfId="219" applyFont="1" applyFill="1" applyBorder="1" applyAlignment="1">
      <alignment horizontal="center" vertical="center" wrapText="1"/>
    </xf>
    <xf numFmtId="38" fontId="10" fillId="0" borderId="28" xfId="219" applyFont="1" applyFill="1" applyBorder="1" applyAlignment="1">
      <alignment horizontal="center" vertical="center" wrapText="1"/>
    </xf>
    <xf numFmtId="38" fontId="10" fillId="0" borderId="23" xfId="219" applyFont="1" applyFill="1" applyBorder="1" applyAlignment="1">
      <alignment horizontal="center" vertical="center"/>
    </xf>
    <xf numFmtId="38" fontId="10" fillId="0" borderId="2" xfId="219" applyFont="1" applyFill="1" applyBorder="1" applyAlignment="1">
      <alignment horizontal="center" vertical="center"/>
    </xf>
    <xf numFmtId="38" fontId="10" fillId="0" borderId="26" xfId="219" applyFont="1" applyFill="1" applyBorder="1" applyAlignment="1">
      <alignment horizontal="center" vertical="center"/>
    </xf>
    <xf numFmtId="38" fontId="10" fillId="77" borderId="31" xfId="219" applyFont="1" applyFill="1" applyBorder="1" applyAlignment="1">
      <alignment horizontal="distributed" vertical="center"/>
    </xf>
    <xf numFmtId="38" fontId="10" fillId="77" borderId="27" xfId="219" applyFont="1" applyFill="1" applyBorder="1" applyAlignment="1">
      <alignment horizontal="center" vertical="distributed"/>
    </xf>
    <xf numFmtId="38" fontId="10" fillId="77" borderId="15" xfId="219" applyFont="1" applyFill="1" applyBorder="1" applyAlignment="1">
      <alignment horizontal="center" vertical="distributed"/>
    </xf>
    <xf numFmtId="38" fontId="10" fillId="77" borderId="28" xfId="219" applyFont="1" applyFill="1" applyBorder="1" applyAlignment="1">
      <alignment horizontal="center" vertical="distributed"/>
    </xf>
    <xf numFmtId="38" fontId="10" fillId="77" borderId="0" xfId="219" applyFont="1" applyFill="1" applyBorder="1" applyAlignment="1">
      <alignment horizontal="center" vertical="center"/>
    </xf>
    <xf numFmtId="38" fontId="10" fillId="77" borderId="13" xfId="219" applyFont="1" applyFill="1" applyBorder="1" applyAlignment="1">
      <alignment horizontal="center" vertical="center"/>
    </xf>
    <xf numFmtId="38" fontId="10" fillId="77" borderId="14" xfId="219" applyFont="1" applyFill="1" applyBorder="1" applyAlignment="1">
      <alignment horizontal="center" vertical="center" wrapText="1"/>
    </xf>
    <xf numFmtId="38" fontId="10" fillId="77" borderId="25" xfId="219" applyFont="1" applyFill="1" applyBorder="1" applyAlignment="1">
      <alignment horizontal="center" vertical="center" wrapText="1"/>
    </xf>
    <xf numFmtId="38" fontId="10" fillId="77" borderId="28" xfId="219" applyFont="1" applyFill="1" applyBorder="1" applyAlignment="1">
      <alignment horizontal="center" vertical="center" wrapText="1"/>
    </xf>
    <xf numFmtId="38" fontId="10" fillId="77" borderId="21" xfId="219" applyFont="1" applyFill="1" applyBorder="1" applyAlignment="1">
      <alignment horizontal="center" vertical="center" wrapText="1"/>
    </xf>
    <xf numFmtId="0" fontId="10" fillId="77" borderId="14" xfId="307" applyFont="1" applyFill="1" applyBorder="1" applyAlignment="1">
      <alignment horizontal="center" vertical="center"/>
    </xf>
    <xf numFmtId="0" fontId="10" fillId="77" borderId="25" xfId="307" applyFont="1" applyFill="1" applyBorder="1" applyAlignment="1">
      <alignment horizontal="center" vertical="center"/>
    </xf>
    <xf numFmtId="0" fontId="10" fillId="77" borderId="28" xfId="307" applyFont="1" applyFill="1" applyBorder="1" applyAlignment="1">
      <alignment horizontal="center" vertical="center"/>
    </xf>
    <xf numFmtId="0" fontId="10" fillId="77" borderId="21" xfId="307" applyFont="1" applyFill="1" applyBorder="1" applyAlignment="1">
      <alignment horizontal="center" vertical="center"/>
    </xf>
    <xf numFmtId="38" fontId="10" fillId="77" borderId="14" xfId="219" applyFont="1" applyFill="1" applyBorder="1" applyAlignment="1">
      <alignment horizontal="center" vertical="center"/>
    </xf>
    <xf numFmtId="38" fontId="10" fillId="77" borderId="25" xfId="219" applyFont="1" applyFill="1" applyBorder="1" applyAlignment="1">
      <alignment horizontal="center" vertical="center"/>
    </xf>
    <xf numFmtId="38" fontId="10" fillId="77" borderId="28" xfId="219" applyFont="1" applyFill="1" applyBorder="1" applyAlignment="1">
      <alignment horizontal="center" vertical="center"/>
    </xf>
    <xf numFmtId="38" fontId="10" fillId="77" borderId="21" xfId="219" applyFont="1" applyFill="1" applyBorder="1" applyAlignment="1">
      <alignment horizontal="center" vertical="center"/>
    </xf>
    <xf numFmtId="49" fontId="11" fillId="77" borderId="23" xfId="219" applyNumberFormat="1" applyFont="1" applyFill="1" applyBorder="1" applyAlignment="1">
      <alignment horizontal="center" vertical="center" wrapText="1"/>
    </xf>
    <xf numFmtId="49" fontId="11" fillId="77" borderId="26" xfId="219" applyNumberFormat="1" applyFont="1" applyFill="1" applyBorder="1" applyAlignment="1">
      <alignment horizontal="center" vertical="center" wrapText="1"/>
    </xf>
    <xf numFmtId="38" fontId="11" fillId="77" borderId="23" xfId="219" applyFont="1" applyFill="1" applyBorder="1" applyAlignment="1">
      <alignment horizontal="center" vertical="center" wrapText="1"/>
    </xf>
    <xf numFmtId="38" fontId="11" fillId="77" borderId="26" xfId="219" applyFont="1" applyFill="1" applyBorder="1" applyAlignment="1">
      <alignment horizontal="center" vertical="center" wrapText="1"/>
    </xf>
    <xf numFmtId="38" fontId="10" fillId="0" borderId="27" xfId="219" applyFont="1" applyFill="1" applyBorder="1" applyAlignment="1">
      <alignment horizontal="center" vertical="center" wrapText="1"/>
    </xf>
    <xf numFmtId="38" fontId="10" fillId="0" borderId="19" xfId="219" applyFont="1" applyFill="1" applyBorder="1" applyAlignment="1">
      <alignment horizontal="center" vertical="center" wrapText="1"/>
    </xf>
    <xf numFmtId="38" fontId="10" fillId="0" borderId="23" xfId="219" applyFont="1" applyFill="1" applyBorder="1" applyAlignment="1">
      <alignment horizontal="center" vertical="center" wrapText="1"/>
    </xf>
    <xf numFmtId="38" fontId="10" fillId="0" borderId="26" xfId="219" applyFont="1" applyFill="1" applyBorder="1" applyAlignment="1">
      <alignment horizontal="center" vertical="center" wrapText="1"/>
    </xf>
    <xf numFmtId="49" fontId="10" fillId="0" borderId="23" xfId="219" applyNumberFormat="1" applyFont="1" applyFill="1" applyBorder="1" applyAlignment="1">
      <alignment horizontal="center" vertical="center"/>
    </xf>
    <xf numFmtId="49" fontId="10" fillId="0" borderId="26" xfId="219" applyNumberFormat="1" applyFont="1" applyFill="1" applyBorder="1" applyAlignment="1">
      <alignment horizontal="center" vertical="center"/>
    </xf>
    <xf numFmtId="38" fontId="10" fillId="0" borderId="30" xfId="219" applyFont="1" applyFill="1" applyBorder="1" applyAlignment="1">
      <alignment horizontal="center" vertical="center"/>
    </xf>
    <xf numFmtId="38" fontId="10" fillId="0" borderId="31" xfId="219" applyFont="1" applyFill="1" applyBorder="1" applyAlignment="1">
      <alignment horizontal="center" vertical="center"/>
    </xf>
    <xf numFmtId="38" fontId="10" fillId="0" borderId="32" xfId="219" applyFont="1" applyFill="1" applyBorder="1" applyAlignment="1">
      <alignment horizontal="center" vertical="center"/>
    </xf>
    <xf numFmtId="0" fontId="10" fillId="0" borderId="23" xfId="307" applyFont="1" applyFill="1" applyBorder="1" applyAlignment="1">
      <alignment horizontal="center" vertical="center"/>
    </xf>
    <xf numFmtId="0" fontId="10" fillId="0" borderId="26" xfId="307" applyFont="1" applyFill="1" applyBorder="1" applyAlignment="1">
      <alignment horizontal="center" vertical="center"/>
    </xf>
    <xf numFmtId="0" fontId="7" fillId="0" borderId="27" xfId="307" applyFont="1" applyFill="1"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38" fontId="40" fillId="0" borderId="27" xfId="219" applyFont="1" applyFill="1" applyBorder="1" applyAlignment="1">
      <alignment horizontal="center" vertical="center" wrapText="1"/>
    </xf>
    <xf numFmtId="38" fontId="40" fillId="0" borderId="19" xfId="219" applyFont="1" applyFill="1" applyBorder="1" applyAlignment="1">
      <alignment horizontal="center" vertical="center" wrapText="1"/>
    </xf>
    <xf numFmtId="38" fontId="40" fillId="0" borderId="12" xfId="219" applyFont="1" applyFill="1" applyBorder="1" applyAlignment="1">
      <alignment horizontal="center" wrapText="1"/>
    </xf>
    <xf numFmtId="38" fontId="40" fillId="0" borderId="19" xfId="219" applyFont="1" applyFill="1" applyBorder="1" applyAlignment="1">
      <alignment horizontal="center" wrapText="1"/>
    </xf>
    <xf numFmtId="49" fontId="11" fillId="0" borderId="2" xfId="219" applyNumberFormat="1" applyFont="1" applyFill="1" applyBorder="1" applyAlignment="1">
      <alignment horizontal="center" vertical="center" wrapText="1"/>
    </xf>
    <xf numFmtId="49" fontId="11" fillId="0" borderId="26" xfId="219" applyNumberFormat="1" applyFont="1" applyFill="1" applyBorder="1" applyAlignment="1">
      <alignment horizontal="center" vertical="center" wrapText="1"/>
    </xf>
    <xf numFmtId="49" fontId="11" fillId="0" borderId="23" xfId="219" applyNumberFormat="1" applyFont="1" applyFill="1" applyBorder="1" applyAlignment="1">
      <alignment horizontal="center" vertical="center" wrapText="1"/>
    </xf>
    <xf numFmtId="49" fontId="11" fillId="0" borderId="23" xfId="219" applyNumberFormat="1" applyFont="1" applyFill="1" applyBorder="1" applyAlignment="1">
      <alignment horizontal="center" vertical="center"/>
    </xf>
    <xf numFmtId="49" fontId="11" fillId="0" borderId="26" xfId="219" applyNumberFormat="1" applyFont="1" applyFill="1" applyBorder="1" applyAlignment="1">
      <alignment horizontal="center" vertical="center"/>
    </xf>
    <xf numFmtId="0" fontId="10" fillId="0" borderId="27" xfId="307" applyFont="1" applyFill="1" applyBorder="1" applyAlignment="1">
      <alignment horizontal="center" vertical="center"/>
    </xf>
    <xf numFmtId="0" fontId="10" fillId="0" borderId="12" xfId="307" applyFont="1" applyFill="1" applyBorder="1" applyAlignment="1">
      <alignment horizontal="center" vertical="center"/>
    </xf>
    <xf numFmtId="0" fontId="10" fillId="0" borderId="28" xfId="307" applyFont="1" applyFill="1" applyBorder="1" applyAlignment="1">
      <alignment horizontal="center" vertical="center"/>
    </xf>
    <xf numFmtId="0" fontId="10" fillId="0" borderId="20" xfId="307" applyFont="1" applyFill="1" applyBorder="1" applyAlignment="1">
      <alignment horizontal="center" vertical="center"/>
    </xf>
    <xf numFmtId="0" fontId="10" fillId="0" borderId="27" xfId="307" applyFont="1" applyFill="1" applyBorder="1" applyAlignment="1">
      <alignment horizontal="center" vertical="center" wrapText="1"/>
    </xf>
    <xf numFmtId="0" fontId="10" fillId="0" borderId="19" xfId="307" applyFont="1" applyFill="1" applyBorder="1" applyAlignment="1">
      <alignment horizontal="center" vertical="center" wrapText="1"/>
    </xf>
    <xf numFmtId="0" fontId="10" fillId="0" borderId="15" xfId="307" applyFont="1" applyFill="1" applyBorder="1" applyAlignment="1">
      <alignment horizontal="center" vertical="center" wrapText="1"/>
    </xf>
    <xf numFmtId="0" fontId="10" fillId="0" borderId="13" xfId="307" applyFont="1" applyFill="1" applyBorder="1" applyAlignment="1">
      <alignment horizontal="center" vertical="center" wrapText="1"/>
    </xf>
    <xf numFmtId="0" fontId="10" fillId="0" borderId="28" xfId="307" applyFont="1" applyFill="1" applyBorder="1" applyAlignment="1">
      <alignment horizontal="center" vertical="center" wrapText="1"/>
    </xf>
    <xf numFmtId="0" fontId="10" fillId="0" borderId="21" xfId="307" applyFont="1" applyFill="1" applyBorder="1" applyAlignment="1">
      <alignment horizontal="center" vertical="center" wrapText="1"/>
    </xf>
    <xf numFmtId="38" fontId="10" fillId="0" borderId="34" xfId="219" applyFont="1" applyFill="1" applyBorder="1" applyAlignment="1">
      <alignment horizontal="center" vertical="center"/>
    </xf>
    <xf numFmtId="38" fontId="10" fillId="0" borderId="35" xfId="219" applyFont="1" applyFill="1" applyBorder="1" applyAlignment="1">
      <alignment horizontal="center" vertical="center"/>
    </xf>
    <xf numFmtId="38" fontId="10" fillId="0" borderId="14" xfId="219" applyFont="1" applyFill="1" applyBorder="1" applyAlignment="1">
      <alignment horizontal="center" vertical="center"/>
    </xf>
    <xf numFmtId="38" fontId="10" fillId="0" borderId="28" xfId="219" applyFont="1" applyFill="1" applyBorder="1" applyAlignment="1">
      <alignment horizontal="center" vertical="center"/>
    </xf>
    <xf numFmtId="0" fontId="10" fillId="0" borderId="30" xfId="307"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0" fillId="0" borderId="15" xfId="307" applyFont="1" applyFill="1" applyBorder="1" applyAlignment="1">
      <alignment horizontal="center" vertical="center"/>
    </xf>
    <xf numFmtId="0" fontId="10" fillId="0" borderId="13" xfId="307" applyFont="1" applyFill="1" applyBorder="1" applyAlignment="1">
      <alignment horizontal="center" vertical="center"/>
    </xf>
    <xf numFmtId="0" fontId="10" fillId="77" borderId="23" xfId="307" applyFont="1" applyFill="1" applyBorder="1" applyAlignment="1">
      <alignment horizontal="center" vertical="center"/>
    </xf>
    <xf numFmtId="0" fontId="10" fillId="77" borderId="2" xfId="307" applyFont="1" applyFill="1" applyBorder="1" applyAlignment="1">
      <alignment horizontal="center" vertical="center"/>
    </xf>
    <xf numFmtId="0" fontId="10" fillId="77" borderId="26" xfId="307" applyFont="1" applyFill="1" applyBorder="1" applyAlignment="1">
      <alignment horizontal="center" vertical="center"/>
    </xf>
  </cellXfs>
  <cellStyles count="320">
    <cellStyle name="20% - アクセント 1" xfId="1" builtinId="30" customBuiltin="1"/>
    <cellStyle name="20% - アクセント 1 2" xfId="2"/>
    <cellStyle name="20% - アクセント 1 2 2" xfId="3"/>
    <cellStyle name="20% - アクセント 1 2 3" xfId="4"/>
    <cellStyle name="20% - アクセント 1 3" xfId="5"/>
    <cellStyle name="20% - アクセント 1 4" xfId="6"/>
    <cellStyle name="20% - アクセント 1 5" xfId="7"/>
    <cellStyle name="20% - アクセント 2" xfId="8" builtinId="34" customBuiltin="1"/>
    <cellStyle name="20% - アクセント 2 2" xfId="9"/>
    <cellStyle name="20% - アクセント 2 2 2" xfId="10"/>
    <cellStyle name="20% - アクセント 2 2 3" xfId="11"/>
    <cellStyle name="20% - アクセント 2 3" xfId="12"/>
    <cellStyle name="20% - アクセント 2 4" xfId="13"/>
    <cellStyle name="20% - アクセント 2 5" xfId="14"/>
    <cellStyle name="20% - アクセント 3" xfId="15" builtinId="38" customBuiltin="1"/>
    <cellStyle name="20% - アクセント 3 2" xfId="16"/>
    <cellStyle name="20% - アクセント 3 2 2" xfId="17"/>
    <cellStyle name="20% - アクセント 3 2 3" xfId="18"/>
    <cellStyle name="20% - アクセント 3 3" xfId="19"/>
    <cellStyle name="20% - アクセント 3 4" xfId="20"/>
    <cellStyle name="20% - アクセント 3 5" xfId="21"/>
    <cellStyle name="20% - アクセント 4" xfId="22" builtinId="42" customBuiltin="1"/>
    <cellStyle name="20% - アクセント 4 2" xfId="23"/>
    <cellStyle name="20% - アクセント 4 2 2" xfId="24"/>
    <cellStyle name="20% - アクセント 4 2 3" xfId="25"/>
    <cellStyle name="20% - アクセント 4 3" xfId="26"/>
    <cellStyle name="20% - アクセント 4 4" xfId="27"/>
    <cellStyle name="20% - アクセント 4 5" xfId="28"/>
    <cellStyle name="20% - アクセント 5" xfId="29" builtinId="46" customBuiltin="1"/>
    <cellStyle name="20% - アクセント 5 2" xfId="30"/>
    <cellStyle name="20% - アクセント 5 2 2" xfId="31"/>
    <cellStyle name="20% - アクセント 5 2 3" xfId="32"/>
    <cellStyle name="20% - アクセント 5 3" xfId="33"/>
    <cellStyle name="20% - アクセント 5 4" xfId="34"/>
    <cellStyle name="20% - アクセント 5 5" xfId="35"/>
    <cellStyle name="20% - アクセント 6" xfId="36" builtinId="50" customBuiltin="1"/>
    <cellStyle name="20% - アクセント 6 2" xfId="37"/>
    <cellStyle name="20% - アクセント 6 2 2" xfId="38"/>
    <cellStyle name="20% - アクセント 6 2 3" xfId="39"/>
    <cellStyle name="20% - アクセント 6 3" xfId="40"/>
    <cellStyle name="20% - アクセント 6 4" xfId="41"/>
    <cellStyle name="20% - アクセント 6 5" xfId="42"/>
    <cellStyle name="40% - アクセント 1" xfId="43" builtinId="31" customBuiltin="1"/>
    <cellStyle name="40% - アクセント 1 2" xfId="44"/>
    <cellStyle name="40% - アクセント 1 2 2" xfId="45"/>
    <cellStyle name="40% - アクセント 1 2 3" xfId="46"/>
    <cellStyle name="40% - アクセント 1 3" xfId="47"/>
    <cellStyle name="40% - アクセント 1 4" xfId="48"/>
    <cellStyle name="40% - アクセント 1 5" xfId="49"/>
    <cellStyle name="40% - アクセント 2" xfId="50" builtinId="35" customBuiltin="1"/>
    <cellStyle name="40% - アクセント 2 2" xfId="51"/>
    <cellStyle name="40% - アクセント 2 2 2" xfId="52"/>
    <cellStyle name="40% - アクセント 2 2 3" xfId="53"/>
    <cellStyle name="40% - アクセント 2 3" xfId="54"/>
    <cellStyle name="40% - アクセント 2 4" xfId="55"/>
    <cellStyle name="40% - アクセント 2 5" xfId="56"/>
    <cellStyle name="40% - アクセント 3" xfId="57" builtinId="39" customBuiltin="1"/>
    <cellStyle name="40% - アクセント 3 2" xfId="58"/>
    <cellStyle name="40% - アクセント 3 2 2" xfId="59"/>
    <cellStyle name="40% - アクセント 3 2 3" xfId="60"/>
    <cellStyle name="40% - アクセント 3 3" xfId="61"/>
    <cellStyle name="40% - アクセント 3 4" xfId="62"/>
    <cellStyle name="40% - アクセント 3 5" xfId="63"/>
    <cellStyle name="40% - アクセント 4" xfId="64" builtinId="43" customBuiltin="1"/>
    <cellStyle name="40% - アクセント 4 2" xfId="65"/>
    <cellStyle name="40% - アクセント 4 2 2" xfId="66"/>
    <cellStyle name="40% - アクセント 4 2 3" xfId="67"/>
    <cellStyle name="40% - アクセント 4 3" xfId="68"/>
    <cellStyle name="40% - アクセント 4 4" xfId="69"/>
    <cellStyle name="40% - アクセント 4 5" xfId="70"/>
    <cellStyle name="40% - アクセント 5" xfId="71" builtinId="47" customBuiltin="1"/>
    <cellStyle name="40% - アクセント 5 2" xfId="72"/>
    <cellStyle name="40% - アクセント 5 2 2" xfId="73"/>
    <cellStyle name="40% - アクセント 5 2 3" xfId="74"/>
    <cellStyle name="40% - アクセント 5 3" xfId="75"/>
    <cellStyle name="40% - アクセント 5 4" xfId="76"/>
    <cellStyle name="40% - アクセント 5 5" xfId="77"/>
    <cellStyle name="40% - アクセント 6" xfId="78" builtinId="51" customBuiltin="1"/>
    <cellStyle name="40% - アクセント 6 2" xfId="79"/>
    <cellStyle name="40% - アクセント 6 2 2" xfId="80"/>
    <cellStyle name="40% - アクセント 6 2 3" xfId="81"/>
    <cellStyle name="40% - アクセント 6 3" xfId="82"/>
    <cellStyle name="40% - アクセント 6 4" xfId="83"/>
    <cellStyle name="40% - アクセント 6 5" xfId="84"/>
    <cellStyle name="60% - アクセント 1" xfId="85" builtinId="32" customBuiltin="1"/>
    <cellStyle name="60% - アクセント 1 2" xfId="86"/>
    <cellStyle name="60% - アクセント 1 2 2" xfId="87"/>
    <cellStyle name="60% - アクセント 1 3" xfId="88"/>
    <cellStyle name="60% - アクセント 1 4" xfId="89"/>
    <cellStyle name="60% - アクセント 1 5" xfId="90"/>
    <cellStyle name="60% - アクセント 2" xfId="91" builtinId="36" customBuiltin="1"/>
    <cellStyle name="60% - アクセント 2 2" xfId="92"/>
    <cellStyle name="60% - アクセント 2 2 2" xfId="93"/>
    <cellStyle name="60% - アクセント 2 3" xfId="94"/>
    <cellStyle name="60% - アクセント 2 4" xfId="95"/>
    <cellStyle name="60% - アクセント 2 5" xfId="96"/>
    <cellStyle name="60% - アクセント 3" xfId="97" builtinId="40" customBuiltin="1"/>
    <cellStyle name="60% - アクセント 3 2" xfId="98"/>
    <cellStyle name="60% - アクセント 3 2 2" xfId="99"/>
    <cellStyle name="60% - アクセント 3 3" xfId="100"/>
    <cellStyle name="60% - アクセント 3 4" xfId="101"/>
    <cellStyle name="60% - アクセント 3 5" xfId="102"/>
    <cellStyle name="60% - アクセント 4" xfId="103" builtinId="44" customBuiltin="1"/>
    <cellStyle name="60% - アクセント 4 2" xfId="104"/>
    <cellStyle name="60% - アクセント 4 2 2" xfId="105"/>
    <cellStyle name="60% - アクセント 4 3" xfId="106"/>
    <cellStyle name="60% - アクセント 4 4" xfId="107"/>
    <cellStyle name="60% - アクセント 4 5" xfId="108"/>
    <cellStyle name="60% - アクセント 5" xfId="109" builtinId="48" customBuiltin="1"/>
    <cellStyle name="60% - アクセント 5 2" xfId="110"/>
    <cellStyle name="60% - アクセント 5 2 2" xfId="111"/>
    <cellStyle name="60% - アクセント 5 3" xfId="112"/>
    <cellStyle name="60% - アクセント 5 4" xfId="113"/>
    <cellStyle name="60% - アクセント 5 5" xfId="114"/>
    <cellStyle name="60% - アクセント 6" xfId="115" builtinId="52" customBuiltin="1"/>
    <cellStyle name="60% - アクセント 6 2" xfId="116"/>
    <cellStyle name="60% - アクセント 6 2 2" xfId="117"/>
    <cellStyle name="60% - アクセント 6 3" xfId="118"/>
    <cellStyle name="60% - アクセント 6 4" xfId="119"/>
    <cellStyle name="60% - アクセント 6 5" xfId="120"/>
    <cellStyle name="Calc Currency (0)" xfId="121"/>
    <cellStyle name="entry" xfId="122"/>
    <cellStyle name="Header1" xfId="123"/>
    <cellStyle name="Header2" xfId="124"/>
    <cellStyle name="Normal_#18-Internet" xfId="125"/>
    <cellStyle name="price" xfId="126"/>
    <cellStyle name="revised" xfId="127"/>
    <cellStyle name="section" xfId="128"/>
    <cellStyle name="title" xfId="129"/>
    <cellStyle name="アクセント 1" xfId="130" builtinId="29" customBuiltin="1"/>
    <cellStyle name="アクセント 1 2" xfId="131"/>
    <cellStyle name="アクセント 1 2 2" xfId="132"/>
    <cellStyle name="アクセント 1 3" xfId="133"/>
    <cellStyle name="アクセント 1 4" xfId="134"/>
    <cellStyle name="アクセント 1 5" xfId="135"/>
    <cellStyle name="アクセント 2" xfId="136" builtinId="33" customBuiltin="1"/>
    <cellStyle name="アクセント 2 2" xfId="137"/>
    <cellStyle name="アクセント 2 2 2" xfId="138"/>
    <cellStyle name="アクセント 2 3" xfId="139"/>
    <cellStyle name="アクセント 2 4" xfId="140"/>
    <cellStyle name="アクセント 2 5" xfId="141"/>
    <cellStyle name="アクセント 3" xfId="142" builtinId="37" customBuiltin="1"/>
    <cellStyle name="アクセント 3 2" xfId="143"/>
    <cellStyle name="アクセント 3 2 2" xfId="144"/>
    <cellStyle name="アクセント 3 3" xfId="145"/>
    <cellStyle name="アクセント 3 4" xfId="146"/>
    <cellStyle name="アクセント 3 5" xfId="147"/>
    <cellStyle name="アクセント 4" xfId="148" builtinId="41" customBuiltin="1"/>
    <cellStyle name="アクセント 4 2" xfId="149"/>
    <cellStyle name="アクセント 4 2 2" xfId="150"/>
    <cellStyle name="アクセント 4 3" xfId="151"/>
    <cellStyle name="アクセント 4 4" xfId="152"/>
    <cellStyle name="アクセント 4 5" xfId="153"/>
    <cellStyle name="アクセント 5" xfId="154" builtinId="45" customBuiltin="1"/>
    <cellStyle name="アクセント 5 2" xfId="155"/>
    <cellStyle name="アクセント 5 2 2" xfId="156"/>
    <cellStyle name="アクセント 5 3" xfId="157"/>
    <cellStyle name="アクセント 5 4" xfId="158"/>
    <cellStyle name="アクセント 5 5" xfId="159"/>
    <cellStyle name="アクセント 6" xfId="160" builtinId="49" customBuiltin="1"/>
    <cellStyle name="アクセント 6 2" xfId="161"/>
    <cellStyle name="アクセント 6 2 2" xfId="162"/>
    <cellStyle name="アクセント 6 3" xfId="163"/>
    <cellStyle name="アクセント 6 4" xfId="164"/>
    <cellStyle name="アクセント 6 5" xfId="165"/>
    <cellStyle name="タイトル" xfId="166" builtinId="15" customBuiltin="1"/>
    <cellStyle name="タイトル 2" xfId="167"/>
    <cellStyle name="タイトル 2 2" xfId="168"/>
    <cellStyle name="タイトル 3" xfId="169"/>
    <cellStyle name="タイトル 4" xfId="170"/>
    <cellStyle name="タイトル 5" xfId="171"/>
    <cellStyle name="チェック セル" xfId="172" builtinId="23" customBuiltin="1"/>
    <cellStyle name="チェック セル 2" xfId="173"/>
    <cellStyle name="チェック セル 2 2" xfId="174"/>
    <cellStyle name="チェック セル 3" xfId="175"/>
    <cellStyle name="チェック セル 4" xfId="176"/>
    <cellStyle name="チェック セル 5" xfId="177"/>
    <cellStyle name="どちらでもない" xfId="178" builtinId="28" customBuiltin="1"/>
    <cellStyle name="どちらでもない 2" xfId="179"/>
    <cellStyle name="どちらでもない 2 2" xfId="180"/>
    <cellStyle name="どちらでもない 3" xfId="181"/>
    <cellStyle name="どちらでもない 4" xfId="182"/>
    <cellStyle name="どちらでもない 5" xfId="183"/>
    <cellStyle name="パーセント" xfId="184" builtinId="5"/>
    <cellStyle name="パーセント 2" xfId="185"/>
    <cellStyle name="パーセント 3" xfId="186"/>
    <cellStyle name="メモ" xfId="187" builtinId="10" customBuiltin="1"/>
    <cellStyle name="メモ 2" xfId="188"/>
    <cellStyle name="メモ 2 2" xfId="189"/>
    <cellStyle name="メモ 2 3" xfId="190"/>
    <cellStyle name="メモ 2 4" xfId="191"/>
    <cellStyle name="メモ 3" xfId="192"/>
    <cellStyle name="メモ 4" xfId="193"/>
    <cellStyle name="メモ 5" xfId="194"/>
    <cellStyle name="リンク セル" xfId="195" builtinId="24" customBuiltin="1"/>
    <cellStyle name="リンク セル 2" xfId="196"/>
    <cellStyle name="リンク セル 3" xfId="197"/>
    <cellStyle name="リンク セル 4" xfId="198"/>
    <cellStyle name="リンク セル 5" xfId="199"/>
    <cellStyle name="悪い" xfId="200" builtinId="27" customBuiltin="1"/>
    <cellStyle name="悪い 2" xfId="201"/>
    <cellStyle name="悪い 2 2" xfId="202"/>
    <cellStyle name="悪い 3" xfId="203"/>
    <cellStyle name="悪い 4" xfId="204"/>
    <cellStyle name="悪い 5" xfId="205"/>
    <cellStyle name="計算" xfId="206" builtinId="22" customBuiltin="1"/>
    <cellStyle name="計算 2" xfId="207"/>
    <cellStyle name="計算 2 2" xfId="208"/>
    <cellStyle name="計算 3" xfId="209"/>
    <cellStyle name="計算 4" xfId="210"/>
    <cellStyle name="計算 5" xfId="211"/>
    <cellStyle name="警告文" xfId="212" builtinId="11" customBuiltin="1"/>
    <cellStyle name="警告文 2" xfId="213"/>
    <cellStyle name="警告文 3" xfId="214"/>
    <cellStyle name="警告文 4" xfId="215"/>
    <cellStyle name="警告文 5" xfId="216"/>
    <cellStyle name="桁蟻唇Ｆ [0.00]_１１月・格表" xfId="217"/>
    <cellStyle name="桁蟻唇Ｆ_１１月・格表" xfId="218"/>
    <cellStyle name="桁区切り" xfId="219" builtinId="6"/>
    <cellStyle name="桁区切り 2" xfId="220"/>
    <cellStyle name="桁区切り 2 2" xfId="221"/>
    <cellStyle name="桁区切り 2 2 2" xfId="222"/>
    <cellStyle name="桁区切り 2 2 2 2" xfId="223"/>
    <cellStyle name="桁区切り 2 2 3" xfId="224"/>
    <cellStyle name="桁区切り 2 2 3 2" xfId="225"/>
    <cellStyle name="桁区切り 2 3" xfId="226"/>
    <cellStyle name="桁区切り 2 3 2" xfId="227"/>
    <cellStyle name="桁区切り 2 4" xfId="228"/>
    <cellStyle name="桁区切り 2 5" xfId="229"/>
    <cellStyle name="桁区切り 3" xfId="230"/>
    <cellStyle name="桁区切り 3 2" xfId="231"/>
    <cellStyle name="桁区切り 3 3" xfId="232"/>
    <cellStyle name="見出し 1" xfId="233" builtinId="16" customBuiltin="1"/>
    <cellStyle name="見出し 1 2" xfId="234"/>
    <cellStyle name="見出し 1 2 2" xfId="235"/>
    <cellStyle name="見出し 1 3" xfId="236"/>
    <cellStyle name="見出し 1 4" xfId="237"/>
    <cellStyle name="見出し 1 5" xfId="238"/>
    <cellStyle name="見出し 2" xfId="239" builtinId="17" customBuiltin="1"/>
    <cellStyle name="見出し 2 2" xfId="240"/>
    <cellStyle name="見出し 2 2 2" xfId="241"/>
    <cellStyle name="見出し 2 3" xfId="242"/>
    <cellStyle name="見出し 2 4" xfId="243"/>
    <cellStyle name="見出し 2 5" xfId="244"/>
    <cellStyle name="見出し 3" xfId="245" builtinId="18" customBuiltin="1"/>
    <cellStyle name="見出し 3 2" xfId="246"/>
    <cellStyle name="見出し 3 2 2" xfId="247"/>
    <cellStyle name="見出し 3 3" xfId="248"/>
    <cellStyle name="見出し 3 4" xfId="249"/>
    <cellStyle name="見出し 3 5" xfId="250"/>
    <cellStyle name="見出し 4" xfId="251" builtinId="19" customBuiltin="1"/>
    <cellStyle name="見出し 4 2" xfId="252"/>
    <cellStyle name="見出し 4 2 2" xfId="253"/>
    <cellStyle name="見出し 4 3" xfId="254"/>
    <cellStyle name="見出し 4 4" xfId="255"/>
    <cellStyle name="見出し 4 5" xfId="256"/>
    <cellStyle name="集計" xfId="257" builtinId="25" customBuiltin="1"/>
    <cellStyle name="集計 2" xfId="258"/>
    <cellStyle name="集計 3" xfId="259"/>
    <cellStyle name="集計 4" xfId="260"/>
    <cellStyle name="集計 5" xfId="261"/>
    <cellStyle name="出力" xfId="262" builtinId="21" customBuiltin="1"/>
    <cellStyle name="出力 2" xfId="263"/>
    <cellStyle name="出力 2 2" xfId="264"/>
    <cellStyle name="出力 3" xfId="265"/>
    <cellStyle name="出力 4" xfId="266"/>
    <cellStyle name="出力 5" xfId="267"/>
    <cellStyle name="説明文" xfId="268" builtinId="53" customBuiltin="1"/>
    <cellStyle name="説明文 2" xfId="269"/>
    <cellStyle name="説明文 3" xfId="270"/>
    <cellStyle name="説明文 4" xfId="271"/>
    <cellStyle name="説明文 5" xfId="272"/>
    <cellStyle name="脱浦 [0.00]_１１月・格表" xfId="273"/>
    <cellStyle name="脱浦_１１月・格表" xfId="274"/>
    <cellStyle name="入力" xfId="275" builtinId="20" customBuiltin="1"/>
    <cellStyle name="入力 2" xfId="276"/>
    <cellStyle name="入力 2 2" xfId="277"/>
    <cellStyle name="入力 3" xfId="278"/>
    <cellStyle name="入力 4" xfId="279"/>
    <cellStyle name="入力 5" xfId="280"/>
    <cellStyle name="標準" xfId="0" builtinId="0"/>
    <cellStyle name="標準 2" xfId="281"/>
    <cellStyle name="標準 2 2" xfId="282"/>
    <cellStyle name="標準 2 2 2" xfId="283"/>
    <cellStyle name="標準 2 2 3" xfId="284"/>
    <cellStyle name="標準 2 2 4" xfId="285"/>
    <cellStyle name="標準 2 3" xfId="286"/>
    <cellStyle name="標準 2 3 2" xfId="287"/>
    <cellStyle name="標準 2 4" xfId="288"/>
    <cellStyle name="標準 2 5" xfId="289"/>
    <cellStyle name="標準 3" xfId="290"/>
    <cellStyle name="標準 3 2" xfId="291"/>
    <cellStyle name="標準 3 2 2" xfId="292"/>
    <cellStyle name="標準 3 3" xfId="293"/>
    <cellStyle name="標準 3 4" xfId="294"/>
    <cellStyle name="標準 4" xfId="295"/>
    <cellStyle name="標準 4 2" xfId="296"/>
    <cellStyle name="標準 4 3" xfId="297"/>
    <cellStyle name="標準 4 4" xfId="298"/>
    <cellStyle name="標準 4 5" xfId="299"/>
    <cellStyle name="標準 5" xfId="300"/>
    <cellStyle name="標準 5 2" xfId="301"/>
    <cellStyle name="標準 6" xfId="302"/>
    <cellStyle name="標準 6 2" xfId="303"/>
    <cellStyle name="標準 7" xfId="304"/>
    <cellStyle name="標準 7 2" xfId="305"/>
    <cellStyle name="標準 8" xfId="306"/>
    <cellStyle name="標準_1034 全国からみた佐賀県" xfId="307"/>
    <cellStyle name="標準_②１３年速報統計表" xfId="308"/>
    <cellStyle name="標準_318" xfId="309"/>
    <cellStyle name="標準_319" xfId="310"/>
    <cellStyle name="標準_全国3" xfId="311"/>
    <cellStyle name="標準_全国312" xfId="312"/>
    <cellStyle name="磨葬e義" xfId="313"/>
    <cellStyle name="良い" xfId="314" builtinId="26" customBuiltin="1"/>
    <cellStyle name="良い 2" xfId="315"/>
    <cellStyle name="良い 2 2" xfId="316"/>
    <cellStyle name="良い 3" xfId="317"/>
    <cellStyle name="良い 4" xfId="318"/>
    <cellStyle name="良い 5" xfId="3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9525</xdr:rowOff>
    </xdr:from>
    <xdr:to>
      <xdr:col>15</xdr:col>
      <xdr:colOff>142875</xdr:colOff>
      <xdr:row>7</xdr:row>
      <xdr:rowOff>76200</xdr:rowOff>
    </xdr:to>
    <xdr:sp macro="" textlink="">
      <xdr:nvSpPr>
        <xdr:cNvPr id="35836" name="Text Box 1">
          <a:extLst>
            <a:ext uri="{FF2B5EF4-FFF2-40B4-BE49-F238E27FC236}">
              <a16:creationId xmlns:a16="http://schemas.microsoft.com/office/drawing/2014/main" id="{068D8547-483A-4F63-BA26-79E83967AB14}"/>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837" name="Text Box 2">
          <a:extLst>
            <a:ext uri="{FF2B5EF4-FFF2-40B4-BE49-F238E27FC236}">
              <a16:creationId xmlns:a16="http://schemas.microsoft.com/office/drawing/2014/main" id="{6C86AABB-D794-4B0D-AFC3-C97885BF951D}"/>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38" name="Text Box 2">
          <a:extLst>
            <a:ext uri="{FF2B5EF4-FFF2-40B4-BE49-F238E27FC236}">
              <a16:creationId xmlns:a16="http://schemas.microsoft.com/office/drawing/2014/main" id="{C5722B88-A448-4E1A-BF29-36C784A301C7}"/>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39" name="Text Box 1">
          <a:extLst>
            <a:ext uri="{FF2B5EF4-FFF2-40B4-BE49-F238E27FC236}">
              <a16:creationId xmlns:a16="http://schemas.microsoft.com/office/drawing/2014/main" id="{1FEE00F3-094F-463B-A225-0C38172DAA6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40" name="Text Box 1">
          <a:extLst>
            <a:ext uri="{FF2B5EF4-FFF2-40B4-BE49-F238E27FC236}">
              <a16:creationId xmlns:a16="http://schemas.microsoft.com/office/drawing/2014/main" id="{51DB6770-8EAA-48EE-A398-8D7BB906CEA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41" name="Text Box 1">
          <a:extLst>
            <a:ext uri="{FF2B5EF4-FFF2-40B4-BE49-F238E27FC236}">
              <a16:creationId xmlns:a16="http://schemas.microsoft.com/office/drawing/2014/main" id="{1A29A15D-44D4-40C1-92BF-FCDC2A56FE8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981075</xdr:colOff>
      <xdr:row>4</xdr:row>
      <xdr:rowOff>66675</xdr:rowOff>
    </xdr:to>
    <xdr:sp macro="" textlink="">
      <xdr:nvSpPr>
        <xdr:cNvPr id="35842" name="Text Box 2">
          <a:extLst>
            <a:ext uri="{FF2B5EF4-FFF2-40B4-BE49-F238E27FC236}">
              <a16:creationId xmlns:a16="http://schemas.microsoft.com/office/drawing/2014/main" id="{4868F0FA-D51D-4036-80A5-1ABFF8FE57F2}"/>
            </a:ext>
          </a:extLst>
        </xdr:cNvPr>
        <xdr:cNvSpPr txBox="1">
          <a:spLocks noChangeArrowheads="1"/>
        </xdr:cNvSpPr>
      </xdr:nvSpPr>
      <xdr:spPr bwMode="auto">
        <a:xfrm>
          <a:off x="831532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43" name="Text Box 2">
          <a:extLst>
            <a:ext uri="{FF2B5EF4-FFF2-40B4-BE49-F238E27FC236}">
              <a16:creationId xmlns:a16="http://schemas.microsoft.com/office/drawing/2014/main" id="{4CC3A2B8-838D-4B4E-B64C-8A060094BE0D}"/>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844" name="Text Box 2">
          <a:extLst>
            <a:ext uri="{FF2B5EF4-FFF2-40B4-BE49-F238E27FC236}">
              <a16:creationId xmlns:a16="http://schemas.microsoft.com/office/drawing/2014/main" id="{BBF81CE3-A6FF-4776-A9A2-000429821253}"/>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45" name="Text Box 2">
          <a:extLst>
            <a:ext uri="{FF2B5EF4-FFF2-40B4-BE49-F238E27FC236}">
              <a16:creationId xmlns:a16="http://schemas.microsoft.com/office/drawing/2014/main" id="{4F9983B9-A7D0-4B95-A552-FB38492AFEE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46" name="Text Box 1">
          <a:extLst>
            <a:ext uri="{FF2B5EF4-FFF2-40B4-BE49-F238E27FC236}">
              <a16:creationId xmlns:a16="http://schemas.microsoft.com/office/drawing/2014/main" id="{17176562-C130-45CA-8329-9116F28D8420}"/>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47" name="Text Box 1">
          <a:extLst>
            <a:ext uri="{FF2B5EF4-FFF2-40B4-BE49-F238E27FC236}">
              <a16:creationId xmlns:a16="http://schemas.microsoft.com/office/drawing/2014/main" id="{592B3313-CB58-4B30-8882-FCBF1076746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48" name="Text Box 1">
          <a:extLst>
            <a:ext uri="{FF2B5EF4-FFF2-40B4-BE49-F238E27FC236}">
              <a16:creationId xmlns:a16="http://schemas.microsoft.com/office/drawing/2014/main" id="{8E3D4494-C14F-4E27-8F01-B93179E74624}"/>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849" name="Text Box 2">
          <a:extLst>
            <a:ext uri="{FF2B5EF4-FFF2-40B4-BE49-F238E27FC236}">
              <a16:creationId xmlns:a16="http://schemas.microsoft.com/office/drawing/2014/main" id="{EC1F3D89-99A0-436E-8761-B42CD27C33CD}"/>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50" name="Text Box 2">
          <a:extLst>
            <a:ext uri="{FF2B5EF4-FFF2-40B4-BE49-F238E27FC236}">
              <a16:creationId xmlns:a16="http://schemas.microsoft.com/office/drawing/2014/main" id="{12CD923D-11C2-49A5-94A0-85C322E86CA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51" name="Text Box 1">
          <a:extLst>
            <a:ext uri="{FF2B5EF4-FFF2-40B4-BE49-F238E27FC236}">
              <a16:creationId xmlns:a16="http://schemas.microsoft.com/office/drawing/2014/main" id="{E4394B0D-FFD0-4DCB-9432-FBE1885230F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52" name="Text Box 1">
          <a:extLst>
            <a:ext uri="{FF2B5EF4-FFF2-40B4-BE49-F238E27FC236}">
              <a16:creationId xmlns:a16="http://schemas.microsoft.com/office/drawing/2014/main" id="{7E626517-D670-42E0-83C5-AAA690657A0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53" name="Text Box 1">
          <a:extLst>
            <a:ext uri="{FF2B5EF4-FFF2-40B4-BE49-F238E27FC236}">
              <a16:creationId xmlns:a16="http://schemas.microsoft.com/office/drawing/2014/main" id="{3476E68B-4E26-43F3-9D08-8A879F7CF417}"/>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981075</xdr:colOff>
      <xdr:row>4</xdr:row>
      <xdr:rowOff>66675</xdr:rowOff>
    </xdr:to>
    <xdr:sp macro="" textlink="">
      <xdr:nvSpPr>
        <xdr:cNvPr id="35854" name="Text Box 2">
          <a:extLst>
            <a:ext uri="{FF2B5EF4-FFF2-40B4-BE49-F238E27FC236}">
              <a16:creationId xmlns:a16="http://schemas.microsoft.com/office/drawing/2014/main" id="{1C9025D2-EF39-4645-A21A-A94A26C7FDB3}"/>
            </a:ext>
          </a:extLst>
        </xdr:cNvPr>
        <xdr:cNvSpPr txBox="1">
          <a:spLocks noChangeArrowheads="1"/>
        </xdr:cNvSpPr>
      </xdr:nvSpPr>
      <xdr:spPr bwMode="auto">
        <a:xfrm>
          <a:off x="831532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55" name="Text Box 2">
          <a:extLst>
            <a:ext uri="{FF2B5EF4-FFF2-40B4-BE49-F238E27FC236}">
              <a16:creationId xmlns:a16="http://schemas.microsoft.com/office/drawing/2014/main" id="{12B1AB2D-4FA8-49F2-B816-01678125D446}"/>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856" name="Text Box 2">
          <a:extLst>
            <a:ext uri="{FF2B5EF4-FFF2-40B4-BE49-F238E27FC236}">
              <a16:creationId xmlns:a16="http://schemas.microsoft.com/office/drawing/2014/main" id="{1670B9A8-BD9A-4C17-96C0-1D9A4ECC06D9}"/>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57" name="Text Box 2">
          <a:extLst>
            <a:ext uri="{FF2B5EF4-FFF2-40B4-BE49-F238E27FC236}">
              <a16:creationId xmlns:a16="http://schemas.microsoft.com/office/drawing/2014/main" id="{474000E7-EF22-4719-B9B7-680A57E96EAE}"/>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58" name="Text Box 1">
          <a:extLst>
            <a:ext uri="{FF2B5EF4-FFF2-40B4-BE49-F238E27FC236}">
              <a16:creationId xmlns:a16="http://schemas.microsoft.com/office/drawing/2014/main" id="{E81F5E9F-9D98-4922-B7E7-EE4E62B35FE4}"/>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59" name="Text Box 1">
          <a:extLst>
            <a:ext uri="{FF2B5EF4-FFF2-40B4-BE49-F238E27FC236}">
              <a16:creationId xmlns:a16="http://schemas.microsoft.com/office/drawing/2014/main" id="{1B6DC7B3-3410-49E3-B9DA-05A08DF6D27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60" name="Text Box 1">
          <a:extLst>
            <a:ext uri="{FF2B5EF4-FFF2-40B4-BE49-F238E27FC236}">
              <a16:creationId xmlns:a16="http://schemas.microsoft.com/office/drawing/2014/main" id="{4C1FBD10-D17D-410F-9FE6-DEA5BDD5F3F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76200</xdr:rowOff>
    </xdr:to>
    <xdr:sp macro="" textlink="">
      <xdr:nvSpPr>
        <xdr:cNvPr id="35861" name="Text Box 1">
          <a:extLst>
            <a:ext uri="{FF2B5EF4-FFF2-40B4-BE49-F238E27FC236}">
              <a16:creationId xmlns:a16="http://schemas.microsoft.com/office/drawing/2014/main" id="{68D8A522-A8F7-454F-BC38-74E3519BC8D9}"/>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18</xdr:col>
      <xdr:colOff>0</xdr:colOff>
      <xdr:row>5</xdr:row>
      <xdr:rowOff>123825</xdr:rowOff>
    </xdr:to>
    <xdr:sp macro="" textlink="">
      <xdr:nvSpPr>
        <xdr:cNvPr id="35862" name="Text Box 2">
          <a:extLst>
            <a:ext uri="{FF2B5EF4-FFF2-40B4-BE49-F238E27FC236}">
              <a16:creationId xmlns:a16="http://schemas.microsoft.com/office/drawing/2014/main" id="{CFFE0EAD-2742-48EB-B6AD-B3FC900910F8}"/>
            </a:ext>
          </a:extLst>
        </xdr:cNvPr>
        <xdr:cNvSpPr txBox="1">
          <a:spLocks noChangeArrowheads="1"/>
        </xdr:cNvSpPr>
      </xdr:nvSpPr>
      <xdr:spPr bwMode="auto">
        <a:xfrm>
          <a:off x="100107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63" name="Text Box 2">
          <a:extLst>
            <a:ext uri="{FF2B5EF4-FFF2-40B4-BE49-F238E27FC236}">
              <a16:creationId xmlns:a16="http://schemas.microsoft.com/office/drawing/2014/main" id="{902E7A6B-FEE1-412D-8BEC-39D21AEF1A90}"/>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64" name="Text Box 1">
          <a:extLst>
            <a:ext uri="{FF2B5EF4-FFF2-40B4-BE49-F238E27FC236}">
              <a16:creationId xmlns:a16="http://schemas.microsoft.com/office/drawing/2014/main" id="{EEC9B8BF-ABA7-4504-9EC2-7951CE8451B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65" name="Text Box 1">
          <a:extLst>
            <a:ext uri="{FF2B5EF4-FFF2-40B4-BE49-F238E27FC236}">
              <a16:creationId xmlns:a16="http://schemas.microsoft.com/office/drawing/2014/main" id="{737236F0-9B94-4CBC-B395-3D46CA16305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66" name="Text Box 1">
          <a:extLst>
            <a:ext uri="{FF2B5EF4-FFF2-40B4-BE49-F238E27FC236}">
              <a16:creationId xmlns:a16="http://schemas.microsoft.com/office/drawing/2014/main" id="{C0F40CB2-0764-424C-BCCA-43BE4EFCFFF6}"/>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67" name="Text Box 2">
          <a:extLst>
            <a:ext uri="{FF2B5EF4-FFF2-40B4-BE49-F238E27FC236}">
              <a16:creationId xmlns:a16="http://schemas.microsoft.com/office/drawing/2014/main" id="{6A49AB22-EBAD-4F32-8503-8E4B7AA8A4B6}"/>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868" name="Text Box 2">
          <a:extLst>
            <a:ext uri="{FF2B5EF4-FFF2-40B4-BE49-F238E27FC236}">
              <a16:creationId xmlns:a16="http://schemas.microsoft.com/office/drawing/2014/main" id="{087F1AD3-F387-493A-BC69-2FA6C1620FEF}"/>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69" name="Text Box 2">
          <a:extLst>
            <a:ext uri="{FF2B5EF4-FFF2-40B4-BE49-F238E27FC236}">
              <a16:creationId xmlns:a16="http://schemas.microsoft.com/office/drawing/2014/main" id="{8583340E-E09E-4141-831C-64ED18BFEA0E}"/>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70" name="Text Box 1">
          <a:extLst>
            <a:ext uri="{FF2B5EF4-FFF2-40B4-BE49-F238E27FC236}">
              <a16:creationId xmlns:a16="http://schemas.microsoft.com/office/drawing/2014/main" id="{E5B70E05-22D7-4729-BD0B-7776208D784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71" name="Text Box 1">
          <a:extLst>
            <a:ext uri="{FF2B5EF4-FFF2-40B4-BE49-F238E27FC236}">
              <a16:creationId xmlns:a16="http://schemas.microsoft.com/office/drawing/2014/main" id="{61369FDA-6046-49E0-B501-24A20000020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72" name="Text Box 1">
          <a:extLst>
            <a:ext uri="{FF2B5EF4-FFF2-40B4-BE49-F238E27FC236}">
              <a16:creationId xmlns:a16="http://schemas.microsoft.com/office/drawing/2014/main" id="{D6BA6277-D83F-41EE-B016-F75C00394857}"/>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873" name="Text Box 2">
          <a:extLst>
            <a:ext uri="{FF2B5EF4-FFF2-40B4-BE49-F238E27FC236}">
              <a16:creationId xmlns:a16="http://schemas.microsoft.com/office/drawing/2014/main" id="{5EF1DA14-A8C4-44B5-842B-97910A3ABEE1}"/>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74" name="Text Box 2">
          <a:extLst>
            <a:ext uri="{FF2B5EF4-FFF2-40B4-BE49-F238E27FC236}">
              <a16:creationId xmlns:a16="http://schemas.microsoft.com/office/drawing/2014/main" id="{DC1DFAFC-C402-44FA-A4DD-06C511BF3F6A}"/>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75" name="Text Box 1">
          <a:extLst>
            <a:ext uri="{FF2B5EF4-FFF2-40B4-BE49-F238E27FC236}">
              <a16:creationId xmlns:a16="http://schemas.microsoft.com/office/drawing/2014/main" id="{8D375990-C12B-4355-A7F3-2FDEB16CC5F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76" name="Text Box 1">
          <a:extLst>
            <a:ext uri="{FF2B5EF4-FFF2-40B4-BE49-F238E27FC236}">
              <a16:creationId xmlns:a16="http://schemas.microsoft.com/office/drawing/2014/main" id="{A7B86381-CDF2-4A9A-B022-3688E9B2D62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77" name="Text Box 1">
          <a:extLst>
            <a:ext uri="{FF2B5EF4-FFF2-40B4-BE49-F238E27FC236}">
              <a16:creationId xmlns:a16="http://schemas.microsoft.com/office/drawing/2014/main" id="{31303053-FD24-42BB-998F-EBD05F4F4D2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78" name="Text Box 2">
          <a:extLst>
            <a:ext uri="{FF2B5EF4-FFF2-40B4-BE49-F238E27FC236}">
              <a16:creationId xmlns:a16="http://schemas.microsoft.com/office/drawing/2014/main" id="{9A908553-C62E-4335-A734-290FFAC51BC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879" name="Text Box 2">
          <a:extLst>
            <a:ext uri="{FF2B5EF4-FFF2-40B4-BE49-F238E27FC236}">
              <a16:creationId xmlns:a16="http://schemas.microsoft.com/office/drawing/2014/main" id="{77E80489-14F4-4F8D-AC19-6FC2500ADD00}"/>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80" name="Text Box 1">
          <a:extLst>
            <a:ext uri="{FF2B5EF4-FFF2-40B4-BE49-F238E27FC236}">
              <a16:creationId xmlns:a16="http://schemas.microsoft.com/office/drawing/2014/main" id="{9FCBAAD7-AD9E-49CD-9338-8A9E7F1740A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81" name="Text Box 1">
          <a:extLst>
            <a:ext uri="{FF2B5EF4-FFF2-40B4-BE49-F238E27FC236}">
              <a16:creationId xmlns:a16="http://schemas.microsoft.com/office/drawing/2014/main" id="{5A950E29-E562-4344-A1BC-B5BAD3595400}"/>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82" name="Text Box 1">
          <a:extLst>
            <a:ext uri="{FF2B5EF4-FFF2-40B4-BE49-F238E27FC236}">
              <a16:creationId xmlns:a16="http://schemas.microsoft.com/office/drawing/2014/main" id="{5E93C1FB-9221-463D-B8C6-C7ED28551D9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0</xdr:rowOff>
    </xdr:to>
    <xdr:sp macro="" textlink="">
      <xdr:nvSpPr>
        <xdr:cNvPr id="35883" name="Text Box 1">
          <a:extLst>
            <a:ext uri="{FF2B5EF4-FFF2-40B4-BE49-F238E27FC236}">
              <a16:creationId xmlns:a16="http://schemas.microsoft.com/office/drawing/2014/main" id="{F26973EF-A49B-4281-81C2-95EEB46EC375}"/>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884" name="Text Box 2">
          <a:extLst>
            <a:ext uri="{FF2B5EF4-FFF2-40B4-BE49-F238E27FC236}">
              <a16:creationId xmlns:a16="http://schemas.microsoft.com/office/drawing/2014/main" id="{877A640A-9731-4352-B1EA-EEAFA663021B}"/>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85" name="Text Box 1">
          <a:extLst>
            <a:ext uri="{FF2B5EF4-FFF2-40B4-BE49-F238E27FC236}">
              <a16:creationId xmlns:a16="http://schemas.microsoft.com/office/drawing/2014/main" id="{86F6311A-3E96-462E-9435-AD56863E33F1}"/>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86" name="Text Box 1">
          <a:extLst>
            <a:ext uri="{FF2B5EF4-FFF2-40B4-BE49-F238E27FC236}">
              <a16:creationId xmlns:a16="http://schemas.microsoft.com/office/drawing/2014/main" id="{2BE6BA3F-27B9-46A9-B13B-C6698336B6F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87" name="Text Box 1">
          <a:extLst>
            <a:ext uri="{FF2B5EF4-FFF2-40B4-BE49-F238E27FC236}">
              <a16:creationId xmlns:a16="http://schemas.microsoft.com/office/drawing/2014/main" id="{7A8D6E87-EEF9-4131-A153-6CA426D8B742}"/>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888" name="Text Box 2">
          <a:extLst>
            <a:ext uri="{FF2B5EF4-FFF2-40B4-BE49-F238E27FC236}">
              <a16:creationId xmlns:a16="http://schemas.microsoft.com/office/drawing/2014/main" id="{D0DD7071-A9FC-4618-A838-66910FAABBD5}"/>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889" name="Text Box 2">
          <a:extLst>
            <a:ext uri="{FF2B5EF4-FFF2-40B4-BE49-F238E27FC236}">
              <a16:creationId xmlns:a16="http://schemas.microsoft.com/office/drawing/2014/main" id="{4EA31C8B-80EF-4770-8FDE-CF4565D78903}"/>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0" name="Text Box 1">
          <a:extLst>
            <a:ext uri="{FF2B5EF4-FFF2-40B4-BE49-F238E27FC236}">
              <a16:creationId xmlns:a16="http://schemas.microsoft.com/office/drawing/2014/main" id="{E2996125-4B02-48B1-8AA2-BDF99018B0D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1" name="Text Box 1">
          <a:extLst>
            <a:ext uri="{FF2B5EF4-FFF2-40B4-BE49-F238E27FC236}">
              <a16:creationId xmlns:a16="http://schemas.microsoft.com/office/drawing/2014/main" id="{7705E52B-B2FE-4962-B79A-201E98A74EE4}"/>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2" name="Text Box 1">
          <a:extLst>
            <a:ext uri="{FF2B5EF4-FFF2-40B4-BE49-F238E27FC236}">
              <a16:creationId xmlns:a16="http://schemas.microsoft.com/office/drawing/2014/main" id="{C0D89AE2-4A0B-4AAB-9AE3-786151D76040}"/>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893" name="Text Box 2">
          <a:extLst>
            <a:ext uri="{FF2B5EF4-FFF2-40B4-BE49-F238E27FC236}">
              <a16:creationId xmlns:a16="http://schemas.microsoft.com/office/drawing/2014/main" id="{F048EE3C-8CF8-4628-9E8B-F5E75AA8EB89}"/>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4" name="Text Box 1">
          <a:extLst>
            <a:ext uri="{FF2B5EF4-FFF2-40B4-BE49-F238E27FC236}">
              <a16:creationId xmlns:a16="http://schemas.microsoft.com/office/drawing/2014/main" id="{52BB901D-5039-4721-8206-031FF461D20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5" name="Text Box 1">
          <a:extLst>
            <a:ext uri="{FF2B5EF4-FFF2-40B4-BE49-F238E27FC236}">
              <a16:creationId xmlns:a16="http://schemas.microsoft.com/office/drawing/2014/main" id="{D425D02B-5902-47B2-B556-16662C93D6CE}"/>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6" name="Text Box 1">
          <a:extLst>
            <a:ext uri="{FF2B5EF4-FFF2-40B4-BE49-F238E27FC236}">
              <a16:creationId xmlns:a16="http://schemas.microsoft.com/office/drawing/2014/main" id="{50F0EFB2-5905-4D51-AE44-FC71B47E5C8E}"/>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897" name="Text Box 2">
          <a:extLst>
            <a:ext uri="{FF2B5EF4-FFF2-40B4-BE49-F238E27FC236}">
              <a16:creationId xmlns:a16="http://schemas.microsoft.com/office/drawing/2014/main" id="{B87115BB-E4C9-452C-9AAC-5F3F23821210}"/>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898" name="Text Box 2">
          <a:extLst>
            <a:ext uri="{FF2B5EF4-FFF2-40B4-BE49-F238E27FC236}">
              <a16:creationId xmlns:a16="http://schemas.microsoft.com/office/drawing/2014/main" id="{059CBAF1-500D-4573-8A63-6D62699E5D69}"/>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899" name="Text Box 1">
          <a:extLst>
            <a:ext uri="{FF2B5EF4-FFF2-40B4-BE49-F238E27FC236}">
              <a16:creationId xmlns:a16="http://schemas.microsoft.com/office/drawing/2014/main" id="{E87E12A9-4F6F-41AE-8006-43DAE0B3CDB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00" name="Text Box 1">
          <a:extLst>
            <a:ext uri="{FF2B5EF4-FFF2-40B4-BE49-F238E27FC236}">
              <a16:creationId xmlns:a16="http://schemas.microsoft.com/office/drawing/2014/main" id="{3F3FAADA-6DB3-45CE-A146-8DBE4558382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01" name="Text Box 1">
          <a:extLst>
            <a:ext uri="{FF2B5EF4-FFF2-40B4-BE49-F238E27FC236}">
              <a16:creationId xmlns:a16="http://schemas.microsoft.com/office/drawing/2014/main" id="{022F10EB-5416-4ED1-AB49-6672EAE83F7E}"/>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0</xdr:rowOff>
    </xdr:to>
    <xdr:sp macro="" textlink="">
      <xdr:nvSpPr>
        <xdr:cNvPr id="35902" name="Text Box 1">
          <a:extLst>
            <a:ext uri="{FF2B5EF4-FFF2-40B4-BE49-F238E27FC236}">
              <a16:creationId xmlns:a16="http://schemas.microsoft.com/office/drawing/2014/main" id="{833F64B2-C0B7-40EC-B3AA-F6DF1CE4B977}"/>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18</xdr:col>
      <xdr:colOff>0</xdr:colOff>
      <xdr:row>5</xdr:row>
      <xdr:rowOff>152400</xdr:rowOff>
    </xdr:to>
    <xdr:sp macro="" textlink="">
      <xdr:nvSpPr>
        <xdr:cNvPr id="35903" name="Text Box 2">
          <a:extLst>
            <a:ext uri="{FF2B5EF4-FFF2-40B4-BE49-F238E27FC236}">
              <a16:creationId xmlns:a16="http://schemas.microsoft.com/office/drawing/2014/main" id="{0FCA0FE1-A82D-4221-96DF-CE5F8D51A2B4}"/>
            </a:ext>
          </a:extLst>
        </xdr:cNvPr>
        <xdr:cNvSpPr txBox="1">
          <a:spLocks noChangeArrowheads="1"/>
        </xdr:cNvSpPr>
      </xdr:nvSpPr>
      <xdr:spPr bwMode="auto">
        <a:xfrm>
          <a:off x="1001077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04" name="Text Box 2">
          <a:extLst>
            <a:ext uri="{FF2B5EF4-FFF2-40B4-BE49-F238E27FC236}">
              <a16:creationId xmlns:a16="http://schemas.microsoft.com/office/drawing/2014/main" id="{8FDEA920-B13D-46EA-A389-A49C1F2CAC5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05" name="Text Box 1">
          <a:extLst>
            <a:ext uri="{FF2B5EF4-FFF2-40B4-BE49-F238E27FC236}">
              <a16:creationId xmlns:a16="http://schemas.microsoft.com/office/drawing/2014/main" id="{94CB854F-9C72-4F8E-9D5C-7CC47FA4CB3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06" name="Text Box 1">
          <a:extLst>
            <a:ext uri="{FF2B5EF4-FFF2-40B4-BE49-F238E27FC236}">
              <a16:creationId xmlns:a16="http://schemas.microsoft.com/office/drawing/2014/main" id="{774E6BE1-1AEF-4BDD-BEA8-C4E76CA9F14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07" name="Text Box 1">
          <a:extLst>
            <a:ext uri="{FF2B5EF4-FFF2-40B4-BE49-F238E27FC236}">
              <a16:creationId xmlns:a16="http://schemas.microsoft.com/office/drawing/2014/main" id="{977553AE-1434-43EA-B22E-BB39E592851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08" name="Text Box 2">
          <a:extLst>
            <a:ext uri="{FF2B5EF4-FFF2-40B4-BE49-F238E27FC236}">
              <a16:creationId xmlns:a16="http://schemas.microsoft.com/office/drawing/2014/main" id="{D52D2E91-8B56-4292-B966-71001BB8CAF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09" name="Text Box 2">
          <a:extLst>
            <a:ext uri="{FF2B5EF4-FFF2-40B4-BE49-F238E27FC236}">
              <a16:creationId xmlns:a16="http://schemas.microsoft.com/office/drawing/2014/main" id="{7CC31BB2-AD05-44C1-90AA-BB362297E55A}"/>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0" name="Text Box 1">
          <a:extLst>
            <a:ext uri="{FF2B5EF4-FFF2-40B4-BE49-F238E27FC236}">
              <a16:creationId xmlns:a16="http://schemas.microsoft.com/office/drawing/2014/main" id="{FC890554-757D-427D-A89A-BE42360F78E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1" name="Text Box 1">
          <a:extLst>
            <a:ext uri="{FF2B5EF4-FFF2-40B4-BE49-F238E27FC236}">
              <a16:creationId xmlns:a16="http://schemas.microsoft.com/office/drawing/2014/main" id="{46F2E4FB-F3FF-4299-BF25-D482E47725C0}"/>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2" name="Text Box 1">
          <a:extLst>
            <a:ext uri="{FF2B5EF4-FFF2-40B4-BE49-F238E27FC236}">
              <a16:creationId xmlns:a16="http://schemas.microsoft.com/office/drawing/2014/main" id="{FBDCAFEF-8451-4782-8BAA-BE64CDC9A4B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13" name="Text Box 2">
          <a:extLst>
            <a:ext uri="{FF2B5EF4-FFF2-40B4-BE49-F238E27FC236}">
              <a16:creationId xmlns:a16="http://schemas.microsoft.com/office/drawing/2014/main" id="{7D777B01-30EF-429A-A6CF-B43ACCE34704}"/>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4" name="Text Box 1">
          <a:extLst>
            <a:ext uri="{FF2B5EF4-FFF2-40B4-BE49-F238E27FC236}">
              <a16:creationId xmlns:a16="http://schemas.microsoft.com/office/drawing/2014/main" id="{87251A3F-C809-4E0B-B301-9A736DD085A0}"/>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5" name="Text Box 1">
          <a:extLst>
            <a:ext uri="{FF2B5EF4-FFF2-40B4-BE49-F238E27FC236}">
              <a16:creationId xmlns:a16="http://schemas.microsoft.com/office/drawing/2014/main" id="{726101BE-5932-4FED-8146-D4DA57FF0D1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6" name="Text Box 1">
          <a:extLst>
            <a:ext uri="{FF2B5EF4-FFF2-40B4-BE49-F238E27FC236}">
              <a16:creationId xmlns:a16="http://schemas.microsoft.com/office/drawing/2014/main" id="{FADF0361-76BD-42CF-AE68-CB3C8F94AF1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17" name="Text Box 2">
          <a:extLst>
            <a:ext uri="{FF2B5EF4-FFF2-40B4-BE49-F238E27FC236}">
              <a16:creationId xmlns:a16="http://schemas.microsoft.com/office/drawing/2014/main" id="{74CEB1DD-38A2-4D7C-B16F-67B1405E2D55}"/>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18" name="Text Box 2">
          <a:extLst>
            <a:ext uri="{FF2B5EF4-FFF2-40B4-BE49-F238E27FC236}">
              <a16:creationId xmlns:a16="http://schemas.microsoft.com/office/drawing/2014/main" id="{09C127BE-8686-4F6B-92FA-DA2DE750C44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19" name="Text Box 1">
          <a:extLst>
            <a:ext uri="{FF2B5EF4-FFF2-40B4-BE49-F238E27FC236}">
              <a16:creationId xmlns:a16="http://schemas.microsoft.com/office/drawing/2014/main" id="{74793B30-0489-40A5-B3AC-E93B3421E51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20" name="Text Box 1">
          <a:extLst>
            <a:ext uri="{FF2B5EF4-FFF2-40B4-BE49-F238E27FC236}">
              <a16:creationId xmlns:a16="http://schemas.microsoft.com/office/drawing/2014/main" id="{46B19FB9-908B-4805-AF52-0F105E064DF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p-Works\Sp-Works(V0.8.0)\2.&#12503;&#12525;&#12464;&#12521;&#12512;&#35373;&#35336;(V0.7.5)\FILE&#23450;&#32681;&#65288;&#65319;&#65332;&#26989;&#21209;DB&#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2527;&#12540;&#12463;&#12471;&#12540;&#12488;\Sp-Works(V0.9.0)\2.&#12503;&#12525;&#12464;&#12521;&#12512;&#35373;&#35336;\FILE&#23450;&#32681;&#65288;&#65319;&#65332;&#26989;&#21209;DB&#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12527;&#12540;&#12463;&#12471;&#12540;&#12488;\Sp-Works(V0.9.0)\2.&#12503;&#12525;&#12464;&#12521;&#12512;&#35373;&#35336;\FILE&#23450;&#32681;&#65288;&#65319;&#65332;&#26989;&#21209;DB&#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ＯＰ状態ファイル"/>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ＯＰ状態ファイル"/>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ＯＰ状態ファイル"/>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K79"/>
  <sheetViews>
    <sheetView showGridLines="0" showOutlineSymbols="0" view="pageBreakPreview" zoomScale="115" zoomScaleNormal="100" zoomScaleSheetLayoutView="115" workbookViewId="0"/>
  </sheetViews>
  <sheetFormatPr defaultColWidth="8.75" defaultRowHeight="12"/>
  <cols>
    <col min="1" max="1" width="2.5" style="5" customWidth="1"/>
    <col min="2" max="2" width="7.5" style="10" customWidth="1"/>
    <col min="3" max="3" width="3.125" style="57" customWidth="1"/>
    <col min="4" max="4" width="9.5" style="5" customWidth="1"/>
    <col min="5" max="5" width="5.25" style="59" customWidth="1"/>
    <col min="6" max="6" width="3.125" style="5" customWidth="1"/>
    <col min="7" max="7" width="9.375" style="5" customWidth="1"/>
    <col min="8" max="8" width="6.875" style="59" customWidth="1"/>
    <col min="9" max="9" width="10.625" style="5" customWidth="1"/>
    <col min="10" max="10" width="3.75" style="59" customWidth="1"/>
    <col min="11" max="11" width="8" style="5" customWidth="1"/>
    <col min="12" max="12" width="3.75" style="59" customWidth="1"/>
    <col min="13" max="13" width="5" style="5" customWidth="1"/>
    <col min="14" max="14" width="3.75" style="59" customWidth="1"/>
    <col min="15" max="15" width="5" style="5" customWidth="1"/>
    <col min="16" max="16" width="3.75" style="59" customWidth="1"/>
    <col min="17" max="17" width="9.75" style="5" customWidth="1"/>
    <col min="18" max="18" width="3.75" style="62" customWidth="1"/>
    <col min="19" max="19" width="12.125" style="10" customWidth="1"/>
    <col min="20" max="20" width="3.75" style="61" customWidth="1"/>
    <col min="21" max="21" width="12.125" style="10" customWidth="1"/>
    <col min="22" max="22" width="3.75" style="61" customWidth="1"/>
    <col min="23" max="23" width="10" style="5" customWidth="1"/>
    <col min="24" max="24" width="5.125" style="59" customWidth="1"/>
    <col min="25" max="25" width="10.25" style="5" customWidth="1"/>
    <col min="26" max="26" width="4.625" style="59" customWidth="1"/>
    <col min="27" max="27" width="10.5" style="5" customWidth="1"/>
    <col min="28" max="28" width="4.625" style="59" customWidth="1"/>
    <col min="29" max="29" width="10.5" style="5" customWidth="1"/>
    <col min="30" max="30" width="4.625" style="59" customWidth="1"/>
    <col min="31" max="31" width="3.875" style="5" customWidth="1"/>
    <col min="32" max="32" width="8.75" style="5" customWidth="1"/>
    <col min="33" max="33" width="9.75" style="5" hidden="1" customWidth="1"/>
    <col min="34" max="34" width="9.375" style="5" bestFit="1" customWidth="1"/>
    <col min="35" max="16384" width="8.75" style="5"/>
  </cols>
  <sheetData>
    <row r="1" spans="1:37" ht="18.75" customHeight="1">
      <c r="D1" s="11"/>
      <c r="E1" s="58"/>
      <c r="F1" s="12"/>
      <c r="G1" s="12"/>
      <c r="H1" s="58"/>
      <c r="I1" s="12"/>
      <c r="J1" s="58"/>
      <c r="K1" s="12"/>
      <c r="L1" s="58"/>
      <c r="M1" s="12"/>
      <c r="N1" s="58"/>
      <c r="O1" s="12"/>
      <c r="R1" s="60" t="s">
        <v>98</v>
      </c>
      <c r="S1" s="13" t="s">
        <v>99</v>
      </c>
      <c r="W1" s="12"/>
      <c r="X1" s="58"/>
      <c r="Y1" s="12"/>
      <c r="Z1" s="58"/>
      <c r="AA1" s="12"/>
      <c r="AB1" s="58"/>
      <c r="AC1" s="12"/>
    </row>
    <row r="2" spans="1:37" s="120" customFormat="1" ht="12.75" customHeight="1" thickBot="1">
      <c r="B2" s="266"/>
      <c r="C2" s="267"/>
      <c r="D2" s="268"/>
      <c r="E2" s="269"/>
      <c r="F2" s="268"/>
      <c r="G2" s="268"/>
      <c r="H2" s="269"/>
      <c r="I2" s="268"/>
      <c r="J2" s="269"/>
      <c r="K2" s="12"/>
      <c r="L2" s="58"/>
      <c r="M2" s="12"/>
      <c r="N2" s="269"/>
      <c r="O2" s="268"/>
      <c r="P2" s="270"/>
      <c r="R2" s="271"/>
      <c r="S2" s="266"/>
      <c r="T2" s="272"/>
      <c r="U2" s="266"/>
      <c r="V2" s="272"/>
      <c r="W2" s="268"/>
      <c r="X2" s="269"/>
      <c r="Y2" s="268"/>
      <c r="Z2" s="269"/>
      <c r="AA2" s="268"/>
      <c r="AB2" s="269"/>
      <c r="AC2" s="268"/>
      <c r="AD2" s="270"/>
    </row>
    <row r="3" spans="1:37" s="120" customFormat="1" ht="15" customHeight="1">
      <c r="A3" s="137"/>
      <c r="B3" s="273"/>
      <c r="C3" s="274" t="s">
        <v>382</v>
      </c>
      <c r="D3" s="275"/>
      <c r="E3" s="276"/>
      <c r="F3" s="277"/>
      <c r="G3" s="277"/>
      <c r="H3" s="275"/>
      <c r="I3" s="277"/>
      <c r="J3" s="275"/>
      <c r="K3" s="346"/>
      <c r="L3" s="347"/>
      <c r="M3" s="346"/>
      <c r="N3" s="275"/>
      <c r="O3" s="277"/>
      <c r="P3" s="275"/>
      <c r="Q3" s="277"/>
      <c r="R3" s="275"/>
      <c r="S3" s="346" t="s">
        <v>386</v>
      </c>
      <c r="T3" s="347"/>
      <c r="U3" s="346"/>
      <c r="V3" s="347"/>
      <c r="W3" s="166"/>
      <c r="X3" s="182" t="s">
        <v>387</v>
      </c>
      <c r="Y3" s="183"/>
      <c r="Z3" s="182"/>
      <c r="AA3" s="183"/>
      <c r="AB3" s="182"/>
      <c r="AC3" s="183"/>
      <c r="AD3" s="167"/>
      <c r="AE3" s="588" t="s">
        <v>53</v>
      </c>
    </row>
    <row r="4" spans="1:37" s="120" customFormat="1" ht="13.5" customHeight="1">
      <c r="A4" s="278"/>
      <c r="B4" s="279"/>
      <c r="C4" s="203"/>
      <c r="D4" s="204"/>
      <c r="E4" s="204"/>
      <c r="F4" s="205"/>
      <c r="G4" s="206"/>
      <c r="H4" s="207"/>
      <c r="I4" s="206"/>
      <c r="J4" s="207"/>
      <c r="K4" s="348"/>
      <c r="L4" s="349"/>
      <c r="M4" s="591" t="s">
        <v>385</v>
      </c>
      <c r="N4" s="592"/>
      <c r="O4" s="597" t="s">
        <v>189</v>
      </c>
      <c r="P4" s="592"/>
      <c r="Q4" s="597" t="s">
        <v>100</v>
      </c>
      <c r="R4" s="591"/>
      <c r="S4" s="76"/>
      <c r="T4" s="369"/>
      <c r="U4" s="76"/>
      <c r="V4" s="70"/>
      <c r="W4" s="168"/>
      <c r="X4" s="169"/>
      <c r="Y4" s="170"/>
      <c r="Z4" s="169"/>
      <c r="AA4" s="170"/>
      <c r="AB4" s="171"/>
      <c r="AC4" s="170"/>
      <c r="AD4" s="172"/>
      <c r="AE4" s="589"/>
    </row>
    <row r="5" spans="1:37" s="120" customFormat="1" ht="13.5" customHeight="1">
      <c r="A5" s="578" t="s">
        <v>0</v>
      </c>
      <c r="B5" s="579"/>
      <c r="C5" s="208" t="s">
        <v>196</v>
      </c>
      <c r="D5" s="209"/>
      <c r="E5" s="209"/>
      <c r="F5" s="583" t="s">
        <v>383</v>
      </c>
      <c r="G5" s="585"/>
      <c r="H5" s="584"/>
      <c r="I5" s="210" t="s">
        <v>384</v>
      </c>
      <c r="J5" s="211"/>
      <c r="K5" s="350" t="s">
        <v>101</v>
      </c>
      <c r="L5" s="351"/>
      <c r="M5" s="593"/>
      <c r="N5" s="594"/>
      <c r="O5" s="598"/>
      <c r="P5" s="594"/>
      <c r="Q5" s="598"/>
      <c r="R5" s="593"/>
      <c r="S5" s="580" t="s">
        <v>83</v>
      </c>
      <c r="T5" s="581"/>
      <c r="U5" s="582" t="s">
        <v>82</v>
      </c>
      <c r="V5" s="581"/>
      <c r="W5" s="173" t="s">
        <v>190</v>
      </c>
      <c r="X5" s="174"/>
      <c r="Y5" s="600" t="s">
        <v>191</v>
      </c>
      <c r="Z5" s="601"/>
      <c r="AA5" s="601"/>
      <c r="AB5" s="602"/>
      <c r="AC5" s="583" t="s">
        <v>192</v>
      </c>
      <c r="AD5" s="584"/>
      <c r="AE5" s="589"/>
    </row>
    <row r="6" spans="1:37" s="120" customFormat="1" ht="13.5" customHeight="1">
      <c r="A6" s="278"/>
      <c r="B6" s="279"/>
      <c r="C6" s="212"/>
      <c r="D6" s="213"/>
      <c r="E6" s="213"/>
      <c r="F6" s="214"/>
      <c r="G6" s="215"/>
      <c r="H6" s="216"/>
      <c r="I6" s="215"/>
      <c r="J6" s="217"/>
      <c r="K6" s="352"/>
      <c r="L6" s="353"/>
      <c r="M6" s="595"/>
      <c r="N6" s="596"/>
      <c r="O6" s="599"/>
      <c r="P6" s="596"/>
      <c r="Q6" s="599"/>
      <c r="R6" s="595"/>
      <c r="S6" s="370"/>
      <c r="T6" s="371"/>
      <c r="U6" s="370"/>
      <c r="V6" s="372"/>
      <c r="W6" s="184"/>
      <c r="X6" s="185"/>
      <c r="Y6" s="600" t="s">
        <v>102</v>
      </c>
      <c r="Z6" s="602"/>
      <c r="AA6" s="586" t="s">
        <v>103</v>
      </c>
      <c r="AB6" s="587"/>
      <c r="AC6" s="119"/>
      <c r="AD6" s="175"/>
      <c r="AE6" s="589"/>
    </row>
    <row r="7" spans="1:37" s="283" customFormat="1" ht="12.75" customHeight="1">
      <c r="A7" s="139"/>
      <c r="B7" s="281"/>
      <c r="C7" s="373" t="s">
        <v>206</v>
      </c>
      <c r="D7" s="218"/>
      <c r="E7" s="219" t="s">
        <v>1</v>
      </c>
      <c r="F7" s="586" t="s">
        <v>209</v>
      </c>
      <c r="G7" s="587"/>
      <c r="H7" s="219" t="s">
        <v>1</v>
      </c>
      <c r="I7" s="202" t="s">
        <v>210</v>
      </c>
      <c r="J7" s="220" t="s">
        <v>1</v>
      </c>
      <c r="K7" s="354" t="s">
        <v>210</v>
      </c>
      <c r="L7" s="355" t="s">
        <v>1</v>
      </c>
      <c r="M7" s="359" t="s">
        <v>211</v>
      </c>
      <c r="N7" s="220" t="s">
        <v>1</v>
      </c>
      <c r="O7" s="250" t="s">
        <v>211</v>
      </c>
      <c r="P7" s="220" t="s">
        <v>1</v>
      </c>
      <c r="Q7" s="202" t="s">
        <v>212</v>
      </c>
      <c r="R7" s="282" t="s">
        <v>1</v>
      </c>
      <c r="S7" s="363" t="s">
        <v>228</v>
      </c>
      <c r="T7" s="364" t="s">
        <v>1</v>
      </c>
      <c r="U7" s="363" t="s">
        <v>228</v>
      </c>
      <c r="V7" s="364" t="s">
        <v>1</v>
      </c>
      <c r="W7" s="176" t="s">
        <v>208</v>
      </c>
      <c r="X7" s="177" t="s">
        <v>1</v>
      </c>
      <c r="Y7" s="176" t="s">
        <v>208</v>
      </c>
      <c r="Z7" s="177" t="s">
        <v>1</v>
      </c>
      <c r="AA7" s="176" t="s">
        <v>208</v>
      </c>
      <c r="AB7" s="177" t="s">
        <v>1</v>
      </c>
      <c r="AC7" s="176" t="s">
        <v>207</v>
      </c>
      <c r="AD7" s="177" t="s">
        <v>1</v>
      </c>
      <c r="AE7" s="590"/>
      <c r="AF7" s="120"/>
      <c r="AG7" s="120"/>
    </row>
    <row r="8" spans="1:37" s="120" customFormat="1" ht="11.25" customHeight="1">
      <c r="A8" s="122"/>
      <c r="B8" s="284"/>
      <c r="C8" s="319"/>
      <c r="D8" s="221" t="s">
        <v>104</v>
      </c>
      <c r="E8" s="164"/>
      <c r="F8" s="163"/>
      <c r="G8" s="163" t="s">
        <v>105</v>
      </c>
      <c r="H8" s="164"/>
      <c r="I8" s="163" t="s">
        <v>2</v>
      </c>
      <c r="J8" s="164"/>
      <c r="K8" s="1" t="s">
        <v>2</v>
      </c>
      <c r="L8" s="356"/>
      <c r="M8" s="1"/>
      <c r="N8" s="164"/>
      <c r="O8" s="251"/>
      <c r="P8" s="285"/>
      <c r="Q8" s="163" t="s">
        <v>2</v>
      </c>
      <c r="R8" s="164"/>
      <c r="S8" s="1" t="s">
        <v>73</v>
      </c>
      <c r="T8" s="356"/>
      <c r="U8" s="1" t="s">
        <v>2</v>
      </c>
      <c r="V8" s="356"/>
      <c r="W8" s="163" t="s">
        <v>106</v>
      </c>
      <c r="X8" s="164"/>
      <c r="Y8" s="163" t="s">
        <v>106</v>
      </c>
      <c r="Z8" s="164"/>
      <c r="AA8" s="163" t="s">
        <v>106</v>
      </c>
      <c r="AB8" s="164"/>
      <c r="AC8" s="163" t="s">
        <v>107</v>
      </c>
      <c r="AD8" s="164"/>
      <c r="AE8" s="168"/>
    </row>
    <row r="9" spans="1:37" s="120" customFormat="1" ht="13.5" customHeight="1">
      <c r="A9" s="140"/>
      <c r="B9" s="130" t="s">
        <v>3</v>
      </c>
      <c r="C9" s="320"/>
      <c r="D9" s="222">
        <v>377974.17</v>
      </c>
      <c r="E9" s="165"/>
      <c r="F9" s="223"/>
      <c r="G9" s="227">
        <v>58527117</v>
      </c>
      <c r="H9" s="343"/>
      <c r="I9" s="227">
        <v>126443180</v>
      </c>
      <c r="J9" s="343"/>
      <c r="K9" s="3"/>
      <c r="L9" s="2"/>
      <c r="M9" s="360">
        <v>7.4</v>
      </c>
      <c r="N9" s="165" t="s">
        <v>200</v>
      </c>
      <c r="O9" s="337">
        <v>11</v>
      </c>
      <c r="P9" s="165" t="s">
        <v>200</v>
      </c>
      <c r="Q9" s="118">
        <v>58919036</v>
      </c>
      <c r="R9" s="179"/>
      <c r="S9" s="365">
        <v>5578975</v>
      </c>
      <c r="T9" s="366"/>
      <c r="U9" s="365">
        <v>56872826</v>
      </c>
      <c r="V9" s="70"/>
      <c r="W9" s="178">
        <v>2155082</v>
      </c>
      <c r="X9" s="180"/>
      <c r="Y9" s="178">
        <v>442805</v>
      </c>
      <c r="Z9" s="280"/>
      <c r="AA9" s="186">
        <v>164790</v>
      </c>
      <c r="AB9" s="179"/>
      <c r="AC9" s="189">
        <v>4420000</v>
      </c>
      <c r="AD9" s="179"/>
      <c r="AE9" s="138" t="s">
        <v>54</v>
      </c>
      <c r="AF9" s="120" t="s">
        <v>213</v>
      </c>
      <c r="AG9" s="178">
        <v>359549760</v>
      </c>
      <c r="AH9" s="120" t="s">
        <v>214</v>
      </c>
      <c r="AI9" s="120" t="s">
        <v>215</v>
      </c>
      <c r="AJ9" s="120" t="s">
        <v>216</v>
      </c>
      <c r="AK9" s="120" t="s">
        <v>217</v>
      </c>
    </row>
    <row r="10" spans="1:37" s="120" customFormat="1" ht="6" customHeight="1">
      <c r="A10" s="140"/>
      <c r="B10" s="130"/>
      <c r="C10" s="320"/>
      <c r="D10" s="223"/>
      <c r="E10" s="165"/>
      <c r="F10" s="223"/>
      <c r="G10" s="227"/>
      <c r="H10" s="343"/>
      <c r="I10" s="227"/>
      <c r="J10" s="343"/>
      <c r="K10" s="3"/>
      <c r="L10" s="2"/>
      <c r="M10" s="360"/>
      <c r="N10" s="165"/>
      <c r="O10" s="337"/>
      <c r="P10" s="165"/>
      <c r="Q10" s="118"/>
      <c r="R10" s="179"/>
      <c r="S10" s="365"/>
      <c r="T10" s="366"/>
      <c r="U10" s="365"/>
      <c r="V10" s="366"/>
      <c r="W10" s="178"/>
      <c r="X10" s="180"/>
      <c r="Y10" s="178"/>
      <c r="Z10" s="180"/>
      <c r="AA10" s="178"/>
      <c r="AB10" s="180"/>
      <c r="AC10" s="190"/>
      <c r="AD10" s="179"/>
      <c r="AE10" s="141"/>
      <c r="AG10" s="178"/>
    </row>
    <row r="11" spans="1:37" s="120" customFormat="1" ht="13.5" customHeight="1">
      <c r="A11" s="129">
        <v>1</v>
      </c>
      <c r="B11" s="130" t="s">
        <v>4</v>
      </c>
      <c r="C11" s="321"/>
      <c r="D11" s="225">
        <v>83423.83</v>
      </c>
      <c r="E11" s="226">
        <v>1</v>
      </c>
      <c r="F11" s="224"/>
      <c r="G11" s="227">
        <v>2781336</v>
      </c>
      <c r="H11" s="343">
        <v>7</v>
      </c>
      <c r="I11" s="227">
        <v>5285753</v>
      </c>
      <c r="J11" s="343">
        <v>8</v>
      </c>
      <c r="K11" s="3">
        <f>I11/D11</f>
        <v>63.360229325361829</v>
      </c>
      <c r="L11" s="2">
        <v>47</v>
      </c>
      <c r="M11" s="360">
        <v>6.2</v>
      </c>
      <c r="N11" s="165">
        <v>44</v>
      </c>
      <c r="O11" s="337">
        <v>12.2</v>
      </c>
      <c r="P11" s="165">
        <v>24</v>
      </c>
      <c r="Q11" s="118">
        <v>2435098</v>
      </c>
      <c r="R11" s="165">
        <v>8</v>
      </c>
      <c r="S11" s="365">
        <v>233168</v>
      </c>
      <c r="T11" s="2">
        <v>6</v>
      </c>
      <c r="U11" s="365">
        <v>2165925</v>
      </c>
      <c r="V11" s="2">
        <v>8</v>
      </c>
      <c r="W11" s="178">
        <v>44433</v>
      </c>
      <c r="X11" s="165">
        <v>23</v>
      </c>
      <c r="Y11" s="178">
        <v>26597</v>
      </c>
      <c r="Z11" s="165">
        <v>1</v>
      </c>
      <c r="AA11" s="186">
        <v>7945</v>
      </c>
      <c r="AB11" s="165">
        <v>1</v>
      </c>
      <c r="AC11" s="189">
        <v>1145000</v>
      </c>
      <c r="AD11" s="165">
        <v>1</v>
      </c>
      <c r="AE11" s="142">
        <v>1</v>
      </c>
      <c r="AF11" s="120">
        <f>_xlfn.RANK.EQ(K11,$K$11:$K$64)</f>
        <v>47</v>
      </c>
      <c r="AG11" s="252">
        <v>96751925</v>
      </c>
      <c r="AH11" s="120">
        <f>_xlfn.RANK.EQ(AC11,$AC$11:$AC$64)</f>
        <v>1</v>
      </c>
      <c r="AI11" s="120">
        <f>_xlfn.RANK.EQ(D11,$D$11:$D$64)</f>
        <v>1</v>
      </c>
      <c r="AJ11" s="120">
        <f>_xlfn.RANK.EQ(G11,$G$11:$G$64)</f>
        <v>7</v>
      </c>
      <c r="AK11" s="120">
        <f>_xlfn.RANK.EQ(I11,$I$11:$I$64)</f>
        <v>8</v>
      </c>
    </row>
    <row r="12" spans="1:37" s="120" customFormat="1" ht="13.5" customHeight="1">
      <c r="A12" s="129">
        <v>2</v>
      </c>
      <c r="B12" s="130" t="s">
        <v>5</v>
      </c>
      <c r="C12" s="321"/>
      <c r="D12" s="225">
        <v>9645.65</v>
      </c>
      <c r="E12" s="226">
        <v>8</v>
      </c>
      <c r="F12" s="224"/>
      <c r="G12" s="227">
        <v>592453</v>
      </c>
      <c r="H12" s="343">
        <v>30</v>
      </c>
      <c r="I12" s="227">
        <v>1262861</v>
      </c>
      <c r="J12" s="343">
        <v>31</v>
      </c>
      <c r="K12" s="3">
        <f t="shared" ref="K12:K64" si="0">I12/D12</f>
        <v>130.92544307537594</v>
      </c>
      <c r="L12" s="2">
        <v>41</v>
      </c>
      <c r="M12" s="360">
        <v>6.2</v>
      </c>
      <c r="N12" s="165">
        <v>45</v>
      </c>
      <c r="O12" s="337">
        <v>14.3</v>
      </c>
      <c r="P12" s="165">
        <v>4</v>
      </c>
      <c r="Q12" s="118">
        <v>625970</v>
      </c>
      <c r="R12" s="165">
        <v>30</v>
      </c>
      <c r="S12" s="365">
        <v>59069</v>
      </c>
      <c r="T12" s="2">
        <v>31</v>
      </c>
      <c r="U12" s="365">
        <v>498988</v>
      </c>
      <c r="V12" s="2">
        <v>33</v>
      </c>
      <c r="W12" s="178">
        <v>44781</v>
      </c>
      <c r="X12" s="165">
        <v>22</v>
      </c>
      <c r="Y12" s="178">
        <v>13309</v>
      </c>
      <c r="Z12" s="165">
        <v>9</v>
      </c>
      <c r="AA12" s="186">
        <v>7341</v>
      </c>
      <c r="AB12" s="165">
        <v>4</v>
      </c>
      <c r="AC12" s="189">
        <v>151000</v>
      </c>
      <c r="AD12" s="165">
        <v>4</v>
      </c>
      <c r="AE12" s="142">
        <v>2</v>
      </c>
      <c r="AF12" s="120">
        <f t="shared" ref="AF12:AF64" si="1">_xlfn.RANK.EQ(K12,$K$11:$K$64)</f>
        <v>41</v>
      </c>
      <c r="AG12" s="252">
        <v>10980833</v>
      </c>
      <c r="AH12" s="120">
        <f t="shared" ref="AH12:AH64" si="2">_xlfn.RANK.EQ(AC12,$AC$11:$AC$64)</f>
        <v>4</v>
      </c>
      <c r="AI12" s="120">
        <f t="shared" ref="AI12:AI64" si="3">_xlfn.RANK.EQ(D12,$D$11:$D$64)</f>
        <v>8</v>
      </c>
      <c r="AJ12" s="120">
        <f t="shared" ref="AJ12:AJ64" si="4">_xlfn.RANK.EQ(G12,$G$11:$G$64)</f>
        <v>30</v>
      </c>
      <c r="AK12" s="120">
        <f t="shared" ref="AK12:AK64" si="5">_xlfn.RANK.EQ(I12,$I$11:$I$64)</f>
        <v>31</v>
      </c>
    </row>
    <row r="13" spans="1:37" s="120" customFormat="1" ht="13.5" customHeight="1">
      <c r="A13" s="129">
        <v>3</v>
      </c>
      <c r="B13" s="130" t="s">
        <v>6</v>
      </c>
      <c r="C13" s="321"/>
      <c r="D13" s="225">
        <v>15275.01</v>
      </c>
      <c r="E13" s="226">
        <v>2</v>
      </c>
      <c r="F13" s="224"/>
      <c r="G13" s="227">
        <v>526690</v>
      </c>
      <c r="H13" s="343">
        <v>33</v>
      </c>
      <c r="I13" s="227">
        <v>1240742</v>
      </c>
      <c r="J13" s="343">
        <v>32</v>
      </c>
      <c r="K13" s="3">
        <f t="shared" si="0"/>
        <v>81.226919000380363</v>
      </c>
      <c r="L13" s="2">
        <v>46</v>
      </c>
      <c r="M13" s="360">
        <v>6.2</v>
      </c>
      <c r="N13" s="165">
        <v>46</v>
      </c>
      <c r="O13" s="337">
        <v>14.1</v>
      </c>
      <c r="P13" s="165">
        <v>6</v>
      </c>
      <c r="Q13" s="118">
        <v>636329</v>
      </c>
      <c r="R13" s="165">
        <v>29</v>
      </c>
      <c r="S13" s="365">
        <v>59451</v>
      </c>
      <c r="T13" s="2">
        <v>30</v>
      </c>
      <c r="U13" s="365">
        <v>525264</v>
      </c>
      <c r="V13" s="2">
        <v>31</v>
      </c>
      <c r="W13" s="178">
        <v>66099</v>
      </c>
      <c r="X13" s="165">
        <v>7</v>
      </c>
      <c r="Y13" s="178">
        <v>11519</v>
      </c>
      <c r="Z13" s="165">
        <v>13</v>
      </c>
      <c r="AA13" s="186">
        <v>5870</v>
      </c>
      <c r="AB13" s="165">
        <v>10</v>
      </c>
      <c r="AC13" s="189">
        <v>150100</v>
      </c>
      <c r="AD13" s="165">
        <v>5</v>
      </c>
      <c r="AE13" s="142">
        <v>3</v>
      </c>
      <c r="AF13" s="120">
        <f t="shared" si="1"/>
        <v>46</v>
      </c>
      <c r="AG13" s="252">
        <v>11735818</v>
      </c>
      <c r="AH13" s="120">
        <f t="shared" si="2"/>
        <v>5</v>
      </c>
      <c r="AI13" s="120">
        <f t="shared" si="3"/>
        <v>2</v>
      </c>
      <c r="AJ13" s="120">
        <f t="shared" si="4"/>
        <v>33</v>
      </c>
      <c r="AK13" s="120">
        <f t="shared" si="5"/>
        <v>32</v>
      </c>
    </row>
    <row r="14" spans="1:37" s="120" customFormat="1" ht="13.5" customHeight="1">
      <c r="A14" s="129">
        <v>4</v>
      </c>
      <c r="B14" s="130" t="s">
        <v>7</v>
      </c>
      <c r="C14" s="321" t="s">
        <v>375</v>
      </c>
      <c r="D14" s="225">
        <v>7282.23</v>
      </c>
      <c r="E14" s="226">
        <v>16</v>
      </c>
      <c r="F14" s="224"/>
      <c r="G14" s="227">
        <v>997384</v>
      </c>
      <c r="H14" s="343">
        <v>14</v>
      </c>
      <c r="I14" s="227">
        <v>2315577</v>
      </c>
      <c r="J14" s="343">
        <v>14</v>
      </c>
      <c r="K14" s="3">
        <f t="shared" si="0"/>
        <v>317.97636163647678</v>
      </c>
      <c r="L14" s="2">
        <v>19</v>
      </c>
      <c r="M14" s="360">
        <v>7.1</v>
      </c>
      <c r="N14" s="165">
        <v>25</v>
      </c>
      <c r="O14" s="337">
        <v>10.7</v>
      </c>
      <c r="P14" s="165">
        <v>36</v>
      </c>
      <c r="Q14" s="118">
        <v>1077927</v>
      </c>
      <c r="R14" s="165">
        <v>15</v>
      </c>
      <c r="S14" s="365">
        <v>102026</v>
      </c>
      <c r="T14" s="2">
        <v>16</v>
      </c>
      <c r="U14" s="365">
        <v>1006886</v>
      </c>
      <c r="V14" s="2">
        <v>15</v>
      </c>
      <c r="W14" s="178">
        <v>52350</v>
      </c>
      <c r="X14" s="165">
        <v>18</v>
      </c>
      <c r="Y14" s="178">
        <v>7865</v>
      </c>
      <c r="Z14" s="165">
        <v>29</v>
      </c>
      <c r="AA14" s="186">
        <v>5261</v>
      </c>
      <c r="AB14" s="165">
        <v>14</v>
      </c>
      <c r="AC14" s="189">
        <v>126900</v>
      </c>
      <c r="AD14" s="165">
        <v>8</v>
      </c>
      <c r="AE14" s="142">
        <v>4</v>
      </c>
      <c r="AF14" s="120">
        <f t="shared" si="1"/>
        <v>19</v>
      </c>
      <c r="AG14" s="252">
        <v>11218576</v>
      </c>
      <c r="AH14" s="120">
        <f t="shared" si="2"/>
        <v>8</v>
      </c>
      <c r="AI14" s="120">
        <f t="shared" si="3"/>
        <v>16</v>
      </c>
      <c r="AJ14" s="120">
        <f t="shared" si="4"/>
        <v>14</v>
      </c>
      <c r="AK14" s="120">
        <f t="shared" si="5"/>
        <v>14</v>
      </c>
    </row>
    <row r="15" spans="1:37" s="120" customFormat="1" ht="13.5" customHeight="1">
      <c r="A15" s="129">
        <v>5</v>
      </c>
      <c r="B15" s="130" t="s">
        <v>8</v>
      </c>
      <c r="C15" s="321"/>
      <c r="D15" s="225">
        <v>11637.52</v>
      </c>
      <c r="E15" s="226">
        <v>6</v>
      </c>
      <c r="F15" s="223"/>
      <c r="G15" s="227">
        <v>425775</v>
      </c>
      <c r="H15" s="343">
        <v>38</v>
      </c>
      <c r="I15" s="227">
        <v>981016</v>
      </c>
      <c r="J15" s="343">
        <v>38</v>
      </c>
      <c r="K15" s="3">
        <f t="shared" si="0"/>
        <v>84.29768541751163</v>
      </c>
      <c r="L15" s="2">
        <v>45</v>
      </c>
      <c r="M15" s="360">
        <v>5.2</v>
      </c>
      <c r="N15" s="165">
        <v>47</v>
      </c>
      <c r="O15" s="337">
        <v>15.8</v>
      </c>
      <c r="P15" s="165">
        <v>1</v>
      </c>
      <c r="Q15" s="118">
        <v>482867</v>
      </c>
      <c r="R15" s="165">
        <v>38</v>
      </c>
      <c r="S15" s="365">
        <v>49432</v>
      </c>
      <c r="T15" s="2">
        <v>37</v>
      </c>
      <c r="U15" s="365">
        <v>413719</v>
      </c>
      <c r="V15" s="2">
        <v>39</v>
      </c>
      <c r="W15" s="178">
        <v>49048</v>
      </c>
      <c r="X15" s="165">
        <v>20</v>
      </c>
      <c r="Y15" s="178">
        <v>9461</v>
      </c>
      <c r="Z15" s="165">
        <v>24</v>
      </c>
      <c r="AA15" s="186">
        <v>5748</v>
      </c>
      <c r="AB15" s="165">
        <v>11</v>
      </c>
      <c r="AC15" s="189">
        <v>147600</v>
      </c>
      <c r="AD15" s="165">
        <v>6</v>
      </c>
      <c r="AE15" s="142">
        <v>5</v>
      </c>
      <c r="AF15" s="120">
        <f t="shared" si="1"/>
        <v>45</v>
      </c>
      <c r="AG15" s="252">
        <v>12729516</v>
      </c>
      <c r="AH15" s="120">
        <f t="shared" si="2"/>
        <v>6</v>
      </c>
      <c r="AI15" s="120">
        <f t="shared" si="3"/>
        <v>6</v>
      </c>
      <c r="AJ15" s="120">
        <f t="shared" si="4"/>
        <v>38</v>
      </c>
      <c r="AK15" s="120">
        <f t="shared" si="5"/>
        <v>38</v>
      </c>
    </row>
    <row r="16" spans="1:37" s="120" customFormat="1" ht="13.5" customHeight="1">
      <c r="A16" s="129">
        <v>6</v>
      </c>
      <c r="B16" s="130" t="s">
        <v>9</v>
      </c>
      <c r="C16" s="321" t="s">
        <v>375</v>
      </c>
      <c r="D16" s="225">
        <v>9323.15</v>
      </c>
      <c r="E16" s="226">
        <v>9</v>
      </c>
      <c r="F16" s="223"/>
      <c r="G16" s="227">
        <v>415578</v>
      </c>
      <c r="H16" s="343">
        <v>40</v>
      </c>
      <c r="I16" s="227">
        <v>1090247</v>
      </c>
      <c r="J16" s="343">
        <v>35</v>
      </c>
      <c r="K16" s="3">
        <f t="shared" si="0"/>
        <v>116.93976821138779</v>
      </c>
      <c r="L16" s="2">
        <v>42</v>
      </c>
      <c r="M16" s="360">
        <v>6.4</v>
      </c>
      <c r="N16" s="165">
        <v>43</v>
      </c>
      <c r="O16" s="337">
        <v>14.1</v>
      </c>
      <c r="P16" s="165">
        <v>5</v>
      </c>
      <c r="Q16" s="118">
        <v>562087</v>
      </c>
      <c r="R16" s="165">
        <v>34</v>
      </c>
      <c r="S16" s="365">
        <v>56551</v>
      </c>
      <c r="T16" s="2">
        <v>33</v>
      </c>
      <c r="U16" s="365">
        <v>475435</v>
      </c>
      <c r="V16" s="2">
        <v>35</v>
      </c>
      <c r="W16" s="178">
        <v>46224</v>
      </c>
      <c r="X16" s="165">
        <v>21</v>
      </c>
      <c r="Y16" s="178">
        <v>7891</v>
      </c>
      <c r="Z16" s="165">
        <v>28</v>
      </c>
      <c r="AA16" s="186">
        <v>6743</v>
      </c>
      <c r="AB16" s="165">
        <v>6</v>
      </c>
      <c r="AC16" s="189">
        <v>117700</v>
      </c>
      <c r="AD16" s="165">
        <v>11</v>
      </c>
      <c r="AE16" s="142">
        <v>6</v>
      </c>
      <c r="AF16" s="120">
        <f t="shared" si="1"/>
        <v>42</v>
      </c>
      <c r="AG16" s="252">
        <v>10570267</v>
      </c>
      <c r="AH16" s="120">
        <f t="shared" si="2"/>
        <v>11</v>
      </c>
      <c r="AI16" s="120">
        <f t="shared" si="3"/>
        <v>9</v>
      </c>
      <c r="AJ16" s="120">
        <f t="shared" si="4"/>
        <v>40</v>
      </c>
      <c r="AK16" s="120">
        <f t="shared" si="5"/>
        <v>35</v>
      </c>
    </row>
    <row r="17" spans="1:37" s="120" customFormat="1" ht="13.5" customHeight="1">
      <c r="A17" s="129">
        <v>7</v>
      </c>
      <c r="B17" s="130" t="s">
        <v>10</v>
      </c>
      <c r="C17" s="321"/>
      <c r="D17" s="225">
        <v>13783.9</v>
      </c>
      <c r="E17" s="226">
        <v>3</v>
      </c>
      <c r="F17" s="223"/>
      <c r="G17" s="227">
        <v>784465</v>
      </c>
      <c r="H17" s="343">
        <v>23</v>
      </c>
      <c r="I17" s="227">
        <v>1863732</v>
      </c>
      <c r="J17" s="343">
        <v>21</v>
      </c>
      <c r="K17" s="3">
        <f t="shared" si="0"/>
        <v>135.21078939922663</v>
      </c>
      <c r="L17" s="2">
        <v>40</v>
      </c>
      <c r="M17" s="360">
        <v>6.8</v>
      </c>
      <c r="N17" s="165">
        <v>36</v>
      </c>
      <c r="O17" s="337">
        <v>13.4</v>
      </c>
      <c r="P17" s="165">
        <v>13</v>
      </c>
      <c r="Q17" s="118">
        <v>922133</v>
      </c>
      <c r="R17" s="165">
        <v>20</v>
      </c>
      <c r="S17" s="365">
        <v>88128</v>
      </c>
      <c r="T17" s="2">
        <v>20</v>
      </c>
      <c r="U17" s="365">
        <v>806130</v>
      </c>
      <c r="V17" s="2">
        <v>21</v>
      </c>
      <c r="W17" s="178">
        <v>75338</v>
      </c>
      <c r="X17" s="165">
        <v>5</v>
      </c>
      <c r="Y17" s="178">
        <v>12078</v>
      </c>
      <c r="Z17" s="165">
        <v>11</v>
      </c>
      <c r="AA17" s="186">
        <v>6279</v>
      </c>
      <c r="AB17" s="165">
        <v>7</v>
      </c>
      <c r="AC17" s="189">
        <v>140800</v>
      </c>
      <c r="AD17" s="165">
        <v>7</v>
      </c>
      <c r="AE17" s="142">
        <v>7</v>
      </c>
      <c r="AF17" s="120">
        <f t="shared" si="1"/>
        <v>40</v>
      </c>
      <c r="AG17" s="252">
        <v>12397018</v>
      </c>
      <c r="AH17" s="120">
        <f t="shared" si="2"/>
        <v>7</v>
      </c>
      <c r="AI17" s="120">
        <f t="shared" si="3"/>
        <v>3</v>
      </c>
      <c r="AJ17" s="120">
        <f t="shared" si="4"/>
        <v>23</v>
      </c>
      <c r="AK17" s="120">
        <f t="shared" si="5"/>
        <v>21</v>
      </c>
    </row>
    <row r="18" spans="1:37" s="120" customFormat="1" ht="6" customHeight="1">
      <c r="A18" s="129"/>
      <c r="B18" s="130"/>
      <c r="C18" s="321"/>
      <c r="D18" s="225"/>
      <c r="E18" s="165"/>
      <c r="F18" s="223"/>
      <c r="G18" s="227"/>
      <c r="H18" s="343"/>
      <c r="I18" s="227"/>
      <c r="J18" s="343"/>
      <c r="K18" s="3"/>
      <c r="L18" s="2"/>
      <c r="M18" s="360"/>
      <c r="N18" s="165"/>
      <c r="O18" s="337"/>
      <c r="P18" s="165"/>
      <c r="Q18" s="118"/>
      <c r="R18" s="165"/>
      <c r="S18" s="365"/>
      <c r="T18" s="2"/>
      <c r="U18" s="365"/>
      <c r="V18" s="2"/>
      <c r="W18" s="178"/>
      <c r="X18" s="165"/>
      <c r="Y18" s="178"/>
      <c r="Z18" s="165"/>
      <c r="AA18" s="186"/>
      <c r="AB18" s="165"/>
      <c r="AC18" s="191"/>
      <c r="AD18" s="165"/>
      <c r="AE18" s="142"/>
      <c r="AF18" s="120" t="e">
        <f t="shared" si="1"/>
        <v>#N/A</v>
      </c>
      <c r="AG18" s="252"/>
      <c r="AH18" s="120" t="e">
        <f t="shared" si="2"/>
        <v>#N/A</v>
      </c>
      <c r="AI18" s="120" t="e">
        <f t="shared" si="3"/>
        <v>#N/A</v>
      </c>
      <c r="AJ18" s="120" t="e">
        <f t="shared" si="4"/>
        <v>#N/A</v>
      </c>
      <c r="AK18" s="120" t="e">
        <f t="shared" si="5"/>
        <v>#N/A</v>
      </c>
    </row>
    <row r="19" spans="1:37" s="120" customFormat="1" ht="13.5" customHeight="1">
      <c r="A19" s="129">
        <v>8</v>
      </c>
      <c r="B19" s="130" t="s">
        <v>11</v>
      </c>
      <c r="C19" s="321"/>
      <c r="D19" s="225">
        <v>6097.33</v>
      </c>
      <c r="E19" s="226">
        <v>24</v>
      </c>
      <c r="F19" s="223"/>
      <c r="G19" s="227">
        <v>1246807</v>
      </c>
      <c r="H19" s="343">
        <v>12</v>
      </c>
      <c r="I19" s="227">
        <v>2877196</v>
      </c>
      <c r="J19" s="343">
        <v>11</v>
      </c>
      <c r="K19" s="3">
        <f t="shared" si="0"/>
        <v>471.87801873934984</v>
      </c>
      <c r="L19" s="2">
        <v>12</v>
      </c>
      <c r="M19" s="360">
        <v>6.8</v>
      </c>
      <c r="N19" s="165">
        <v>33</v>
      </c>
      <c r="O19" s="337">
        <v>11.6</v>
      </c>
      <c r="P19" s="165">
        <v>31</v>
      </c>
      <c r="Q19" s="118">
        <v>1400684</v>
      </c>
      <c r="R19" s="165">
        <v>11</v>
      </c>
      <c r="S19" s="365">
        <v>118031</v>
      </c>
      <c r="T19" s="2">
        <v>13</v>
      </c>
      <c r="U19" s="365">
        <v>1233534</v>
      </c>
      <c r="V19" s="2">
        <v>12</v>
      </c>
      <c r="W19" s="178">
        <v>87678</v>
      </c>
      <c r="X19" s="165">
        <v>2</v>
      </c>
      <c r="Y19" s="178">
        <v>16887</v>
      </c>
      <c r="Z19" s="165">
        <v>5</v>
      </c>
      <c r="AA19" s="186">
        <v>7470</v>
      </c>
      <c r="AB19" s="165">
        <v>3</v>
      </c>
      <c r="AC19" s="189">
        <v>166000</v>
      </c>
      <c r="AD19" s="165">
        <v>3</v>
      </c>
      <c r="AE19" s="142">
        <v>8</v>
      </c>
      <c r="AF19" s="120">
        <f t="shared" si="1"/>
        <v>12</v>
      </c>
      <c r="AG19" s="252">
        <v>12830757</v>
      </c>
      <c r="AH19" s="120">
        <f t="shared" si="2"/>
        <v>3</v>
      </c>
      <c r="AI19" s="120">
        <f t="shared" si="3"/>
        <v>24</v>
      </c>
      <c r="AJ19" s="120">
        <f t="shared" si="4"/>
        <v>12</v>
      </c>
      <c r="AK19" s="120">
        <f t="shared" si="5"/>
        <v>11</v>
      </c>
    </row>
    <row r="20" spans="1:37" s="120" customFormat="1" ht="13.5" customHeight="1">
      <c r="A20" s="129">
        <v>9</v>
      </c>
      <c r="B20" s="130" t="s">
        <v>12</v>
      </c>
      <c r="C20" s="321"/>
      <c r="D20" s="225">
        <v>6408.09</v>
      </c>
      <c r="E20" s="226">
        <v>20</v>
      </c>
      <c r="F20" s="223"/>
      <c r="G20" s="227">
        <v>833629</v>
      </c>
      <c r="H20" s="343">
        <v>19</v>
      </c>
      <c r="I20" s="227">
        <v>1945954</v>
      </c>
      <c r="J20" s="343">
        <v>19</v>
      </c>
      <c r="K20" s="3">
        <f t="shared" si="0"/>
        <v>303.6714528041897</v>
      </c>
      <c r="L20" s="2">
        <v>22</v>
      </c>
      <c r="M20" s="360">
        <v>7</v>
      </c>
      <c r="N20" s="165">
        <v>28</v>
      </c>
      <c r="O20" s="337">
        <v>11.4</v>
      </c>
      <c r="P20" s="165">
        <v>32</v>
      </c>
      <c r="Q20" s="118">
        <v>963969</v>
      </c>
      <c r="R20" s="165">
        <v>19</v>
      </c>
      <c r="S20" s="365">
        <v>88332</v>
      </c>
      <c r="T20" s="2">
        <v>19</v>
      </c>
      <c r="U20" s="365">
        <v>878756</v>
      </c>
      <c r="V20" s="2">
        <v>19</v>
      </c>
      <c r="W20" s="178">
        <v>55446</v>
      </c>
      <c r="X20" s="165">
        <v>16</v>
      </c>
      <c r="Y20" s="178">
        <v>10380</v>
      </c>
      <c r="Z20" s="165">
        <v>20</v>
      </c>
      <c r="AA20" s="186">
        <v>5435</v>
      </c>
      <c r="AB20" s="165">
        <v>12</v>
      </c>
      <c r="AC20" s="189">
        <v>123200</v>
      </c>
      <c r="AD20" s="165">
        <v>10</v>
      </c>
      <c r="AE20" s="142">
        <v>9</v>
      </c>
      <c r="AF20" s="120">
        <f t="shared" si="1"/>
        <v>22</v>
      </c>
      <c r="AG20" s="252">
        <v>10796195</v>
      </c>
      <c r="AH20" s="120">
        <f t="shared" si="2"/>
        <v>10</v>
      </c>
      <c r="AI20" s="120">
        <f t="shared" si="3"/>
        <v>20</v>
      </c>
      <c r="AJ20" s="120">
        <f t="shared" si="4"/>
        <v>19</v>
      </c>
      <c r="AK20" s="120">
        <f t="shared" si="5"/>
        <v>19</v>
      </c>
    </row>
    <row r="21" spans="1:37" s="120" customFormat="1" ht="13.5" customHeight="1">
      <c r="A21" s="129">
        <v>10</v>
      </c>
      <c r="B21" s="130" t="s">
        <v>13</v>
      </c>
      <c r="C21" s="321"/>
      <c r="D21" s="225">
        <v>6362.28</v>
      </c>
      <c r="E21" s="226">
        <v>21</v>
      </c>
      <c r="F21" s="223"/>
      <c r="G21" s="227">
        <v>848111</v>
      </c>
      <c r="H21" s="343">
        <v>17</v>
      </c>
      <c r="I21" s="227">
        <v>1952135</v>
      </c>
      <c r="J21" s="343">
        <v>18</v>
      </c>
      <c r="K21" s="3">
        <f t="shared" si="0"/>
        <v>306.82946993844973</v>
      </c>
      <c r="L21" s="2">
        <v>21</v>
      </c>
      <c r="M21" s="360">
        <v>6.8</v>
      </c>
      <c r="N21" s="165">
        <v>35</v>
      </c>
      <c r="O21" s="337">
        <v>12.1</v>
      </c>
      <c r="P21" s="165">
        <v>26</v>
      </c>
      <c r="Q21" s="118">
        <v>966060</v>
      </c>
      <c r="R21" s="165">
        <v>18</v>
      </c>
      <c r="S21" s="365">
        <v>92006</v>
      </c>
      <c r="T21" s="2">
        <v>18</v>
      </c>
      <c r="U21" s="365">
        <v>900921</v>
      </c>
      <c r="V21" s="2">
        <v>17</v>
      </c>
      <c r="W21" s="178">
        <v>50084</v>
      </c>
      <c r="X21" s="165">
        <v>19</v>
      </c>
      <c r="Y21" s="178">
        <v>10416</v>
      </c>
      <c r="Z21" s="165">
        <v>19</v>
      </c>
      <c r="AA21" s="186">
        <v>3402</v>
      </c>
      <c r="AB21" s="165">
        <v>21</v>
      </c>
      <c r="AC21" s="189">
        <v>68400</v>
      </c>
      <c r="AD21" s="165">
        <v>19</v>
      </c>
      <c r="AE21" s="142">
        <v>10</v>
      </c>
      <c r="AF21" s="120">
        <f t="shared" si="1"/>
        <v>21</v>
      </c>
      <c r="AG21" s="252">
        <v>5228423</v>
      </c>
      <c r="AH21" s="120">
        <f t="shared" si="2"/>
        <v>19</v>
      </c>
      <c r="AI21" s="120">
        <f t="shared" si="3"/>
        <v>21</v>
      </c>
      <c r="AJ21" s="120">
        <f t="shared" si="4"/>
        <v>17</v>
      </c>
      <c r="AK21" s="120">
        <f t="shared" si="5"/>
        <v>18</v>
      </c>
    </row>
    <row r="22" spans="1:37" s="120" customFormat="1" ht="13.5" customHeight="1">
      <c r="A22" s="129">
        <v>11</v>
      </c>
      <c r="B22" s="130" t="s">
        <v>14</v>
      </c>
      <c r="C22" s="321" t="s">
        <v>375</v>
      </c>
      <c r="D22" s="225">
        <v>3797.75</v>
      </c>
      <c r="E22" s="226">
        <v>39</v>
      </c>
      <c r="F22" s="223"/>
      <c r="G22" s="227">
        <v>3306139</v>
      </c>
      <c r="H22" s="343">
        <v>4</v>
      </c>
      <c r="I22" s="227">
        <v>7329806</v>
      </c>
      <c r="J22" s="343">
        <v>5</v>
      </c>
      <c r="K22" s="3">
        <f t="shared" si="0"/>
        <v>1930.0391020999275</v>
      </c>
      <c r="L22" s="2">
        <v>4</v>
      </c>
      <c r="M22" s="360">
        <v>7.1</v>
      </c>
      <c r="N22" s="165">
        <v>23</v>
      </c>
      <c r="O22" s="337">
        <v>9.4</v>
      </c>
      <c r="P22" s="165">
        <v>43</v>
      </c>
      <c r="Q22" s="118">
        <v>3484648</v>
      </c>
      <c r="R22" s="165">
        <v>5</v>
      </c>
      <c r="S22" s="365">
        <v>250834</v>
      </c>
      <c r="T22" s="2">
        <v>5</v>
      </c>
      <c r="U22" s="365">
        <v>2575544</v>
      </c>
      <c r="V22" s="2">
        <v>5</v>
      </c>
      <c r="W22" s="178">
        <v>64178</v>
      </c>
      <c r="X22" s="165">
        <v>8</v>
      </c>
      <c r="Y22" s="178">
        <v>12474</v>
      </c>
      <c r="Z22" s="165">
        <v>10</v>
      </c>
      <c r="AA22" s="186">
        <v>4042</v>
      </c>
      <c r="AB22" s="165">
        <v>19</v>
      </c>
      <c r="AC22" s="189">
        <v>74800</v>
      </c>
      <c r="AD22" s="165">
        <v>17</v>
      </c>
      <c r="AE22" s="142">
        <v>11</v>
      </c>
      <c r="AF22" s="120">
        <f t="shared" si="1"/>
        <v>4</v>
      </c>
      <c r="AG22" s="252">
        <v>6240090</v>
      </c>
      <c r="AH22" s="120">
        <f t="shared" si="2"/>
        <v>17</v>
      </c>
      <c r="AI22" s="120">
        <f t="shared" si="3"/>
        <v>39</v>
      </c>
      <c r="AJ22" s="120">
        <f t="shared" si="4"/>
        <v>4</v>
      </c>
      <c r="AK22" s="120">
        <f t="shared" si="5"/>
        <v>5</v>
      </c>
    </row>
    <row r="23" spans="1:37" s="120" customFormat="1" ht="13.5" customHeight="1">
      <c r="A23" s="129">
        <v>12</v>
      </c>
      <c r="B23" s="130" t="s">
        <v>15</v>
      </c>
      <c r="C23" s="321" t="s">
        <v>375</v>
      </c>
      <c r="D23" s="225">
        <v>5157.6099999999997</v>
      </c>
      <c r="E23" s="226">
        <v>28</v>
      </c>
      <c r="F23" s="223"/>
      <c r="G23" s="227">
        <v>2890519</v>
      </c>
      <c r="H23" s="343">
        <v>6</v>
      </c>
      <c r="I23" s="227">
        <v>6254585</v>
      </c>
      <c r="J23" s="343">
        <v>6</v>
      </c>
      <c r="K23" s="3">
        <f t="shared" si="0"/>
        <v>1212.6905679180861</v>
      </c>
      <c r="L23" s="2">
        <v>6</v>
      </c>
      <c r="M23" s="360">
        <v>7.1</v>
      </c>
      <c r="N23" s="165">
        <v>24</v>
      </c>
      <c r="O23" s="337">
        <v>9.6999999999999993</v>
      </c>
      <c r="P23" s="165">
        <v>41</v>
      </c>
      <c r="Q23" s="118">
        <v>2879944</v>
      </c>
      <c r="R23" s="165">
        <v>6</v>
      </c>
      <c r="S23" s="365">
        <v>196579</v>
      </c>
      <c r="T23" s="2">
        <v>9</v>
      </c>
      <c r="U23" s="365">
        <v>2114259</v>
      </c>
      <c r="V23" s="2">
        <v>9</v>
      </c>
      <c r="W23" s="178">
        <v>62636</v>
      </c>
      <c r="X23" s="165">
        <v>10</v>
      </c>
      <c r="Y23" s="178">
        <v>13474</v>
      </c>
      <c r="Z23" s="165">
        <v>7</v>
      </c>
      <c r="AA23" s="186">
        <v>7168</v>
      </c>
      <c r="AB23" s="165">
        <v>5</v>
      </c>
      <c r="AC23" s="189">
        <v>125200</v>
      </c>
      <c r="AD23" s="165">
        <v>9</v>
      </c>
      <c r="AE23" s="142">
        <v>12</v>
      </c>
      <c r="AF23" s="120">
        <f t="shared" si="1"/>
        <v>6</v>
      </c>
      <c r="AG23" s="252">
        <v>9319363</v>
      </c>
      <c r="AH23" s="120">
        <f t="shared" si="2"/>
        <v>9</v>
      </c>
      <c r="AI23" s="120">
        <f t="shared" si="3"/>
        <v>28</v>
      </c>
      <c r="AJ23" s="120">
        <f t="shared" si="4"/>
        <v>6</v>
      </c>
      <c r="AK23" s="120">
        <f t="shared" si="5"/>
        <v>6</v>
      </c>
    </row>
    <row r="24" spans="1:37" s="120" customFormat="1" ht="13.5" customHeight="1">
      <c r="A24" s="129">
        <v>13</v>
      </c>
      <c r="B24" s="130" t="s">
        <v>16</v>
      </c>
      <c r="C24" s="321" t="s">
        <v>375</v>
      </c>
      <c r="D24" s="225">
        <v>2193.96</v>
      </c>
      <c r="E24" s="226">
        <v>45</v>
      </c>
      <c r="F24" s="224"/>
      <c r="G24" s="227">
        <v>7198348</v>
      </c>
      <c r="H24" s="343">
        <v>1</v>
      </c>
      <c r="I24" s="227">
        <v>13822133</v>
      </c>
      <c r="J24" s="343">
        <v>1</v>
      </c>
      <c r="K24" s="3">
        <f t="shared" si="0"/>
        <v>6300.084322412441</v>
      </c>
      <c r="L24" s="2">
        <v>1</v>
      </c>
      <c r="M24" s="360">
        <v>8</v>
      </c>
      <c r="N24" s="165">
        <v>8</v>
      </c>
      <c r="O24" s="337">
        <v>8.9</v>
      </c>
      <c r="P24" s="165">
        <v>46</v>
      </c>
      <c r="Q24" s="118">
        <v>5858959</v>
      </c>
      <c r="R24" s="165">
        <v>1</v>
      </c>
      <c r="S24" s="365">
        <v>685615</v>
      </c>
      <c r="T24" s="2">
        <v>1</v>
      </c>
      <c r="U24" s="365">
        <v>9005511</v>
      </c>
      <c r="V24" s="2">
        <v>1</v>
      </c>
      <c r="W24" s="178">
        <v>11222</v>
      </c>
      <c r="X24" s="165">
        <v>47</v>
      </c>
      <c r="Y24" s="178">
        <v>2613</v>
      </c>
      <c r="Z24" s="165">
        <v>46</v>
      </c>
      <c r="AA24" s="186">
        <v>444</v>
      </c>
      <c r="AB24" s="165">
        <v>47</v>
      </c>
      <c r="AC24" s="189">
        <v>6790</v>
      </c>
      <c r="AD24" s="165">
        <v>47</v>
      </c>
      <c r="AE24" s="142">
        <v>13</v>
      </c>
      <c r="AF24" s="120">
        <f t="shared" si="1"/>
        <v>1</v>
      </c>
      <c r="AG24" s="252">
        <v>630570</v>
      </c>
      <c r="AH24" s="120">
        <f t="shared" si="2"/>
        <v>47</v>
      </c>
      <c r="AI24" s="120">
        <f t="shared" si="3"/>
        <v>45</v>
      </c>
      <c r="AJ24" s="120">
        <f t="shared" si="4"/>
        <v>1</v>
      </c>
      <c r="AK24" s="120">
        <f t="shared" si="5"/>
        <v>1</v>
      </c>
    </row>
    <row r="25" spans="1:37" s="120" customFormat="1" ht="13.5" customHeight="1">
      <c r="A25" s="129">
        <v>14</v>
      </c>
      <c r="B25" s="130" t="s">
        <v>17</v>
      </c>
      <c r="C25" s="321"/>
      <c r="D25" s="225">
        <v>2416.16</v>
      </c>
      <c r="E25" s="226">
        <v>43</v>
      </c>
      <c r="F25" s="223"/>
      <c r="G25" s="227">
        <v>4328814</v>
      </c>
      <c r="H25" s="343">
        <v>2</v>
      </c>
      <c r="I25" s="227">
        <v>9176594</v>
      </c>
      <c r="J25" s="343">
        <v>2</v>
      </c>
      <c r="K25" s="3">
        <f t="shared" si="0"/>
        <v>3798.0075822793196</v>
      </c>
      <c r="L25" s="2">
        <v>3</v>
      </c>
      <c r="M25" s="360">
        <v>7.4</v>
      </c>
      <c r="N25" s="165">
        <v>16</v>
      </c>
      <c r="O25" s="337">
        <v>9.1999999999999993</v>
      </c>
      <c r="P25" s="165">
        <v>45</v>
      </c>
      <c r="Q25" s="118">
        <v>4121817</v>
      </c>
      <c r="R25" s="165">
        <v>2</v>
      </c>
      <c r="S25" s="365">
        <v>307269</v>
      </c>
      <c r="T25" s="2">
        <v>4</v>
      </c>
      <c r="U25" s="365">
        <v>3464316</v>
      </c>
      <c r="V25" s="2">
        <v>4</v>
      </c>
      <c r="W25" s="178">
        <v>24552</v>
      </c>
      <c r="X25" s="165">
        <v>40</v>
      </c>
      <c r="Y25" s="178">
        <v>5031</v>
      </c>
      <c r="Z25" s="165">
        <v>37</v>
      </c>
      <c r="AA25" s="186">
        <v>1301</v>
      </c>
      <c r="AB25" s="165">
        <v>40</v>
      </c>
      <c r="AC25" s="189">
        <v>19100</v>
      </c>
      <c r="AD25" s="165">
        <v>45</v>
      </c>
      <c r="AE25" s="142">
        <v>14</v>
      </c>
      <c r="AF25" s="120">
        <f t="shared" si="1"/>
        <v>3</v>
      </c>
      <c r="AG25" s="252">
        <v>1533053</v>
      </c>
      <c r="AH25" s="120">
        <f t="shared" si="2"/>
        <v>45</v>
      </c>
      <c r="AI25" s="120">
        <f t="shared" si="3"/>
        <v>43</v>
      </c>
      <c r="AJ25" s="120">
        <f t="shared" si="4"/>
        <v>2</v>
      </c>
      <c r="AK25" s="120">
        <f t="shared" si="5"/>
        <v>2</v>
      </c>
    </row>
    <row r="26" spans="1:37" s="120" customFormat="1" ht="6" customHeight="1">
      <c r="A26" s="129"/>
      <c r="B26" s="130"/>
      <c r="C26" s="321"/>
      <c r="D26" s="225"/>
      <c r="E26" s="165"/>
      <c r="F26" s="223"/>
      <c r="G26" s="227"/>
      <c r="H26" s="343"/>
      <c r="I26" s="227"/>
      <c r="J26" s="343"/>
      <c r="K26" s="3"/>
      <c r="L26" s="2"/>
      <c r="M26" s="360"/>
      <c r="N26" s="165"/>
      <c r="O26" s="337"/>
      <c r="P26" s="165"/>
      <c r="Q26" s="118"/>
      <c r="R26" s="165"/>
      <c r="S26" s="365"/>
      <c r="T26" s="2"/>
      <c r="U26" s="365"/>
      <c r="V26" s="2"/>
      <c r="W26" s="178"/>
      <c r="X26" s="165"/>
      <c r="Y26" s="178"/>
      <c r="Z26" s="165"/>
      <c r="AA26" s="186"/>
      <c r="AB26" s="165"/>
      <c r="AC26" s="191"/>
      <c r="AD26" s="165"/>
      <c r="AE26" s="142"/>
      <c r="AF26" s="120" t="e">
        <f t="shared" si="1"/>
        <v>#N/A</v>
      </c>
      <c r="AG26" s="252"/>
      <c r="AH26" s="120" t="e">
        <f t="shared" si="2"/>
        <v>#N/A</v>
      </c>
      <c r="AI26" s="120" t="e">
        <f t="shared" si="3"/>
        <v>#N/A</v>
      </c>
      <c r="AJ26" s="120" t="e">
        <f t="shared" si="4"/>
        <v>#N/A</v>
      </c>
      <c r="AK26" s="120" t="e">
        <f t="shared" si="5"/>
        <v>#N/A</v>
      </c>
    </row>
    <row r="27" spans="1:37" s="120" customFormat="1" ht="13.5" customHeight="1">
      <c r="A27" s="129">
        <v>15</v>
      </c>
      <c r="B27" s="130" t="s">
        <v>18</v>
      </c>
      <c r="C27" s="321" t="s">
        <v>375</v>
      </c>
      <c r="D27" s="228">
        <v>12584.23</v>
      </c>
      <c r="E27" s="226">
        <v>5</v>
      </c>
      <c r="F27" s="224"/>
      <c r="G27" s="227">
        <v>899853</v>
      </c>
      <c r="H27" s="343">
        <v>15</v>
      </c>
      <c r="I27" s="227">
        <v>2245660</v>
      </c>
      <c r="J27" s="343">
        <v>15</v>
      </c>
      <c r="K27" s="3">
        <f>I27/D27</f>
        <v>178.45033029434458</v>
      </c>
      <c r="L27" s="2">
        <v>34</v>
      </c>
      <c r="M27" s="360">
        <v>6.5</v>
      </c>
      <c r="N27" s="165">
        <v>41</v>
      </c>
      <c r="O27" s="337">
        <v>13.5</v>
      </c>
      <c r="P27" s="165">
        <v>12</v>
      </c>
      <c r="Q27" s="118">
        <v>1140840</v>
      </c>
      <c r="R27" s="165">
        <v>14</v>
      </c>
      <c r="S27" s="365">
        <v>114895</v>
      </c>
      <c r="T27" s="2">
        <v>14</v>
      </c>
      <c r="U27" s="365">
        <v>1025630</v>
      </c>
      <c r="V27" s="2">
        <v>14</v>
      </c>
      <c r="W27" s="178">
        <v>78453</v>
      </c>
      <c r="X27" s="165">
        <v>4</v>
      </c>
      <c r="Y27" s="178">
        <v>10781</v>
      </c>
      <c r="Z27" s="165">
        <v>17</v>
      </c>
      <c r="AA27" s="186">
        <v>7554</v>
      </c>
      <c r="AB27" s="165">
        <v>2</v>
      </c>
      <c r="AC27" s="189">
        <v>170100</v>
      </c>
      <c r="AD27" s="165">
        <v>2</v>
      </c>
      <c r="AE27" s="142">
        <v>15</v>
      </c>
      <c r="AF27" s="120">
        <f t="shared" si="1"/>
        <v>34</v>
      </c>
      <c r="AG27" s="252">
        <v>13321319</v>
      </c>
      <c r="AH27" s="120">
        <f t="shared" si="2"/>
        <v>2</v>
      </c>
      <c r="AI27" s="120">
        <f t="shared" si="3"/>
        <v>5</v>
      </c>
      <c r="AJ27" s="120">
        <f t="shared" si="4"/>
        <v>15</v>
      </c>
      <c r="AK27" s="120">
        <f t="shared" si="5"/>
        <v>15</v>
      </c>
    </row>
    <row r="28" spans="1:37" s="120" customFormat="1" ht="13.5" customHeight="1">
      <c r="A28" s="129">
        <v>16</v>
      </c>
      <c r="B28" s="130" t="s">
        <v>19</v>
      </c>
      <c r="C28" s="321" t="s">
        <v>375</v>
      </c>
      <c r="D28" s="225">
        <v>4247.6099999999997</v>
      </c>
      <c r="E28" s="226">
        <v>33</v>
      </c>
      <c r="F28" s="224"/>
      <c r="G28" s="227">
        <v>422090</v>
      </c>
      <c r="H28" s="343">
        <v>39</v>
      </c>
      <c r="I28" s="227">
        <v>1050485</v>
      </c>
      <c r="J28" s="343">
        <v>37</v>
      </c>
      <c r="K28" s="3">
        <f t="shared" si="0"/>
        <v>247.31201781707833</v>
      </c>
      <c r="L28" s="2">
        <v>25</v>
      </c>
      <c r="M28" s="360">
        <v>6.6</v>
      </c>
      <c r="N28" s="165">
        <v>39</v>
      </c>
      <c r="O28" s="337">
        <v>12.6</v>
      </c>
      <c r="P28" s="165">
        <v>19</v>
      </c>
      <c r="Q28" s="118">
        <v>538839</v>
      </c>
      <c r="R28" s="165">
        <v>36</v>
      </c>
      <c r="S28" s="365">
        <v>52660</v>
      </c>
      <c r="T28" s="2">
        <v>36</v>
      </c>
      <c r="U28" s="365">
        <v>504554</v>
      </c>
      <c r="V28" s="2">
        <v>32</v>
      </c>
      <c r="W28" s="178">
        <v>23798</v>
      </c>
      <c r="X28" s="165">
        <v>42</v>
      </c>
      <c r="Y28" s="178">
        <v>2711</v>
      </c>
      <c r="Z28" s="165">
        <v>45</v>
      </c>
      <c r="AA28" s="186">
        <v>1493</v>
      </c>
      <c r="AB28" s="165">
        <v>37</v>
      </c>
      <c r="AC28" s="189">
        <v>58400</v>
      </c>
      <c r="AD28" s="165">
        <v>24</v>
      </c>
      <c r="AE28" s="142">
        <v>16</v>
      </c>
      <c r="AF28" s="120">
        <f t="shared" si="1"/>
        <v>25</v>
      </c>
      <c r="AG28" s="252">
        <v>4470196</v>
      </c>
      <c r="AH28" s="120">
        <f t="shared" si="2"/>
        <v>24</v>
      </c>
      <c r="AI28" s="120">
        <f t="shared" si="3"/>
        <v>33</v>
      </c>
      <c r="AJ28" s="120">
        <f t="shared" si="4"/>
        <v>39</v>
      </c>
      <c r="AK28" s="120">
        <f t="shared" si="5"/>
        <v>37</v>
      </c>
    </row>
    <row r="29" spans="1:37" s="120" customFormat="1" ht="13.5" customHeight="1">
      <c r="A29" s="129">
        <v>17</v>
      </c>
      <c r="B29" s="130" t="s">
        <v>20</v>
      </c>
      <c r="C29" s="321"/>
      <c r="D29" s="225">
        <v>4186.05</v>
      </c>
      <c r="E29" s="226">
        <v>35</v>
      </c>
      <c r="F29" s="224"/>
      <c r="G29" s="227">
        <v>486199</v>
      </c>
      <c r="H29" s="343">
        <v>35</v>
      </c>
      <c r="I29" s="227">
        <v>1143395</v>
      </c>
      <c r="J29" s="343">
        <v>34</v>
      </c>
      <c r="K29" s="3">
        <f t="shared" si="0"/>
        <v>273.14413349099988</v>
      </c>
      <c r="L29" s="2">
        <v>23</v>
      </c>
      <c r="M29" s="360">
        <v>7.4</v>
      </c>
      <c r="N29" s="165">
        <v>17</v>
      </c>
      <c r="O29" s="337">
        <v>11.3</v>
      </c>
      <c r="P29" s="165">
        <v>34</v>
      </c>
      <c r="Q29" s="118">
        <v>572661</v>
      </c>
      <c r="R29" s="165">
        <v>33</v>
      </c>
      <c r="S29" s="365">
        <v>61301</v>
      </c>
      <c r="T29" s="2">
        <v>29</v>
      </c>
      <c r="U29" s="365">
        <v>541030</v>
      </c>
      <c r="V29" s="2">
        <v>29</v>
      </c>
      <c r="W29" s="178">
        <v>21087</v>
      </c>
      <c r="X29" s="165">
        <v>45</v>
      </c>
      <c r="Y29" s="178">
        <v>3424</v>
      </c>
      <c r="Z29" s="165">
        <v>43</v>
      </c>
      <c r="AA29" s="186">
        <v>1116</v>
      </c>
      <c r="AB29" s="165">
        <v>44</v>
      </c>
      <c r="AC29" s="189">
        <v>41200</v>
      </c>
      <c r="AD29" s="165">
        <v>33</v>
      </c>
      <c r="AE29" s="142">
        <v>17</v>
      </c>
      <c r="AF29" s="120">
        <f t="shared" si="1"/>
        <v>23</v>
      </c>
      <c r="AG29" s="252">
        <v>3288950</v>
      </c>
      <c r="AH29" s="120">
        <f t="shared" si="2"/>
        <v>33</v>
      </c>
      <c r="AI29" s="120">
        <f t="shared" si="3"/>
        <v>35</v>
      </c>
      <c r="AJ29" s="120">
        <f t="shared" si="4"/>
        <v>35</v>
      </c>
      <c r="AK29" s="120">
        <f t="shared" si="5"/>
        <v>34</v>
      </c>
    </row>
    <row r="30" spans="1:37" s="120" customFormat="1" ht="13.5" customHeight="1">
      <c r="A30" s="129">
        <v>18</v>
      </c>
      <c r="B30" s="130" t="s">
        <v>21</v>
      </c>
      <c r="C30" s="321"/>
      <c r="D30" s="225">
        <v>4190.5200000000004</v>
      </c>
      <c r="E30" s="226">
        <v>34</v>
      </c>
      <c r="F30" s="223"/>
      <c r="G30" s="227">
        <v>295136</v>
      </c>
      <c r="H30" s="343">
        <v>45</v>
      </c>
      <c r="I30" s="227">
        <v>773973</v>
      </c>
      <c r="J30" s="343">
        <v>43</v>
      </c>
      <c r="K30" s="3">
        <f t="shared" si="0"/>
        <v>184.69617135820852</v>
      </c>
      <c r="L30" s="2">
        <v>31</v>
      </c>
      <c r="M30" s="360">
        <v>7.6</v>
      </c>
      <c r="N30" s="165">
        <v>12</v>
      </c>
      <c r="O30" s="337">
        <v>12.1</v>
      </c>
      <c r="P30" s="165">
        <v>25</v>
      </c>
      <c r="Q30" s="118">
        <v>399169</v>
      </c>
      <c r="R30" s="165">
        <v>43</v>
      </c>
      <c r="S30" s="365">
        <v>42443</v>
      </c>
      <c r="T30" s="2">
        <v>42</v>
      </c>
      <c r="U30" s="365">
        <v>377238</v>
      </c>
      <c r="V30" s="2">
        <v>41</v>
      </c>
      <c r="W30" s="178">
        <v>22872</v>
      </c>
      <c r="X30" s="165">
        <v>43</v>
      </c>
      <c r="Y30" s="178">
        <v>2468</v>
      </c>
      <c r="Z30" s="165">
        <v>47</v>
      </c>
      <c r="AA30" s="186">
        <v>1235</v>
      </c>
      <c r="AB30" s="165">
        <v>43</v>
      </c>
      <c r="AC30" s="189">
        <v>40200</v>
      </c>
      <c r="AD30" s="165">
        <v>34</v>
      </c>
      <c r="AE30" s="142">
        <v>18</v>
      </c>
      <c r="AF30" s="120">
        <f t="shared" si="1"/>
        <v>31</v>
      </c>
      <c r="AG30" s="252">
        <v>3336575</v>
      </c>
      <c r="AH30" s="120">
        <f t="shared" si="2"/>
        <v>34</v>
      </c>
      <c r="AI30" s="120">
        <f t="shared" si="3"/>
        <v>34</v>
      </c>
      <c r="AJ30" s="120">
        <f t="shared" si="4"/>
        <v>45</v>
      </c>
      <c r="AK30" s="120">
        <f t="shared" si="5"/>
        <v>43</v>
      </c>
    </row>
    <row r="31" spans="1:37" s="120" customFormat="1" ht="6" customHeight="1">
      <c r="A31" s="129"/>
      <c r="B31" s="130"/>
      <c r="C31" s="321"/>
      <c r="D31" s="225"/>
      <c r="E31" s="165"/>
      <c r="F31" s="223"/>
      <c r="G31" s="227"/>
      <c r="H31" s="343"/>
      <c r="I31" s="227"/>
      <c r="J31" s="343"/>
      <c r="K31" s="3"/>
      <c r="L31" s="2"/>
      <c r="M31" s="360"/>
      <c r="N31" s="165"/>
      <c r="O31" s="337"/>
      <c r="P31" s="165"/>
      <c r="Q31" s="127"/>
      <c r="R31" s="165"/>
      <c r="S31" s="365"/>
      <c r="T31" s="2"/>
      <c r="U31" s="365"/>
      <c r="V31" s="2"/>
      <c r="W31" s="178"/>
      <c r="X31" s="165"/>
      <c r="Y31" s="178"/>
      <c r="Z31" s="165"/>
      <c r="AA31" s="186"/>
      <c r="AB31" s="165"/>
      <c r="AC31" s="191"/>
      <c r="AD31" s="165"/>
      <c r="AE31" s="142"/>
      <c r="AF31" s="120" t="e">
        <f t="shared" si="1"/>
        <v>#N/A</v>
      </c>
      <c r="AG31" s="252"/>
      <c r="AH31" s="120" t="e">
        <f t="shared" si="2"/>
        <v>#N/A</v>
      </c>
      <c r="AI31" s="120" t="e">
        <f t="shared" si="3"/>
        <v>#N/A</v>
      </c>
      <c r="AJ31" s="120" t="e">
        <f t="shared" si="4"/>
        <v>#N/A</v>
      </c>
      <c r="AK31" s="120" t="e">
        <f t="shared" si="5"/>
        <v>#N/A</v>
      </c>
    </row>
    <row r="32" spans="1:37" s="120" customFormat="1" ht="13.5" customHeight="1">
      <c r="A32" s="129">
        <v>19</v>
      </c>
      <c r="B32" s="130" t="s">
        <v>22</v>
      </c>
      <c r="C32" s="321" t="s">
        <v>375</v>
      </c>
      <c r="D32" s="225">
        <v>4465.2700000000004</v>
      </c>
      <c r="E32" s="226">
        <v>32</v>
      </c>
      <c r="F32" s="223"/>
      <c r="G32" s="227">
        <v>360354</v>
      </c>
      <c r="H32" s="343">
        <v>41</v>
      </c>
      <c r="I32" s="227">
        <v>817480</v>
      </c>
      <c r="J32" s="343">
        <v>42</v>
      </c>
      <c r="K32" s="3">
        <f t="shared" si="0"/>
        <v>183.07515558969556</v>
      </c>
      <c r="L32" s="2">
        <v>32</v>
      </c>
      <c r="M32" s="360">
        <v>6.9</v>
      </c>
      <c r="N32" s="165">
        <v>32</v>
      </c>
      <c r="O32" s="337">
        <v>12.3</v>
      </c>
      <c r="P32" s="165">
        <v>22</v>
      </c>
      <c r="Q32" s="118">
        <v>408814</v>
      </c>
      <c r="R32" s="165">
        <v>42</v>
      </c>
      <c r="S32" s="365">
        <v>43173</v>
      </c>
      <c r="T32" s="2">
        <v>41</v>
      </c>
      <c r="U32" s="365">
        <v>366320</v>
      </c>
      <c r="V32" s="2">
        <v>42</v>
      </c>
      <c r="W32" s="178">
        <v>32543</v>
      </c>
      <c r="X32" s="165">
        <v>32</v>
      </c>
      <c r="Y32" s="178">
        <v>7331</v>
      </c>
      <c r="Z32" s="165">
        <v>31</v>
      </c>
      <c r="AA32" s="186">
        <v>2138</v>
      </c>
      <c r="AB32" s="165">
        <v>29</v>
      </c>
      <c r="AC32" s="189">
        <v>23700</v>
      </c>
      <c r="AD32" s="165">
        <v>43</v>
      </c>
      <c r="AE32" s="142">
        <v>19</v>
      </c>
      <c r="AF32" s="120">
        <f t="shared" si="1"/>
        <v>32</v>
      </c>
      <c r="AG32" s="252">
        <v>1893716</v>
      </c>
      <c r="AH32" s="120">
        <f t="shared" si="2"/>
        <v>43</v>
      </c>
      <c r="AI32" s="120">
        <f t="shared" si="3"/>
        <v>32</v>
      </c>
      <c r="AJ32" s="120">
        <f t="shared" si="4"/>
        <v>41</v>
      </c>
      <c r="AK32" s="120">
        <f t="shared" si="5"/>
        <v>42</v>
      </c>
    </row>
    <row r="33" spans="1:37" s="120" customFormat="1" ht="13.5" customHeight="1">
      <c r="A33" s="129">
        <v>20</v>
      </c>
      <c r="B33" s="130" t="s">
        <v>23</v>
      </c>
      <c r="C33" s="321" t="s">
        <v>375</v>
      </c>
      <c r="D33" s="225">
        <v>13561.56</v>
      </c>
      <c r="E33" s="226">
        <v>4</v>
      </c>
      <c r="F33" s="223"/>
      <c r="G33" s="227">
        <v>872084</v>
      </c>
      <c r="H33" s="343">
        <v>16</v>
      </c>
      <c r="I33" s="227">
        <v>2063298</v>
      </c>
      <c r="J33" s="343">
        <v>16</v>
      </c>
      <c r="K33" s="3">
        <f t="shared" si="0"/>
        <v>152.14311627865823</v>
      </c>
      <c r="L33" s="2">
        <v>38</v>
      </c>
      <c r="M33" s="360">
        <v>7</v>
      </c>
      <c r="N33" s="165">
        <v>30</v>
      </c>
      <c r="O33" s="337">
        <v>12.5</v>
      </c>
      <c r="P33" s="165">
        <v>20</v>
      </c>
      <c r="Q33" s="118">
        <v>1069860</v>
      </c>
      <c r="R33" s="165">
        <v>16</v>
      </c>
      <c r="S33" s="365">
        <v>107916</v>
      </c>
      <c r="T33" s="2">
        <v>15</v>
      </c>
      <c r="U33" s="365">
        <v>928421</v>
      </c>
      <c r="V33" s="2">
        <v>16</v>
      </c>
      <c r="W33" s="178">
        <v>104759</v>
      </c>
      <c r="X33" s="165">
        <v>1</v>
      </c>
      <c r="Y33" s="178">
        <v>17229</v>
      </c>
      <c r="Z33" s="165">
        <v>3</v>
      </c>
      <c r="AA33" s="186">
        <v>6004</v>
      </c>
      <c r="AB33" s="165">
        <v>9</v>
      </c>
      <c r="AC33" s="189">
        <v>106700</v>
      </c>
      <c r="AD33" s="165">
        <v>14</v>
      </c>
      <c r="AE33" s="142">
        <v>20</v>
      </c>
      <c r="AF33" s="120">
        <f t="shared" si="1"/>
        <v>38</v>
      </c>
      <c r="AG33" s="252">
        <v>8080480</v>
      </c>
      <c r="AH33" s="120">
        <f t="shared" si="2"/>
        <v>14</v>
      </c>
      <c r="AI33" s="120">
        <f t="shared" si="3"/>
        <v>4</v>
      </c>
      <c r="AJ33" s="120">
        <f t="shared" si="4"/>
        <v>16</v>
      </c>
      <c r="AK33" s="120">
        <f t="shared" si="5"/>
        <v>16</v>
      </c>
    </row>
    <row r="34" spans="1:37" s="120" customFormat="1" ht="13.5" customHeight="1">
      <c r="A34" s="129">
        <v>21</v>
      </c>
      <c r="B34" s="130" t="s">
        <v>24</v>
      </c>
      <c r="C34" s="321" t="s">
        <v>375</v>
      </c>
      <c r="D34" s="225">
        <v>10621.29</v>
      </c>
      <c r="E34" s="226">
        <v>7</v>
      </c>
      <c r="F34" s="223"/>
      <c r="G34" s="227">
        <v>824383</v>
      </c>
      <c r="H34" s="343">
        <v>20</v>
      </c>
      <c r="I34" s="227">
        <v>1996691</v>
      </c>
      <c r="J34" s="343">
        <v>17</v>
      </c>
      <c r="K34" s="3">
        <f t="shared" si="0"/>
        <v>187.98950033376357</v>
      </c>
      <c r="L34" s="2">
        <v>30</v>
      </c>
      <c r="M34" s="360">
        <v>7</v>
      </c>
      <c r="N34" s="165">
        <v>29</v>
      </c>
      <c r="O34" s="337">
        <v>11.8</v>
      </c>
      <c r="P34" s="165">
        <v>29</v>
      </c>
      <c r="Q34" s="118">
        <v>1015916</v>
      </c>
      <c r="R34" s="165">
        <v>17</v>
      </c>
      <c r="S34" s="365">
        <v>100331</v>
      </c>
      <c r="T34" s="2">
        <v>17</v>
      </c>
      <c r="U34" s="365">
        <v>880780</v>
      </c>
      <c r="V34" s="2">
        <v>18</v>
      </c>
      <c r="W34" s="178">
        <v>60790</v>
      </c>
      <c r="X34" s="165">
        <v>13</v>
      </c>
      <c r="Y34" s="178">
        <v>5770</v>
      </c>
      <c r="Z34" s="165">
        <v>35</v>
      </c>
      <c r="AA34" s="186">
        <v>1904</v>
      </c>
      <c r="AB34" s="165">
        <v>31</v>
      </c>
      <c r="AC34" s="189">
        <v>56000</v>
      </c>
      <c r="AD34" s="165">
        <v>25</v>
      </c>
      <c r="AE34" s="142">
        <v>21</v>
      </c>
      <c r="AF34" s="120">
        <f t="shared" si="1"/>
        <v>30</v>
      </c>
      <c r="AG34" s="252">
        <v>4227754</v>
      </c>
      <c r="AH34" s="120">
        <f t="shared" si="2"/>
        <v>25</v>
      </c>
      <c r="AI34" s="120">
        <f t="shared" si="3"/>
        <v>7</v>
      </c>
      <c r="AJ34" s="120">
        <f t="shared" si="4"/>
        <v>20</v>
      </c>
      <c r="AK34" s="120">
        <f t="shared" si="5"/>
        <v>17</v>
      </c>
    </row>
    <row r="35" spans="1:37" s="120" customFormat="1" ht="13.5" customHeight="1">
      <c r="A35" s="129">
        <v>22</v>
      </c>
      <c r="B35" s="130" t="s">
        <v>25</v>
      </c>
      <c r="C35" s="321" t="s">
        <v>375</v>
      </c>
      <c r="D35" s="225">
        <v>7777.35</v>
      </c>
      <c r="E35" s="226">
        <v>13</v>
      </c>
      <c r="F35" s="223"/>
      <c r="G35" s="227">
        <v>1585787</v>
      </c>
      <c r="H35" s="343">
        <v>10</v>
      </c>
      <c r="I35" s="227">
        <v>3659169</v>
      </c>
      <c r="J35" s="343">
        <v>10</v>
      </c>
      <c r="K35" s="3">
        <f t="shared" si="0"/>
        <v>470.49046268973365</v>
      </c>
      <c r="L35" s="2">
        <v>13</v>
      </c>
      <c r="M35" s="360">
        <v>7</v>
      </c>
      <c r="N35" s="165">
        <v>27</v>
      </c>
      <c r="O35" s="337">
        <v>11.7</v>
      </c>
      <c r="P35" s="165">
        <v>30</v>
      </c>
      <c r="Q35" s="118">
        <v>1865154</v>
      </c>
      <c r="R35" s="165">
        <v>10</v>
      </c>
      <c r="S35" s="365">
        <v>174850</v>
      </c>
      <c r="T35" s="2">
        <v>10</v>
      </c>
      <c r="U35" s="365">
        <v>1712983</v>
      </c>
      <c r="V35" s="2">
        <v>10</v>
      </c>
      <c r="W35" s="178">
        <v>61093</v>
      </c>
      <c r="X35" s="165">
        <v>12</v>
      </c>
      <c r="Y35" s="178">
        <v>9891</v>
      </c>
      <c r="Z35" s="165">
        <v>22</v>
      </c>
      <c r="AA35" s="186">
        <v>5378</v>
      </c>
      <c r="AB35" s="165">
        <v>13</v>
      </c>
      <c r="AC35" s="189">
        <v>65300</v>
      </c>
      <c r="AD35" s="165">
        <v>21</v>
      </c>
      <c r="AE35" s="142">
        <v>22</v>
      </c>
      <c r="AF35" s="120">
        <f t="shared" si="1"/>
        <v>13</v>
      </c>
      <c r="AG35" s="252">
        <v>5230913</v>
      </c>
      <c r="AH35" s="120">
        <f t="shared" si="2"/>
        <v>21</v>
      </c>
      <c r="AI35" s="120">
        <f t="shared" si="3"/>
        <v>13</v>
      </c>
      <c r="AJ35" s="120">
        <f t="shared" si="4"/>
        <v>10</v>
      </c>
      <c r="AK35" s="120">
        <f t="shared" si="5"/>
        <v>10</v>
      </c>
    </row>
    <row r="36" spans="1:37" s="120" customFormat="1" ht="13.5" customHeight="1">
      <c r="A36" s="129">
        <v>23</v>
      </c>
      <c r="B36" s="130" t="s">
        <v>26</v>
      </c>
      <c r="C36" s="321" t="s">
        <v>375</v>
      </c>
      <c r="D36" s="225">
        <v>5172.96</v>
      </c>
      <c r="E36" s="226">
        <v>27</v>
      </c>
      <c r="F36" s="223"/>
      <c r="G36" s="227">
        <v>3300066</v>
      </c>
      <c r="H36" s="343">
        <v>5</v>
      </c>
      <c r="I36" s="227">
        <v>7536775</v>
      </c>
      <c r="J36" s="343">
        <v>4</v>
      </c>
      <c r="K36" s="3">
        <f t="shared" si="0"/>
        <v>1456.955978781974</v>
      </c>
      <c r="L36" s="2">
        <v>5</v>
      </c>
      <c r="M36" s="360">
        <v>8.4</v>
      </c>
      <c r="N36" s="165">
        <v>2</v>
      </c>
      <c r="O36" s="337">
        <v>9.4</v>
      </c>
      <c r="P36" s="165">
        <v>44</v>
      </c>
      <c r="Q36" s="118">
        <v>3668611</v>
      </c>
      <c r="R36" s="165">
        <v>4</v>
      </c>
      <c r="S36" s="365">
        <v>322820</v>
      </c>
      <c r="T36" s="2">
        <v>3</v>
      </c>
      <c r="U36" s="365">
        <v>3749904</v>
      </c>
      <c r="V36" s="2">
        <v>3</v>
      </c>
      <c r="W36" s="178">
        <v>73833</v>
      </c>
      <c r="X36" s="165">
        <v>6</v>
      </c>
      <c r="Y36" s="178">
        <v>11105</v>
      </c>
      <c r="Z36" s="165">
        <v>15</v>
      </c>
      <c r="AA36" s="186">
        <v>4623</v>
      </c>
      <c r="AB36" s="165">
        <v>15</v>
      </c>
      <c r="AC36" s="189">
        <v>74900</v>
      </c>
      <c r="AD36" s="165">
        <v>16</v>
      </c>
      <c r="AE36" s="142">
        <v>23</v>
      </c>
      <c r="AF36" s="120">
        <f t="shared" si="1"/>
        <v>5</v>
      </c>
      <c r="AG36" s="252">
        <v>5823726</v>
      </c>
      <c r="AH36" s="120">
        <f t="shared" si="2"/>
        <v>16</v>
      </c>
      <c r="AI36" s="120">
        <f t="shared" si="3"/>
        <v>27</v>
      </c>
      <c r="AJ36" s="120">
        <f t="shared" si="4"/>
        <v>5</v>
      </c>
      <c r="AK36" s="120">
        <f t="shared" si="5"/>
        <v>4</v>
      </c>
    </row>
    <row r="37" spans="1:37" s="120" customFormat="1" ht="13.5" customHeight="1">
      <c r="A37" s="129">
        <v>24</v>
      </c>
      <c r="B37" s="130" t="s">
        <v>27</v>
      </c>
      <c r="C37" s="321" t="s">
        <v>375</v>
      </c>
      <c r="D37" s="225">
        <v>5774.42</v>
      </c>
      <c r="E37" s="226">
        <v>25</v>
      </c>
      <c r="F37" s="223"/>
      <c r="G37" s="227">
        <v>795821</v>
      </c>
      <c r="H37" s="343">
        <v>22</v>
      </c>
      <c r="I37" s="227">
        <v>1791336</v>
      </c>
      <c r="J37" s="343">
        <v>22</v>
      </c>
      <c r="K37" s="3">
        <f t="shared" si="0"/>
        <v>310.21920816289776</v>
      </c>
      <c r="L37" s="2">
        <v>20</v>
      </c>
      <c r="M37" s="360">
        <v>7.2</v>
      </c>
      <c r="N37" s="165">
        <v>22</v>
      </c>
      <c r="O37" s="337">
        <v>11.9</v>
      </c>
      <c r="P37" s="165">
        <v>28</v>
      </c>
      <c r="Q37" s="118">
        <v>872773</v>
      </c>
      <c r="R37" s="165">
        <v>22</v>
      </c>
      <c r="S37" s="365">
        <v>79387</v>
      </c>
      <c r="T37" s="2">
        <v>22</v>
      </c>
      <c r="U37" s="365">
        <v>801130</v>
      </c>
      <c r="V37" s="2">
        <v>22</v>
      </c>
      <c r="W37" s="178">
        <v>42921</v>
      </c>
      <c r="X37" s="165">
        <v>24</v>
      </c>
      <c r="Y37" s="178">
        <v>6633</v>
      </c>
      <c r="Z37" s="165">
        <v>33</v>
      </c>
      <c r="AA37" s="186">
        <v>2242</v>
      </c>
      <c r="AB37" s="165">
        <v>27</v>
      </c>
      <c r="AC37" s="189">
        <v>58900</v>
      </c>
      <c r="AD37" s="165">
        <v>23</v>
      </c>
      <c r="AE37" s="142">
        <v>24</v>
      </c>
      <c r="AF37" s="120">
        <f t="shared" si="1"/>
        <v>20</v>
      </c>
      <c r="AG37" s="252">
        <v>4751555</v>
      </c>
      <c r="AH37" s="120">
        <f t="shared" si="2"/>
        <v>23</v>
      </c>
      <c r="AI37" s="120">
        <f t="shared" si="3"/>
        <v>25</v>
      </c>
      <c r="AJ37" s="120">
        <f t="shared" si="4"/>
        <v>22</v>
      </c>
      <c r="AK37" s="120">
        <f t="shared" si="5"/>
        <v>22</v>
      </c>
    </row>
    <row r="38" spans="1:37" s="120" customFormat="1" ht="6" customHeight="1">
      <c r="A38" s="129"/>
      <c r="B38" s="130"/>
      <c r="C38" s="321"/>
      <c r="D38" s="225"/>
      <c r="E38" s="165"/>
      <c r="F38" s="223"/>
      <c r="G38" s="227"/>
      <c r="H38" s="343"/>
      <c r="I38" s="227"/>
      <c r="J38" s="343"/>
      <c r="K38" s="3"/>
      <c r="L38" s="2"/>
      <c r="M38" s="360"/>
      <c r="N38" s="165"/>
      <c r="O38" s="337"/>
      <c r="P38" s="165"/>
      <c r="Q38" s="118"/>
      <c r="R38" s="165"/>
      <c r="S38" s="365"/>
      <c r="T38" s="2"/>
      <c r="U38" s="365"/>
      <c r="V38" s="2"/>
      <c r="W38" s="178"/>
      <c r="X38" s="165"/>
      <c r="Y38" s="178"/>
      <c r="Z38" s="165"/>
      <c r="AA38" s="186"/>
      <c r="AB38" s="165"/>
      <c r="AC38" s="191"/>
      <c r="AD38" s="165"/>
      <c r="AE38" s="142"/>
      <c r="AF38" s="120" t="e">
        <f t="shared" si="1"/>
        <v>#N/A</v>
      </c>
      <c r="AG38" s="252"/>
      <c r="AH38" s="120" t="e">
        <f t="shared" si="2"/>
        <v>#N/A</v>
      </c>
      <c r="AI38" s="120" t="e">
        <f t="shared" si="3"/>
        <v>#N/A</v>
      </c>
      <c r="AJ38" s="120" t="e">
        <f t="shared" si="4"/>
        <v>#N/A</v>
      </c>
      <c r="AK38" s="120" t="e">
        <f t="shared" si="5"/>
        <v>#N/A</v>
      </c>
    </row>
    <row r="39" spans="1:37" s="120" customFormat="1" ht="13.5" customHeight="1">
      <c r="A39" s="129">
        <v>25</v>
      </c>
      <c r="B39" s="130" t="s">
        <v>28</v>
      </c>
      <c r="C39" s="321" t="s">
        <v>375</v>
      </c>
      <c r="D39" s="225">
        <v>4017.38</v>
      </c>
      <c r="E39" s="226">
        <v>38</v>
      </c>
      <c r="F39" s="223"/>
      <c r="G39" s="227">
        <v>580681</v>
      </c>
      <c r="H39" s="343">
        <v>31</v>
      </c>
      <c r="I39" s="227">
        <v>1412430</v>
      </c>
      <c r="J39" s="343">
        <v>26</v>
      </c>
      <c r="K39" s="3">
        <f t="shared" si="0"/>
        <v>351.57988539794593</v>
      </c>
      <c r="L39" s="2">
        <v>15</v>
      </c>
      <c r="M39" s="360">
        <v>8.1999999999999993</v>
      </c>
      <c r="N39" s="165">
        <v>5</v>
      </c>
      <c r="O39" s="337">
        <v>9.5</v>
      </c>
      <c r="P39" s="165">
        <v>42</v>
      </c>
      <c r="Q39" s="118">
        <v>677976</v>
      </c>
      <c r="R39" s="165">
        <v>25</v>
      </c>
      <c r="S39" s="365">
        <v>56655</v>
      </c>
      <c r="T39" s="2">
        <v>32</v>
      </c>
      <c r="U39" s="365">
        <v>602600</v>
      </c>
      <c r="V39" s="2">
        <v>25</v>
      </c>
      <c r="W39" s="178">
        <v>29020</v>
      </c>
      <c r="X39" s="165">
        <v>36</v>
      </c>
      <c r="Y39" s="178">
        <v>3767</v>
      </c>
      <c r="Z39" s="165">
        <v>42</v>
      </c>
      <c r="AA39" s="186">
        <v>1334</v>
      </c>
      <c r="AB39" s="165">
        <v>39</v>
      </c>
      <c r="AC39" s="189">
        <v>51700</v>
      </c>
      <c r="AD39" s="165">
        <v>28</v>
      </c>
      <c r="AE39" s="142">
        <v>25</v>
      </c>
      <c r="AF39" s="120">
        <f t="shared" si="1"/>
        <v>15</v>
      </c>
      <c r="AG39" s="252">
        <v>4418778</v>
      </c>
      <c r="AH39" s="120">
        <f t="shared" si="2"/>
        <v>28</v>
      </c>
      <c r="AI39" s="120">
        <f t="shared" si="3"/>
        <v>38</v>
      </c>
      <c r="AJ39" s="120">
        <f t="shared" si="4"/>
        <v>31</v>
      </c>
      <c r="AK39" s="120">
        <f t="shared" si="5"/>
        <v>26</v>
      </c>
    </row>
    <row r="40" spans="1:37" s="120" customFormat="1" ht="13.5" customHeight="1">
      <c r="A40" s="129">
        <v>26</v>
      </c>
      <c r="B40" s="130" t="s">
        <v>29</v>
      </c>
      <c r="C40" s="321"/>
      <c r="D40" s="225">
        <v>4612.2</v>
      </c>
      <c r="E40" s="226">
        <v>31</v>
      </c>
      <c r="F40" s="223"/>
      <c r="G40" s="227">
        <v>1218744</v>
      </c>
      <c r="H40" s="343">
        <v>13</v>
      </c>
      <c r="I40" s="227">
        <v>2590895</v>
      </c>
      <c r="J40" s="343">
        <v>13</v>
      </c>
      <c r="K40" s="3">
        <f t="shared" si="0"/>
        <v>561.74818958414642</v>
      </c>
      <c r="L40" s="2">
        <v>10</v>
      </c>
      <c r="M40" s="360">
        <v>7.1</v>
      </c>
      <c r="N40" s="165">
        <v>26</v>
      </c>
      <c r="O40" s="337">
        <v>10.5</v>
      </c>
      <c r="P40" s="165">
        <v>39</v>
      </c>
      <c r="Q40" s="118">
        <v>1192645</v>
      </c>
      <c r="R40" s="165">
        <v>13</v>
      </c>
      <c r="S40" s="365">
        <v>118716</v>
      </c>
      <c r="T40" s="2">
        <v>12</v>
      </c>
      <c r="U40" s="365">
        <v>1137370</v>
      </c>
      <c r="V40" s="2">
        <v>13</v>
      </c>
      <c r="W40" s="178">
        <v>30723</v>
      </c>
      <c r="X40" s="165">
        <v>34</v>
      </c>
      <c r="Y40" s="178">
        <v>5715</v>
      </c>
      <c r="Z40" s="165">
        <v>36</v>
      </c>
      <c r="AA40" s="186">
        <v>1274</v>
      </c>
      <c r="AB40" s="165">
        <v>41</v>
      </c>
      <c r="AC40" s="189">
        <v>30300</v>
      </c>
      <c r="AD40" s="165">
        <v>39</v>
      </c>
      <c r="AE40" s="142">
        <v>26</v>
      </c>
      <c r="AF40" s="120">
        <f t="shared" si="1"/>
        <v>10</v>
      </c>
      <c r="AG40" s="252">
        <v>2393052</v>
      </c>
      <c r="AH40" s="120">
        <f t="shared" si="2"/>
        <v>39</v>
      </c>
      <c r="AI40" s="120">
        <f t="shared" si="3"/>
        <v>31</v>
      </c>
      <c r="AJ40" s="120">
        <f t="shared" si="4"/>
        <v>13</v>
      </c>
      <c r="AK40" s="120">
        <f t="shared" si="5"/>
        <v>13</v>
      </c>
    </row>
    <row r="41" spans="1:37" s="120" customFormat="1" ht="13.5" customHeight="1">
      <c r="A41" s="129">
        <v>27</v>
      </c>
      <c r="B41" s="130" t="s">
        <v>30</v>
      </c>
      <c r="C41" s="321"/>
      <c r="D41" s="225">
        <v>1905.29</v>
      </c>
      <c r="E41" s="226">
        <v>46</v>
      </c>
      <c r="F41" s="223"/>
      <c r="G41" s="227">
        <v>4300161</v>
      </c>
      <c r="H41" s="343">
        <v>3</v>
      </c>
      <c r="I41" s="227">
        <v>8812920</v>
      </c>
      <c r="J41" s="343">
        <v>3</v>
      </c>
      <c r="K41" s="3">
        <f t="shared" si="0"/>
        <v>4625.5005799642049</v>
      </c>
      <c r="L41" s="2">
        <v>2</v>
      </c>
      <c r="M41" s="360">
        <v>7.6</v>
      </c>
      <c r="N41" s="165">
        <v>14</v>
      </c>
      <c r="O41" s="337">
        <v>10.4</v>
      </c>
      <c r="P41" s="165">
        <v>40</v>
      </c>
      <c r="Q41" s="118">
        <v>3777655</v>
      </c>
      <c r="R41" s="165">
        <v>3</v>
      </c>
      <c r="S41" s="365">
        <v>422568</v>
      </c>
      <c r="T41" s="2">
        <v>2</v>
      </c>
      <c r="U41" s="365">
        <v>4393139</v>
      </c>
      <c r="V41" s="2">
        <v>2</v>
      </c>
      <c r="W41" s="178">
        <v>23983</v>
      </c>
      <c r="X41" s="165">
        <v>41</v>
      </c>
      <c r="Y41" s="178">
        <v>2860</v>
      </c>
      <c r="Z41" s="165">
        <v>44</v>
      </c>
      <c r="AA41" s="186">
        <v>607</v>
      </c>
      <c r="AB41" s="165">
        <v>46</v>
      </c>
      <c r="AC41" s="189">
        <v>12800</v>
      </c>
      <c r="AD41" s="165">
        <v>46</v>
      </c>
      <c r="AE41" s="142">
        <v>27</v>
      </c>
      <c r="AF41" s="120">
        <f t="shared" si="1"/>
        <v>2</v>
      </c>
      <c r="AG41" s="252">
        <v>981503</v>
      </c>
      <c r="AH41" s="120">
        <f t="shared" si="2"/>
        <v>46</v>
      </c>
      <c r="AI41" s="120">
        <f t="shared" si="3"/>
        <v>46</v>
      </c>
      <c r="AJ41" s="120">
        <f t="shared" si="4"/>
        <v>3</v>
      </c>
      <c r="AK41" s="120">
        <f t="shared" si="5"/>
        <v>3</v>
      </c>
    </row>
    <row r="42" spans="1:37" s="120" customFormat="1" ht="13.5" customHeight="1">
      <c r="A42" s="129">
        <v>28</v>
      </c>
      <c r="B42" s="130" t="s">
        <v>31</v>
      </c>
      <c r="C42" s="321"/>
      <c r="D42" s="225">
        <v>8400.9500000000007</v>
      </c>
      <c r="E42" s="226">
        <v>12</v>
      </c>
      <c r="F42" s="223"/>
      <c r="G42" s="227">
        <v>2540807</v>
      </c>
      <c r="H42" s="343">
        <v>8</v>
      </c>
      <c r="I42" s="227">
        <v>5484375</v>
      </c>
      <c r="J42" s="343">
        <v>7</v>
      </c>
      <c r="K42" s="3">
        <f t="shared" si="0"/>
        <v>652.8279539813949</v>
      </c>
      <c r="L42" s="2">
        <v>8</v>
      </c>
      <c r="M42" s="360">
        <v>7.4</v>
      </c>
      <c r="N42" s="165">
        <v>18</v>
      </c>
      <c r="O42" s="337">
        <v>10.7</v>
      </c>
      <c r="P42" s="165">
        <v>37</v>
      </c>
      <c r="Q42" s="118">
        <v>2443786</v>
      </c>
      <c r="R42" s="165">
        <v>7</v>
      </c>
      <c r="S42" s="365">
        <v>222343</v>
      </c>
      <c r="T42" s="2">
        <v>8</v>
      </c>
      <c r="U42" s="365">
        <v>2203102</v>
      </c>
      <c r="V42" s="2">
        <v>7</v>
      </c>
      <c r="W42" s="178">
        <v>81416</v>
      </c>
      <c r="X42" s="165">
        <v>3</v>
      </c>
      <c r="Y42" s="178">
        <v>11069</v>
      </c>
      <c r="Z42" s="165">
        <v>16</v>
      </c>
      <c r="AA42" s="186">
        <v>4087</v>
      </c>
      <c r="AB42" s="165">
        <v>17</v>
      </c>
      <c r="AC42" s="189">
        <v>73800</v>
      </c>
      <c r="AD42" s="165">
        <v>18</v>
      </c>
      <c r="AE42" s="142">
        <v>28</v>
      </c>
      <c r="AF42" s="120">
        <f t="shared" si="1"/>
        <v>8</v>
      </c>
      <c r="AG42" s="252">
        <v>5983915</v>
      </c>
      <c r="AH42" s="120">
        <f t="shared" si="2"/>
        <v>18</v>
      </c>
      <c r="AI42" s="120">
        <f t="shared" si="3"/>
        <v>12</v>
      </c>
      <c r="AJ42" s="120">
        <f t="shared" si="4"/>
        <v>8</v>
      </c>
      <c r="AK42" s="120">
        <f t="shared" si="5"/>
        <v>7</v>
      </c>
    </row>
    <row r="43" spans="1:37" s="120" customFormat="1" ht="13.5" customHeight="1">
      <c r="A43" s="129">
        <v>29</v>
      </c>
      <c r="B43" s="130" t="s">
        <v>32</v>
      </c>
      <c r="C43" s="321"/>
      <c r="D43" s="225">
        <v>3690.94</v>
      </c>
      <c r="E43" s="226">
        <v>40</v>
      </c>
      <c r="F43" s="224"/>
      <c r="G43" s="227">
        <v>593688</v>
      </c>
      <c r="H43" s="343">
        <v>29</v>
      </c>
      <c r="I43" s="227">
        <v>1339011</v>
      </c>
      <c r="J43" s="343">
        <v>30</v>
      </c>
      <c r="K43" s="3">
        <f t="shared" si="0"/>
        <v>362.78319344123719</v>
      </c>
      <c r="L43" s="2">
        <v>14</v>
      </c>
      <c r="M43" s="360">
        <v>6.7</v>
      </c>
      <c r="N43" s="165">
        <v>37</v>
      </c>
      <c r="O43" s="337">
        <v>11</v>
      </c>
      <c r="P43" s="165">
        <v>35</v>
      </c>
      <c r="Q43" s="118">
        <v>590818</v>
      </c>
      <c r="R43" s="165">
        <v>31</v>
      </c>
      <c r="S43" s="365">
        <v>48235</v>
      </c>
      <c r="T43" s="2">
        <v>38</v>
      </c>
      <c r="U43" s="365">
        <v>434135</v>
      </c>
      <c r="V43" s="2">
        <v>37</v>
      </c>
      <c r="W43" s="178">
        <v>25594</v>
      </c>
      <c r="X43" s="165">
        <v>38</v>
      </c>
      <c r="Y43" s="178">
        <v>3832</v>
      </c>
      <c r="Z43" s="165">
        <v>41</v>
      </c>
      <c r="AA43" s="186">
        <v>921</v>
      </c>
      <c r="AB43" s="165">
        <v>45</v>
      </c>
      <c r="AC43" s="189">
        <v>20500</v>
      </c>
      <c r="AD43" s="165">
        <v>44</v>
      </c>
      <c r="AE43" s="142">
        <v>29</v>
      </c>
      <c r="AF43" s="120">
        <f t="shared" si="1"/>
        <v>14</v>
      </c>
      <c r="AG43" s="252">
        <v>1565993</v>
      </c>
      <c r="AH43" s="120">
        <f t="shared" si="2"/>
        <v>44</v>
      </c>
      <c r="AI43" s="120">
        <f t="shared" si="3"/>
        <v>40</v>
      </c>
      <c r="AJ43" s="120">
        <f t="shared" si="4"/>
        <v>29</v>
      </c>
      <c r="AK43" s="120">
        <f t="shared" si="5"/>
        <v>30</v>
      </c>
    </row>
    <row r="44" spans="1:37" s="120" customFormat="1" ht="13.5" customHeight="1">
      <c r="A44" s="129">
        <v>30</v>
      </c>
      <c r="B44" s="130" t="s">
        <v>33</v>
      </c>
      <c r="C44" s="321"/>
      <c r="D44" s="225">
        <v>4724.6499999999996</v>
      </c>
      <c r="E44" s="226">
        <v>30</v>
      </c>
      <c r="F44" s="223"/>
      <c r="G44" s="227">
        <v>440792</v>
      </c>
      <c r="H44" s="343">
        <v>37</v>
      </c>
      <c r="I44" s="227">
        <v>934707</v>
      </c>
      <c r="J44" s="343">
        <v>40</v>
      </c>
      <c r="K44" s="3">
        <f t="shared" si="0"/>
        <v>197.83624183801976</v>
      </c>
      <c r="L44" s="2">
        <v>29</v>
      </c>
      <c r="M44" s="360">
        <v>6.5</v>
      </c>
      <c r="N44" s="165">
        <v>40</v>
      </c>
      <c r="O44" s="337">
        <v>14.1</v>
      </c>
      <c r="P44" s="165">
        <v>7</v>
      </c>
      <c r="Q44" s="118">
        <v>445326</v>
      </c>
      <c r="R44" s="165">
        <v>40</v>
      </c>
      <c r="S44" s="365">
        <v>48218</v>
      </c>
      <c r="T44" s="2">
        <v>39</v>
      </c>
      <c r="U44" s="365">
        <v>377605</v>
      </c>
      <c r="V44" s="2">
        <v>40</v>
      </c>
      <c r="W44" s="178">
        <v>29713</v>
      </c>
      <c r="X44" s="165">
        <v>35</v>
      </c>
      <c r="Y44" s="178">
        <v>9732</v>
      </c>
      <c r="Z44" s="165">
        <v>23</v>
      </c>
      <c r="AA44" s="186">
        <v>2752</v>
      </c>
      <c r="AB44" s="165">
        <v>25</v>
      </c>
      <c r="AC44" s="189">
        <v>32400</v>
      </c>
      <c r="AD44" s="165">
        <v>38</v>
      </c>
      <c r="AE44" s="142">
        <v>30</v>
      </c>
      <c r="AF44" s="120">
        <f t="shared" si="1"/>
        <v>29</v>
      </c>
      <c r="AG44" s="252">
        <v>2647360</v>
      </c>
      <c r="AH44" s="120">
        <f t="shared" si="2"/>
        <v>38</v>
      </c>
      <c r="AI44" s="120">
        <f t="shared" si="3"/>
        <v>30</v>
      </c>
      <c r="AJ44" s="120">
        <f t="shared" si="4"/>
        <v>37</v>
      </c>
      <c r="AK44" s="120">
        <f t="shared" si="5"/>
        <v>40</v>
      </c>
    </row>
    <row r="45" spans="1:37" s="120" customFormat="1" ht="6" customHeight="1">
      <c r="A45" s="129"/>
      <c r="B45" s="130"/>
      <c r="C45" s="321"/>
      <c r="D45" s="225"/>
      <c r="E45" s="165"/>
      <c r="F45" s="223"/>
      <c r="G45" s="227"/>
      <c r="H45" s="343"/>
      <c r="I45" s="227"/>
      <c r="J45" s="343"/>
      <c r="K45" s="3"/>
      <c r="L45" s="2"/>
      <c r="M45" s="360"/>
      <c r="N45" s="165"/>
      <c r="O45" s="337"/>
      <c r="P45" s="165"/>
      <c r="Q45" s="118"/>
      <c r="R45" s="165"/>
      <c r="S45" s="365"/>
      <c r="T45" s="2"/>
      <c r="U45" s="365"/>
      <c r="V45" s="2"/>
      <c r="W45" s="178"/>
      <c r="X45" s="165"/>
      <c r="Y45" s="178"/>
      <c r="Z45" s="165"/>
      <c r="AA45" s="186"/>
      <c r="AB45" s="165"/>
      <c r="AC45" s="191"/>
      <c r="AD45" s="165"/>
      <c r="AE45" s="142"/>
      <c r="AF45" s="120" t="e">
        <f t="shared" si="1"/>
        <v>#N/A</v>
      </c>
      <c r="AG45" s="252"/>
      <c r="AH45" s="120" t="e">
        <f t="shared" si="2"/>
        <v>#N/A</v>
      </c>
      <c r="AI45" s="120" t="e">
        <f t="shared" si="3"/>
        <v>#N/A</v>
      </c>
      <c r="AJ45" s="120" t="e">
        <f t="shared" si="4"/>
        <v>#N/A</v>
      </c>
      <c r="AK45" s="120" t="e">
        <f t="shared" si="5"/>
        <v>#N/A</v>
      </c>
    </row>
    <row r="46" spans="1:37" s="120" customFormat="1" ht="13.5" customHeight="1">
      <c r="A46" s="129">
        <v>31</v>
      </c>
      <c r="B46" s="130" t="s">
        <v>34</v>
      </c>
      <c r="C46" s="321"/>
      <c r="D46" s="225">
        <v>3507.14</v>
      </c>
      <c r="E46" s="226">
        <v>41</v>
      </c>
      <c r="F46" s="223"/>
      <c r="G46" s="227">
        <v>236957</v>
      </c>
      <c r="H46" s="343">
        <v>47</v>
      </c>
      <c r="I46" s="227">
        <v>560397</v>
      </c>
      <c r="J46" s="343">
        <v>47</v>
      </c>
      <c r="K46" s="3">
        <f t="shared" si="0"/>
        <v>159.78746214864535</v>
      </c>
      <c r="L46" s="2">
        <v>37</v>
      </c>
      <c r="M46" s="360">
        <v>7.5</v>
      </c>
      <c r="N46" s="165">
        <v>15</v>
      </c>
      <c r="O46" s="337">
        <v>13.1</v>
      </c>
      <c r="P46" s="165">
        <v>15</v>
      </c>
      <c r="Q46" s="118">
        <v>280925</v>
      </c>
      <c r="R46" s="165">
        <v>47</v>
      </c>
      <c r="S46" s="365">
        <v>26446</v>
      </c>
      <c r="T46" s="2">
        <v>47</v>
      </c>
      <c r="U46" s="365">
        <v>230700</v>
      </c>
      <c r="V46" s="2">
        <v>47</v>
      </c>
      <c r="W46" s="178">
        <v>27713</v>
      </c>
      <c r="X46" s="165">
        <v>37</v>
      </c>
      <c r="Y46" s="178">
        <v>4656</v>
      </c>
      <c r="Z46" s="165">
        <v>39</v>
      </c>
      <c r="AA46" s="186">
        <v>1675</v>
      </c>
      <c r="AB46" s="165">
        <v>35</v>
      </c>
      <c r="AC46" s="189">
        <v>34400</v>
      </c>
      <c r="AD46" s="165">
        <v>37</v>
      </c>
      <c r="AE46" s="142">
        <v>31</v>
      </c>
      <c r="AF46" s="120">
        <f t="shared" si="1"/>
        <v>37</v>
      </c>
      <c r="AG46" s="252">
        <v>2740179</v>
      </c>
      <c r="AH46" s="120">
        <f t="shared" si="2"/>
        <v>37</v>
      </c>
      <c r="AI46" s="120">
        <f t="shared" si="3"/>
        <v>41</v>
      </c>
      <c r="AJ46" s="120">
        <f t="shared" si="4"/>
        <v>47</v>
      </c>
      <c r="AK46" s="120">
        <f t="shared" si="5"/>
        <v>47</v>
      </c>
    </row>
    <row r="47" spans="1:37" s="120" customFormat="1" ht="13.5" customHeight="1">
      <c r="A47" s="129">
        <v>32</v>
      </c>
      <c r="B47" s="130" t="s">
        <v>35</v>
      </c>
      <c r="C47" s="321"/>
      <c r="D47" s="225">
        <v>6708.27</v>
      </c>
      <c r="E47" s="226">
        <v>19</v>
      </c>
      <c r="F47" s="224"/>
      <c r="G47" s="227">
        <v>291591</v>
      </c>
      <c r="H47" s="343">
        <v>46</v>
      </c>
      <c r="I47" s="227">
        <v>680031</v>
      </c>
      <c r="J47" s="343">
        <v>46</v>
      </c>
      <c r="K47" s="3">
        <f t="shared" si="0"/>
        <v>101.37203779812081</v>
      </c>
      <c r="L47" s="2">
        <v>43</v>
      </c>
      <c r="M47" s="360">
        <v>7.3</v>
      </c>
      <c r="N47" s="165">
        <v>19</v>
      </c>
      <c r="O47" s="337">
        <v>14.5</v>
      </c>
      <c r="P47" s="165">
        <v>3</v>
      </c>
      <c r="Q47" s="118">
        <v>342994</v>
      </c>
      <c r="R47" s="165">
        <v>44</v>
      </c>
      <c r="S47" s="365">
        <v>35476</v>
      </c>
      <c r="T47" s="2">
        <v>46</v>
      </c>
      <c r="U47" s="365">
        <v>290557</v>
      </c>
      <c r="V47" s="2">
        <v>45</v>
      </c>
      <c r="W47" s="178">
        <v>33513</v>
      </c>
      <c r="X47" s="165">
        <v>31</v>
      </c>
      <c r="Y47" s="178">
        <v>4290</v>
      </c>
      <c r="Z47" s="165">
        <v>40</v>
      </c>
      <c r="AA47" s="186">
        <v>1678</v>
      </c>
      <c r="AB47" s="165">
        <v>34</v>
      </c>
      <c r="AC47" s="189">
        <v>36800</v>
      </c>
      <c r="AD47" s="165">
        <v>36</v>
      </c>
      <c r="AE47" s="142">
        <v>32</v>
      </c>
      <c r="AF47" s="120">
        <f t="shared" si="1"/>
        <v>43</v>
      </c>
      <c r="AG47" s="252">
        <v>2932981</v>
      </c>
      <c r="AH47" s="120">
        <f t="shared" si="2"/>
        <v>36</v>
      </c>
      <c r="AI47" s="120">
        <f t="shared" si="3"/>
        <v>19</v>
      </c>
      <c r="AJ47" s="120">
        <f t="shared" si="4"/>
        <v>46</v>
      </c>
      <c r="AK47" s="120">
        <f t="shared" si="5"/>
        <v>46</v>
      </c>
    </row>
    <row r="48" spans="1:37" s="120" customFormat="1" ht="13.5" customHeight="1">
      <c r="A48" s="129">
        <v>33</v>
      </c>
      <c r="B48" s="130" t="s">
        <v>36</v>
      </c>
      <c r="C48" s="321" t="s">
        <v>375</v>
      </c>
      <c r="D48" s="225">
        <v>7114.33</v>
      </c>
      <c r="E48" s="226">
        <v>17</v>
      </c>
      <c r="F48" s="224"/>
      <c r="G48" s="227">
        <v>847424</v>
      </c>
      <c r="H48" s="343">
        <v>18</v>
      </c>
      <c r="I48" s="227">
        <v>1898237</v>
      </c>
      <c r="J48" s="343">
        <v>20</v>
      </c>
      <c r="K48" s="3">
        <f t="shared" si="0"/>
        <v>266.81880092714283</v>
      </c>
      <c r="L48" s="2">
        <v>24</v>
      </c>
      <c r="M48" s="360">
        <v>7.7</v>
      </c>
      <c r="N48" s="165">
        <v>10</v>
      </c>
      <c r="O48" s="337">
        <v>11.9</v>
      </c>
      <c r="P48" s="165">
        <v>27</v>
      </c>
      <c r="Q48" s="118">
        <v>900871</v>
      </c>
      <c r="R48" s="165">
        <v>21</v>
      </c>
      <c r="S48" s="365">
        <v>83415</v>
      </c>
      <c r="T48" s="2">
        <v>21</v>
      </c>
      <c r="U48" s="365">
        <v>820656</v>
      </c>
      <c r="V48" s="2">
        <v>20</v>
      </c>
      <c r="W48" s="178">
        <v>62592</v>
      </c>
      <c r="X48" s="165">
        <v>11</v>
      </c>
      <c r="Y48" s="178">
        <v>11476</v>
      </c>
      <c r="Z48" s="165">
        <v>14</v>
      </c>
      <c r="AA48" s="186">
        <v>2844</v>
      </c>
      <c r="AB48" s="165">
        <v>24</v>
      </c>
      <c r="AC48" s="189">
        <v>64600</v>
      </c>
      <c r="AD48" s="165">
        <v>22</v>
      </c>
      <c r="AE48" s="142">
        <v>33</v>
      </c>
      <c r="AF48" s="120">
        <f t="shared" si="1"/>
        <v>24</v>
      </c>
      <c r="AG48" s="252">
        <v>5174752</v>
      </c>
      <c r="AH48" s="120">
        <f t="shared" si="2"/>
        <v>22</v>
      </c>
      <c r="AI48" s="120">
        <f t="shared" si="3"/>
        <v>17</v>
      </c>
      <c r="AJ48" s="120">
        <f t="shared" si="4"/>
        <v>18</v>
      </c>
      <c r="AK48" s="120">
        <f t="shared" si="5"/>
        <v>20</v>
      </c>
    </row>
    <row r="49" spans="1:37" s="120" customFormat="1" ht="13.5" customHeight="1">
      <c r="A49" s="129">
        <v>34</v>
      </c>
      <c r="B49" s="130" t="s">
        <v>37</v>
      </c>
      <c r="C49" s="321"/>
      <c r="D49" s="225">
        <v>8479.61</v>
      </c>
      <c r="E49" s="226">
        <v>11</v>
      </c>
      <c r="F49" s="224"/>
      <c r="G49" s="227">
        <v>1315854</v>
      </c>
      <c r="H49" s="343">
        <v>11</v>
      </c>
      <c r="I49" s="227">
        <v>2817157</v>
      </c>
      <c r="J49" s="343">
        <v>12</v>
      </c>
      <c r="K49" s="3">
        <f t="shared" si="0"/>
        <v>332.22718969386563</v>
      </c>
      <c r="L49" s="2">
        <v>17</v>
      </c>
      <c r="M49" s="360">
        <v>7.7</v>
      </c>
      <c r="N49" s="165">
        <v>11</v>
      </c>
      <c r="O49" s="337">
        <v>11.3</v>
      </c>
      <c r="P49" s="165">
        <v>33</v>
      </c>
      <c r="Q49" s="118">
        <v>1336568</v>
      </c>
      <c r="R49" s="165">
        <v>12</v>
      </c>
      <c r="S49" s="365">
        <v>131074</v>
      </c>
      <c r="T49" s="2">
        <v>11</v>
      </c>
      <c r="U49" s="365">
        <v>1302074</v>
      </c>
      <c r="V49" s="2">
        <v>11</v>
      </c>
      <c r="W49" s="178">
        <v>56673</v>
      </c>
      <c r="X49" s="165">
        <v>15</v>
      </c>
      <c r="Y49" s="178">
        <v>10421</v>
      </c>
      <c r="Z49" s="165">
        <v>18</v>
      </c>
      <c r="AA49" s="186">
        <v>1805</v>
      </c>
      <c r="AB49" s="165">
        <v>33</v>
      </c>
      <c r="AC49" s="189">
        <v>54800</v>
      </c>
      <c r="AD49" s="165">
        <v>27</v>
      </c>
      <c r="AE49" s="142">
        <v>34</v>
      </c>
      <c r="AF49" s="120">
        <f t="shared" si="1"/>
        <v>17</v>
      </c>
      <c r="AG49" s="252">
        <v>4193932</v>
      </c>
      <c r="AH49" s="120">
        <f t="shared" si="2"/>
        <v>27</v>
      </c>
      <c r="AI49" s="120">
        <f t="shared" si="3"/>
        <v>11</v>
      </c>
      <c r="AJ49" s="120">
        <f t="shared" si="4"/>
        <v>11</v>
      </c>
      <c r="AK49" s="120">
        <f t="shared" si="5"/>
        <v>12</v>
      </c>
    </row>
    <row r="50" spans="1:37" s="120" customFormat="1" ht="13.5" customHeight="1">
      <c r="A50" s="129">
        <v>35</v>
      </c>
      <c r="B50" s="130" t="s">
        <v>38</v>
      </c>
      <c r="C50" s="321"/>
      <c r="D50" s="225">
        <v>6112.53</v>
      </c>
      <c r="E50" s="226">
        <v>23</v>
      </c>
      <c r="F50" s="223"/>
      <c r="G50" s="227">
        <v>660368</v>
      </c>
      <c r="H50" s="343">
        <v>25</v>
      </c>
      <c r="I50" s="227">
        <v>1370424</v>
      </c>
      <c r="J50" s="343">
        <v>27</v>
      </c>
      <c r="K50" s="3">
        <f t="shared" si="0"/>
        <v>224.19914503487101</v>
      </c>
      <c r="L50" s="2">
        <v>28</v>
      </c>
      <c r="M50" s="360">
        <v>6.6</v>
      </c>
      <c r="N50" s="165">
        <v>38</v>
      </c>
      <c r="O50" s="337">
        <v>13.9</v>
      </c>
      <c r="P50" s="165">
        <v>8</v>
      </c>
      <c r="Q50" s="118">
        <v>645035</v>
      </c>
      <c r="R50" s="165">
        <v>26</v>
      </c>
      <c r="S50" s="365">
        <v>62774</v>
      </c>
      <c r="T50" s="2">
        <v>28</v>
      </c>
      <c r="U50" s="365">
        <v>577791</v>
      </c>
      <c r="V50" s="2">
        <v>26</v>
      </c>
      <c r="W50" s="178">
        <v>35542</v>
      </c>
      <c r="X50" s="165">
        <v>28</v>
      </c>
      <c r="Y50" s="178">
        <v>7978</v>
      </c>
      <c r="Z50" s="165">
        <v>27</v>
      </c>
      <c r="AA50" s="186">
        <v>1457</v>
      </c>
      <c r="AB50" s="165">
        <v>38</v>
      </c>
      <c r="AC50" s="189">
        <v>47200</v>
      </c>
      <c r="AD50" s="165">
        <v>31</v>
      </c>
      <c r="AE50" s="142">
        <v>35</v>
      </c>
      <c r="AF50" s="120">
        <f t="shared" si="1"/>
        <v>28</v>
      </c>
      <c r="AG50" s="252">
        <v>3615792</v>
      </c>
      <c r="AH50" s="120">
        <f t="shared" si="2"/>
        <v>31</v>
      </c>
      <c r="AI50" s="120">
        <f t="shared" si="3"/>
        <v>23</v>
      </c>
      <c r="AJ50" s="120">
        <f t="shared" si="4"/>
        <v>25</v>
      </c>
      <c r="AK50" s="120">
        <f t="shared" si="5"/>
        <v>27</v>
      </c>
    </row>
    <row r="51" spans="1:37" s="120" customFormat="1" ht="6" customHeight="1">
      <c r="A51" s="129"/>
      <c r="B51" s="130"/>
      <c r="C51" s="321"/>
      <c r="D51" s="225"/>
      <c r="E51" s="165"/>
      <c r="F51" s="223"/>
      <c r="G51" s="227"/>
      <c r="H51" s="343"/>
      <c r="I51" s="227"/>
      <c r="J51" s="343"/>
      <c r="K51" s="3"/>
      <c r="L51" s="2"/>
      <c r="M51" s="360"/>
      <c r="N51" s="165"/>
      <c r="O51" s="337"/>
      <c r="P51" s="165"/>
      <c r="Q51" s="118"/>
      <c r="R51" s="165"/>
      <c r="S51" s="365"/>
      <c r="T51" s="2"/>
      <c r="U51" s="365"/>
      <c r="V51" s="2"/>
      <c r="W51" s="178"/>
      <c r="X51" s="165"/>
      <c r="Y51" s="178"/>
      <c r="Z51" s="165"/>
      <c r="AA51" s="186"/>
      <c r="AB51" s="165"/>
      <c r="AC51" s="191"/>
      <c r="AD51" s="165"/>
      <c r="AE51" s="142"/>
      <c r="AF51" s="120" t="e">
        <f t="shared" si="1"/>
        <v>#N/A</v>
      </c>
      <c r="AG51" s="252"/>
      <c r="AH51" s="120" t="e">
        <f t="shared" si="2"/>
        <v>#N/A</v>
      </c>
      <c r="AI51" s="120" t="e">
        <f t="shared" si="3"/>
        <v>#N/A</v>
      </c>
      <c r="AJ51" s="120" t="e">
        <f t="shared" si="4"/>
        <v>#N/A</v>
      </c>
      <c r="AK51" s="120" t="e">
        <f t="shared" si="5"/>
        <v>#N/A</v>
      </c>
    </row>
    <row r="52" spans="1:37" s="120" customFormat="1" ht="13.5" customHeight="1">
      <c r="A52" s="129">
        <v>36</v>
      </c>
      <c r="B52" s="130" t="s">
        <v>39</v>
      </c>
      <c r="C52" s="321"/>
      <c r="D52" s="225">
        <v>4146.75</v>
      </c>
      <c r="E52" s="226">
        <v>36</v>
      </c>
      <c r="F52" s="223"/>
      <c r="G52" s="227">
        <v>335786</v>
      </c>
      <c r="H52" s="343">
        <v>43</v>
      </c>
      <c r="I52" s="227">
        <v>735970</v>
      </c>
      <c r="J52" s="343">
        <v>44</v>
      </c>
      <c r="K52" s="3">
        <f t="shared" si="0"/>
        <v>177.48115994453488</v>
      </c>
      <c r="L52" s="2">
        <v>35</v>
      </c>
      <c r="M52" s="360">
        <v>6.8</v>
      </c>
      <c r="N52" s="165">
        <v>34</v>
      </c>
      <c r="O52" s="337">
        <v>13.7</v>
      </c>
      <c r="P52" s="165">
        <v>10</v>
      </c>
      <c r="Q52" s="118">
        <v>342906</v>
      </c>
      <c r="R52" s="165">
        <v>45</v>
      </c>
      <c r="S52" s="365">
        <v>37021</v>
      </c>
      <c r="T52" s="2">
        <v>44</v>
      </c>
      <c r="U52" s="365">
        <v>301688</v>
      </c>
      <c r="V52" s="2">
        <v>44</v>
      </c>
      <c r="W52" s="178">
        <v>30767</v>
      </c>
      <c r="X52" s="165">
        <v>33</v>
      </c>
      <c r="Y52" s="178">
        <v>7304</v>
      </c>
      <c r="Z52" s="165">
        <v>32</v>
      </c>
      <c r="AA52" s="186">
        <v>1667</v>
      </c>
      <c r="AB52" s="165">
        <v>36</v>
      </c>
      <c r="AC52" s="189">
        <v>29000</v>
      </c>
      <c r="AD52" s="165">
        <v>41</v>
      </c>
      <c r="AE52" s="142">
        <v>36</v>
      </c>
      <c r="AF52" s="120">
        <f t="shared" si="1"/>
        <v>35</v>
      </c>
      <c r="AG52" s="252">
        <v>2337348</v>
      </c>
      <c r="AH52" s="120">
        <f t="shared" si="2"/>
        <v>41</v>
      </c>
      <c r="AI52" s="120">
        <f t="shared" si="3"/>
        <v>36</v>
      </c>
      <c r="AJ52" s="120">
        <f t="shared" si="4"/>
        <v>43</v>
      </c>
      <c r="AK52" s="120">
        <f t="shared" si="5"/>
        <v>44</v>
      </c>
    </row>
    <row r="53" spans="1:37" s="120" customFormat="1" ht="13.5" customHeight="1">
      <c r="A53" s="129">
        <v>37</v>
      </c>
      <c r="B53" s="130" t="s">
        <v>40</v>
      </c>
      <c r="C53" s="321" t="s">
        <v>375</v>
      </c>
      <c r="D53" s="225">
        <v>1876.78</v>
      </c>
      <c r="E53" s="226">
        <v>47</v>
      </c>
      <c r="F53" s="223"/>
      <c r="G53" s="227">
        <v>441030</v>
      </c>
      <c r="H53" s="343">
        <v>36</v>
      </c>
      <c r="I53" s="227">
        <v>962032</v>
      </c>
      <c r="J53" s="343">
        <v>39</v>
      </c>
      <c r="K53" s="3">
        <f t="shared" si="0"/>
        <v>512.59710781231684</v>
      </c>
      <c r="L53" s="2">
        <v>11</v>
      </c>
      <c r="M53" s="360">
        <v>7.2</v>
      </c>
      <c r="N53" s="165">
        <v>20</v>
      </c>
      <c r="O53" s="337">
        <v>12.8</v>
      </c>
      <c r="P53" s="165">
        <v>18</v>
      </c>
      <c r="Q53" s="118">
        <v>452644</v>
      </c>
      <c r="R53" s="165">
        <v>39</v>
      </c>
      <c r="S53" s="365">
        <v>47893</v>
      </c>
      <c r="T53" s="2">
        <v>40</v>
      </c>
      <c r="U53" s="365">
        <v>429167</v>
      </c>
      <c r="V53" s="2">
        <v>38</v>
      </c>
      <c r="W53" s="178">
        <v>35163</v>
      </c>
      <c r="X53" s="165">
        <v>29</v>
      </c>
      <c r="Y53" s="178">
        <v>6505</v>
      </c>
      <c r="Z53" s="165">
        <v>34</v>
      </c>
      <c r="AA53" s="186">
        <v>1243</v>
      </c>
      <c r="AB53" s="165">
        <v>42</v>
      </c>
      <c r="AC53" s="189">
        <v>30200</v>
      </c>
      <c r="AD53" s="165">
        <v>40</v>
      </c>
      <c r="AE53" s="142">
        <v>37</v>
      </c>
      <c r="AF53" s="120">
        <f t="shared" si="1"/>
        <v>11</v>
      </c>
      <c r="AG53" s="252">
        <v>2631121</v>
      </c>
      <c r="AH53" s="120">
        <f t="shared" si="2"/>
        <v>40</v>
      </c>
      <c r="AI53" s="120">
        <f t="shared" si="3"/>
        <v>47</v>
      </c>
      <c r="AJ53" s="120">
        <f t="shared" si="4"/>
        <v>36</v>
      </c>
      <c r="AK53" s="120">
        <f t="shared" si="5"/>
        <v>39</v>
      </c>
    </row>
    <row r="54" spans="1:37" s="120" customFormat="1" ht="13.5" customHeight="1">
      <c r="A54" s="129">
        <v>38</v>
      </c>
      <c r="B54" s="130" t="s">
        <v>41</v>
      </c>
      <c r="C54" s="321"/>
      <c r="D54" s="225">
        <v>5676.24</v>
      </c>
      <c r="E54" s="226">
        <v>26</v>
      </c>
      <c r="F54" s="224"/>
      <c r="G54" s="227">
        <v>653958</v>
      </c>
      <c r="H54" s="343">
        <v>27</v>
      </c>
      <c r="I54" s="227">
        <v>1351783</v>
      </c>
      <c r="J54" s="343">
        <v>28</v>
      </c>
      <c r="K54" s="3">
        <f t="shared" si="0"/>
        <v>238.14761179936013</v>
      </c>
      <c r="L54" s="2">
        <v>26</v>
      </c>
      <c r="M54" s="360">
        <v>7</v>
      </c>
      <c r="N54" s="165">
        <v>31</v>
      </c>
      <c r="O54" s="337">
        <v>13.6</v>
      </c>
      <c r="P54" s="165">
        <v>11</v>
      </c>
      <c r="Q54" s="118">
        <v>642741</v>
      </c>
      <c r="R54" s="165">
        <v>28</v>
      </c>
      <c r="S54" s="365">
        <v>65223</v>
      </c>
      <c r="T54" s="2">
        <v>26</v>
      </c>
      <c r="U54" s="365">
        <v>566761</v>
      </c>
      <c r="V54" s="2">
        <v>27</v>
      </c>
      <c r="W54" s="178">
        <v>42252</v>
      </c>
      <c r="X54" s="165">
        <v>25</v>
      </c>
      <c r="Y54" s="178">
        <v>11952</v>
      </c>
      <c r="Z54" s="165">
        <v>12</v>
      </c>
      <c r="AA54" s="186">
        <v>2678</v>
      </c>
      <c r="AB54" s="165">
        <v>26</v>
      </c>
      <c r="AC54" s="189">
        <v>48500</v>
      </c>
      <c r="AD54" s="165">
        <v>30</v>
      </c>
      <c r="AE54" s="142">
        <v>38</v>
      </c>
      <c r="AF54" s="120">
        <f t="shared" si="1"/>
        <v>26</v>
      </c>
      <c r="AG54" s="252">
        <v>4063417</v>
      </c>
      <c r="AH54" s="120">
        <f t="shared" si="2"/>
        <v>30</v>
      </c>
      <c r="AI54" s="120">
        <f t="shared" si="3"/>
        <v>26</v>
      </c>
      <c r="AJ54" s="120">
        <f t="shared" si="4"/>
        <v>27</v>
      </c>
      <c r="AK54" s="120">
        <f t="shared" si="5"/>
        <v>28</v>
      </c>
    </row>
    <row r="55" spans="1:37" s="120" customFormat="1" ht="13.5" customHeight="1">
      <c r="A55" s="129">
        <v>39</v>
      </c>
      <c r="B55" s="130" t="s">
        <v>42</v>
      </c>
      <c r="C55" s="321"/>
      <c r="D55" s="225">
        <v>7103.63</v>
      </c>
      <c r="E55" s="226">
        <v>18</v>
      </c>
      <c r="F55" s="224"/>
      <c r="G55" s="227">
        <v>352247</v>
      </c>
      <c r="H55" s="343">
        <v>42</v>
      </c>
      <c r="I55" s="227">
        <v>706126</v>
      </c>
      <c r="J55" s="343">
        <v>45</v>
      </c>
      <c r="K55" s="3">
        <f t="shared" si="0"/>
        <v>99.403544385053834</v>
      </c>
      <c r="L55" s="2">
        <v>44</v>
      </c>
      <c r="M55" s="360">
        <v>6.5</v>
      </c>
      <c r="N55" s="165">
        <v>42</v>
      </c>
      <c r="O55" s="337">
        <v>14.6</v>
      </c>
      <c r="P55" s="165">
        <v>2</v>
      </c>
      <c r="Q55" s="118">
        <v>323408</v>
      </c>
      <c r="R55" s="165">
        <v>46</v>
      </c>
      <c r="S55" s="365">
        <v>36239</v>
      </c>
      <c r="T55" s="2">
        <v>45</v>
      </c>
      <c r="U55" s="365">
        <v>279196</v>
      </c>
      <c r="V55" s="2">
        <v>46</v>
      </c>
      <c r="W55" s="178">
        <v>25345</v>
      </c>
      <c r="X55" s="165">
        <v>39</v>
      </c>
      <c r="Y55" s="178">
        <v>8008</v>
      </c>
      <c r="Z55" s="165">
        <v>26</v>
      </c>
      <c r="AA55" s="186">
        <v>1936</v>
      </c>
      <c r="AB55" s="165">
        <v>30</v>
      </c>
      <c r="AC55" s="189">
        <v>27400</v>
      </c>
      <c r="AD55" s="165">
        <v>42</v>
      </c>
      <c r="AE55" s="142">
        <v>39</v>
      </c>
      <c r="AF55" s="120">
        <f t="shared" si="1"/>
        <v>44</v>
      </c>
      <c r="AG55" s="252">
        <v>2048326</v>
      </c>
      <c r="AH55" s="120">
        <f t="shared" si="2"/>
        <v>42</v>
      </c>
      <c r="AI55" s="120">
        <f t="shared" si="3"/>
        <v>18</v>
      </c>
      <c r="AJ55" s="120">
        <f t="shared" si="4"/>
        <v>42</v>
      </c>
      <c r="AK55" s="120">
        <f t="shared" si="5"/>
        <v>45</v>
      </c>
    </row>
    <row r="56" spans="1:37" s="120" customFormat="1" ht="6" customHeight="1">
      <c r="A56" s="129"/>
      <c r="B56" s="130"/>
      <c r="C56" s="321"/>
      <c r="D56" s="225"/>
      <c r="E56" s="165"/>
      <c r="F56" s="223"/>
      <c r="G56" s="227"/>
      <c r="H56" s="343"/>
      <c r="I56" s="227"/>
      <c r="J56" s="343"/>
      <c r="K56" s="3"/>
      <c r="L56" s="2"/>
      <c r="M56" s="360"/>
      <c r="N56" s="165"/>
      <c r="O56" s="337"/>
      <c r="P56" s="165"/>
      <c r="Q56" s="118"/>
      <c r="R56" s="165"/>
      <c r="S56" s="365"/>
      <c r="T56" s="2"/>
      <c r="U56" s="365"/>
      <c r="V56" s="2"/>
      <c r="W56" s="178"/>
      <c r="X56" s="165"/>
      <c r="Y56" s="178"/>
      <c r="Z56" s="165"/>
      <c r="AA56" s="186"/>
      <c r="AB56" s="165"/>
      <c r="AC56" s="191"/>
      <c r="AD56" s="165"/>
      <c r="AE56" s="142"/>
      <c r="AF56" s="120" t="e">
        <f t="shared" si="1"/>
        <v>#N/A</v>
      </c>
      <c r="AG56" s="252"/>
      <c r="AH56" s="120" t="e">
        <f t="shared" si="2"/>
        <v>#N/A</v>
      </c>
      <c r="AI56" s="120" t="e">
        <f t="shared" si="3"/>
        <v>#N/A</v>
      </c>
      <c r="AJ56" s="120" t="e">
        <f t="shared" si="4"/>
        <v>#N/A</v>
      </c>
      <c r="AK56" s="120" t="e">
        <f t="shared" si="5"/>
        <v>#N/A</v>
      </c>
    </row>
    <row r="57" spans="1:37" s="120" customFormat="1" ht="13.5" customHeight="1">
      <c r="A57" s="129">
        <v>40</v>
      </c>
      <c r="B57" s="130" t="s">
        <v>43</v>
      </c>
      <c r="C57" s="321" t="s">
        <v>375</v>
      </c>
      <c r="D57" s="225">
        <v>4986.51</v>
      </c>
      <c r="E57" s="226">
        <v>29</v>
      </c>
      <c r="F57" s="223"/>
      <c r="G57" s="227">
        <v>2424091</v>
      </c>
      <c r="H57" s="343">
        <v>9</v>
      </c>
      <c r="I57" s="227">
        <v>5107267</v>
      </c>
      <c r="J57" s="343">
        <v>9</v>
      </c>
      <c r="K57" s="3">
        <f t="shared" si="0"/>
        <v>1024.216736755767</v>
      </c>
      <c r="L57" s="2">
        <v>7</v>
      </c>
      <c r="M57" s="360">
        <v>8.3000000000000007</v>
      </c>
      <c r="N57" s="165">
        <v>3</v>
      </c>
      <c r="O57" s="337">
        <v>10.6</v>
      </c>
      <c r="P57" s="165">
        <v>38</v>
      </c>
      <c r="Q57" s="118">
        <v>2254095</v>
      </c>
      <c r="R57" s="165">
        <v>9</v>
      </c>
      <c r="S57" s="365">
        <v>223008</v>
      </c>
      <c r="T57" s="2">
        <v>7</v>
      </c>
      <c r="U57" s="365">
        <v>2236269</v>
      </c>
      <c r="V57" s="2">
        <v>6</v>
      </c>
      <c r="W57" s="178">
        <v>52704</v>
      </c>
      <c r="X57" s="165">
        <v>17</v>
      </c>
      <c r="Y57" s="178">
        <v>13376</v>
      </c>
      <c r="Z57" s="165">
        <v>8</v>
      </c>
      <c r="AA57" s="186">
        <v>4468</v>
      </c>
      <c r="AB57" s="165">
        <v>16</v>
      </c>
      <c r="AC57" s="189">
        <v>81400</v>
      </c>
      <c r="AD57" s="165">
        <v>15</v>
      </c>
      <c r="AE57" s="142">
        <v>40</v>
      </c>
      <c r="AF57" s="120">
        <f t="shared" si="1"/>
        <v>7</v>
      </c>
      <c r="AG57" s="252">
        <v>7235846</v>
      </c>
      <c r="AH57" s="120">
        <f t="shared" si="2"/>
        <v>15</v>
      </c>
      <c r="AI57" s="120">
        <f t="shared" si="3"/>
        <v>29</v>
      </c>
      <c r="AJ57" s="120">
        <f t="shared" si="4"/>
        <v>9</v>
      </c>
      <c r="AK57" s="120">
        <f t="shared" si="5"/>
        <v>9</v>
      </c>
    </row>
    <row r="58" spans="1:37" s="287" customFormat="1" ht="13.5" customHeight="1">
      <c r="A58" s="131">
        <v>41</v>
      </c>
      <c r="B58" s="132" t="s">
        <v>44</v>
      </c>
      <c r="C58" s="322"/>
      <c r="D58" s="229">
        <v>2440.6999999999998</v>
      </c>
      <c r="E58" s="326">
        <v>42</v>
      </c>
      <c r="F58" s="230"/>
      <c r="G58" s="344">
        <v>333689</v>
      </c>
      <c r="H58" s="345">
        <v>44</v>
      </c>
      <c r="I58" s="344">
        <v>819214</v>
      </c>
      <c r="J58" s="345">
        <v>41</v>
      </c>
      <c r="K58" s="3">
        <f t="shared" si="0"/>
        <v>335.64715040766998</v>
      </c>
      <c r="L58" s="357">
        <v>16</v>
      </c>
      <c r="M58" s="361">
        <v>8</v>
      </c>
      <c r="N58" s="181">
        <v>7</v>
      </c>
      <c r="O58" s="338">
        <v>12.4</v>
      </c>
      <c r="P58" s="181">
        <v>21</v>
      </c>
      <c r="Q58" s="231">
        <v>410237</v>
      </c>
      <c r="R58" s="181">
        <v>41</v>
      </c>
      <c r="S58" s="367">
        <v>38131</v>
      </c>
      <c r="T58" s="357">
        <v>43</v>
      </c>
      <c r="U58" s="367">
        <v>354733</v>
      </c>
      <c r="V58" s="357">
        <v>43</v>
      </c>
      <c r="W58" s="286">
        <v>22033</v>
      </c>
      <c r="X58" s="181">
        <v>44</v>
      </c>
      <c r="Y58" s="286">
        <v>4935</v>
      </c>
      <c r="Z58" s="181">
        <v>38</v>
      </c>
      <c r="AA58" s="187">
        <v>2879</v>
      </c>
      <c r="AB58" s="181">
        <v>23</v>
      </c>
      <c r="AC58" s="327">
        <v>51600</v>
      </c>
      <c r="AD58" s="181">
        <v>29</v>
      </c>
      <c r="AE58" s="143">
        <v>41</v>
      </c>
      <c r="AF58" s="120">
        <f t="shared" si="1"/>
        <v>16</v>
      </c>
      <c r="AG58" s="260">
        <v>4812743</v>
      </c>
      <c r="AH58" s="120">
        <f t="shared" si="2"/>
        <v>29</v>
      </c>
      <c r="AI58" s="120">
        <f t="shared" si="3"/>
        <v>42</v>
      </c>
      <c r="AJ58" s="120">
        <f t="shared" si="4"/>
        <v>44</v>
      </c>
      <c r="AK58" s="120">
        <f t="shared" si="5"/>
        <v>41</v>
      </c>
    </row>
    <row r="59" spans="1:37" s="120" customFormat="1" ht="13.5" customHeight="1">
      <c r="A59" s="129">
        <v>42</v>
      </c>
      <c r="B59" s="130" t="s">
        <v>45</v>
      </c>
      <c r="C59" s="321"/>
      <c r="D59" s="225">
        <v>4130.8999999999996</v>
      </c>
      <c r="E59" s="226">
        <v>37</v>
      </c>
      <c r="F59" s="223"/>
      <c r="G59" s="227">
        <v>634001</v>
      </c>
      <c r="H59" s="343">
        <v>28</v>
      </c>
      <c r="I59" s="227">
        <v>1340600</v>
      </c>
      <c r="J59" s="343">
        <v>29</v>
      </c>
      <c r="K59" s="3">
        <f t="shared" si="0"/>
        <v>324.52976348979644</v>
      </c>
      <c r="L59" s="2">
        <v>18</v>
      </c>
      <c r="M59" s="360">
        <v>7.6</v>
      </c>
      <c r="N59" s="165">
        <v>13</v>
      </c>
      <c r="O59" s="337">
        <v>13.3</v>
      </c>
      <c r="P59" s="165">
        <v>14</v>
      </c>
      <c r="Q59" s="118">
        <v>644154</v>
      </c>
      <c r="R59" s="165">
        <v>27</v>
      </c>
      <c r="S59" s="365">
        <v>63159</v>
      </c>
      <c r="T59" s="2">
        <v>27</v>
      </c>
      <c r="U59" s="365">
        <v>536782</v>
      </c>
      <c r="V59" s="2">
        <v>30</v>
      </c>
      <c r="W59" s="178">
        <v>33802</v>
      </c>
      <c r="X59" s="165">
        <v>30</v>
      </c>
      <c r="Y59" s="178">
        <v>8065</v>
      </c>
      <c r="Z59" s="165">
        <v>25</v>
      </c>
      <c r="AA59" s="186">
        <v>3260</v>
      </c>
      <c r="AB59" s="165">
        <v>22</v>
      </c>
      <c r="AC59" s="189">
        <v>46600</v>
      </c>
      <c r="AD59" s="165">
        <v>32</v>
      </c>
      <c r="AE59" s="142">
        <v>42</v>
      </c>
      <c r="AF59" s="120">
        <f t="shared" si="1"/>
        <v>18</v>
      </c>
      <c r="AG59" s="252">
        <v>3502154</v>
      </c>
      <c r="AH59" s="120">
        <f t="shared" si="2"/>
        <v>32</v>
      </c>
      <c r="AI59" s="120">
        <f t="shared" si="3"/>
        <v>37</v>
      </c>
      <c r="AJ59" s="120">
        <f t="shared" si="4"/>
        <v>28</v>
      </c>
      <c r="AK59" s="120">
        <f t="shared" si="5"/>
        <v>29</v>
      </c>
    </row>
    <row r="60" spans="1:37" s="120" customFormat="1" ht="13.5" customHeight="1">
      <c r="A60" s="129">
        <v>43</v>
      </c>
      <c r="B60" s="130" t="s">
        <v>46</v>
      </c>
      <c r="C60" s="321" t="s">
        <v>375</v>
      </c>
      <c r="D60" s="225">
        <v>7409.5</v>
      </c>
      <c r="E60" s="226">
        <v>15</v>
      </c>
      <c r="F60" s="223"/>
      <c r="G60" s="227">
        <v>781507</v>
      </c>
      <c r="H60" s="343">
        <v>24</v>
      </c>
      <c r="I60" s="227">
        <v>1756896</v>
      </c>
      <c r="J60" s="343">
        <v>23</v>
      </c>
      <c r="K60" s="3">
        <f t="shared" si="0"/>
        <v>237.11397530197718</v>
      </c>
      <c r="L60" s="2">
        <v>27</v>
      </c>
      <c r="M60" s="360">
        <v>8.1999999999999993</v>
      </c>
      <c r="N60" s="165">
        <v>4</v>
      </c>
      <c r="O60" s="337">
        <v>12.3</v>
      </c>
      <c r="P60" s="165">
        <v>23</v>
      </c>
      <c r="Q60" s="118">
        <v>834257</v>
      </c>
      <c r="R60" s="165">
        <v>23</v>
      </c>
      <c r="S60" s="365">
        <v>74104</v>
      </c>
      <c r="T60" s="2">
        <v>24</v>
      </c>
      <c r="U60" s="365">
        <v>690992</v>
      </c>
      <c r="V60" s="2">
        <v>23</v>
      </c>
      <c r="W60" s="178">
        <v>58414</v>
      </c>
      <c r="X60" s="165">
        <v>14</v>
      </c>
      <c r="Y60" s="178">
        <v>16927</v>
      </c>
      <c r="Z60" s="165">
        <v>4</v>
      </c>
      <c r="AA60" s="186">
        <v>6277</v>
      </c>
      <c r="AB60" s="165">
        <v>8</v>
      </c>
      <c r="AC60" s="189">
        <v>111600</v>
      </c>
      <c r="AD60" s="165">
        <v>13</v>
      </c>
      <c r="AE60" s="142">
        <v>43</v>
      </c>
      <c r="AF60" s="120">
        <f t="shared" si="1"/>
        <v>27</v>
      </c>
      <c r="AG60" s="252">
        <v>8607428</v>
      </c>
      <c r="AH60" s="120">
        <f t="shared" si="2"/>
        <v>13</v>
      </c>
      <c r="AI60" s="120">
        <f t="shared" si="3"/>
        <v>15</v>
      </c>
      <c r="AJ60" s="120">
        <f t="shared" si="4"/>
        <v>24</v>
      </c>
      <c r="AK60" s="120">
        <f t="shared" si="5"/>
        <v>23</v>
      </c>
    </row>
    <row r="61" spans="1:37" s="120" customFormat="1" ht="13.5" customHeight="1">
      <c r="A61" s="129">
        <v>44</v>
      </c>
      <c r="B61" s="130" t="s">
        <v>47</v>
      </c>
      <c r="C61" s="321" t="s">
        <v>375</v>
      </c>
      <c r="D61" s="225">
        <v>6340.73</v>
      </c>
      <c r="E61" s="226">
        <v>22</v>
      </c>
      <c r="F61" s="223"/>
      <c r="G61" s="227">
        <v>537715</v>
      </c>
      <c r="H61" s="343">
        <v>32</v>
      </c>
      <c r="I61" s="227">
        <v>1143585</v>
      </c>
      <c r="J61" s="343">
        <v>33</v>
      </c>
      <c r="K61" s="3">
        <f t="shared" si="0"/>
        <v>180.35541648989945</v>
      </c>
      <c r="L61" s="2">
        <v>33</v>
      </c>
      <c r="M61" s="360">
        <v>7.2</v>
      </c>
      <c r="N61" s="165">
        <v>21</v>
      </c>
      <c r="O61" s="337">
        <v>12.8</v>
      </c>
      <c r="P61" s="165">
        <v>17</v>
      </c>
      <c r="Q61" s="118">
        <v>546167</v>
      </c>
      <c r="R61" s="165">
        <v>35</v>
      </c>
      <c r="S61" s="365">
        <v>54443</v>
      </c>
      <c r="T61" s="2">
        <v>34</v>
      </c>
      <c r="U61" s="365">
        <v>483206</v>
      </c>
      <c r="V61" s="2">
        <v>34</v>
      </c>
      <c r="W61" s="178">
        <v>39475</v>
      </c>
      <c r="X61" s="165">
        <v>26</v>
      </c>
      <c r="Y61" s="178">
        <v>10089</v>
      </c>
      <c r="Z61" s="165">
        <v>21</v>
      </c>
      <c r="AA61" s="186">
        <v>2158</v>
      </c>
      <c r="AB61" s="165">
        <v>28</v>
      </c>
      <c r="AC61" s="189">
        <v>55400</v>
      </c>
      <c r="AD61" s="165">
        <v>26</v>
      </c>
      <c r="AE61" s="142">
        <v>44</v>
      </c>
      <c r="AF61" s="120">
        <f t="shared" si="1"/>
        <v>33</v>
      </c>
      <c r="AG61" s="252">
        <v>4160012</v>
      </c>
      <c r="AH61" s="120">
        <f t="shared" si="2"/>
        <v>26</v>
      </c>
      <c r="AI61" s="120">
        <f t="shared" si="3"/>
        <v>22</v>
      </c>
      <c r="AJ61" s="120">
        <f t="shared" si="4"/>
        <v>32</v>
      </c>
      <c r="AK61" s="120">
        <f t="shared" si="5"/>
        <v>33</v>
      </c>
    </row>
    <row r="62" spans="1:37" s="120" customFormat="1" ht="13.5" customHeight="1">
      <c r="A62" s="129">
        <v>45</v>
      </c>
      <c r="B62" s="130" t="s">
        <v>48</v>
      </c>
      <c r="C62" s="321" t="s">
        <v>375</v>
      </c>
      <c r="D62" s="225">
        <v>7735.32</v>
      </c>
      <c r="E62" s="226">
        <v>14</v>
      </c>
      <c r="F62" s="223"/>
      <c r="G62" s="227">
        <v>525513</v>
      </c>
      <c r="H62" s="343">
        <v>34</v>
      </c>
      <c r="I62" s="227">
        <v>1080736</v>
      </c>
      <c r="J62" s="343">
        <v>36</v>
      </c>
      <c r="K62" s="3">
        <f t="shared" si="0"/>
        <v>139.71445266647018</v>
      </c>
      <c r="L62" s="2">
        <v>39</v>
      </c>
      <c r="M62" s="360">
        <v>7.9</v>
      </c>
      <c r="N62" s="165">
        <v>9</v>
      </c>
      <c r="O62" s="337">
        <v>13</v>
      </c>
      <c r="P62" s="165">
        <v>16</v>
      </c>
      <c r="Q62" s="118">
        <v>519210</v>
      </c>
      <c r="R62" s="165">
        <v>37</v>
      </c>
      <c r="S62" s="365">
        <v>52663</v>
      </c>
      <c r="T62" s="2">
        <v>35</v>
      </c>
      <c r="U62" s="365">
        <v>448050</v>
      </c>
      <c r="V62" s="2">
        <v>36</v>
      </c>
      <c r="W62" s="178">
        <v>38428</v>
      </c>
      <c r="X62" s="165">
        <v>27</v>
      </c>
      <c r="Y62" s="178">
        <v>13499</v>
      </c>
      <c r="Z62" s="165">
        <v>6</v>
      </c>
      <c r="AA62" s="186">
        <v>3679</v>
      </c>
      <c r="AB62" s="165">
        <v>20</v>
      </c>
      <c r="AC62" s="189">
        <v>66400</v>
      </c>
      <c r="AD62" s="165">
        <v>20</v>
      </c>
      <c r="AE62" s="142">
        <v>45</v>
      </c>
      <c r="AF62" s="120">
        <f t="shared" si="1"/>
        <v>39</v>
      </c>
      <c r="AG62" s="252">
        <v>5171351</v>
      </c>
      <c r="AH62" s="120">
        <f t="shared" si="2"/>
        <v>20</v>
      </c>
      <c r="AI62" s="120">
        <f t="shared" si="3"/>
        <v>14</v>
      </c>
      <c r="AJ62" s="120">
        <f t="shared" si="4"/>
        <v>34</v>
      </c>
      <c r="AK62" s="120">
        <f t="shared" si="5"/>
        <v>36</v>
      </c>
    </row>
    <row r="63" spans="1:37" s="120" customFormat="1" ht="13.5" customHeight="1">
      <c r="A63" s="129">
        <v>46</v>
      </c>
      <c r="B63" s="130" t="s">
        <v>49</v>
      </c>
      <c r="C63" s="321" t="s">
        <v>375</v>
      </c>
      <c r="D63" s="225">
        <v>9187.02</v>
      </c>
      <c r="E63" s="226">
        <v>10</v>
      </c>
      <c r="F63" s="223"/>
      <c r="G63" s="227">
        <v>808564</v>
      </c>
      <c r="H63" s="343">
        <v>21</v>
      </c>
      <c r="I63" s="227">
        <v>1614233</v>
      </c>
      <c r="J63" s="343">
        <v>24</v>
      </c>
      <c r="K63" s="3">
        <f t="shared" si="0"/>
        <v>175.7080097790143</v>
      </c>
      <c r="L63" s="2">
        <v>36</v>
      </c>
      <c r="M63" s="360">
        <v>8.1</v>
      </c>
      <c r="N63" s="165">
        <v>6</v>
      </c>
      <c r="O63" s="337">
        <v>13.8</v>
      </c>
      <c r="P63" s="165">
        <v>9</v>
      </c>
      <c r="Q63" s="118">
        <v>753855</v>
      </c>
      <c r="R63" s="165">
        <v>24</v>
      </c>
      <c r="S63" s="365">
        <v>77256</v>
      </c>
      <c r="T63" s="2">
        <v>23</v>
      </c>
      <c r="U63" s="365">
        <v>669456</v>
      </c>
      <c r="V63" s="2">
        <v>24</v>
      </c>
      <c r="W63" s="178">
        <v>63943</v>
      </c>
      <c r="X63" s="165">
        <v>9</v>
      </c>
      <c r="Y63" s="178">
        <v>21514</v>
      </c>
      <c r="Z63" s="165">
        <v>2</v>
      </c>
      <c r="AA63" s="186">
        <v>4086</v>
      </c>
      <c r="AB63" s="165">
        <v>18</v>
      </c>
      <c r="AC63" s="189">
        <v>117100</v>
      </c>
      <c r="AD63" s="165">
        <v>12</v>
      </c>
      <c r="AE63" s="142">
        <v>46</v>
      </c>
      <c r="AF63" s="120">
        <f t="shared" si="1"/>
        <v>36</v>
      </c>
      <c r="AG63" s="252">
        <v>8292410</v>
      </c>
      <c r="AH63" s="120">
        <f t="shared" si="2"/>
        <v>12</v>
      </c>
      <c r="AI63" s="120">
        <f t="shared" si="3"/>
        <v>10</v>
      </c>
      <c r="AJ63" s="120">
        <f t="shared" si="4"/>
        <v>21</v>
      </c>
      <c r="AK63" s="120">
        <f t="shared" si="5"/>
        <v>24</v>
      </c>
    </row>
    <row r="64" spans="1:37" s="120" customFormat="1" ht="13.5" customHeight="1" thickBot="1">
      <c r="A64" s="133">
        <v>47</v>
      </c>
      <c r="B64" s="134" t="s">
        <v>50</v>
      </c>
      <c r="C64" s="323"/>
      <c r="D64" s="232">
        <v>2281.0500000000002</v>
      </c>
      <c r="E64" s="226">
        <v>44</v>
      </c>
      <c r="F64" s="223"/>
      <c r="G64" s="288">
        <v>654128</v>
      </c>
      <c r="H64" s="343">
        <v>26</v>
      </c>
      <c r="I64" s="227">
        <v>1447561</v>
      </c>
      <c r="J64" s="343">
        <v>25</v>
      </c>
      <c r="K64" s="3">
        <f t="shared" si="0"/>
        <v>634.60292409197518</v>
      </c>
      <c r="L64" s="2">
        <v>9</v>
      </c>
      <c r="M64" s="362">
        <v>11</v>
      </c>
      <c r="N64" s="340">
        <v>1</v>
      </c>
      <c r="O64" s="339">
        <v>8.5</v>
      </c>
      <c r="P64" s="340">
        <v>47</v>
      </c>
      <c r="Q64" s="233">
        <v>589634</v>
      </c>
      <c r="R64" s="165">
        <v>32</v>
      </c>
      <c r="S64" s="368">
        <v>67648</v>
      </c>
      <c r="T64" s="2">
        <v>25</v>
      </c>
      <c r="U64" s="368">
        <v>553619</v>
      </c>
      <c r="V64" s="2">
        <v>28</v>
      </c>
      <c r="W64" s="288">
        <v>20056</v>
      </c>
      <c r="X64" s="165">
        <v>46</v>
      </c>
      <c r="Y64" s="288">
        <v>7497</v>
      </c>
      <c r="Z64" s="165">
        <v>30</v>
      </c>
      <c r="AA64" s="188">
        <v>1889</v>
      </c>
      <c r="AB64" s="165">
        <v>32</v>
      </c>
      <c r="AC64" s="189">
        <v>38000</v>
      </c>
      <c r="AD64" s="165">
        <v>35</v>
      </c>
      <c r="AE64" s="144">
        <v>47</v>
      </c>
      <c r="AF64" s="120">
        <f t="shared" si="1"/>
        <v>9</v>
      </c>
      <c r="AG64" s="233">
        <v>2651779</v>
      </c>
      <c r="AH64" s="120">
        <f t="shared" si="2"/>
        <v>35</v>
      </c>
      <c r="AI64" s="120">
        <f t="shared" si="3"/>
        <v>44</v>
      </c>
      <c r="AJ64" s="120">
        <f t="shared" si="4"/>
        <v>26</v>
      </c>
      <c r="AK64" s="120">
        <f t="shared" si="5"/>
        <v>25</v>
      </c>
    </row>
    <row r="65" spans="1:31" s="120" customFormat="1">
      <c r="A65" s="289" t="s">
        <v>218</v>
      </c>
      <c r="B65" s="290"/>
      <c r="C65" s="291"/>
      <c r="D65" s="289"/>
      <c r="E65" s="292"/>
      <c r="F65" s="145"/>
      <c r="G65" s="145"/>
      <c r="H65" s="292"/>
      <c r="I65" s="145"/>
      <c r="J65" s="292"/>
      <c r="K65" s="17"/>
      <c r="L65" s="358"/>
      <c r="M65" s="17"/>
      <c r="N65" s="292"/>
      <c r="O65" s="145"/>
      <c r="P65" s="292"/>
      <c r="Q65" s="145"/>
      <c r="R65" s="292"/>
      <c r="S65" s="290" t="s">
        <v>224</v>
      </c>
      <c r="T65" s="298"/>
      <c r="U65" s="299"/>
      <c r="V65" s="298"/>
      <c r="W65" s="293"/>
      <c r="X65" s="294"/>
      <c r="Y65" s="293"/>
      <c r="Z65" s="294"/>
      <c r="AA65" s="293"/>
      <c r="AB65" s="294"/>
      <c r="AC65" s="293"/>
      <c r="AD65" s="294"/>
      <c r="AE65" s="145"/>
    </row>
    <row r="66" spans="1:31" s="120" customFormat="1">
      <c r="A66" s="317" t="s">
        <v>219</v>
      </c>
      <c r="B66" s="296"/>
      <c r="C66" s="318"/>
      <c r="D66" s="317"/>
      <c r="E66" s="271"/>
      <c r="F66" s="122"/>
      <c r="G66" s="122"/>
      <c r="H66" s="271"/>
      <c r="I66" s="122"/>
      <c r="J66" s="271"/>
      <c r="K66" s="41"/>
      <c r="L66" s="62"/>
      <c r="M66" s="41"/>
      <c r="N66" s="271"/>
      <c r="O66" s="122"/>
      <c r="P66" s="271"/>
      <c r="Q66" s="122"/>
      <c r="R66" s="271"/>
      <c r="S66" s="296" t="s">
        <v>225</v>
      </c>
      <c r="T66" s="280"/>
      <c r="U66" s="297"/>
      <c r="V66" s="280"/>
      <c r="W66" s="118"/>
      <c r="X66" s="165"/>
      <c r="Y66" s="118"/>
      <c r="Z66" s="179"/>
      <c r="AA66" s="252"/>
      <c r="AB66" s="179"/>
      <c r="AC66" s="252"/>
      <c r="AD66" s="179"/>
      <c r="AE66" s="122"/>
    </row>
    <row r="67" spans="1:31" s="120" customFormat="1" ht="11.25" customHeight="1">
      <c r="A67" s="304" t="s">
        <v>376</v>
      </c>
      <c r="B67" s="266"/>
      <c r="C67" s="295"/>
      <c r="D67" s="268"/>
      <c r="E67" s="269"/>
      <c r="F67" s="268"/>
      <c r="G67" s="268"/>
      <c r="H67" s="269"/>
      <c r="I67" s="268"/>
      <c r="J67" s="270"/>
      <c r="K67" s="5"/>
      <c r="L67" s="59"/>
      <c r="M67" s="5"/>
      <c r="N67" s="270"/>
      <c r="P67" s="270"/>
      <c r="R67" s="271"/>
      <c r="S67" s="296" t="s">
        <v>226</v>
      </c>
      <c r="T67" s="280"/>
      <c r="U67" s="297"/>
      <c r="V67" s="280"/>
      <c r="W67" s="118"/>
      <c r="X67" s="165"/>
      <c r="Y67" s="118"/>
      <c r="Z67" s="165"/>
      <c r="AA67" s="118"/>
      <c r="AB67" s="165"/>
      <c r="AC67" s="118"/>
      <c r="AD67" s="165"/>
      <c r="AE67" s="122"/>
    </row>
    <row r="68" spans="1:31" s="120" customFormat="1" ht="11.25" customHeight="1">
      <c r="A68" s="300" t="s">
        <v>220</v>
      </c>
      <c r="B68" s="266"/>
      <c r="C68" s="295"/>
      <c r="D68" s="268"/>
      <c r="E68" s="269"/>
      <c r="F68" s="268"/>
      <c r="G68" s="268"/>
      <c r="H68" s="269"/>
      <c r="I68" s="268"/>
      <c r="J68" s="270"/>
      <c r="K68" s="5"/>
      <c r="L68" s="59"/>
      <c r="M68" s="5"/>
      <c r="N68" s="270"/>
      <c r="P68" s="270"/>
      <c r="R68" s="271"/>
      <c r="S68" s="296" t="s">
        <v>227</v>
      </c>
      <c r="T68" s="280"/>
      <c r="U68" s="297"/>
      <c r="V68" s="280"/>
      <c r="W68" s="118"/>
      <c r="X68" s="165"/>
      <c r="Y68" s="118"/>
      <c r="Z68" s="165"/>
      <c r="AA68" s="118"/>
      <c r="AB68" s="165"/>
      <c r="AC68" s="118"/>
      <c r="AD68" s="165"/>
      <c r="AE68" s="122"/>
    </row>
    <row r="69" spans="1:31" s="120" customFormat="1" ht="11.25" customHeight="1">
      <c r="A69" s="301" t="s">
        <v>221</v>
      </c>
      <c r="B69" s="266"/>
      <c r="C69" s="300"/>
      <c r="D69" s="301"/>
      <c r="E69" s="302"/>
      <c r="F69" s="301"/>
      <c r="G69" s="301"/>
      <c r="H69" s="302"/>
      <c r="J69" s="270"/>
      <c r="K69" s="5"/>
      <c r="L69" s="59"/>
      <c r="M69" s="5"/>
      <c r="N69" s="270"/>
      <c r="P69" s="270"/>
      <c r="R69" s="271"/>
      <c r="S69" s="296" t="s">
        <v>223</v>
      </c>
      <c r="T69" s="280"/>
      <c r="U69" s="297"/>
      <c r="V69" s="280"/>
      <c r="W69" s="118"/>
      <c r="X69" s="165"/>
      <c r="Y69" s="118"/>
      <c r="Z69" s="165"/>
      <c r="AA69" s="118"/>
      <c r="AB69" s="165"/>
      <c r="AC69" s="118"/>
      <c r="AD69" s="165"/>
      <c r="AE69" s="122"/>
    </row>
    <row r="70" spans="1:31" s="120" customFormat="1" ht="11.25" customHeight="1">
      <c r="A70" s="296" t="s">
        <v>222</v>
      </c>
      <c r="B70" s="266"/>
      <c r="C70" s="295"/>
      <c r="D70" s="268"/>
      <c r="E70" s="269"/>
      <c r="F70" s="268"/>
      <c r="G70" s="268"/>
      <c r="H70" s="269"/>
      <c r="I70" s="268"/>
      <c r="J70" s="270"/>
      <c r="K70" s="5"/>
      <c r="L70" s="59"/>
      <c r="M70" s="5"/>
      <c r="N70" s="270"/>
      <c r="P70" s="270"/>
      <c r="R70" s="271"/>
      <c r="S70" s="71"/>
      <c r="T70" s="70"/>
      <c r="U70" s="71"/>
      <c r="V70" s="70"/>
      <c r="W70" s="3"/>
      <c r="X70" s="2"/>
      <c r="Y70" s="3"/>
      <c r="Z70" s="165"/>
      <c r="AA70" s="118"/>
      <c r="AB70" s="165"/>
      <c r="AC70" s="118"/>
      <c r="AD70" s="165"/>
      <c r="AE70" s="122"/>
    </row>
    <row r="71" spans="1:31">
      <c r="A71" s="41"/>
      <c r="B71" s="72"/>
      <c r="C71" s="69"/>
      <c r="S71" s="71"/>
      <c r="T71" s="70"/>
      <c r="U71" s="71"/>
      <c r="V71" s="70"/>
      <c r="W71" s="3"/>
      <c r="X71" s="2"/>
      <c r="Y71" s="3"/>
      <c r="Z71" s="2"/>
      <c r="AA71" s="3"/>
      <c r="AB71" s="2"/>
      <c r="AC71" s="3"/>
      <c r="AD71" s="2"/>
      <c r="AE71" s="41"/>
    </row>
    <row r="72" spans="1:31">
      <c r="A72" s="41"/>
      <c r="B72" s="72"/>
      <c r="C72" s="69"/>
      <c r="S72" s="73"/>
      <c r="T72" s="74"/>
      <c r="U72" s="73"/>
      <c r="V72" s="74"/>
      <c r="W72" s="3"/>
      <c r="X72" s="2"/>
      <c r="Y72" s="3"/>
      <c r="Z72" s="2"/>
      <c r="AA72" s="3"/>
      <c r="AB72" s="2"/>
      <c r="AC72" s="3"/>
      <c r="AD72" s="2"/>
      <c r="AE72" s="41"/>
    </row>
    <row r="73" spans="1:31">
      <c r="C73" s="12"/>
      <c r="S73" s="73"/>
      <c r="T73" s="74"/>
      <c r="U73" s="73"/>
      <c r="V73" s="74"/>
      <c r="W73" s="3"/>
      <c r="X73" s="2"/>
      <c r="Y73" s="3"/>
      <c r="Z73" s="2"/>
      <c r="AA73" s="3"/>
      <c r="AB73" s="2"/>
      <c r="AC73" s="3"/>
      <c r="AD73" s="2"/>
    </row>
    <row r="74" spans="1:31">
      <c r="C74" s="12"/>
      <c r="D74" s="75"/>
      <c r="E74" s="75"/>
      <c r="S74" s="73"/>
      <c r="T74" s="74"/>
      <c r="U74" s="73"/>
      <c r="V74" s="74"/>
      <c r="W74" s="3"/>
      <c r="X74" s="2"/>
      <c r="Y74" s="3"/>
      <c r="Z74" s="2"/>
      <c r="AA74" s="3"/>
      <c r="AB74" s="2"/>
      <c r="AC74" s="3"/>
      <c r="AD74" s="2"/>
    </row>
    <row r="75" spans="1:31">
      <c r="C75" s="12"/>
      <c r="S75" s="73"/>
      <c r="T75" s="74"/>
      <c r="U75" s="73"/>
      <c r="V75" s="74"/>
      <c r="W75" s="3"/>
      <c r="X75" s="2"/>
      <c r="Y75" s="3"/>
      <c r="Z75" s="2"/>
      <c r="AA75" s="3"/>
      <c r="AB75" s="2"/>
      <c r="AC75" s="3"/>
      <c r="AD75" s="2"/>
    </row>
    <row r="76" spans="1:31">
      <c r="C76" s="12"/>
      <c r="S76" s="73"/>
      <c r="T76" s="74"/>
      <c r="U76" s="73"/>
      <c r="V76" s="74"/>
      <c r="W76" s="3"/>
      <c r="X76" s="2"/>
      <c r="Y76" s="3"/>
      <c r="Z76" s="2"/>
      <c r="AA76" s="3"/>
      <c r="AB76" s="2"/>
      <c r="AC76" s="3"/>
      <c r="AD76" s="2"/>
    </row>
    <row r="77" spans="1:31">
      <c r="C77" s="12"/>
      <c r="Z77" s="2"/>
      <c r="AA77" s="3"/>
      <c r="AB77" s="2"/>
      <c r="AC77" s="3"/>
      <c r="AD77" s="2"/>
    </row>
    <row r="78" spans="1:31">
      <c r="C78" s="12"/>
    </row>
    <row r="79" spans="1:31">
      <c r="C79" s="12"/>
    </row>
  </sheetData>
  <mergeCells count="13">
    <mergeCell ref="AE3:AE7"/>
    <mergeCell ref="M4:N6"/>
    <mergeCell ref="O4:P6"/>
    <mergeCell ref="Q4:R6"/>
    <mergeCell ref="Y5:AB5"/>
    <mergeCell ref="Y6:Z6"/>
    <mergeCell ref="AA6:AB6"/>
    <mergeCell ref="A5:B5"/>
    <mergeCell ref="S5:T5"/>
    <mergeCell ref="U5:V5"/>
    <mergeCell ref="AC5:AD5"/>
    <mergeCell ref="F5:H5"/>
    <mergeCell ref="F7:G7"/>
  </mergeCells>
  <phoneticPr fontId="37"/>
  <printOptions gridLinesSet="0"/>
  <pageMargins left="0.39370078740157483" right="0.39370078740157483" top="0.59055118110236227" bottom="0" header="0.39370078740157483" footer="0"/>
  <pageSetup paperSize="8" scale="98"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X69"/>
  <sheetViews>
    <sheetView showGridLines="0" tabSelected="1" view="pageBreakPreview" zoomScale="115" zoomScaleNormal="115" zoomScaleSheetLayoutView="115" workbookViewId="0">
      <pane xSplit="2" ySplit="6" topLeftCell="C7" activePane="bottomRight" state="frozen"/>
      <selection pane="topRight" activeCell="C1" sqref="C1"/>
      <selection pane="bottomLeft" activeCell="A7" sqref="A7"/>
      <selection pane="bottomRight" activeCell="R71" sqref="R71"/>
    </sheetView>
  </sheetViews>
  <sheetFormatPr defaultColWidth="8.75" defaultRowHeight="12"/>
  <cols>
    <col min="1" max="1" width="2.5" style="5" customWidth="1"/>
    <col min="2" max="2" width="8.5" style="10" bestFit="1" customWidth="1"/>
    <col min="3" max="3" width="7.875" style="5" customWidth="1"/>
    <col min="4" max="4" width="4.125" style="5" customWidth="1"/>
    <col min="5" max="5" width="7.875" style="5" customWidth="1"/>
    <col min="6" max="6" width="4.25" style="5" customWidth="1"/>
    <col min="7" max="7" width="7.75" style="5" customWidth="1"/>
    <col min="8" max="8" width="4.125" style="5" customWidth="1"/>
    <col min="9" max="9" width="7.75" style="5" customWidth="1"/>
    <col min="10" max="10" width="3.875" style="5" customWidth="1"/>
    <col min="11" max="11" width="7.75" style="5" customWidth="1"/>
    <col min="12" max="12" width="3.125" style="5" customWidth="1"/>
    <col min="13" max="13" width="8.625" style="5" customWidth="1"/>
    <col min="14" max="14" width="3.125" style="5" customWidth="1"/>
    <col min="15" max="15" width="7.75" style="5" customWidth="1"/>
    <col min="16" max="16" width="3.125" style="5" customWidth="1"/>
    <col min="17" max="17" width="7.75" style="5" customWidth="1"/>
    <col min="18" max="18" width="3.125" style="41" customWidth="1"/>
    <col min="19" max="19" width="6.875" style="5" customWidth="1"/>
    <col min="20" max="20" width="3.125" style="5" customWidth="1"/>
    <col min="21" max="21" width="6.875" style="5" customWidth="1"/>
    <col min="22" max="22" width="4.625" style="5" customWidth="1"/>
    <col min="23" max="23" width="6.875" style="5" customWidth="1"/>
    <col min="24" max="24" width="3.125" style="5" customWidth="1"/>
    <col min="25" max="25" width="9.125" style="5" customWidth="1"/>
    <col min="26" max="26" width="3.125" style="5" customWidth="1"/>
    <col min="27" max="27" width="8.125" style="5" customWidth="1"/>
    <col min="28" max="28" width="3.75" style="5" customWidth="1"/>
    <col min="29" max="29" width="9.25" style="5" customWidth="1"/>
    <col min="30" max="30" width="3.625" style="5" customWidth="1"/>
    <col min="31" max="31" width="9.25" style="5" customWidth="1"/>
    <col min="32" max="32" width="3.625" style="5" customWidth="1"/>
    <col min="33" max="33" width="9.5" style="5" customWidth="1"/>
    <col min="34" max="34" width="3.125" style="5" customWidth="1"/>
    <col min="35" max="35" width="8.75" style="5" customWidth="1"/>
    <col min="36" max="36" width="3.125" style="5" customWidth="1"/>
    <col min="37" max="37" width="3.75" style="5" customWidth="1"/>
    <col min="38" max="45" width="8.75" style="5" customWidth="1"/>
    <col min="46" max="16384" width="8.75" style="5"/>
  </cols>
  <sheetData>
    <row r="1" spans="1:50" ht="18.75" customHeight="1">
      <c r="B1" s="72"/>
      <c r="C1" s="81"/>
      <c r="D1" s="69"/>
      <c r="E1" s="69"/>
      <c r="F1" s="69"/>
      <c r="G1" s="69"/>
      <c r="H1" s="69"/>
      <c r="I1" s="12"/>
      <c r="J1" s="12"/>
      <c r="K1" s="12"/>
      <c r="R1" s="82" t="s">
        <v>55</v>
      </c>
      <c r="S1" s="13" t="s">
        <v>56</v>
      </c>
    </row>
    <row r="2" spans="1:50" ht="12.75" customHeight="1" thickBot="1">
      <c r="C2" s="12"/>
      <c r="D2" s="69"/>
      <c r="E2" s="12"/>
      <c r="F2" s="12"/>
      <c r="G2" s="12"/>
      <c r="H2" s="12"/>
      <c r="I2" s="12"/>
      <c r="J2" s="12"/>
      <c r="K2" s="12"/>
    </row>
    <row r="3" spans="1:50" ht="15.6" customHeight="1">
      <c r="A3" s="17"/>
      <c r="B3" s="47"/>
      <c r="C3" s="83"/>
      <c r="D3" s="4"/>
      <c r="E3" s="603" t="s">
        <v>181</v>
      </c>
      <c r="F3" s="603"/>
      <c r="G3" s="603"/>
      <c r="H3" s="603"/>
      <c r="I3" s="603"/>
      <c r="J3" s="603"/>
      <c r="K3" s="603"/>
      <c r="L3" s="603"/>
      <c r="M3" s="603"/>
      <c r="N3" s="603"/>
      <c r="O3" s="603"/>
      <c r="P3" s="603"/>
      <c r="Q3" s="4"/>
      <c r="R3" s="4"/>
      <c r="S3" s="84"/>
      <c r="T3" s="85"/>
      <c r="U3" s="603" t="s">
        <v>121</v>
      </c>
      <c r="V3" s="603"/>
      <c r="W3" s="603"/>
      <c r="X3" s="603"/>
      <c r="Y3" s="603"/>
      <c r="Z3" s="603"/>
      <c r="AA3" s="603"/>
      <c r="AB3" s="603"/>
      <c r="AC3" s="603"/>
      <c r="AD3" s="603"/>
      <c r="AE3" s="603"/>
      <c r="AF3" s="603"/>
      <c r="AG3" s="603"/>
      <c r="AH3" s="603"/>
      <c r="AI3" s="4"/>
      <c r="AJ3" s="86"/>
      <c r="AK3" s="604" t="s">
        <v>53</v>
      </c>
    </row>
    <row r="4" spans="1:50" ht="20.25" customHeight="1">
      <c r="A4" s="607" t="s">
        <v>0</v>
      </c>
      <c r="B4" s="608"/>
      <c r="C4" s="87" t="s">
        <v>122</v>
      </c>
      <c r="D4" s="88"/>
      <c r="E4" s="88"/>
      <c r="F4" s="89"/>
      <c r="G4" s="88" t="s">
        <v>123</v>
      </c>
      <c r="H4" s="88"/>
      <c r="I4" s="88"/>
      <c r="J4" s="89"/>
      <c r="K4" s="88" t="s">
        <v>124</v>
      </c>
      <c r="L4" s="88"/>
      <c r="M4" s="88"/>
      <c r="N4" s="89"/>
      <c r="O4" s="87" t="s">
        <v>232</v>
      </c>
      <c r="P4" s="88"/>
      <c r="Q4" s="88"/>
      <c r="R4" s="100"/>
      <c r="S4" s="88" t="s">
        <v>125</v>
      </c>
      <c r="T4" s="88"/>
      <c r="U4" s="88"/>
      <c r="V4" s="89"/>
      <c r="W4" s="88" t="s">
        <v>201</v>
      </c>
      <c r="X4" s="89"/>
      <c r="Y4" s="88"/>
      <c r="Z4" s="89"/>
      <c r="AA4" s="609" t="s">
        <v>126</v>
      </c>
      <c r="AB4" s="610"/>
      <c r="AC4" s="613" t="s">
        <v>127</v>
      </c>
      <c r="AD4" s="614"/>
      <c r="AE4" s="87" t="s">
        <v>202</v>
      </c>
      <c r="AF4" s="88"/>
      <c r="AG4" s="88"/>
      <c r="AH4" s="89"/>
      <c r="AI4" s="617" t="s">
        <v>128</v>
      </c>
      <c r="AJ4" s="618"/>
      <c r="AK4" s="605"/>
      <c r="AT4" s="5" t="s">
        <v>122</v>
      </c>
    </row>
    <row r="5" spans="1:50" ht="20.25" customHeight="1">
      <c r="A5" s="607"/>
      <c r="B5" s="608"/>
      <c r="C5" s="77" t="s">
        <v>129</v>
      </c>
      <c r="D5" s="77"/>
      <c r="E5" s="77" t="s">
        <v>130</v>
      </c>
      <c r="F5" s="77"/>
      <c r="G5" s="101" t="s">
        <v>131</v>
      </c>
      <c r="H5" s="77"/>
      <c r="I5" s="77" t="s">
        <v>132</v>
      </c>
      <c r="J5" s="77"/>
      <c r="K5" s="101" t="s">
        <v>131</v>
      </c>
      <c r="L5" s="77"/>
      <c r="M5" s="78" t="s">
        <v>132</v>
      </c>
      <c r="N5" s="102"/>
      <c r="O5" s="77" t="s">
        <v>133</v>
      </c>
      <c r="P5" s="77"/>
      <c r="Q5" s="77" t="s">
        <v>132</v>
      </c>
      <c r="R5" s="78"/>
      <c r="S5" s="103" t="s">
        <v>131</v>
      </c>
      <c r="T5" s="78"/>
      <c r="U5" s="77" t="s">
        <v>132</v>
      </c>
      <c r="V5" s="77"/>
      <c r="W5" s="101" t="s">
        <v>131</v>
      </c>
      <c r="X5" s="77"/>
      <c r="Y5" s="77" t="s">
        <v>132</v>
      </c>
      <c r="Z5" s="77"/>
      <c r="AA5" s="611"/>
      <c r="AB5" s="612"/>
      <c r="AC5" s="615"/>
      <c r="AD5" s="616"/>
      <c r="AE5" s="621" t="s">
        <v>182</v>
      </c>
      <c r="AF5" s="622"/>
      <c r="AG5" s="623" t="s">
        <v>134</v>
      </c>
      <c r="AH5" s="624"/>
      <c r="AI5" s="619"/>
      <c r="AJ5" s="620"/>
      <c r="AK5" s="605"/>
      <c r="AT5" s="5" t="s">
        <v>129</v>
      </c>
      <c r="AW5" s="5" t="s">
        <v>130</v>
      </c>
    </row>
    <row r="6" spans="1:50" s="64" customFormat="1" ht="12.75" customHeight="1">
      <c r="A6" s="90"/>
      <c r="B6" s="63"/>
      <c r="C6" s="159" t="s">
        <v>207</v>
      </c>
      <c r="D6" s="80" t="s">
        <v>1</v>
      </c>
      <c r="E6" s="159" t="s">
        <v>207</v>
      </c>
      <c r="F6" s="80" t="s">
        <v>1</v>
      </c>
      <c r="G6" s="159" t="s">
        <v>229</v>
      </c>
      <c r="H6" s="91" t="s">
        <v>1</v>
      </c>
      <c r="I6" s="159" t="s">
        <v>229</v>
      </c>
      <c r="J6" s="91" t="s">
        <v>1</v>
      </c>
      <c r="K6" s="159" t="s">
        <v>229</v>
      </c>
      <c r="L6" s="91" t="s">
        <v>1</v>
      </c>
      <c r="M6" s="159" t="s">
        <v>229</v>
      </c>
      <c r="N6" s="91" t="s">
        <v>1</v>
      </c>
      <c r="O6" s="159" t="s">
        <v>229</v>
      </c>
      <c r="P6" s="91" t="s">
        <v>1</v>
      </c>
      <c r="Q6" s="159" t="s">
        <v>229</v>
      </c>
      <c r="R6" s="91" t="s">
        <v>1</v>
      </c>
      <c r="S6" s="159" t="s">
        <v>229</v>
      </c>
      <c r="T6" s="91" t="s">
        <v>1</v>
      </c>
      <c r="U6" s="159" t="s">
        <v>229</v>
      </c>
      <c r="V6" s="91" t="s">
        <v>1</v>
      </c>
      <c r="W6" s="159" t="s">
        <v>229</v>
      </c>
      <c r="X6" s="91" t="s">
        <v>1</v>
      </c>
      <c r="Y6" s="159" t="s">
        <v>229</v>
      </c>
      <c r="Z6" s="91" t="s">
        <v>1</v>
      </c>
      <c r="AA6" s="159" t="s">
        <v>231</v>
      </c>
      <c r="AB6" s="91" t="s">
        <v>1</v>
      </c>
      <c r="AC6" s="328" t="s">
        <v>208</v>
      </c>
      <c r="AD6" s="329" t="s">
        <v>1</v>
      </c>
      <c r="AE6" s="159" t="s">
        <v>231</v>
      </c>
      <c r="AF6" s="91" t="s">
        <v>1</v>
      </c>
      <c r="AG6" s="159" t="s">
        <v>231</v>
      </c>
      <c r="AH6" s="91" t="s">
        <v>1</v>
      </c>
      <c r="AI6" s="159" t="s">
        <v>238</v>
      </c>
      <c r="AJ6" s="91" t="s">
        <v>1</v>
      </c>
      <c r="AK6" s="606"/>
    </row>
    <row r="7" spans="1:50" ht="11.25" customHeight="1">
      <c r="A7" s="48"/>
      <c r="B7" s="49"/>
      <c r="C7" s="1" t="s">
        <v>107</v>
      </c>
      <c r="D7" s="1"/>
      <c r="E7" s="1" t="s">
        <v>107</v>
      </c>
      <c r="F7" s="1"/>
      <c r="G7" s="1" t="s">
        <v>107</v>
      </c>
      <c r="H7" s="1"/>
      <c r="I7" s="1" t="s">
        <v>135</v>
      </c>
      <c r="J7" s="1"/>
      <c r="K7" s="1" t="s">
        <v>107</v>
      </c>
      <c r="L7" s="104"/>
      <c r="M7" s="376" t="s">
        <v>135</v>
      </c>
      <c r="N7" s="376"/>
      <c r="O7" s="1" t="s">
        <v>107</v>
      </c>
      <c r="P7" s="104"/>
      <c r="Q7" s="1" t="s">
        <v>135</v>
      </c>
      <c r="R7" s="1"/>
      <c r="S7" s="1" t="s">
        <v>107</v>
      </c>
      <c r="T7" s="1"/>
      <c r="U7" s="1" t="s">
        <v>135</v>
      </c>
      <c r="V7" s="1"/>
      <c r="W7" s="1" t="s">
        <v>107</v>
      </c>
      <c r="X7" s="1"/>
      <c r="Y7" s="1" t="s">
        <v>135</v>
      </c>
      <c r="Z7" s="1"/>
      <c r="AA7" s="1" t="s">
        <v>136</v>
      </c>
      <c r="AB7" s="1"/>
      <c r="AC7" s="1" t="s">
        <v>107</v>
      </c>
      <c r="AD7" s="1"/>
      <c r="AE7" s="1" t="s">
        <v>135</v>
      </c>
      <c r="AF7" s="1"/>
      <c r="AG7" s="1" t="s">
        <v>135</v>
      </c>
      <c r="AH7" s="1"/>
      <c r="AI7" s="1" t="s">
        <v>137</v>
      </c>
      <c r="AJ7" s="1"/>
      <c r="AK7" s="65"/>
    </row>
    <row r="8" spans="1:50" ht="13.5" customHeight="1">
      <c r="A8" s="28"/>
      <c r="B8" s="29" t="s">
        <v>3</v>
      </c>
      <c r="C8" s="105">
        <v>2405000</v>
      </c>
      <c r="D8" s="105"/>
      <c r="E8" s="105">
        <v>2014000</v>
      </c>
      <c r="F8" s="106"/>
      <c r="G8" s="105">
        <v>1470000</v>
      </c>
      <c r="H8" s="105"/>
      <c r="I8" s="105">
        <v>7780000</v>
      </c>
      <c r="J8" s="106"/>
      <c r="K8" s="107">
        <v>272900</v>
      </c>
      <c r="L8" s="108"/>
      <c r="M8" s="107">
        <v>939600</v>
      </c>
      <c r="N8" s="108"/>
      <c r="O8" s="107">
        <v>39600</v>
      </c>
      <c r="P8" s="108"/>
      <c r="Q8" s="107">
        <v>773700</v>
      </c>
      <c r="R8" s="108"/>
      <c r="S8" s="107">
        <v>4000</v>
      </c>
      <c r="T8" s="108"/>
      <c r="U8" s="92">
        <v>51600</v>
      </c>
      <c r="V8" s="92"/>
      <c r="W8" s="92">
        <v>26200</v>
      </c>
      <c r="X8" s="109"/>
      <c r="Y8" s="92">
        <v>1155000</v>
      </c>
      <c r="Z8" s="93"/>
      <c r="AA8" s="94">
        <v>93787</v>
      </c>
      <c r="AB8" s="93"/>
      <c r="AC8" s="94">
        <v>24802277</v>
      </c>
      <c r="AD8" s="93"/>
      <c r="AE8" s="94">
        <v>3258020</v>
      </c>
      <c r="AF8" s="93"/>
      <c r="AG8" s="94">
        <v>986056</v>
      </c>
      <c r="AH8" s="93"/>
      <c r="AI8" s="377">
        <v>7652558</v>
      </c>
      <c r="AJ8" s="93"/>
      <c r="AK8" s="374" t="s">
        <v>54</v>
      </c>
      <c r="AN8" s="5" t="s">
        <v>3</v>
      </c>
      <c r="AO8" s="5">
        <v>1</v>
      </c>
      <c r="AP8" s="5">
        <v>60113</v>
      </c>
      <c r="AQ8" s="5">
        <v>1</v>
      </c>
      <c r="AR8" s="5">
        <v>45660</v>
      </c>
      <c r="AS8" s="5">
        <v>105773</v>
      </c>
      <c r="AT8" s="332">
        <v>2418000</v>
      </c>
      <c r="AW8" s="332">
        <v>2026000</v>
      </c>
    </row>
    <row r="9" spans="1:50" ht="6" customHeight="1">
      <c r="A9" s="28"/>
      <c r="B9" s="29"/>
      <c r="C9" s="105"/>
      <c r="D9" s="105"/>
      <c r="E9" s="105"/>
      <c r="F9" s="106"/>
      <c r="G9" s="105"/>
      <c r="H9" s="105"/>
      <c r="I9" s="105"/>
      <c r="J9" s="106"/>
      <c r="K9" s="107"/>
      <c r="L9" s="108"/>
      <c r="M9" s="107"/>
      <c r="N9" s="108"/>
      <c r="O9" s="107"/>
      <c r="P9" s="108"/>
      <c r="Q9" s="107"/>
      <c r="R9" s="108"/>
      <c r="S9" s="107"/>
      <c r="T9" s="108"/>
      <c r="U9" s="92"/>
      <c r="V9" s="92"/>
      <c r="W9" s="92"/>
      <c r="X9" s="109"/>
      <c r="Y9" s="92"/>
      <c r="Z9" s="93"/>
      <c r="AA9" s="92"/>
      <c r="AB9" s="93"/>
      <c r="AC9" s="94"/>
      <c r="AD9" s="93"/>
      <c r="AE9" s="94"/>
      <c r="AF9" s="93"/>
      <c r="AG9" s="94"/>
      <c r="AH9" s="93"/>
      <c r="AI9" s="94"/>
      <c r="AJ9" s="93"/>
      <c r="AK9" s="30"/>
      <c r="AN9" s="5" t="s">
        <v>4</v>
      </c>
      <c r="AO9" s="5">
        <v>2</v>
      </c>
      <c r="AP9" s="5">
        <v>15132</v>
      </c>
      <c r="AQ9" s="5">
        <v>2</v>
      </c>
      <c r="AR9" s="5">
        <v>422</v>
      </c>
      <c r="AS9" s="5">
        <v>15554</v>
      </c>
    </row>
    <row r="10" spans="1:50" ht="13.5" customHeight="1">
      <c r="A10" s="14">
        <v>1</v>
      </c>
      <c r="B10" s="29" t="s">
        <v>4</v>
      </c>
      <c r="C10" s="105">
        <v>222200</v>
      </c>
      <c r="D10" s="110">
        <f>_xlfn.RANK.EQ(C10,$C$10:$C$63)</f>
        <v>1</v>
      </c>
      <c r="E10" s="105">
        <v>922300</v>
      </c>
      <c r="F10" s="110">
        <f>_xlfn.RANK.EQ(E10,$E$10:$E$63)</f>
        <v>1</v>
      </c>
      <c r="G10" s="105">
        <v>104000</v>
      </c>
      <c r="H10" s="105">
        <f>_xlfn.RANK.EQ(G10,$G$10:$G$63)</f>
        <v>2</v>
      </c>
      <c r="I10" s="105">
        <v>514800</v>
      </c>
      <c r="J10" s="106">
        <f>_xlfn.RANK.EQ(I10,$I$10:$I$63)</f>
        <v>2</v>
      </c>
      <c r="K10" s="107">
        <v>123100</v>
      </c>
      <c r="L10" s="108">
        <f>_xlfn.RANK.EQ(K10,$K$10:$K$63)</f>
        <v>1</v>
      </c>
      <c r="M10" s="107">
        <v>476800</v>
      </c>
      <c r="N10" s="108">
        <f>_xlfn.RANK.EQ(M10,$M$10:$M$63)</f>
        <v>1</v>
      </c>
      <c r="O10" s="92" t="s">
        <v>203</v>
      </c>
      <c r="P10" s="93"/>
      <c r="Q10" s="92" t="s">
        <v>203</v>
      </c>
      <c r="R10" s="93"/>
      <c r="S10" s="92" t="s">
        <v>203</v>
      </c>
      <c r="T10" s="93"/>
      <c r="U10" s="92" t="s">
        <v>203</v>
      </c>
      <c r="V10" s="94"/>
      <c r="W10" s="92">
        <v>14700</v>
      </c>
      <c r="X10" s="93">
        <f>_xlfn.RANK.EQ(W10,$W$10:$W$61)</f>
        <v>1</v>
      </c>
      <c r="Y10" s="92">
        <v>717400</v>
      </c>
      <c r="Z10" s="93">
        <f>_xlfn.RANK.EQ(Y10,$Y$10:$Y$61)</f>
        <v>1</v>
      </c>
      <c r="AA10" s="92">
        <v>12762</v>
      </c>
      <c r="AB10" s="93">
        <v>1</v>
      </c>
      <c r="AC10" s="94">
        <v>5536398</v>
      </c>
      <c r="AD10" s="93">
        <v>1</v>
      </c>
      <c r="AE10" s="94">
        <v>738957</v>
      </c>
      <c r="AF10" s="93">
        <f>_xlfn.RANK.EQ(AE10,$AE$10:$AE$63)</f>
        <v>1</v>
      </c>
      <c r="AG10" s="94">
        <v>82418</v>
      </c>
      <c r="AH10" s="93">
        <f>_xlfn.RANK.EQ(AG10,$AG$10:$AG$63)</f>
        <v>3</v>
      </c>
      <c r="AI10" s="94" t="s">
        <v>377</v>
      </c>
      <c r="AJ10" s="93"/>
      <c r="AK10" s="31">
        <v>1</v>
      </c>
      <c r="AN10" s="5" t="s">
        <v>138</v>
      </c>
      <c r="AO10" s="5">
        <v>3</v>
      </c>
      <c r="AP10" s="5">
        <v>5691</v>
      </c>
      <c r="AQ10" s="5">
        <v>3</v>
      </c>
      <c r="AR10" s="5">
        <v>104</v>
      </c>
      <c r="AS10" s="5">
        <v>5795</v>
      </c>
      <c r="AT10" s="5">
        <v>222300</v>
      </c>
      <c r="AU10" s="5">
        <v>1</v>
      </c>
      <c r="AW10" s="5">
        <v>922700</v>
      </c>
      <c r="AX10" s="5">
        <v>1</v>
      </c>
    </row>
    <row r="11" spans="1:50" ht="13.5" customHeight="1">
      <c r="A11" s="14">
        <v>2</v>
      </c>
      <c r="B11" s="29" t="s">
        <v>5</v>
      </c>
      <c r="C11" s="105">
        <v>79800</v>
      </c>
      <c r="D11" s="110">
        <f t="shared" ref="D11:D63" si="0">_xlfn.RANK.EQ(C11,$C$10:$C$63)</f>
        <v>10</v>
      </c>
      <c r="E11" s="105">
        <v>71200</v>
      </c>
      <c r="F11" s="110">
        <f t="shared" ref="F11:F63" si="1">_xlfn.RANK.EQ(E11,$E$10:$E$63)</f>
        <v>3</v>
      </c>
      <c r="G11" s="105">
        <v>44200</v>
      </c>
      <c r="H11" s="110">
        <f t="shared" ref="H11:H63" si="2">_xlfn.RANK.EQ(G11,$G$10:$G$63)</f>
        <v>11</v>
      </c>
      <c r="I11" s="105">
        <v>263400</v>
      </c>
      <c r="J11" s="106">
        <f t="shared" ref="J11:J62" si="3">_xlfn.RANK.EQ(I11,$I$10:$I$63)</f>
        <v>11</v>
      </c>
      <c r="K11" s="92" t="s">
        <v>377</v>
      </c>
      <c r="L11" s="108"/>
      <c r="M11" s="92" t="s">
        <v>377</v>
      </c>
      <c r="N11" s="108"/>
      <c r="O11" s="92" t="s">
        <v>203</v>
      </c>
      <c r="P11" s="93"/>
      <c r="Q11" s="92" t="s">
        <v>203</v>
      </c>
      <c r="R11" s="93"/>
      <c r="S11" s="92" t="s">
        <v>203</v>
      </c>
      <c r="T11" s="93"/>
      <c r="U11" s="92" t="s">
        <v>203</v>
      </c>
      <c r="V11" s="94"/>
      <c r="W11" s="92" t="s">
        <v>203</v>
      </c>
      <c r="X11" s="93"/>
      <c r="Y11" s="92" t="s">
        <v>203</v>
      </c>
      <c r="Z11" s="93"/>
      <c r="AA11" s="92">
        <v>3103</v>
      </c>
      <c r="AB11" s="93">
        <v>8</v>
      </c>
      <c r="AC11" s="94">
        <v>628191</v>
      </c>
      <c r="AD11" s="93">
        <v>9</v>
      </c>
      <c r="AE11" s="94">
        <v>102496</v>
      </c>
      <c r="AF11" s="93">
        <f t="shared" ref="AF11:AF63" si="4">_xlfn.RANK.EQ(AE11,$AE$10:$AE$63)</f>
        <v>9</v>
      </c>
      <c r="AG11" s="94">
        <v>79531</v>
      </c>
      <c r="AH11" s="93">
        <f t="shared" ref="AH11:AH63" si="5">_xlfn.RANK.EQ(AG11,$AG$10:$AG$63)</f>
        <v>4</v>
      </c>
      <c r="AI11" s="94" t="s">
        <v>161</v>
      </c>
      <c r="AJ11" s="93"/>
      <c r="AK11" s="31">
        <v>2</v>
      </c>
      <c r="AN11" s="5" t="s">
        <v>139</v>
      </c>
      <c r="AO11" s="5">
        <v>4</v>
      </c>
      <c r="AP11" s="5">
        <v>3532</v>
      </c>
      <c r="AQ11" s="5">
        <v>4</v>
      </c>
      <c r="AR11" s="5">
        <v>695</v>
      </c>
      <c r="AS11" s="5">
        <v>4227</v>
      </c>
      <c r="AT11" s="5">
        <v>80000</v>
      </c>
      <c r="AU11" s="5">
        <v>10</v>
      </c>
      <c r="AW11" s="5">
        <v>71500</v>
      </c>
      <c r="AX11" s="5">
        <v>3</v>
      </c>
    </row>
    <row r="12" spans="1:50" ht="13.5" customHeight="1">
      <c r="A12" s="14">
        <v>3</v>
      </c>
      <c r="B12" s="29" t="s">
        <v>6</v>
      </c>
      <c r="C12" s="105">
        <v>94200</v>
      </c>
      <c r="D12" s="110">
        <f t="shared" si="0"/>
        <v>8</v>
      </c>
      <c r="E12" s="378">
        <v>55900</v>
      </c>
      <c r="F12" s="110">
        <f t="shared" si="1"/>
        <v>5</v>
      </c>
      <c r="G12" s="105">
        <v>50300</v>
      </c>
      <c r="H12" s="110">
        <f t="shared" si="2"/>
        <v>10</v>
      </c>
      <c r="I12" s="105">
        <v>273100</v>
      </c>
      <c r="J12" s="106">
        <f t="shared" si="3"/>
        <v>10</v>
      </c>
      <c r="K12" s="107">
        <v>3920</v>
      </c>
      <c r="L12" s="108">
        <f t="shared" ref="L12:L61" si="6">_xlfn.RANK.EQ(K12,$K$10:$K$63)</f>
        <v>14</v>
      </c>
      <c r="M12" s="107">
        <v>6590</v>
      </c>
      <c r="N12" s="108">
        <f t="shared" ref="N12:N61" si="7">_xlfn.RANK.EQ(M12,$M$10:$M$63)</f>
        <v>20</v>
      </c>
      <c r="O12" s="92" t="s">
        <v>203</v>
      </c>
      <c r="P12" s="93"/>
      <c r="Q12" s="92" t="s">
        <v>203</v>
      </c>
      <c r="R12" s="93"/>
      <c r="S12" s="92" t="s">
        <v>203</v>
      </c>
      <c r="T12" s="93"/>
      <c r="U12" s="92" t="s">
        <v>203</v>
      </c>
      <c r="V12" s="94"/>
      <c r="W12" s="92" t="s">
        <v>203</v>
      </c>
      <c r="X12" s="93"/>
      <c r="Y12" s="92" t="s">
        <v>203</v>
      </c>
      <c r="Z12" s="93"/>
      <c r="AA12" s="92">
        <v>2693</v>
      </c>
      <c r="AB12" s="93">
        <v>10</v>
      </c>
      <c r="AC12" s="94">
        <v>1156100</v>
      </c>
      <c r="AD12" s="93">
        <v>2</v>
      </c>
      <c r="AE12" s="94">
        <v>75792</v>
      </c>
      <c r="AF12" s="93">
        <f t="shared" si="4"/>
        <v>12</v>
      </c>
      <c r="AG12" s="94">
        <v>37439</v>
      </c>
      <c r="AH12" s="93">
        <f t="shared" si="5"/>
        <v>11</v>
      </c>
      <c r="AI12" s="94" t="s">
        <v>161</v>
      </c>
      <c r="AJ12" s="93"/>
      <c r="AK12" s="31">
        <v>3</v>
      </c>
      <c r="AN12" s="5" t="s">
        <v>140</v>
      </c>
      <c r="AO12" s="5">
        <v>5</v>
      </c>
      <c r="AP12" s="5">
        <v>818</v>
      </c>
      <c r="AQ12" s="5">
        <v>5</v>
      </c>
      <c r="AR12" s="5">
        <v>361</v>
      </c>
      <c r="AS12" s="5">
        <v>1179</v>
      </c>
      <c r="AT12" s="5">
        <v>94300</v>
      </c>
      <c r="AU12" s="5">
        <v>8</v>
      </c>
      <c r="AW12" s="5">
        <v>56200</v>
      </c>
      <c r="AX12" s="5">
        <v>5</v>
      </c>
    </row>
    <row r="13" spans="1:50" ht="13.5" customHeight="1">
      <c r="A13" s="14">
        <v>4</v>
      </c>
      <c r="B13" s="29" t="s">
        <v>7</v>
      </c>
      <c r="C13" s="105">
        <v>104900</v>
      </c>
      <c r="D13" s="110">
        <f t="shared" si="0"/>
        <v>4</v>
      </c>
      <c r="E13" s="105">
        <v>22000</v>
      </c>
      <c r="F13" s="110">
        <f t="shared" si="1"/>
        <v>21</v>
      </c>
      <c r="G13" s="105">
        <v>67400</v>
      </c>
      <c r="H13" s="110">
        <f t="shared" si="2"/>
        <v>5</v>
      </c>
      <c r="I13" s="105">
        <v>371400</v>
      </c>
      <c r="J13" s="106">
        <f t="shared" si="3"/>
        <v>5</v>
      </c>
      <c r="K13" s="107">
        <v>2280</v>
      </c>
      <c r="L13" s="108">
        <f t="shared" si="6"/>
        <v>21</v>
      </c>
      <c r="M13" s="107">
        <v>7110</v>
      </c>
      <c r="N13" s="108">
        <f t="shared" si="7"/>
        <v>19</v>
      </c>
      <c r="O13" s="92" t="s">
        <v>203</v>
      </c>
      <c r="P13" s="93"/>
      <c r="Q13" s="92" t="s">
        <v>203</v>
      </c>
      <c r="R13" s="93"/>
      <c r="S13" s="92" t="s">
        <v>203</v>
      </c>
      <c r="T13" s="93"/>
      <c r="U13" s="92" t="s">
        <v>203</v>
      </c>
      <c r="V13" s="94"/>
      <c r="W13" s="92" t="s">
        <v>203</v>
      </c>
      <c r="X13" s="93"/>
      <c r="Y13" s="92" t="s">
        <v>203</v>
      </c>
      <c r="Z13" s="93"/>
      <c r="AA13" s="92">
        <v>1900</v>
      </c>
      <c r="AB13" s="93">
        <v>19</v>
      </c>
      <c r="AC13" s="94">
        <v>410803</v>
      </c>
      <c r="AD13" s="93">
        <v>21</v>
      </c>
      <c r="AE13" s="94">
        <v>158328</v>
      </c>
      <c r="AF13" s="93">
        <f t="shared" si="4"/>
        <v>5</v>
      </c>
      <c r="AG13" s="94">
        <v>91418</v>
      </c>
      <c r="AH13" s="93">
        <f t="shared" si="5"/>
        <v>2</v>
      </c>
      <c r="AI13" s="94">
        <v>366407</v>
      </c>
      <c r="AJ13" s="93">
        <f>_xlfn.RANK.EQ(AI13,$AI$13:$AI$63)</f>
        <v>6</v>
      </c>
      <c r="AK13" s="31">
        <v>4</v>
      </c>
      <c r="AN13" s="5" t="s">
        <v>141</v>
      </c>
      <c r="AO13" s="5">
        <v>6</v>
      </c>
      <c r="AP13" s="5">
        <v>478</v>
      </c>
      <c r="AQ13" s="5">
        <v>6</v>
      </c>
      <c r="AR13" s="5">
        <v>239</v>
      </c>
      <c r="AS13" s="5">
        <v>717</v>
      </c>
      <c r="AT13" s="5">
        <v>105500</v>
      </c>
      <c r="AU13" s="5">
        <v>4</v>
      </c>
      <c r="AW13" s="5">
        <v>22200</v>
      </c>
      <c r="AX13" s="5">
        <v>21</v>
      </c>
    </row>
    <row r="14" spans="1:50" ht="13.5" customHeight="1">
      <c r="A14" s="14">
        <v>5</v>
      </c>
      <c r="B14" s="29" t="s">
        <v>8</v>
      </c>
      <c r="C14" s="105">
        <v>129100</v>
      </c>
      <c r="D14" s="110">
        <f t="shared" si="0"/>
        <v>3</v>
      </c>
      <c r="E14" s="105">
        <v>18400</v>
      </c>
      <c r="F14" s="110">
        <f t="shared" si="1"/>
        <v>23</v>
      </c>
      <c r="G14" s="105">
        <v>87700</v>
      </c>
      <c r="H14" s="110">
        <f t="shared" si="2"/>
        <v>3</v>
      </c>
      <c r="I14" s="105">
        <v>491100</v>
      </c>
      <c r="J14" s="106">
        <f t="shared" si="3"/>
        <v>3</v>
      </c>
      <c r="K14" s="107">
        <v>317</v>
      </c>
      <c r="L14" s="108">
        <f t="shared" si="6"/>
        <v>29</v>
      </c>
      <c r="M14" s="107">
        <v>494</v>
      </c>
      <c r="N14" s="108">
        <f t="shared" si="7"/>
        <v>30</v>
      </c>
      <c r="O14" s="92" t="s">
        <v>203</v>
      </c>
      <c r="P14" s="93"/>
      <c r="Q14" s="92" t="s">
        <v>203</v>
      </c>
      <c r="R14" s="93"/>
      <c r="S14" s="92" t="s">
        <v>203</v>
      </c>
      <c r="T14" s="93"/>
      <c r="U14" s="92" t="s">
        <v>203</v>
      </c>
      <c r="V14" s="94"/>
      <c r="W14" s="92" t="s">
        <v>203</v>
      </c>
      <c r="X14" s="93"/>
      <c r="Y14" s="92" t="s">
        <v>203</v>
      </c>
      <c r="Z14" s="93"/>
      <c r="AA14" s="92">
        <v>1792</v>
      </c>
      <c r="AB14" s="93">
        <v>20</v>
      </c>
      <c r="AC14" s="94">
        <v>835414</v>
      </c>
      <c r="AD14" s="93">
        <v>6</v>
      </c>
      <c r="AE14" s="94">
        <v>5986</v>
      </c>
      <c r="AF14" s="93">
        <f t="shared" si="4"/>
        <v>37</v>
      </c>
      <c r="AG14" s="94">
        <v>206</v>
      </c>
      <c r="AH14" s="93">
        <f t="shared" si="5"/>
        <v>34</v>
      </c>
      <c r="AI14" s="94" t="s">
        <v>161</v>
      </c>
      <c r="AJ14" s="93"/>
      <c r="AK14" s="31">
        <v>5</v>
      </c>
      <c r="AN14" s="5" t="s">
        <v>142</v>
      </c>
      <c r="AO14" s="5">
        <v>7</v>
      </c>
      <c r="AP14" s="5">
        <v>1179</v>
      </c>
      <c r="AQ14" s="5">
        <v>7</v>
      </c>
      <c r="AR14" s="5">
        <v>378</v>
      </c>
      <c r="AS14" s="5">
        <v>1557</v>
      </c>
      <c r="AT14" s="5">
        <v>129500</v>
      </c>
      <c r="AU14" s="5">
        <v>3</v>
      </c>
      <c r="AW14" s="5">
        <v>18700</v>
      </c>
      <c r="AX14" s="5">
        <v>23</v>
      </c>
    </row>
    <row r="15" spans="1:50" ht="13.5" customHeight="1">
      <c r="A15" s="14">
        <v>6</v>
      </c>
      <c r="B15" s="29" t="s">
        <v>9</v>
      </c>
      <c r="C15" s="105">
        <v>93000</v>
      </c>
      <c r="D15" s="110">
        <f t="shared" si="0"/>
        <v>9</v>
      </c>
      <c r="E15" s="105">
        <v>24700</v>
      </c>
      <c r="F15" s="110">
        <f t="shared" si="1"/>
        <v>19</v>
      </c>
      <c r="G15" s="105">
        <v>64500</v>
      </c>
      <c r="H15" s="110">
        <f t="shared" si="2"/>
        <v>7</v>
      </c>
      <c r="I15" s="105">
        <v>374100</v>
      </c>
      <c r="J15" s="106">
        <f t="shared" si="3"/>
        <v>4</v>
      </c>
      <c r="K15" s="92" t="s">
        <v>377</v>
      </c>
      <c r="L15" s="108"/>
      <c r="M15" s="92" t="s">
        <v>377</v>
      </c>
      <c r="N15" s="108"/>
      <c r="O15" s="92" t="s">
        <v>203</v>
      </c>
      <c r="P15" s="93"/>
      <c r="Q15" s="92" t="s">
        <v>203</v>
      </c>
      <c r="R15" s="93"/>
      <c r="S15" s="92" t="s">
        <v>203</v>
      </c>
      <c r="T15" s="93"/>
      <c r="U15" s="92" t="s">
        <v>203</v>
      </c>
      <c r="V15" s="94"/>
      <c r="W15" s="92" t="s">
        <v>203</v>
      </c>
      <c r="X15" s="93"/>
      <c r="Y15" s="92" t="s">
        <v>203</v>
      </c>
      <c r="Z15" s="93"/>
      <c r="AA15" s="92">
        <v>2441</v>
      </c>
      <c r="AB15" s="93">
        <v>14</v>
      </c>
      <c r="AC15" s="94">
        <v>643835</v>
      </c>
      <c r="AD15" s="93">
        <v>8</v>
      </c>
      <c r="AE15" s="94">
        <v>4461</v>
      </c>
      <c r="AF15" s="93">
        <f t="shared" si="4"/>
        <v>38</v>
      </c>
      <c r="AG15" s="1" t="s">
        <v>161</v>
      </c>
      <c r="AH15" s="93"/>
      <c r="AI15" s="94" t="s">
        <v>161</v>
      </c>
      <c r="AJ15" s="93"/>
      <c r="AK15" s="31">
        <v>6</v>
      </c>
      <c r="AN15" s="5" t="s">
        <v>143</v>
      </c>
      <c r="AO15" s="5">
        <v>8</v>
      </c>
      <c r="AP15" s="5">
        <v>884</v>
      </c>
      <c r="AQ15" s="5">
        <v>8</v>
      </c>
      <c r="AR15" s="5">
        <v>1846</v>
      </c>
      <c r="AS15" s="5">
        <v>2730</v>
      </c>
      <c r="AT15" s="5">
        <v>93600</v>
      </c>
      <c r="AU15" s="5">
        <v>9</v>
      </c>
      <c r="AW15" s="5">
        <v>24800</v>
      </c>
      <c r="AX15" s="5">
        <v>19</v>
      </c>
    </row>
    <row r="16" spans="1:50" ht="13.5" customHeight="1">
      <c r="A16" s="14">
        <v>7</v>
      </c>
      <c r="B16" s="29" t="s">
        <v>10</v>
      </c>
      <c r="C16" s="105">
        <v>99300</v>
      </c>
      <c r="D16" s="110">
        <f t="shared" si="0"/>
        <v>5</v>
      </c>
      <c r="E16" s="105">
        <v>41500</v>
      </c>
      <c r="F16" s="110">
        <f t="shared" si="1"/>
        <v>11</v>
      </c>
      <c r="G16" s="105">
        <v>64900</v>
      </c>
      <c r="H16" s="110">
        <f t="shared" si="2"/>
        <v>6</v>
      </c>
      <c r="I16" s="105">
        <v>364100</v>
      </c>
      <c r="J16" s="106">
        <f t="shared" si="3"/>
        <v>6</v>
      </c>
      <c r="K16" s="92">
        <v>354</v>
      </c>
      <c r="L16" s="108">
        <f t="shared" si="6"/>
        <v>28</v>
      </c>
      <c r="M16" s="92">
        <v>706</v>
      </c>
      <c r="N16" s="108">
        <f t="shared" si="7"/>
        <v>28</v>
      </c>
      <c r="O16" s="92" t="s">
        <v>203</v>
      </c>
      <c r="P16" s="93"/>
      <c r="Q16" s="92" t="s">
        <v>203</v>
      </c>
      <c r="R16" s="93"/>
      <c r="S16" s="330" t="s">
        <v>203</v>
      </c>
      <c r="T16" s="93"/>
      <c r="U16" s="330" t="s">
        <v>203</v>
      </c>
      <c r="V16" s="94"/>
      <c r="W16" s="92" t="s">
        <v>203</v>
      </c>
      <c r="X16" s="93"/>
      <c r="Y16" s="92" t="s">
        <v>203</v>
      </c>
      <c r="Z16" s="93"/>
      <c r="AA16" s="92">
        <v>2071</v>
      </c>
      <c r="AB16" s="93">
        <f>_xlfn.RANK.EQ(AA16,$AA$10:$AA$63)</f>
        <v>17</v>
      </c>
      <c r="AC16" s="94">
        <v>943762</v>
      </c>
      <c r="AD16" s="93">
        <v>4</v>
      </c>
      <c r="AE16" s="94">
        <v>52846</v>
      </c>
      <c r="AF16" s="93">
        <f t="shared" si="4"/>
        <v>17</v>
      </c>
      <c r="AG16" s="92" t="s">
        <v>161</v>
      </c>
      <c r="AH16" s="93"/>
      <c r="AI16" s="94" t="s">
        <v>161</v>
      </c>
      <c r="AJ16" s="93"/>
      <c r="AK16" s="31">
        <v>7</v>
      </c>
      <c r="AN16" s="5" t="s">
        <v>144</v>
      </c>
      <c r="AO16" s="5">
        <v>9</v>
      </c>
      <c r="AP16" s="5">
        <v>6531</v>
      </c>
      <c r="AQ16" s="5">
        <v>9</v>
      </c>
      <c r="AR16" s="5">
        <v>33</v>
      </c>
      <c r="AS16" s="5">
        <v>6564</v>
      </c>
      <c r="AT16" s="5">
        <v>99700</v>
      </c>
      <c r="AU16" s="5">
        <v>5</v>
      </c>
      <c r="AW16" s="5">
        <v>42000</v>
      </c>
      <c r="AX16" s="5">
        <v>11</v>
      </c>
    </row>
    <row r="17" spans="1:50" ht="6" customHeight="1">
      <c r="A17" s="14"/>
      <c r="B17" s="29"/>
      <c r="C17" s="105"/>
      <c r="D17" s="110"/>
      <c r="E17" s="105"/>
      <c r="F17" s="110"/>
      <c r="G17" s="105"/>
      <c r="H17" s="110"/>
      <c r="I17" s="105"/>
      <c r="J17" s="106"/>
      <c r="K17" s="92"/>
      <c r="L17" s="108"/>
      <c r="M17" s="92"/>
      <c r="N17" s="108"/>
      <c r="O17" s="92"/>
      <c r="P17" s="93"/>
      <c r="Q17" s="92"/>
      <c r="R17" s="93"/>
      <c r="S17" s="330"/>
      <c r="T17" s="93"/>
      <c r="U17" s="330"/>
      <c r="V17" s="94"/>
      <c r="W17" s="92"/>
      <c r="X17" s="93"/>
      <c r="Y17" s="92"/>
      <c r="Z17" s="93"/>
      <c r="AA17" s="92"/>
      <c r="AB17" s="93"/>
      <c r="AC17" s="94"/>
      <c r="AD17" s="93"/>
      <c r="AE17" s="94"/>
      <c r="AF17" s="93"/>
      <c r="AG17" s="94"/>
      <c r="AH17" s="93"/>
      <c r="AI17" s="94"/>
      <c r="AJ17" s="93"/>
      <c r="AK17" s="31"/>
    </row>
    <row r="18" spans="1:50" ht="13.5" customHeight="1">
      <c r="A18" s="14">
        <v>8</v>
      </c>
      <c r="B18" s="29" t="s">
        <v>11</v>
      </c>
      <c r="C18" s="379">
        <v>96900</v>
      </c>
      <c r="D18" s="110">
        <f t="shared" si="0"/>
        <v>6</v>
      </c>
      <c r="E18" s="105">
        <v>69200</v>
      </c>
      <c r="F18" s="110">
        <f t="shared" si="1"/>
        <v>4</v>
      </c>
      <c r="G18" s="105">
        <v>68400</v>
      </c>
      <c r="H18" s="110">
        <f t="shared" si="2"/>
        <v>4</v>
      </c>
      <c r="I18" s="105">
        <v>358400</v>
      </c>
      <c r="J18" s="106">
        <f t="shared" si="3"/>
        <v>7</v>
      </c>
      <c r="K18" s="92">
        <v>7920</v>
      </c>
      <c r="L18" s="108">
        <f t="shared" si="6"/>
        <v>5</v>
      </c>
      <c r="M18" s="92">
        <v>21400</v>
      </c>
      <c r="N18" s="108">
        <f t="shared" si="7"/>
        <v>9</v>
      </c>
      <c r="O18" s="92" t="s">
        <v>203</v>
      </c>
      <c r="P18" s="93"/>
      <c r="Q18" s="92" t="s">
        <v>203</v>
      </c>
      <c r="R18" s="93"/>
      <c r="S18" s="92">
        <v>1660</v>
      </c>
      <c r="T18" s="93">
        <f>_xlfn.RANK.EQ(S18,$S$18:$S$59)</f>
        <v>1</v>
      </c>
      <c r="U18" s="92">
        <v>25600</v>
      </c>
      <c r="V18" s="94">
        <f>_xlfn.RANK.EQ(U18,$U$18:$U$59)</f>
        <v>1</v>
      </c>
      <c r="W18" s="92">
        <v>162</v>
      </c>
      <c r="X18" s="93">
        <f>_xlfn.RANK.EQ(W18,$W$10:$W$61)</f>
        <v>17</v>
      </c>
      <c r="Y18" s="92">
        <v>4860</v>
      </c>
      <c r="Z18" s="93">
        <f t="shared" ref="Z18:Z61" si="8">_xlfn.RANK.EQ(Y18,$Y$10:$Y$61)</f>
        <v>17</v>
      </c>
      <c r="AA18" s="92">
        <v>4967</v>
      </c>
      <c r="AB18" s="93">
        <v>3</v>
      </c>
      <c r="AC18" s="94">
        <v>190029</v>
      </c>
      <c r="AD18" s="93">
        <v>39</v>
      </c>
      <c r="AE18" s="94">
        <v>295345</v>
      </c>
      <c r="AF18" s="93">
        <f t="shared" si="4"/>
        <v>3</v>
      </c>
      <c r="AG18" s="92" t="s">
        <v>377</v>
      </c>
      <c r="AH18" s="93"/>
      <c r="AI18" s="94" t="s">
        <v>161</v>
      </c>
      <c r="AJ18" s="93"/>
      <c r="AK18" s="31">
        <v>8</v>
      </c>
      <c r="AN18" s="5" t="s">
        <v>145</v>
      </c>
      <c r="AO18" s="5">
        <v>11</v>
      </c>
      <c r="AP18" s="5">
        <v>238</v>
      </c>
      <c r="AQ18" s="5">
        <v>11</v>
      </c>
      <c r="AR18" s="5">
        <v>1289</v>
      </c>
      <c r="AS18" s="5">
        <v>1527</v>
      </c>
      <c r="AT18" s="5">
        <v>97400</v>
      </c>
      <c r="AU18" s="5">
        <v>6</v>
      </c>
      <c r="AW18" s="5">
        <v>70100</v>
      </c>
      <c r="AX18" s="5">
        <v>4</v>
      </c>
    </row>
    <row r="19" spans="1:50" ht="13.5" customHeight="1">
      <c r="A19" s="14">
        <v>9</v>
      </c>
      <c r="B19" s="29" t="s">
        <v>12</v>
      </c>
      <c r="C19" s="105">
        <v>96400</v>
      </c>
      <c r="D19" s="110">
        <f t="shared" si="0"/>
        <v>7</v>
      </c>
      <c r="E19" s="105">
        <v>26800</v>
      </c>
      <c r="F19" s="110">
        <f t="shared" si="1"/>
        <v>16</v>
      </c>
      <c r="G19" s="105">
        <v>58500</v>
      </c>
      <c r="H19" s="110">
        <f t="shared" si="2"/>
        <v>8</v>
      </c>
      <c r="I19" s="105">
        <v>321800</v>
      </c>
      <c r="J19" s="106">
        <f t="shared" si="3"/>
        <v>8</v>
      </c>
      <c r="K19" s="107">
        <v>12900</v>
      </c>
      <c r="L19" s="108">
        <f t="shared" si="6"/>
        <v>4</v>
      </c>
      <c r="M19" s="107">
        <v>43700</v>
      </c>
      <c r="N19" s="108">
        <f t="shared" si="7"/>
        <v>4</v>
      </c>
      <c r="O19" s="92" t="s">
        <v>203</v>
      </c>
      <c r="P19" s="93"/>
      <c r="Q19" s="92" t="s">
        <v>203</v>
      </c>
      <c r="R19" s="93"/>
      <c r="S19" s="92" t="s">
        <v>203</v>
      </c>
      <c r="T19" s="93"/>
      <c r="U19" s="92" t="s">
        <v>203</v>
      </c>
      <c r="V19" s="94"/>
      <c r="W19" s="92">
        <v>253</v>
      </c>
      <c r="X19" s="93">
        <f>_xlfn.RANK.EQ(W19,$W$10:$W$61)</f>
        <v>9</v>
      </c>
      <c r="Y19" s="92">
        <v>12000</v>
      </c>
      <c r="Z19" s="93">
        <f t="shared" si="8"/>
        <v>6</v>
      </c>
      <c r="AA19" s="92">
        <v>2828</v>
      </c>
      <c r="AB19" s="93">
        <v>9</v>
      </c>
      <c r="AC19" s="94">
        <v>341343</v>
      </c>
      <c r="AD19" s="93">
        <v>28</v>
      </c>
      <c r="AE19" s="92" t="s">
        <v>203</v>
      </c>
      <c r="AF19" s="93"/>
      <c r="AG19" s="92" t="s">
        <v>203</v>
      </c>
      <c r="AH19" s="93"/>
      <c r="AI19" s="92" t="s">
        <v>203</v>
      </c>
      <c r="AJ19" s="93"/>
      <c r="AK19" s="31">
        <v>9</v>
      </c>
      <c r="AN19" s="5" t="s">
        <v>146</v>
      </c>
      <c r="AO19" s="5">
        <v>12</v>
      </c>
      <c r="AP19" s="5">
        <v>724</v>
      </c>
      <c r="AQ19" s="5">
        <v>12</v>
      </c>
      <c r="AR19" s="5">
        <v>94</v>
      </c>
      <c r="AS19" s="5">
        <v>818</v>
      </c>
      <c r="AT19" s="5">
        <v>96800</v>
      </c>
      <c r="AU19" s="5">
        <v>7</v>
      </c>
      <c r="AW19" s="5">
        <v>27100</v>
      </c>
      <c r="AX19" s="5">
        <v>16</v>
      </c>
    </row>
    <row r="20" spans="1:50" ht="13.5" customHeight="1">
      <c r="A20" s="14">
        <v>10</v>
      </c>
      <c r="B20" s="29" t="s">
        <v>13</v>
      </c>
      <c r="C20" s="105">
        <v>26100</v>
      </c>
      <c r="D20" s="110">
        <f t="shared" si="0"/>
        <v>32</v>
      </c>
      <c r="E20" s="105">
        <v>42300</v>
      </c>
      <c r="F20" s="110">
        <f t="shared" si="1"/>
        <v>10</v>
      </c>
      <c r="G20" s="105">
        <v>15600</v>
      </c>
      <c r="H20" s="110">
        <f t="shared" si="2"/>
        <v>33</v>
      </c>
      <c r="I20" s="105">
        <v>78900</v>
      </c>
      <c r="J20" s="106">
        <f t="shared" si="3"/>
        <v>33</v>
      </c>
      <c r="K20" s="107">
        <v>7760</v>
      </c>
      <c r="L20" s="108">
        <f t="shared" si="6"/>
        <v>6</v>
      </c>
      <c r="M20" s="107">
        <v>29800</v>
      </c>
      <c r="N20" s="108">
        <f t="shared" si="7"/>
        <v>5</v>
      </c>
      <c r="O20" s="92" t="s">
        <v>203</v>
      </c>
      <c r="P20" s="93"/>
      <c r="Q20" s="92" t="s">
        <v>203</v>
      </c>
      <c r="R20" s="93"/>
      <c r="S20" s="92" t="s">
        <v>203</v>
      </c>
      <c r="T20" s="93"/>
      <c r="U20" s="92" t="s">
        <v>203</v>
      </c>
      <c r="V20" s="94"/>
      <c r="W20" s="92">
        <v>224</v>
      </c>
      <c r="X20" s="93">
        <f>_xlfn.RANK.EQ(W20,$W$10:$W$61)</f>
        <v>10</v>
      </c>
      <c r="Y20" s="92">
        <v>8650</v>
      </c>
      <c r="Z20" s="93">
        <f t="shared" si="8"/>
        <v>11</v>
      </c>
      <c r="AA20" s="92">
        <v>2550</v>
      </c>
      <c r="AB20" s="93">
        <v>11</v>
      </c>
      <c r="AC20" s="94">
        <v>408064</v>
      </c>
      <c r="AD20" s="93">
        <v>22</v>
      </c>
      <c r="AE20" s="92" t="s">
        <v>203</v>
      </c>
      <c r="AF20" s="93"/>
      <c r="AG20" s="92" t="s">
        <v>203</v>
      </c>
      <c r="AH20" s="93"/>
      <c r="AI20" s="92" t="s">
        <v>203</v>
      </c>
      <c r="AJ20" s="93"/>
      <c r="AK20" s="31">
        <v>10</v>
      </c>
      <c r="AN20" s="5" t="s">
        <v>147</v>
      </c>
      <c r="AO20" s="5">
        <v>13</v>
      </c>
      <c r="AP20" s="5">
        <v>546</v>
      </c>
      <c r="AQ20" s="5">
        <v>13</v>
      </c>
      <c r="AR20" s="5">
        <v>175</v>
      </c>
      <c r="AS20" s="5">
        <v>721</v>
      </c>
      <c r="AT20" s="5">
        <v>26400</v>
      </c>
      <c r="AU20" s="5">
        <v>32</v>
      </c>
      <c r="AW20" s="5">
        <v>43100</v>
      </c>
      <c r="AX20" s="5">
        <v>10</v>
      </c>
    </row>
    <row r="21" spans="1:50" ht="13.5" customHeight="1">
      <c r="A21" s="14">
        <v>11</v>
      </c>
      <c r="B21" s="29" t="s">
        <v>14</v>
      </c>
      <c r="C21" s="105">
        <v>41400</v>
      </c>
      <c r="D21" s="110">
        <f t="shared" si="0"/>
        <v>23</v>
      </c>
      <c r="E21" s="105">
        <v>33400</v>
      </c>
      <c r="F21" s="110">
        <f t="shared" si="1"/>
        <v>13</v>
      </c>
      <c r="G21" s="105">
        <v>31900</v>
      </c>
      <c r="H21" s="110">
        <f t="shared" si="2"/>
        <v>17</v>
      </c>
      <c r="I21" s="105">
        <v>155400</v>
      </c>
      <c r="J21" s="106">
        <f t="shared" si="3"/>
        <v>19</v>
      </c>
      <c r="K21" s="107">
        <v>6170</v>
      </c>
      <c r="L21" s="108">
        <f t="shared" si="6"/>
        <v>10</v>
      </c>
      <c r="M21" s="107">
        <v>22900</v>
      </c>
      <c r="N21" s="108">
        <f t="shared" si="7"/>
        <v>7</v>
      </c>
      <c r="O21" s="92" t="s">
        <v>203</v>
      </c>
      <c r="P21" s="93"/>
      <c r="Q21" s="92" t="s">
        <v>203</v>
      </c>
      <c r="R21" s="93"/>
      <c r="S21" s="92" t="s">
        <v>203</v>
      </c>
      <c r="T21" s="93"/>
      <c r="U21" s="92" t="s">
        <v>203</v>
      </c>
      <c r="V21" s="94"/>
      <c r="W21" s="92">
        <v>137</v>
      </c>
      <c r="X21" s="93">
        <f>_xlfn.RANK.EQ(W21,$W$10:$W$61)</f>
        <v>19</v>
      </c>
      <c r="Y21" s="92">
        <v>4600</v>
      </c>
      <c r="Z21" s="93">
        <f t="shared" si="8"/>
        <v>19</v>
      </c>
      <c r="AA21" s="92">
        <v>1980</v>
      </c>
      <c r="AB21" s="93">
        <v>18</v>
      </c>
      <c r="AC21" s="94">
        <v>121311</v>
      </c>
      <c r="AD21" s="93">
        <v>41</v>
      </c>
      <c r="AE21" s="92" t="s">
        <v>203</v>
      </c>
      <c r="AF21" s="93"/>
      <c r="AG21" s="92" t="s">
        <v>203</v>
      </c>
      <c r="AH21" s="93"/>
      <c r="AI21" s="92" t="s">
        <v>203</v>
      </c>
      <c r="AJ21" s="93"/>
      <c r="AK21" s="31">
        <v>11</v>
      </c>
      <c r="AN21" s="5" t="s">
        <v>148</v>
      </c>
      <c r="AO21" s="5">
        <v>14</v>
      </c>
      <c r="AP21" s="5">
        <v>509</v>
      </c>
      <c r="AQ21" s="5">
        <v>14</v>
      </c>
      <c r="AR21" s="5">
        <v>72</v>
      </c>
      <c r="AS21" s="5">
        <v>581</v>
      </c>
      <c r="AT21" s="5">
        <v>41600</v>
      </c>
      <c r="AU21" s="5">
        <v>23</v>
      </c>
      <c r="AW21" s="5">
        <v>33500</v>
      </c>
      <c r="AX21" s="5">
        <v>13</v>
      </c>
    </row>
    <row r="22" spans="1:50" ht="13.5" customHeight="1">
      <c r="A22" s="14">
        <v>12</v>
      </c>
      <c r="B22" s="29" t="s">
        <v>15</v>
      </c>
      <c r="C22" s="105">
        <v>73800</v>
      </c>
      <c r="D22" s="110">
        <f t="shared" si="0"/>
        <v>11</v>
      </c>
      <c r="E22" s="105">
        <v>51400</v>
      </c>
      <c r="F22" s="110">
        <f t="shared" si="1"/>
        <v>7</v>
      </c>
      <c r="G22" s="105">
        <v>55600</v>
      </c>
      <c r="H22" s="110">
        <f t="shared" si="2"/>
        <v>9</v>
      </c>
      <c r="I22" s="105">
        <v>301400</v>
      </c>
      <c r="J22" s="106">
        <f t="shared" si="3"/>
        <v>9</v>
      </c>
      <c r="K22" s="92" t="s">
        <v>377</v>
      </c>
      <c r="L22" s="108"/>
      <c r="M22" s="92" t="s">
        <v>377</v>
      </c>
      <c r="N22" s="108"/>
      <c r="O22" s="92">
        <v>100</v>
      </c>
      <c r="P22" s="93">
        <f>_xlfn.RANK.EQ(O22,$O$22:$O$62)</f>
        <v>21</v>
      </c>
      <c r="Q22" s="92">
        <v>1260</v>
      </c>
      <c r="R22" s="93">
        <f>_xlfn.RANK.EQ(Q22,$Q$22:$Q$62)</f>
        <v>21</v>
      </c>
      <c r="S22" s="92" t="s">
        <v>203</v>
      </c>
      <c r="T22" s="93"/>
      <c r="U22" s="92" t="s">
        <v>203</v>
      </c>
      <c r="V22" s="94"/>
      <c r="W22" s="92">
        <v>184</v>
      </c>
      <c r="X22" s="93">
        <f>_xlfn.RANK.EQ(W22,$W$10:$W$61)</f>
        <v>14</v>
      </c>
      <c r="Y22" s="92">
        <v>4890</v>
      </c>
      <c r="Z22" s="93">
        <f t="shared" si="8"/>
        <v>16</v>
      </c>
      <c r="AA22" s="92">
        <v>4700</v>
      </c>
      <c r="AB22" s="93">
        <v>4</v>
      </c>
      <c r="AC22" s="94">
        <v>158848</v>
      </c>
      <c r="AD22" s="93">
        <v>40</v>
      </c>
      <c r="AE22" s="94">
        <v>120101</v>
      </c>
      <c r="AF22" s="93">
        <f t="shared" si="4"/>
        <v>8</v>
      </c>
      <c r="AG22" s="94">
        <v>8527</v>
      </c>
      <c r="AH22" s="93">
        <f t="shared" si="5"/>
        <v>22</v>
      </c>
      <c r="AI22" s="94" t="s">
        <v>377</v>
      </c>
      <c r="AJ22" s="93"/>
      <c r="AK22" s="31">
        <v>12</v>
      </c>
      <c r="AN22" s="5" t="s">
        <v>149</v>
      </c>
      <c r="AO22" s="5">
        <v>15</v>
      </c>
      <c r="AP22" s="5">
        <v>852</v>
      </c>
      <c r="AQ22" s="5">
        <v>15</v>
      </c>
      <c r="AR22" s="5">
        <v>92</v>
      </c>
      <c r="AS22" s="5">
        <v>944</v>
      </c>
      <c r="AT22" s="5">
        <v>74000</v>
      </c>
      <c r="AU22" s="5">
        <v>11</v>
      </c>
      <c r="AW22" s="5">
        <v>51700</v>
      </c>
      <c r="AX22" s="5">
        <v>7</v>
      </c>
    </row>
    <row r="23" spans="1:50" ht="13.5" customHeight="1">
      <c r="A23" s="14">
        <v>13</v>
      </c>
      <c r="B23" s="29" t="s">
        <v>16</v>
      </c>
      <c r="C23" s="105">
        <v>256</v>
      </c>
      <c r="D23" s="110">
        <f t="shared" si="0"/>
        <v>47</v>
      </c>
      <c r="E23" s="105">
        <v>6530</v>
      </c>
      <c r="F23" s="110">
        <f t="shared" si="1"/>
        <v>40</v>
      </c>
      <c r="G23" s="105">
        <v>133</v>
      </c>
      <c r="H23" s="110">
        <f t="shared" si="2"/>
        <v>47</v>
      </c>
      <c r="I23" s="105">
        <v>555</v>
      </c>
      <c r="J23" s="106">
        <f t="shared" si="3"/>
        <v>47</v>
      </c>
      <c r="K23" s="92" t="s">
        <v>377</v>
      </c>
      <c r="L23" s="108"/>
      <c r="M23" s="92" t="s">
        <v>377</v>
      </c>
      <c r="N23" s="108"/>
      <c r="O23" s="92" t="s">
        <v>203</v>
      </c>
      <c r="P23" s="93"/>
      <c r="Q23" s="92" t="s">
        <v>203</v>
      </c>
      <c r="R23" s="93"/>
      <c r="S23" s="92" t="s">
        <v>203</v>
      </c>
      <c r="T23" s="93"/>
      <c r="U23" s="92" t="s">
        <v>203</v>
      </c>
      <c r="V23" s="94"/>
      <c r="W23" s="92" t="s">
        <v>203</v>
      </c>
      <c r="X23" s="93"/>
      <c r="Y23" s="92" t="s">
        <v>203</v>
      </c>
      <c r="Z23" s="93"/>
      <c r="AA23" s="92">
        <v>274</v>
      </c>
      <c r="AB23" s="93">
        <v>47</v>
      </c>
      <c r="AC23" s="94">
        <v>77253</v>
      </c>
      <c r="AD23" s="93">
        <v>46</v>
      </c>
      <c r="AE23" s="94">
        <v>40616</v>
      </c>
      <c r="AF23" s="93">
        <f t="shared" si="4"/>
        <v>19</v>
      </c>
      <c r="AG23" s="92" t="s">
        <v>377</v>
      </c>
      <c r="AH23" s="93"/>
      <c r="AI23" s="94" t="s">
        <v>161</v>
      </c>
      <c r="AJ23" s="93"/>
      <c r="AK23" s="31">
        <v>13</v>
      </c>
      <c r="AN23" s="5" t="s">
        <v>150</v>
      </c>
      <c r="AO23" s="5">
        <v>16</v>
      </c>
      <c r="AP23" s="5">
        <v>766</v>
      </c>
      <c r="AQ23" s="5">
        <v>16</v>
      </c>
      <c r="AR23" s="5">
        <v>827</v>
      </c>
      <c r="AS23" s="5">
        <v>1593</v>
      </c>
      <c r="AT23" s="5">
        <v>259</v>
      </c>
      <c r="AU23" s="5">
        <v>47</v>
      </c>
      <c r="AW23" s="5">
        <v>6640</v>
      </c>
      <c r="AX23" s="5">
        <v>40</v>
      </c>
    </row>
    <row r="24" spans="1:50" ht="13.5" customHeight="1">
      <c r="A24" s="14">
        <v>14</v>
      </c>
      <c r="B24" s="29" t="s">
        <v>17</v>
      </c>
      <c r="C24" s="105">
        <v>3730</v>
      </c>
      <c r="D24" s="110">
        <f t="shared" si="0"/>
        <v>45</v>
      </c>
      <c r="E24" s="105">
        <v>15400</v>
      </c>
      <c r="F24" s="110">
        <f t="shared" si="1"/>
        <v>27</v>
      </c>
      <c r="G24" s="105">
        <v>3080</v>
      </c>
      <c r="H24" s="110">
        <f t="shared" si="2"/>
        <v>45</v>
      </c>
      <c r="I24" s="105">
        <v>15200</v>
      </c>
      <c r="J24" s="106">
        <f t="shared" si="3"/>
        <v>45</v>
      </c>
      <c r="K24" s="92">
        <v>35</v>
      </c>
      <c r="L24" s="108">
        <f t="shared" si="6"/>
        <v>35</v>
      </c>
      <c r="M24" s="92">
        <v>99</v>
      </c>
      <c r="N24" s="108">
        <f t="shared" si="7"/>
        <v>35</v>
      </c>
      <c r="O24" s="92">
        <v>1130</v>
      </c>
      <c r="P24" s="93">
        <f t="shared" ref="P24:P62" si="9">_xlfn.RANK.EQ(O24,$O$22:$O$62)</f>
        <v>10</v>
      </c>
      <c r="Q24" s="92">
        <v>17200</v>
      </c>
      <c r="R24" s="93">
        <f t="shared" ref="R24:R62" si="10">_xlfn.RANK.EQ(Q24,$Q$22:$Q$62)</f>
        <v>11</v>
      </c>
      <c r="S24" s="92" t="s">
        <v>203</v>
      </c>
      <c r="T24" s="93"/>
      <c r="U24" s="92" t="s">
        <v>203</v>
      </c>
      <c r="V24" s="94"/>
      <c r="W24" s="92" t="s">
        <v>203</v>
      </c>
      <c r="X24" s="93"/>
      <c r="Y24" s="92" t="s">
        <v>203</v>
      </c>
      <c r="Z24" s="93"/>
      <c r="AA24" s="92">
        <v>839</v>
      </c>
      <c r="AB24" s="93">
        <v>35</v>
      </c>
      <c r="AC24" s="94">
        <v>93821</v>
      </c>
      <c r="AD24" s="93">
        <v>44</v>
      </c>
      <c r="AE24" s="94">
        <v>32396</v>
      </c>
      <c r="AF24" s="93">
        <f t="shared" si="4"/>
        <v>21</v>
      </c>
      <c r="AG24" s="94">
        <v>1171</v>
      </c>
      <c r="AH24" s="93">
        <f t="shared" si="5"/>
        <v>29</v>
      </c>
      <c r="AI24" s="94" t="s">
        <v>377</v>
      </c>
      <c r="AJ24" s="93"/>
      <c r="AK24" s="31">
        <v>14</v>
      </c>
      <c r="AN24" s="5" t="s">
        <v>151</v>
      </c>
      <c r="AO24" s="5">
        <v>17</v>
      </c>
      <c r="AP24" s="5">
        <v>211</v>
      </c>
      <c r="AQ24" s="5">
        <v>17</v>
      </c>
      <c r="AR24" s="5">
        <v>376</v>
      </c>
      <c r="AS24" s="5">
        <v>587</v>
      </c>
      <c r="AT24" s="5">
        <v>3760</v>
      </c>
      <c r="AU24" s="5">
        <v>45</v>
      </c>
      <c r="AW24" s="5">
        <v>15500</v>
      </c>
      <c r="AX24" s="5">
        <v>27</v>
      </c>
    </row>
    <row r="25" spans="1:50" ht="6" customHeight="1">
      <c r="A25" s="14"/>
      <c r="B25" s="29"/>
      <c r="C25" s="105"/>
      <c r="D25" s="110"/>
      <c r="E25" s="105"/>
      <c r="F25" s="110"/>
      <c r="G25" s="105"/>
      <c r="H25" s="110"/>
      <c r="I25" s="105"/>
      <c r="J25" s="106"/>
      <c r="K25" s="92"/>
      <c r="L25" s="108"/>
      <c r="M25" s="92"/>
      <c r="N25" s="108"/>
      <c r="O25" s="92"/>
      <c r="P25" s="93"/>
      <c r="Q25" s="92"/>
      <c r="R25" s="93"/>
      <c r="S25" s="92"/>
      <c r="T25" s="93"/>
      <c r="U25" s="92"/>
      <c r="V25" s="94"/>
      <c r="W25" s="92"/>
      <c r="X25" s="93"/>
      <c r="Y25" s="92"/>
      <c r="Z25" s="93"/>
      <c r="AA25" s="92"/>
      <c r="AB25" s="93"/>
      <c r="AC25" s="94"/>
      <c r="AD25" s="93"/>
      <c r="AE25" s="94"/>
      <c r="AF25" s="93"/>
      <c r="AG25" s="94"/>
      <c r="AH25" s="93"/>
      <c r="AI25" s="94"/>
      <c r="AJ25" s="93"/>
      <c r="AK25" s="31"/>
    </row>
    <row r="26" spans="1:50" ht="13.5" customHeight="1">
      <c r="A26" s="14">
        <v>15</v>
      </c>
      <c r="B26" s="29" t="s">
        <v>18</v>
      </c>
      <c r="C26" s="105">
        <v>150900</v>
      </c>
      <c r="D26" s="110">
        <f t="shared" si="0"/>
        <v>2</v>
      </c>
      <c r="E26" s="105">
        <v>19200</v>
      </c>
      <c r="F26" s="110">
        <f t="shared" si="1"/>
        <v>22</v>
      </c>
      <c r="G26" s="105">
        <v>118200</v>
      </c>
      <c r="H26" s="110">
        <f t="shared" si="2"/>
        <v>1</v>
      </c>
      <c r="I26" s="105">
        <v>627600</v>
      </c>
      <c r="J26" s="106">
        <f t="shared" si="3"/>
        <v>1</v>
      </c>
      <c r="K26" s="92">
        <v>246</v>
      </c>
      <c r="L26" s="108">
        <f t="shared" si="6"/>
        <v>30</v>
      </c>
      <c r="M26" s="92">
        <v>515</v>
      </c>
      <c r="N26" s="108">
        <f t="shared" si="7"/>
        <v>29</v>
      </c>
      <c r="O26" s="92" t="s">
        <v>203</v>
      </c>
      <c r="P26" s="93"/>
      <c r="Q26" s="92" t="s">
        <v>203</v>
      </c>
      <c r="R26" s="93"/>
      <c r="S26" s="92" t="s">
        <v>203</v>
      </c>
      <c r="T26" s="93"/>
      <c r="U26" s="92" t="s">
        <v>203</v>
      </c>
      <c r="V26" s="94"/>
      <c r="W26" s="92" t="s">
        <v>203</v>
      </c>
      <c r="X26" s="93"/>
      <c r="Y26" s="92" t="s">
        <v>203</v>
      </c>
      <c r="Z26" s="93"/>
      <c r="AA26" s="92">
        <v>2488</v>
      </c>
      <c r="AB26" s="93">
        <v>12</v>
      </c>
      <c r="AC26" s="94">
        <v>804261</v>
      </c>
      <c r="AD26" s="93">
        <v>7</v>
      </c>
      <c r="AE26" s="94">
        <v>30021</v>
      </c>
      <c r="AF26" s="93">
        <f t="shared" si="4"/>
        <v>23</v>
      </c>
      <c r="AG26" s="94">
        <v>1201</v>
      </c>
      <c r="AH26" s="93">
        <f t="shared" si="5"/>
        <v>28</v>
      </c>
      <c r="AI26" s="94" t="s">
        <v>161</v>
      </c>
      <c r="AJ26" s="93"/>
      <c r="AK26" s="31">
        <v>15</v>
      </c>
      <c r="AN26" s="5" t="s">
        <v>152</v>
      </c>
      <c r="AO26" s="5">
        <v>19</v>
      </c>
      <c r="AP26" s="5">
        <v>116</v>
      </c>
      <c r="AQ26" s="5">
        <v>19</v>
      </c>
      <c r="AR26" s="5">
        <v>24</v>
      </c>
      <c r="AS26" s="5">
        <v>140</v>
      </c>
      <c r="AT26" s="5">
        <v>151400</v>
      </c>
      <c r="AU26" s="5">
        <v>2</v>
      </c>
      <c r="AW26" s="5">
        <v>19300</v>
      </c>
      <c r="AX26" s="5">
        <v>22</v>
      </c>
    </row>
    <row r="27" spans="1:50" ht="13.5" customHeight="1">
      <c r="A27" s="14">
        <v>16</v>
      </c>
      <c r="B27" s="29" t="s">
        <v>19</v>
      </c>
      <c r="C27" s="105">
        <v>55800</v>
      </c>
      <c r="D27" s="110">
        <f t="shared" si="0"/>
        <v>15</v>
      </c>
      <c r="E27" s="105">
        <v>2610</v>
      </c>
      <c r="F27" s="110">
        <f t="shared" si="1"/>
        <v>47</v>
      </c>
      <c r="G27" s="105">
        <v>37300</v>
      </c>
      <c r="H27" s="110">
        <f t="shared" si="2"/>
        <v>12</v>
      </c>
      <c r="I27" s="105">
        <v>205900</v>
      </c>
      <c r="J27" s="106">
        <f t="shared" si="3"/>
        <v>12</v>
      </c>
      <c r="K27" s="92">
        <v>3330</v>
      </c>
      <c r="L27" s="108">
        <f t="shared" si="6"/>
        <v>16</v>
      </c>
      <c r="M27" s="92">
        <v>7270</v>
      </c>
      <c r="N27" s="108">
        <f t="shared" si="7"/>
        <v>18</v>
      </c>
      <c r="O27" s="92" t="s">
        <v>203</v>
      </c>
      <c r="P27" s="93"/>
      <c r="Q27" s="92" t="s">
        <v>203</v>
      </c>
      <c r="R27" s="93"/>
      <c r="S27" s="92" t="s">
        <v>203</v>
      </c>
      <c r="T27" s="93"/>
      <c r="U27" s="92" t="s">
        <v>203</v>
      </c>
      <c r="V27" s="94"/>
      <c r="W27" s="92">
        <v>216</v>
      </c>
      <c r="X27" s="93">
        <f>_xlfn.RANK.EQ(W27,$W$10:$W$61)</f>
        <v>12</v>
      </c>
      <c r="Y27" s="92">
        <v>5460</v>
      </c>
      <c r="Z27" s="93">
        <f t="shared" si="8"/>
        <v>13</v>
      </c>
      <c r="AA27" s="92">
        <v>661</v>
      </c>
      <c r="AB27" s="93">
        <v>40</v>
      </c>
      <c r="AC27" s="94">
        <v>240479</v>
      </c>
      <c r="AD27" s="93">
        <v>35</v>
      </c>
      <c r="AE27" s="94">
        <v>23690</v>
      </c>
      <c r="AF27" s="93">
        <f t="shared" si="4"/>
        <v>26</v>
      </c>
      <c r="AG27" s="94">
        <v>16</v>
      </c>
      <c r="AH27" s="93">
        <f t="shared" si="5"/>
        <v>35</v>
      </c>
      <c r="AI27" s="94" t="s">
        <v>161</v>
      </c>
      <c r="AJ27" s="93"/>
      <c r="AK27" s="31">
        <v>16</v>
      </c>
      <c r="AN27" s="5" t="s">
        <v>153</v>
      </c>
      <c r="AO27" s="5">
        <v>20</v>
      </c>
      <c r="AP27" s="5">
        <v>102</v>
      </c>
      <c r="AQ27" s="5">
        <v>20</v>
      </c>
      <c r="AR27" s="5">
        <v>1190</v>
      </c>
      <c r="AS27" s="5">
        <v>1292</v>
      </c>
      <c r="AT27" s="5">
        <v>55900</v>
      </c>
      <c r="AU27" s="5">
        <v>15</v>
      </c>
      <c r="AW27" s="5">
        <v>2560</v>
      </c>
      <c r="AX27" s="5">
        <v>47</v>
      </c>
    </row>
    <row r="28" spans="1:50" ht="13.5" customHeight="1">
      <c r="A28" s="14">
        <v>17</v>
      </c>
      <c r="B28" s="29" t="s">
        <v>20</v>
      </c>
      <c r="C28" s="105">
        <v>34300</v>
      </c>
      <c r="D28" s="110">
        <f t="shared" si="0"/>
        <v>30</v>
      </c>
      <c r="E28" s="105">
        <v>6940</v>
      </c>
      <c r="F28" s="110">
        <f t="shared" si="1"/>
        <v>37</v>
      </c>
      <c r="G28" s="105">
        <v>25100</v>
      </c>
      <c r="H28" s="110">
        <f t="shared" si="2"/>
        <v>22</v>
      </c>
      <c r="I28" s="105">
        <v>130300</v>
      </c>
      <c r="J28" s="106">
        <f t="shared" si="3"/>
        <v>23</v>
      </c>
      <c r="K28" s="107">
        <v>1420</v>
      </c>
      <c r="L28" s="108">
        <f t="shared" si="6"/>
        <v>25</v>
      </c>
      <c r="M28" s="107">
        <v>3090</v>
      </c>
      <c r="N28" s="108">
        <f t="shared" si="7"/>
        <v>25</v>
      </c>
      <c r="O28" s="92" t="s">
        <v>203</v>
      </c>
      <c r="P28" s="93"/>
      <c r="Q28" s="92" t="s">
        <v>203</v>
      </c>
      <c r="R28" s="93"/>
      <c r="S28" s="92" t="s">
        <v>203</v>
      </c>
      <c r="T28" s="93"/>
      <c r="U28" s="92" t="s">
        <v>203</v>
      </c>
      <c r="V28" s="94"/>
      <c r="W28" s="92" t="s">
        <v>203</v>
      </c>
      <c r="X28" s="93"/>
      <c r="Y28" s="92" t="s">
        <v>203</v>
      </c>
      <c r="Z28" s="93"/>
      <c r="AA28" s="92">
        <v>548</v>
      </c>
      <c r="AB28" s="93">
        <v>43</v>
      </c>
      <c r="AC28" s="94">
        <v>278695</v>
      </c>
      <c r="AD28" s="93">
        <v>32</v>
      </c>
      <c r="AE28" s="94">
        <v>37473</v>
      </c>
      <c r="AF28" s="93">
        <f t="shared" si="4"/>
        <v>20</v>
      </c>
      <c r="AG28" s="94">
        <v>1923</v>
      </c>
      <c r="AH28" s="93">
        <f t="shared" si="5"/>
        <v>26</v>
      </c>
      <c r="AI28" s="94" t="s">
        <v>161</v>
      </c>
      <c r="AJ28" s="93"/>
      <c r="AK28" s="31">
        <v>17</v>
      </c>
      <c r="AN28" s="5" t="s">
        <v>154</v>
      </c>
      <c r="AO28" s="5">
        <v>21</v>
      </c>
      <c r="AP28" s="5">
        <v>672</v>
      </c>
      <c r="AQ28" s="5">
        <v>21</v>
      </c>
      <c r="AR28" s="5">
        <v>2499</v>
      </c>
      <c r="AS28" s="5">
        <v>3171</v>
      </c>
      <c r="AT28" s="5">
        <v>34500</v>
      </c>
      <c r="AU28" s="5">
        <v>30</v>
      </c>
      <c r="AW28" s="5">
        <v>6960</v>
      </c>
      <c r="AX28" s="5">
        <v>37</v>
      </c>
    </row>
    <row r="29" spans="1:50" ht="13.5" customHeight="1">
      <c r="A29" s="14">
        <v>18</v>
      </c>
      <c r="B29" s="29" t="s">
        <v>21</v>
      </c>
      <c r="C29" s="105">
        <v>36500</v>
      </c>
      <c r="D29" s="110">
        <f t="shared" si="0"/>
        <v>28</v>
      </c>
      <c r="E29" s="105">
        <v>3750</v>
      </c>
      <c r="F29" s="110">
        <f t="shared" si="1"/>
        <v>46</v>
      </c>
      <c r="G29" s="105">
        <v>25000</v>
      </c>
      <c r="H29" s="110">
        <f t="shared" si="2"/>
        <v>23</v>
      </c>
      <c r="I29" s="105">
        <v>132500</v>
      </c>
      <c r="J29" s="106">
        <f t="shared" si="3"/>
        <v>22</v>
      </c>
      <c r="K29" s="92">
        <v>4800</v>
      </c>
      <c r="L29" s="108">
        <f t="shared" si="6"/>
        <v>13</v>
      </c>
      <c r="M29" s="92">
        <v>7460</v>
      </c>
      <c r="N29" s="108">
        <f t="shared" si="7"/>
        <v>17</v>
      </c>
      <c r="O29" s="92" t="s">
        <v>203</v>
      </c>
      <c r="P29" s="93"/>
      <c r="Q29" s="92" t="s">
        <v>203</v>
      </c>
      <c r="R29" s="93"/>
      <c r="S29" s="92" t="s">
        <v>203</v>
      </c>
      <c r="T29" s="93"/>
      <c r="U29" s="92" t="s">
        <v>203</v>
      </c>
      <c r="V29" s="94"/>
      <c r="W29" s="92" t="s">
        <v>203</v>
      </c>
      <c r="X29" s="93"/>
      <c r="Y29" s="92" t="s">
        <v>203</v>
      </c>
      <c r="Z29" s="93"/>
      <c r="AA29" s="92">
        <v>473</v>
      </c>
      <c r="AB29" s="93">
        <v>44</v>
      </c>
      <c r="AC29" s="94">
        <v>310193</v>
      </c>
      <c r="AD29" s="93">
        <v>30</v>
      </c>
      <c r="AE29" s="94">
        <v>11731</v>
      </c>
      <c r="AF29" s="93">
        <f t="shared" si="4"/>
        <v>33</v>
      </c>
      <c r="AG29" s="94">
        <v>263</v>
      </c>
      <c r="AH29" s="93">
        <f t="shared" si="5"/>
        <v>33</v>
      </c>
      <c r="AI29" s="94" t="s">
        <v>161</v>
      </c>
      <c r="AJ29" s="93"/>
      <c r="AK29" s="31">
        <v>18</v>
      </c>
      <c r="AN29" s="5" t="s">
        <v>155</v>
      </c>
      <c r="AO29" s="5">
        <v>22</v>
      </c>
      <c r="AP29" s="5">
        <v>1077</v>
      </c>
      <c r="AQ29" s="5">
        <v>22</v>
      </c>
      <c r="AR29" s="5">
        <v>1176</v>
      </c>
      <c r="AS29" s="5">
        <v>2253</v>
      </c>
      <c r="AT29" s="5">
        <v>36600</v>
      </c>
      <c r="AU29" s="5">
        <v>28</v>
      </c>
      <c r="AW29" s="5">
        <v>3760</v>
      </c>
      <c r="AX29" s="5">
        <v>46</v>
      </c>
    </row>
    <row r="30" spans="1:50" ht="6" customHeight="1">
      <c r="A30" s="14"/>
      <c r="B30" s="29"/>
      <c r="C30" s="105"/>
      <c r="D30" s="110"/>
      <c r="E30" s="105"/>
      <c r="F30" s="110"/>
      <c r="G30" s="105"/>
      <c r="H30" s="110"/>
      <c r="I30" s="105"/>
      <c r="J30" s="106"/>
      <c r="K30" s="92"/>
      <c r="L30" s="108"/>
      <c r="M30" s="92"/>
      <c r="N30" s="108"/>
      <c r="O30" s="92"/>
      <c r="P30" s="93"/>
      <c r="Q30" s="92"/>
      <c r="R30" s="93"/>
      <c r="S30" s="92"/>
      <c r="T30" s="93"/>
      <c r="U30" s="92"/>
      <c r="V30" s="94"/>
      <c r="W30" s="92"/>
      <c r="X30" s="93"/>
      <c r="Y30" s="92"/>
      <c r="Z30" s="93"/>
      <c r="AA30" s="92"/>
      <c r="AB30" s="93"/>
      <c r="AC30" s="94"/>
      <c r="AD30" s="93"/>
      <c r="AE30" s="94"/>
      <c r="AF30" s="93"/>
      <c r="AG30" s="94"/>
      <c r="AH30" s="93"/>
      <c r="AI30" s="94"/>
      <c r="AJ30" s="93"/>
      <c r="AK30" s="31"/>
    </row>
    <row r="31" spans="1:50" ht="13.5" customHeight="1">
      <c r="A31" s="14">
        <v>19</v>
      </c>
      <c r="B31" s="29" t="s">
        <v>22</v>
      </c>
      <c r="C31" s="105">
        <v>7860</v>
      </c>
      <c r="D31" s="110">
        <f t="shared" si="0"/>
        <v>44</v>
      </c>
      <c r="E31" s="105">
        <v>15800</v>
      </c>
      <c r="F31" s="110">
        <f t="shared" si="1"/>
        <v>26</v>
      </c>
      <c r="G31" s="105">
        <v>4900</v>
      </c>
      <c r="H31" s="110">
        <f t="shared" si="2"/>
        <v>44</v>
      </c>
      <c r="I31" s="105">
        <v>26600</v>
      </c>
      <c r="J31" s="106">
        <f t="shared" si="3"/>
        <v>43</v>
      </c>
      <c r="K31" s="107">
        <v>123</v>
      </c>
      <c r="L31" s="108">
        <f t="shared" si="6"/>
        <v>33</v>
      </c>
      <c r="M31" s="107">
        <v>313</v>
      </c>
      <c r="N31" s="108">
        <f t="shared" si="7"/>
        <v>33</v>
      </c>
      <c r="O31" s="92" t="s">
        <v>203</v>
      </c>
      <c r="P31" s="93"/>
      <c r="Q31" s="92" t="s">
        <v>203</v>
      </c>
      <c r="R31" s="93"/>
      <c r="S31" s="92" t="s">
        <v>203</v>
      </c>
      <c r="T31" s="93"/>
      <c r="U31" s="92" t="s">
        <v>203</v>
      </c>
      <c r="V31" s="94"/>
      <c r="W31" s="92" t="s">
        <v>203</v>
      </c>
      <c r="X31" s="93"/>
      <c r="Y31" s="92" t="s">
        <v>203</v>
      </c>
      <c r="Z31" s="93"/>
      <c r="AA31" s="92">
        <v>940</v>
      </c>
      <c r="AB31" s="93">
        <v>34</v>
      </c>
      <c r="AC31" s="94">
        <v>349204</v>
      </c>
      <c r="AD31" s="93">
        <v>26</v>
      </c>
      <c r="AE31" s="92" t="s">
        <v>203</v>
      </c>
      <c r="AF31" s="93"/>
      <c r="AG31" s="92" t="s">
        <v>203</v>
      </c>
      <c r="AH31" s="93"/>
      <c r="AI31" s="92" t="s">
        <v>203</v>
      </c>
      <c r="AJ31" s="93"/>
      <c r="AK31" s="31">
        <v>19</v>
      </c>
      <c r="AN31" s="5" t="s">
        <v>156</v>
      </c>
      <c r="AO31" s="5">
        <v>24</v>
      </c>
      <c r="AP31" s="5">
        <v>288</v>
      </c>
      <c r="AQ31" s="5">
        <v>24</v>
      </c>
      <c r="AR31" s="5">
        <v>7733</v>
      </c>
      <c r="AS31" s="5">
        <v>8021</v>
      </c>
      <c r="AT31" s="5">
        <v>7920</v>
      </c>
      <c r="AU31" s="5">
        <v>44</v>
      </c>
      <c r="AW31" s="5">
        <v>15900</v>
      </c>
      <c r="AX31" s="5">
        <v>25</v>
      </c>
    </row>
    <row r="32" spans="1:50" ht="13.5" customHeight="1">
      <c r="A32" s="14">
        <v>20</v>
      </c>
      <c r="B32" s="29" t="s">
        <v>23</v>
      </c>
      <c r="C32" s="105">
        <v>52800</v>
      </c>
      <c r="D32" s="110">
        <f t="shared" si="0"/>
        <v>16</v>
      </c>
      <c r="E32" s="105">
        <v>54000</v>
      </c>
      <c r="F32" s="110">
        <f t="shared" si="1"/>
        <v>6</v>
      </c>
      <c r="G32" s="105">
        <v>32200</v>
      </c>
      <c r="H32" s="110">
        <f t="shared" si="2"/>
        <v>16</v>
      </c>
      <c r="I32" s="105">
        <v>199000</v>
      </c>
      <c r="J32" s="106">
        <f t="shared" si="3"/>
        <v>13</v>
      </c>
      <c r="K32" s="107">
        <v>2750</v>
      </c>
      <c r="L32" s="108">
        <f t="shared" si="6"/>
        <v>18</v>
      </c>
      <c r="M32" s="107">
        <v>9540</v>
      </c>
      <c r="N32" s="108">
        <f t="shared" si="7"/>
        <v>14</v>
      </c>
      <c r="O32" s="92" t="s">
        <v>203</v>
      </c>
      <c r="P32" s="93"/>
      <c r="Q32" s="92" t="s">
        <v>203</v>
      </c>
      <c r="R32" s="93"/>
      <c r="S32" s="330" t="s">
        <v>203</v>
      </c>
      <c r="T32" s="93"/>
      <c r="U32" s="92" t="s">
        <v>203</v>
      </c>
      <c r="V32" s="94"/>
      <c r="W32" s="92">
        <v>166</v>
      </c>
      <c r="X32" s="93">
        <f>_xlfn.RANK.EQ(W32,$W$10:$W$61)</f>
        <v>16</v>
      </c>
      <c r="Y32" s="92">
        <v>4760</v>
      </c>
      <c r="Z32" s="93">
        <f t="shared" si="8"/>
        <v>18</v>
      </c>
      <c r="AA32" s="92">
        <v>2475</v>
      </c>
      <c r="AB32" s="93">
        <v>13</v>
      </c>
      <c r="AC32" s="94">
        <v>1031536</v>
      </c>
      <c r="AD32" s="93">
        <v>3</v>
      </c>
      <c r="AE32" s="92" t="s">
        <v>203</v>
      </c>
      <c r="AF32" s="93"/>
      <c r="AG32" s="92" t="s">
        <v>203</v>
      </c>
      <c r="AH32" s="93"/>
      <c r="AI32" s="92" t="s">
        <v>203</v>
      </c>
      <c r="AJ32" s="93"/>
      <c r="AK32" s="31">
        <v>20</v>
      </c>
      <c r="AN32" s="5" t="s">
        <v>157</v>
      </c>
      <c r="AO32" s="5">
        <v>25</v>
      </c>
      <c r="AP32" s="5">
        <v>429</v>
      </c>
      <c r="AQ32" s="5">
        <v>25</v>
      </c>
      <c r="AR32" s="5">
        <v>323</v>
      </c>
      <c r="AS32" s="5">
        <v>752</v>
      </c>
      <c r="AT32" s="5">
        <v>53100</v>
      </c>
      <c r="AU32" s="5">
        <v>16</v>
      </c>
      <c r="AW32" s="5">
        <v>54200</v>
      </c>
      <c r="AX32" s="5">
        <v>6</v>
      </c>
    </row>
    <row r="33" spans="1:50" ht="13.5" customHeight="1">
      <c r="A33" s="14">
        <v>21</v>
      </c>
      <c r="B33" s="29" t="s">
        <v>24</v>
      </c>
      <c r="C33" s="105">
        <v>42900</v>
      </c>
      <c r="D33" s="110">
        <f t="shared" si="0"/>
        <v>20</v>
      </c>
      <c r="E33" s="105">
        <v>13100</v>
      </c>
      <c r="F33" s="110">
        <f t="shared" si="1"/>
        <v>31</v>
      </c>
      <c r="G33" s="105">
        <v>22500</v>
      </c>
      <c r="H33" s="110">
        <f t="shared" si="2"/>
        <v>26</v>
      </c>
      <c r="I33" s="105">
        <v>107600</v>
      </c>
      <c r="J33" s="106">
        <f t="shared" si="3"/>
        <v>26</v>
      </c>
      <c r="K33" s="107">
        <v>3420</v>
      </c>
      <c r="L33" s="108">
        <f t="shared" si="6"/>
        <v>15</v>
      </c>
      <c r="M33" s="107">
        <v>9650</v>
      </c>
      <c r="N33" s="108">
        <f t="shared" si="7"/>
        <v>13</v>
      </c>
      <c r="O33" s="92" t="s">
        <v>203</v>
      </c>
      <c r="P33" s="93"/>
      <c r="Q33" s="92" t="s">
        <v>203</v>
      </c>
      <c r="R33" s="93"/>
      <c r="S33" s="109" t="s">
        <v>203</v>
      </c>
      <c r="T33" s="93"/>
      <c r="U33" s="109" t="s">
        <v>203</v>
      </c>
      <c r="V33" s="94"/>
      <c r="W33" s="92">
        <v>114</v>
      </c>
      <c r="X33" s="93">
        <f>_xlfn.RANK.EQ(W33,$W$10:$W$61)</f>
        <v>22</v>
      </c>
      <c r="Y33" s="92">
        <v>2740</v>
      </c>
      <c r="Z33" s="93">
        <f t="shared" si="8"/>
        <v>23</v>
      </c>
      <c r="AA33" s="92">
        <v>1173</v>
      </c>
      <c r="AB33" s="93">
        <v>30</v>
      </c>
      <c r="AC33" s="94">
        <v>841016</v>
      </c>
      <c r="AD33" s="93">
        <v>5</v>
      </c>
      <c r="AE33" s="92" t="s">
        <v>203</v>
      </c>
      <c r="AF33" s="93"/>
      <c r="AG33" s="92" t="s">
        <v>203</v>
      </c>
      <c r="AH33" s="93"/>
      <c r="AI33" s="92" t="s">
        <v>203</v>
      </c>
      <c r="AJ33" s="93"/>
      <c r="AK33" s="31">
        <v>21</v>
      </c>
      <c r="AN33" s="5" t="s">
        <v>158</v>
      </c>
      <c r="AO33" s="5">
        <v>26</v>
      </c>
      <c r="AP33" s="5">
        <v>2601</v>
      </c>
      <c r="AQ33" s="5">
        <v>26</v>
      </c>
      <c r="AR33" s="5">
        <v>726</v>
      </c>
      <c r="AS33" s="5">
        <v>3327</v>
      </c>
      <c r="AT33" s="5">
        <v>43100</v>
      </c>
      <c r="AU33" s="5">
        <v>20</v>
      </c>
      <c r="AW33" s="5">
        <v>13200</v>
      </c>
      <c r="AX33" s="5">
        <v>31</v>
      </c>
    </row>
    <row r="34" spans="1:50" ht="13.5" customHeight="1">
      <c r="A34" s="14">
        <v>22</v>
      </c>
      <c r="B34" s="29" t="s">
        <v>25</v>
      </c>
      <c r="C34" s="105">
        <v>22200</v>
      </c>
      <c r="D34" s="110">
        <f t="shared" si="0"/>
        <v>37</v>
      </c>
      <c r="E34" s="105">
        <v>43100</v>
      </c>
      <c r="F34" s="110">
        <f t="shared" si="1"/>
        <v>8</v>
      </c>
      <c r="G34" s="105">
        <v>15800</v>
      </c>
      <c r="H34" s="110">
        <f t="shared" si="2"/>
        <v>32</v>
      </c>
      <c r="I34" s="105">
        <v>79900</v>
      </c>
      <c r="J34" s="106">
        <f t="shared" si="3"/>
        <v>31</v>
      </c>
      <c r="K34" s="107">
        <v>768</v>
      </c>
      <c r="L34" s="108">
        <f t="shared" si="6"/>
        <v>26</v>
      </c>
      <c r="M34" s="107">
        <v>1760</v>
      </c>
      <c r="N34" s="108">
        <f t="shared" si="7"/>
        <v>26</v>
      </c>
      <c r="O34" s="92">
        <v>5110</v>
      </c>
      <c r="P34" s="93">
        <f t="shared" si="9"/>
        <v>3</v>
      </c>
      <c r="Q34" s="92">
        <v>114500</v>
      </c>
      <c r="R34" s="93">
        <f t="shared" si="10"/>
        <v>2</v>
      </c>
      <c r="S34" s="330" t="s">
        <v>203</v>
      </c>
      <c r="T34" s="93"/>
      <c r="U34" s="92" t="s">
        <v>203</v>
      </c>
      <c r="V34" s="94"/>
      <c r="W34" s="92">
        <v>319</v>
      </c>
      <c r="X34" s="93">
        <f>_xlfn.RANK.EQ(W34,$W$10:$W$61)</f>
        <v>7</v>
      </c>
      <c r="Y34" s="92">
        <v>11400</v>
      </c>
      <c r="Z34" s="93">
        <f t="shared" si="8"/>
        <v>7</v>
      </c>
      <c r="AA34" s="92">
        <v>2263</v>
      </c>
      <c r="AB34" s="93">
        <v>15</v>
      </c>
      <c r="AC34" s="94">
        <v>495653</v>
      </c>
      <c r="AD34" s="93">
        <v>16</v>
      </c>
      <c r="AE34" s="92">
        <v>202227</v>
      </c>
      <c r="AF34" s="93">
        <f t="shared" si="4"/>
        <v>4</v>
      </c>
      <c r="AG34" s="94">
        <v>2723</v>
      </c>
      <c r="AH34" s="93">
        <f t="shared" si="5"/>
        <v>23</v>
      </c>
      <c r="AI34" s="94">
        <v>2247</v>
      </c>
      <c r="AJ34" s="93">
        <f t="shared" ref="AJ34:AJ62" si="11">_xlfn.RANK.EQ(AI34,$AI$13:$AI$63)</f>
        <v>17</v>
      </c>
      <c r="AK34" s="31">
        <v>22</v>
      </c>
      <c r="AN34" s="5" t="s">
        <v>159</v>
      </c>
      <c r="AO34" s="5">
        <v>27</v>
      </c>
      <c r="AP34" s="5">
        <v>280</v>
      </c>
      <c r="AQ34" s="5">
        <v>27</v>
      </c>
      <c r="AR34" s="5">
        <v>28</v>
      </c>
      <c r="AS34" s="5">
        <v>308</v>
      </c>
      <c r="AT34" s="5">
        <v>22400</v>
      </c>
      <c r="AU34" s="5">
        <v>37</v>
      </c>
      <c r="AW34" s="5">
        <v>44000</v>
      </c>
      <c r="AX34" s="5">
        <v>8</v>
      </c>
    </row>
    <row r="35" spans="1:50" ht="13.5" customHeight="1">
      <c r="A35" s="14">
        <v>23</v>
      </c>
      <c r="B35" s="29" t="s">
        <v>26</v>
      </c>
      <c r="C35" s="105">
        <v>42500</v>
      </c>
      <c r="D35" s="110">
        <f t="shared" si="0"/>
        <v>21</v>
      </c>
      <c r="E35" s="105">
        <v>32400</v>
      </c>
      <c r="F35" s="110">
        <f t="shared" si="1"/>
        <v>14</v>
      </c>
      <c r="G35" s="105">
        <v>27600</v>
      </c>
      <c r="H35" s="110">
        <f t="shared" si="2"/>
        <v>20</v>
      </c>
      <c r="I35" s="105">
        <v>137700</v>
      </c>
      <c r="J35" s="106">
        <f t="shared" si="3"/>
        <v>20</v>
      </c>
      <c r="K35" s="92">
        <v>5500</v>
      </c>
      <c r="L35" s="108">
        <f t="shared" si="6"/>
        <v>11</v>
      </c>
      <c r="M35" s="92">
        <v>23100</v>
      </c>
      <c r="N35" s="108">
        <f t="shared" si="7"/>
        <v>6</v>
      </c>
      <c r="O35" s="92">
        <v>1240</v>
      </c>
      <c r="P35" s="93">
        <f t="shared" si="9"/>
        <v>8</v>
      </c>
      <c r="Q35" s="92">
        <v>29400</v>
      </c>
      <c r="R35" s="93">
        <f t="shared" si="10"/>
        <v>7</v>
      </c>
      <c r="S35" s="92">
        <v>289</v>
      </c>
      <c r="T35" s="93">
        <f>_xlfn.RANK.EQ(S35,$S$18:$S$59)</f>
        <v>4</v>
      </c>
      <c r="U35" s="92">
        <v>3320</v>
      </c>
      <c r="V35" s="94">
        <f>_xlfn.RANK.EQ(U35,$U$18:$U$59)</f>
        <v>4</v>
      </c>
      <c r="W35" s="92">
        <v>573</v>
      </c>
      <c r="X35" s="93">
        <f>_xlfn.RANK.EQ(W35,$W$10:$W$61)</f>
        <v>5</v>
      </c>
      <c r="Y35" s="92">
        <v>27600</v>
      </c>
      <c r="Z35" s="93">
        <f t="shared" si="8"/>
        <v>5</v>
      </c>
      <c r="AA35" s="92">
        <v>3232</v>
      </c>
      <c r="AB35" s="93">
        <v>7</v>
      </c>
      <c r="AC35" s="94">
        <v>218471</v>
      </c>
      <c r="AD35" s="93">
        <v>37</v>
      </c>
      <c r="AE35" s="92">
        <v>69970</v>
      </c>
      <c r="AF35" s="93">
        <f t="shared" si="4"/>
        <v>15</v>
      </c>
      <c r="AG35" s="94">
        <v>13746</v>
      </c>
      <c r="AH35" s="93">
        <f t="shared" si="5"/>
        <v>19</v>
      </c>
      <c r="AI35" s="94">
        <v>291745</v>
      </c>
      <c r="AJ35" s="93">
        <f t="shared" si="11"/>
        <v>7</v>
      </c>
      <c r="AK35" s="31">
        <v>23</v>
      </c>
      <c r="AN35" s="5" t="s">
        <v>160</v>
      </c>
      <c r="AO35" s="5">
        <v>28</v>
      </c>
      <c r="AP35" s="5">
        <v>24</v>
      </c>
      <c r="AQ35" s="5">
        <v>28</v>
      </c>
      <c r="AR35" s="5" t="s">
        <v>161</v>
      </c>
      <c r="AS35" s="5">
        <v>24</v>
      </c>
      <c r="AT35" s="5">
        <v>43000</v>
      </c>
      <c r="AU35" s="5">
        <v>21</v>
      </c>
      <c r="AW35" s="5">
        <v>32700</v>
      </c>
      <c r="AX35" s="5">
        <v>14</v>
      </c>
    </row>
    <row r="36" spans="1:50" ht="13.5" customHeight="1">
      <c r="A36" s="14">
        <v>24</v>
      </c>
      <c r="B36" s="29" t="s">
        <v>27</v>
      </c>
      <c r="C36" s="105">
        <v>44700</v>
      </c>
      <c r="D36" s="110">
        <f t="shared" si="0"/>
        <v>19</v>
      </c>
      <c r="E36" s="105">
        <v>14200</v>
      </c>
      <c r="F36" s="110">
        <f t="shared" si="1"/>
        <v>28</v>
      </c>
      <c r="G36" s="105">
        <v>27500</v>
      </c>
      <c r="H36" s="110">
        <f t="shared" si="2"/>
        <v>21</v>
      </c>
      <c r="I36" s="105">
        <v>137200</v>
      </c>
      <c r="J36" s="106">
        <f t="shared" si="3"/>
        <v>21</v>
      </c>
      <c r="K36" s="107">
        <v>6590</v>
      </c>
      <c r="L36" s="108">
        <f t="shared" si="6"/>
        <v>9</v>
      </c>
      <c r="M36" s="107">
        <v>20000</v>
      </c>
      <c r="N36" s="108">
        <f t="shared" si="7"/>
        <v>10</v>
      </c>
      <c r="O36" s="92">
        <v>1080</v>
      </c>
      <c r="P36" s="93">
        <f t="shared" si="9"/>
        <v>11</v>
      </c>
      <c r="Q36" s="92">
        <v>17900</v>
      </c>
      <c r="R36" s="93">
        <f t="shared" si="10"/>
        <v>10</v>
      </c>
      <c r="S36" s="92" t="s">
        <v>203</v>
      </c>
      <c r="T36" s="93"/>
      <c r="U36" s="92" t="s">
        <v>203</v>
      </c>
      <c r="V36" s="94"/>
      <c r="W36" s="92">
        <v>118</v>
      </c>
      <c r="X36" s="93">
        <f>_xlfn.RANK.EQ(W36,$W$10:$W$61)</f>
        <v>21</v>
      </c>
      <c r="Y36" s="92">
        <v>2640</v>
      </c>
      <c r="Z36" s="93">
        <f t="shared" si="8"/>
        <v>24</v>
      </c>
      <c r="AA36" s="92">
        <v>1122</v>
      </c>
      <c r="AB36" s="93">
        <v>31</v>
      </c>
      <c r="AC36" s="94">
        <v>371523</v>
      </c>
      <c r="AD36" s="93">
        <v>24</v>
      </c>
      <c r="AE36" s="92">
        <v>154672</v>
      </c>
      <c r="AF36" s="93">
        <f t="shared" si="4"/>
        <v>6</v>
      </c>
      <c r="AG36" s="94">
        <v>25943</v>
      </c>
      <c r="AH36" s="93">
        <f t="shared" si="5"/>
        <v>12</v>
      </c>
      <c r="AI36" s="94">
        <v>192741</v>
      </c>
      <c r="AJ36" s="93">
        <f t="shared" si="11"/>
        <v>9</v>
      </c>
      <c r="AK36" s="31">
        <v>24</v>
      </c>
      <c r="AN36" s="5" t="s">
        <v>162</v>
      </c>
      <c r="AO36" s="5">
        <v>29</v>
      </c>
      <c r="AP36" s="5">
        <v>251</v>
      </c>
      <c r="AQ36" s="5">
        <v>29</v>
      </c>
      <c r="AR36" s="5">
        <v>71</v>
      </c>
      <c r="AS36" s="5">
        <v>322</v>
      </c>
      <c r="AT36" s="5">
        <v>45000</v>
      </c>
      <c r="AU36" s="5">
        <v>19</v>
      </c>
      <c r="AW36" s="5">
        <v>14400</v>
      </c>
      <c r="AX36" s="5">
        <v>28</v>
      </c>
    </row>
    <row r="37" spans="1:50" ht="6" customHeight="1">
      <c r="A37" s="14"/>
      <c r="B37" s="29"/>
      <c r="C37" s="105"/>
      <c r="D37" s="110"/>
      <c r="E37" s="105"/>
      <c r="F37" s="110"/>
      <c r="G37" s="105"/>
      <c r="H37" s="110"/>
      <c r="I37" s="105"/>
      <c r="J37" s="106"/>
      <c r="K37" s="107"/>
      <c r="L37" s="108"/>
      <c r="M37" s="107"/>
      <c r="N37" s="108"/>
      <c r="O37" s="92"/>
      <c r="P37" s="93"/>
      <c r="Q37" s="92"/>
      <c r="R37" s="93"/>
      <c r="S37" s="92"/>
      <c r="T37" s="93"/>
      <c r="U37" s="92"/>
      <c r="V37" s="94"/>
      <c r="W37" s="92"/>
      <c r="X37" s="93"/>
      <c r="Y37" s="92"/>
      <c r="Z37" s="93"/>
      <c r="AA37" s="92"/>
      <c r="AB37" s="93"/>
      <c r="AC37" s="94"/>
      <c r="AD37" s="93"/>
      <c r="AE37" s="94"/>
      <c r="AF37" s="93"/>
      <c r="AG37" s="94"/>
      <c r="AH37" s="93"/>
      <c r="AI37" s="94"/>
      <c r="AJ37" s="93"/>
      <c r="AK37" s="31"/>
    </row>
    <row r="38" spans="1:50" ht="13.5" customHeight="1">
      <c r="A38" s="14">
        <v>25</v>
      </c>
      <c r="B38" s="29" t="s">
        <v>28</v>
      </c>
      <c r="C38" s="105">
        <v>47700</v>
      </c>
      <c r="D38" s="110">
        <f t="shared" si="0"/>
        <v>18</v>
      </c>
      <c r="E38" s="105">
        <v>3960</v>
      </c>
      <c r="F38" s="110">
        <f t="shared" si="1"/>
        <v>44</v>
      </c>
      <c r="G38" s="105">
        <v>31700</v>
      </c>
      <c r="H38" s="110">
        <f t="shared" si="2"/>
        <v>18</v>
      </c>
      <c r="I38" s="105">
        <v>162300</v>
      </c>
      <c r="J38" s="106">
        <f t="shared" si="3"/>
        <v>17</v>
      </c>
      <c r="K38" s="107">
        <v>7680</v>
      </c>
      <c r="L38" s="108">
        <f t="shared" si="6"/>
        <v>7</v>
      </c>
      <c r="M38" s="107">
        <v>21800</v>
      </c>
      <c r="N38" s="108">
        <f t="shared" si="7"/>
        <v>8</v>
      </c>
      <c r="O38" s="92" t="s">
        <v>203</v>
      </c>
      <c r="P38" s="93"/>
      <c r="Q38" s="92" t="s">
        <v>203</v>
      </c>
      <c r="R38" s="93"/>
      <c r="S38" s="92" t="s">
        <v>203</v>
      </c>
      <c r="T38" s="93"/>
      <c r="U38" s="92" t="s">
        <v>203</v>
      </c>
      <c r="V38" s="94"/>
      <c r="W38" s="92" t="s">
        <v>203</v>
      </c>
      <c r="X38" s="93"/>
      <c r="Y38" s="92" t="s">
        <v>203</v>
      </c>
      <c r="Z38" s="93"/>
      <c r="AA38" s="92">
        <v>647</v>
      </c>
      <c r="AB38" s="93">
        <v>41</v>
      </c>
      <c r="AC38" s="94">
        <v>203699</v>
      </c>
      <c r="AD38" s="93">
        <v>38</v>
      </c>
      <c r="AE38" s="92" t="s">
        <v>203</v>
      </c>
      <c r="AF38" s="93"/>
      <c r="AG38" s="92" t="s">
        <v>203</v>
      </c>
      <c r="AH38" s="93"/>
      <c r="AI38" s="92" t="s">
        <v>203</v>
      </c>
      <c r="AJ38" s="93"/>
      <c r="AK38" s="31">
        <v>25</v>
      </c>
      <c r="AN38" s="5" t="s">
        <v>163</v>
      </c>
      <c r="AO38" s="5">
        <v>31</v>
      </c>
      <c r="AP38" s="5">
        <v>349</v>
      </c>
      <c r="AQ38" s="5">
        <v>31</v>
      </c>
      <c r="AR38" s="5">
        <v>1420</v>
      </c>
      <c r="AS38" s="5">
        <v>1769</v>
      </c>
      <c r="AT38" s="5">
        <v>48100</v>
      </c>
      <c r="AU38" s="5">
        <v>18</v>
      </c>
      <c r="AW38" s="5">
        <v>4010</v>
      </c>
      <c r="AX38" s="5">
        <v>44</v>
      </c>
    </row>
    <row r="39" spans="1:50" ht="13.5" customHeight="1">
      <c r="A39" s="14">
        <v>26</v>
      </c>
      <c r="B39" s="29" t="s">
        <v>29</v>
      </c>
      <c r="C39" s="105">
        <v>23600</v>
      </c>
      <c r="D39" s="110">
        <f t="shared" si="0"/>
        <v>34</v>
      </c>
      <c r="E39" s="105">
        <v>6690</v>
      </c>
      <c r="F39" s="110">
        <f t="shared" si="1"/>
        <v>39</v>
      </c>
      <c r="G39" s="105">
        <v>14500</v>
      </c>
      <c r="H39" s="110">
        <f t="shared" si="2"/>
        <v>34</v>
      </c>
      <c r="I39" s="105">
        <v>72800</v>
      </c>
      <c r="J39" s="106">
        <f t="shared" si="3"/>
        <v>34</v>
      </c>
      <c r="K39" s="92" t="s">
        <v>377</v>
      </c>
      <c r="L39" s="108"/>
      <c r="M39" s="92" t="s">
        <v>377</v>
      </c>
      <c r="N39" s="108"/>
      <c r="O39" s="92" t="s">
        <v>203</v>
      </c>
      <c r="P39" s="93"/>
      <c r="Q39" s="92" t="s">
        <v>203</v>
      </c>
      <c r="R39" s="93"/>
      <c r="S39" s="92" t="s">
        <v>203</v>
      </c>
      <c r="T39" s="93"/>
      <c r="U39" s="92" t="s">
        <v>203</v>
      </c>
      <c r="V39" s="94"/>
      <c r="W39" s="92" t="s">
        <v>203</v>
      </c>
      <c r="X39" s="93"/>
      <c r="Y39" s="92" t="s">
        <v>203</v>
      </c>
      <c r="Z39" s="93"/>
      <c r="AA39" s="92">
        <v>737</v>
      </c>
      <c r="AB39" s="93">
        <v>38</v>
      </c>
      <c r="AC39" s="94">
        <v>342640</v>
      </c>
      <c r="AD39" s="93">
        <v>27</v>
      </c>
      <c r="AE39" s="94">
        <v>8677</v>
      </c>
      <c r="AF39" s="93">
        <f t="shared" si="4"/>
        <v>35</v>
      </c>
      <c r="AG39" s="94">
        <v>678</v>
      </c>
      <c r="AH39" s="93">
        <f t="shared" si="5"/>
        <v>30</v>
      </c>
      <c r="AI39" s="92" t="s">
        <v>161</v>
      </c>
      <c r="AJ39" s="93"/>
      <c r="AK39" s="31">
        <v>26</v>
      </c>
      <c r="AN39" s="5" t="s">
        <v>164</v>
      </c>
      <c r="AO39" s="5">
        <v>32</v>
      </c>
      <c r="AP39" s="5">
        <v>51</v>
      </c>
      <c r="AQ39" s="5">
        <v>32</v>
      </c>
      <c r="AR39" s="5">
        <v>75</v>
      </c>
      <c r="AS39" s="5">
        <v>126</v>
      </c>
      <c r="AT39" s="5">
        <v>23900</v>
      </c>
      <c r="AU39" s="5">
        <v>34</v>
      </c>
      <c r="AW39" s="5">
        <v>6710</v>
      </c>
      <c r="AX39" s="5">
        <v>39</v>
      </c>
    </row>
    <row r="40" spans="1:50" ht="13.5" customHeight="1">
      <c r="A40" s="14">
        <v>27</v>
      </c>
      <c r="B40" s="29" t="s">
        <v>30</v>
      </c>
      <c r="C40" s="105">
        <v>9020</v>
      </c>
      <c r="D40" s="110">
        <f t="shared" si="0"/>
        <v>43</v>
      </c>
      <c r="E40" s="105">
        <v>3810</v>
      </c>
      <c r="F40" s="110">
        <f t="shared" si="1"/>
        <v>45</v>
      </c>
      <c r="G40" s="105">
        <v>5010</v>
      </c>
      <c r="H40" s="110">
        <f t="shared" si="2"/>
        <v>43</v>
      </c>
      <c r="I40" s="105">
        <v>24700</v>
      </c>
      <c r="J40" s="106">
        <f t="shared" si="3"/>
        <v>44</v>
      </c>
      <c r="K40" s="92" t="s">
        <v>377</v>
      </c>
      <c r="L40" s="108"/>
      <c r="M40" s="92" t="s">
        <v>377</v>
      </c>
      <c r="N40" s="108"/>
      <c r="O40" s="92">
        <v>704</v>
      </c>
      <c r="P40" s="93">
        <f t="shared" si="9"/>
        <v>15</v>
      </c>
      <c r="Q40" s="92">
        <v>12700</v>
      </c>
      <c r="R40" s="93">
        <f t="shared" si="10"/>
        <v>13</v>
      </c>
      <c r="S40" s="92" t="s">
        <v>203</v>
      </c>
      <c r="T40" s="93"/>
      <c r="U40" s="92" t="s">
        <v>203</v>
      </c>
      <c r="V40" s="94"/>
      <c r="W40" s="92">
        <v>114</v>
      </c>
      <c r="X40" s="93">
        <f>_xlfn.RANK.EQ(W40,$W$10:$W$61)</f>
        <v>22</v>
      </c>
      <c r="Y40" s="92">
        <v>4170</v>
      </c>
      <c r="Z40" s="93">
        <f t="shared" si="8"/>
        <v>21</v>
      </c>
      <c r="AA40" s="92">
        <v>357</v>
      </c>
      <c r="AB40" s="93">
        <v>46</v>
      </c>
      <c r="AC40" s="94">
        <v>57456</v>
      </c>
      <c r="AD40" s="93">
        <v>47</v>
      </c>
      <c r="AE40" s="94">
        <v>19291</v>
      </c>
      <c r="AF40" s="93">
        <f t="shared" si="4"/>
        <v>27</v>
      </c>
      <c r="AG40" s="94">
        <v>493</v>
      </c>
      <c r="AH40" s="93">
        <f t="shared" si="5"/>
        <v>32</v>
      </c>
      <c r="AI40" s="94">
        <v>3150</v>
      </c>
      <c r="AJ40" s="93">
        <f t="shared" si="11"/>
        <v>16</v>
      </c>
      <c r="AK40" s="31">
        <v>27</v>
      </c>
      <c r="AN40" s="5" t="s">
        <v>165</v>
      </c>
      <c r="AO40" s="5">
        <v>33</v>
      </c>
      <c r="AP40" s="5">
        <v>8290</v>
      </c>
      <c r="AQ40" s="5">
        <v>33</v>
      </c>
      <c r="AR40" s="5">
        <v>35</v>
      </c>
      <c r="AS40" s="5">
        <v>8325</v>
      </c>
      <c r="AT40" s="5">
        <v>9140</v>
      </c>
      <c r="AU40" s="5">
        <v>43</v>
      </c>
      <c r="AW40" s="5">
        <v>3790</v>
      </c>
      <c r="AX40" s="5">
        <v>45</v>
      </c>
    </row>
    <row r="41" spans="1:50" ht="13.5" customHeight="1">
      <c r="A41" s="14">
        <v>28</v>
      </c>
      <c r="B41" s="29" t="s">
        <v>31</v>
      </c>
      <c r="C41" s="105">
        <v>67400</v>
      </c>
      <c r="D41" s="110">
        <f t="shared" si="0"/>
        <v>13</v>
      </c>
      <c r="E41" s="105">
        <v>6320</v>
      </c>
      <c r="F41" s="110">
        <f t="shared" si="1"/>
        <v>41</v>
      </c>
      <c r="G41" s="105">
        <v>37000</v>
      </c>
      <c r="H41" s="110">
        <f t="shared" si="2"/>
        <v>13</v>
      </c>
      <c r="I41" s="105">
        <v>182000</v>
      </c>
      <c r="J41" s="106">
        <f t="shared" si="3"/>
        <v>15</v>
      </c>
      <c r="K41" s="107">
        <v>2330</v>
      </c>
      <c r="L41" s="108">
        <f t="shared" si="6"/>
        <v>20</v>
      </c>
      <c r="M41" s="107">
        <v>3870</v>
      </c>
      <c r="N41" s="108">
        <f t="shared" si="7"/>
        <v>24</v>
      </c>
      <c r="O41" s="92">
        <v>164</v>
      </c>
      <c r="P41" s="93">
        <f t="shared" si="9"/>
        <v>20</v>
      </c>
      <c r="Q41" s="92">
        <v>1920</v>
      </c>
      <c r="R41" s="93">
        <f t="shared" si="10"/>
        <v>20</v>
      </c>
      <c r="S41" s="92">
        <v>35</v>
      </c>
      <c r="T41" s="93">
        <f>_xlfn.RANK.EQ(S41,$S$18:$S$59)</f>
        <v>8</v>
      </c>
      <c r="U41" s="92">
        <v>356</v>
      </c>
      <c r="V41" s="94">
        <f>_xlfn.RANK.EQ(U41,$U$18:$U$59)</f>
        <v>8</v>
      </c>
      <c r="W41" s="92">
        <v>1700</v>
      </c>
      <c r="X41" s="93">
        <f>_xlfn.RANK.EQ(W41,$W$10:$W$61)</f>
        <v>3</v>
      </c>
      <c r="Y41" s="92">
        <v>96400</v>
      </c>
      <c r="Z41" s="93">
        <f t="shared" si="8"/>
        <v>3</v>
      </c>
      <c r="AA41" s="92">
        <v>1634</v>
      </c>
      <c r="AB41" s="93">
        <v>21</v>
      </c>
      <c r="AC41" s="94">
        <v>561801</v>
      </c>
      <c r="AD41" s="93">
        <v>14</v>
      </c>
      <c r="AE41" s="94">
        <v>41036</v>
      </c>
      <c r="AF41" s="93">
        <f t="shared" si="4"/>
        <v>18</v>
      </c>
      <c r="AG41" s="94">
        <v>71077</v>
      </c>
      <c r="AH41" s="93">
        <f t="shared" si="5"/>
        <v>5</v>
      </c>
      <c r="AI41" s="94">
        <v>1730069</v>
      </c>
      <c r="AJ41" s="93">
        <f t="shared" si="11"/>
        <v>2</v>
      </c>
      <c r="AK41" s="31">
        <v>28</v>
      </c>
      <c r="AN41" s="5" t="s">
        <v>166</v>
      </c>
      <c r="AO41" s="5">
        <v>34</v>
      </c>
      <c r="AP41" s="5">
        <v>590</v>
      </c>
      <c r="AQ41" s="5">
        <v>34</v>
      </c>
      <c r="AR41" s="5">
        <v>122</v>
      </c>
      <c r="AS41" s="5">
        <v>712</v>
      </c>
      <c r="AT41" s="5">
        <v>67800</v>
      </c>
      <c r="AU41" s="5">
        <v>13</v>
      </c>
      <c r="AW41" s="5">
        <v>6400</v>
      </c>
      <c r="AX41" s="5">
        <v>41</v>
      </c>
    </row>
    <row r="42" spans="1:50" ht="13.5" customHeight="1">
      <c r="A42" s="14">
        <v>29</v>
      </c>
      <c r="B42" s="29" t="s">
        <v>32</v>
      </c>
      <c r="C42" s="105">
        <v>14500</v>
      </c>
      <c r="D42" s="110">
        <f t="shared" si="0"/>
        <v>41</v>
      </c>
      <c r="E42" s="105">
        <v>6020</v>
      </c>
      <c r="F42" s="110">
        <f t="shared" si="1"/>
        <v>42</v>
      </c>
      <c r="G42" s="105">
        <v>8580</v>
      </c>
      <c r="H42" s="110">
        <f t="shared" si="2"/>
        <v>41</v>
      </c>
      <c r="I42" s="105">
        <v>44100</v>
      </c>
      <c r="J42" s="106">
        <f t="shared" si="3"/>
        <v>41</v>
      </c>
      <c r="K42" s="107">
        <v>111</v>
      </c>
      <c r="L42" s="108">
        <f t="shared" si="6"/>
        <v>34</v>
      </c>
      <c r="M42" s="107">
        <v>219</v>
      </c>
      <c r="N42" s="108">
        <f t="shared" si="7"/>
        <v>34</v>
      </c>
      <c r="O42" s="92" t="s">
        <v>230</v>
      </c>
      <c r="P42" s="93"/>
      <c r="Q42" s="92" t="s">
        <v>230</v>
      </c>
      <c r="R42" s="93"/>
      <c r="S42" s="92" t="s">
        <v>203</v>
      </c>
      <c r="T42" s="93"/>
      <c r="U42" s="92" t="s">
        <v>203</v>
      </c>
      <c r="V42" s="94"/>
      <c r="W42" s="92" t="s">
        <v>203</v>
      </c>
      <c r="X42" s="93"/>
      <c r="Y42" s="92" t="s">
        <v>203</v>
      </c>
      <c r="Z42" s="93"/>
      <c r="AA42" s="92">
        <v>430</v>
      </c>
      <c r="AB42" s="93">
        <v>45</v>
      </c>
      <c r="AC42" s="94">
        <v>283541</v>
      </c>
      <c r="AD42" s="93">
        <v>31</v>
      </c>
      <c r="AE42" s="92" t="s">
        <v>203</v>
      </c>
      <c r="AF42" s="93"/>
      <c r="AG42" s="92" t="s">
        <v>203</v>
      </c>
      <c r="AH42" s="93"/>
      <c r="AI42" s="92" t="s">
        <v>203</v>
      </c>
      <c r="AJ42" s="93"/>
      <c r="AK42" s="31">
        <v>29</v>
      </c>
      <c r="AN42" s="5" t="s">
        <v>167</v>
      </c>
      <c r="AO42" s="5">
        <v>35</v>
      </c>
      <c r="AP42" s="5">
        <v>388</v>
      </c>
      <c r="AQ42" s="5">
        <v>35</v>
      </c>
      <c r="AR42" s="5">
        <v>78</v>
      </c>
      <c r="AS42" s="5">
        <v>466</v>
      </c>
      <c r="AT42" s="5">
        <v>14800</v>
      </c>
      <c r="AU42" s="5">
        <v>41</v>
      </c>
      <c r="AW42" s="5">
        <v>6090</v>
      </c>
      <c r="AX42" s="5">
        <v>42</v>
      </c>
    </row>
    <row r="43" spans="1:50" ht="13.5" customHeight="1">
      <c r="A43" s="14">
        <v>30</v>
      </c>
      <c r="B43" s="29" t="s">
        <v>33</v>
      </c>
      <c r="C43" s="105">
        <v>9520</v>
      </c>
      <c r="D43" s="110">
        <f t="shared" si="0"/>
        <v>42</v>
      </c>
      <c r="E43" s="105">
        <v>22900</v>
      </c>
      <c r="F43" s="110">
        <f t="shared" si="1"/>
        <v>20</v>
      </c>
      <c r="G43" s="105">
        <v>6430</v>
      </c>
      <c r="H43" s="110">
        <f t="shared" si="2"/>
        <v>42</v>
      </c>
      <c r="I43" s="105">
        <v>31600</v>
      </c>
      <c r="J43" s="106">
        <f t="shared" si="3"/>
        <v>42</v>
      </c>
      <c r="K43" s="92" t="s">
        <v>377</v>
      </c>
      <c r="L43" s="108"/>
      <c r="M43" s="92" t="s">
        <v>377</v>
      </c>
      <c r="N43" s="108"/>
      <c r="O43" s="92">
        <v>7010</v>
      </c>
      <c r="P43" s="93">
        <f t="shared" si="9"/>
        <v>1</v>
      </c>
      <c r="Q43" s="92">
        <v>155600</v>
      </c>
      <c r="R43" s="93">
        <f t="shared" si="10"/>
        <v>1</v>
      </c>
      <c r="S43" s="92" t="s">
        <v>203</v>
      </c>
      <c r="T43" s="93"/>
      <c r="U43" s="92" t="s">
        <v>203</v>
      </c>
      <c r="V43" s="94"/>
      <c r="W43" s="92">
        <v>119</v>
      </c>
      <c r="X43" s="93">
        <f>_xlfn.RANK.EQ(W43,$W$10:$W$61)</f>
        <v>20</v>
      </c>
      <c r="Y43" s="92">
        <v>4550</v>
      </c>
      <c r="Z43" s="93">
        <f t="shared" si="8"/>
        <v>20</v>
      </c>
      <c r="AA43" s="92">
        <v>1225</v>
      </c>
      <c r="AB43" s="93">
        <v>28</v>
      </c>
      <c r="AC43" s="94">
        <v>360958</v>
      </c>
      <c r="AD43" s="93">
        <v>25</v>
      </c>
      <c r="AE43" s="94">
        <v>18801</v>
      </c>
      <c r="AF43" s="93">
        <f t="shared" si="4"/>
        <v>28</v>
      </c>
      <c r="AG43" s="94">
        <v>2661</v>
      </c>
      <c r="AH43" s="93">
        <f t="shared" si="5"/>
        <v>24</v>
      </c>
      <c r="AI43" s="92" t="s">
        <v>161</v>
      </c>
      <c r="AJ43" s="93"/>
      <c r="AK43" s="31">
        <v>30</v>
      </c>
      <c r="AN43" s="5" t="s">
        <v>168</v>
      </c>
      <c r="AO43" s="5">
        <v>36</v>
      </c>
      <c r="AP43" s="5" t="s">
        <v>161</v>
      </c>
      <c r="AQ43" s="5">
        <v>36</v>
      </c>
      <c r="AR43" s="5">
        <v>79</v>
      </c>
      <c r="AS43" s="5">
        <v>79</v>
      </c>
      <c r="AT43" s="5">
        <v>9610</v>
      </c>
      <c r="AU43" s="5">
        <v>42</v>
      </c>
      <c r="AW43" s="5">
        <v>23200</v>
      </c>
      <c r="AX43" s="5">
        <v>20</v>
      </c>
    </row>
    <row r="44" spans="1:50" ht="6" customHeight="1">
      <c r="A44" s="14"/>
      <c r="B44" s="29"/>
      <c r="C44" s="105"/>
      <c r="D44" s="110"/>
      <c r="E44" s="105"/>
      <c r="F44" s="110"/>
      <c r="G44" s="105"/>
      <c r="H44" s="110"/>
      <c r="I44" s="105"/>
      <c r="J44" s="106"/>
      <c r="K44" s="107"/>
      <c r="L44" s="108"/>
      <c r="M44" s="107"/>
      <c r="N44" s="108"/>
      <c r="O44" s="92"/>
      <c r="P44" s="93"/>
      <c r="Q44" s="92"/>
      <c r="R44" s="93"/>
      <c r="S44" s="92"/>
      <c r="T44" s="93"/>
      <c r="U44" s="92"/>
      <c r="V44" s="94"/>
      <c r="W44" s="92"/>
      <c r="X44" s="93"/>
      <c r="Y44" s="92"/>
      <c r="Z44" s="93"/>
      <c r="AA44" s="92"/>
      <c r="AB44" s="93"/>
      <c r="AC44" s="94"/>
      <c r="AD44" s="93"/>
      <c r="AE44" s="94"/>
      <c r="AF44" s="93"/>
      <c r="AG44" s="94"/>
      <c r="AH44" s="93"/>
      <c r="AI44" s="94"/>
      <c r="AJ44" s="93"/>
      <c r="AK44" s="31"/>
    </row>
    <row r="45" spans="1:50" ht="13.5" customHeight="1">
      <c r="A45" s="14">
        <v>31</v>
      </c>
      <c r="B45" s="29" t="s">
        <v>34</v>
      </c>
      <c r="C45" s="105">
        <v>23400</v>
      </c>
      <c r="D45" s="110">
        <f t="shared" si="0"/>
        <v>35</v>
      </c>
      <c r="E45" s="105">
        <v>11000</v>
      </c>
      <c r="F45" s="110">
        <f t="shared" si="1"/>
        <v>32</v>
      </c>
      <c r="G45" s="105">
        <v>12800</v>
      </c>
      <c r="H45" s="110">
        <f t="shared" si="2"/>
        <v>36</v>
      </c>
      <c r="I45" s="105">
        <v>63700</v>
      </c>
      <c r="J45" s="106">
        <f t="shared" si="3"/>
        <v>36</v>
      </c>
      <c r="K45" s="92">
        <v>163</v>
      </c>
      <c r="L45" s="108">
        <f t="shared" si="6"/>
        <v>32</v>
      </c>
      <c r="M45" s="92">
        <v>408</v>
      </c>
      <c r="N45" s="108">
        <f t="shared" si="7"/>
        <v>31</v>
      </c>
      <c r="O45" s="92" t="s">
        <v>203</v>
      </c>
      <c r="P45" s="93"/>
      <c r="Q45" s="92" t="s">
        <v>203</v>
      </c>
      <c r="R45" s="93"/>
      <c r="S45" s="92" t="s">
        <v>203</v>
      </c>
      <c r="T45" s="93"/>
      <c r="U45" s="92" t="s">
        <v>203</v>
      </c>
      <c r="V45" s="94"/>
      <c r="W45" s="92" t="s">
        <v>203</v>
      </c>
      <c r="X45" s="93"/>
      <c r="Y45" s="92" t="s">
        <v>203</v>
      </c>
      <c r="Z45" s="93"/>
      <c r="AA45" s="92">
        <v>765</v>
      </c>
      <c r="AB45" s="93">
        <v>37</v>
      </c>
      <c r="AC45" s="94">
        <v>258782</v>
      </c>
      <c r="AD45" s="93">
        <v>33</v>
      </c>
      <c r="AE45" s="94">
        <v>74191</v>
      </c>
      <c r="AF45" s="93">
        <f t="shared" si="4"/>
        <v>14</v>
      </c>
      <c r="AG45" s="94">
        <v>1702</v>
      </c>
      <c r="AH45" s="93">
        <f>_xlfn.RANK.EQ(AG45,$AG$10:$AG$63)</f>
        <v>27</v>
      </c>
      <c r="AI45" s="92" t="s">
        <v>161</v>
      </c>
      <c r="AJ45" s="93"/>
      <c r="AK45" s="31">
        <v>31</v>
      </c>
      <c r="AN45" s="5" t="s">
        <v>169</v>
      </c>
      <c r="AO45" s="5">
        <v>38</v>
      </c>
      <c r="AP45" s="5" t="s">
        <v>161</v>
      </c>
      <c r="AQ45" s="5">
        <v>38</v>
      </c>
      <c r="AR45" s="5">
        <v>46</v>
      </c>
      <c r="AS45" s="5">
        <v>46</v>
      </c>
      <c r="AT45" s="5">
        <v>23500</v>
      </c>
      <c r="AU45" s="5">
        <v>35</v>
      </c>
      <c r="AW45" s="5">
        <v>11000</v>
      </c>
      <c r="AX45" s="5">
        <v>32</v>
      </c>
    </row>
    <row r="46" spans="1:50" ht="13.5" customHeight="1">
      <c r="A46" s="14">
        <v>32</v>
      </c>
      <c r="B46" s="29" t="s">
        <v>35</v>
      </c>
      <c r="C46" s="105">
        <v>29700</v>
      </c>
      <c r="D46" s="110">
        <f t="shared" si="0"/>
        <v>31</v>
      </c>
      <c r="E46" s="105">
        <v>7070</v>
      </c>
      <c r="F46" s="110">
        <f t="shared" si="1"/>
        <v>36</v>
      </c>
      <c r="G46" s="105">
        <v>17500</v>
      </c>
      <c r="H46" s="110">
        <f t="shared" si="2"/>
        <v>30</v>
      </c>
      <c r="I46" s="105">
        <v>91700</v>
      </c>
      <c r="J46" s="106">
        <f t="shared" si="3"/>
        <v>30</v>
      </c>
      <c r="K46" s="92">
        <v>617</v>
      </c>
      <c r="L46" s="108">
        <f t="shared" si="6"/>
        <v>27</v>
      </c>
      <c r="M46" s="92">
        <v>1320</v>
      </c>
      <c r="N46" s="108">
        <f t="shared" si="7"/>
        <v>27</v>
      </c>
      <c r="O46" s="92" t="s">
        <v>203</v>
      </c>
      <c r="P46" s="93"/>
      <c r="Q46" s="92" t="s">
        <v>203</v>
      </c>
      <c r="R46" s="93"/>
      <c r="S46" s="92" t="s">
        <v>203</v>
      </c>
      <c r="T46" s="93"/>
      <c r="U46" s="92" t="s">
        <v>203</v>
      </c>
      <c r="V46" s="94"/>
      <c r="W46" s="92">
        <v>108</v>
      </c>
      <c r="X46" s="93">
        <f>_xlfn.RANK.EQ(W46,$W$10:$W$61)</f>
        <v>24</v>
      </c>
      <c r="Y46" s="92">
        <v>2930</v>
      </c>
      <c r="Z46" s="93">
        <f t="shared" si="8"/>
        <v>22</v>
      </c>
      <c r="AA46" s="92">
        <v>613</v>
      </c>
      <c r="AB46" s="93">
        <v>42</v>
      </c>
      <c r="AC46" s="94">
        <v>525049</v>
      </c>
      <c r="AD46" s="93">
        <v>15</v>
      </c>
      <c r="AE46" s="94">
        <v>132871</v>
      </c>
      <c r="AF46" s="93">
        <f t="shared" si="4"/>
        <v>7</v>
      </c>
      <c r="AG46" s="94">
        <v>503</v>
      </c>
      <c r="AH46" s="93">
        <f t="shared" si="5"/>
        <v>31</v>
      </c>
      <c r="AI46" s="94" t="s">
        <v>161</v>
      </c>
      <c r="AJ46" s="93"/>
      <c r="AK46" s="31">
        <v>32</v>
      </c>
      <c r="AN46" s="5" t="s">
        <v>170</v>
      </c>
      <c r="AO46" s="5">
        <v>39</v>
      </c>
      <c r="AP46" s="5">
        <v>408</v>
      </c>
      <c r="AQ46" s="5">
        <v>39</v>
      </c>
      <c r="AR46" s="5">
        <v>99</v>
      </c>
      <c r="AS46" s="5">
        <v>507</v>
      </c>
      <c r="AT46" s="5">
        <v>29800</v>
      </c>
      <c r="AU46" s="5">
        <v>31</v>
      </c>
      <c r="AW46" s="5">
        <v>7120</v>
      </c>
      <c r="AX46" s="5">
        <v>36</v>
      </c>
    </row>
    <row r="47" spans="1:50" ht="13.5" customHeight="1">
      <c r="A47" s="14">
        <v>33</v>
      </c>
      <c r="B47" s="29" t="s">
        <v>36</v>
      </c>
      <c r="C47" s="105">
        <v>50600</v>
      </c>
      <c r="D47" s="110">
        <f t="shared" si="0"/>
        <v>17</v>
      </c>
      <c r="E47" s="105">
        <v>14000</v>
      </c>
      <c r="F47" s="110">
        <f t="shared" si="1"/>
        <v>29</v>
      </c>
      <c r="G47" s="105">
        <v>30200</v>
      </c>
      <c r="H47" s="110">
        <f t="shared" si="2"/>
        <v>19</v>
      </c>
      <c r="I47" s="105">
        <v>156100</v>
      </c>
      <c r="J47" s="106">
        <f t="shared" si="3"/>
        <v>18</v>
      </c>
      <c r="K47" s="92">
        <v>2870</v>
      </c>
      <c r="L47" s="108">
        <f t="shared" si="6"/>
        <v>17</v>
      </c>
      <c r="M47" s="107">
        <v>9100</v>
      </c>
      <c r="N47" s="108">
        <f t="shared" si="7"/>
        <v>15</v>
      </c>
      <c r="O47" s="92" t="s">
        <v>203</v>
      </c>
      <c r="P47" s="93"/>
      <c r="Q47" s="92" t="s">
        <v>203</v>
      </c>
      <c r="R47" s="93"/>
      <c r="S47" s="92">
        <v>92</v>
      </c>
      <c r="T47" s="93">
        <f>_xlfn.RANK.EQ(S47,$S$18:$S$59)</f>
        <v>7</v>
      </c>
      <c r="U47" s="92">
        <v>1340</v>
      </c>
      <c r="V47" s="94">
        <f>_xlfn.RANK.EQ(U47,$U$18:$U$59)</f>
        <v>7</v>
      </c>
      <c r="W47" s="92">
        <v>175</v>
      </c>
      <c r="X47" s="93">
        <f>_xlfn.RANK.EQ(W47,$W$10:$W$61)</f>
        <v>15</v>
      </c>
      <c r="Y47" s="92">
        <v>5430</v>
      </c>
      <c r="Z47" s="93">
        <f t="shared" si="8"/>
        <v>14</v>
      </c>
      <c r="AA47" s="92">
        <v>1505</v>
      </c>
      <c r="AB47" s="93">
        <v>23</v>
      </c>
      <c r="AC47" s="94">
        <v>489561</v>
      </c>
      <c r="AD47" s="93">
        <v>17</v>
      </c>
      <c r="AE47" s="94">
        <v>3600</v>
      </c>
      <c r="AF47" s="93">
        <f t="shared" si="4"/>
        <v>39</v>
      </c>
      <c r="AG47" s="94">
        <v>21579</v>
      </c>
      <c r="AH47" s="93">
        <f t="shared" si="5"/>
        <v>16</v>
      </c>
      <c r="AI47" s="94">
        <v>197589</v>
      </c>
      <c r="AJ47" s="93">
        <f t="shared" si="11"/>
        <v>8</v>
      </c>
      <c r="AK47" s="31">
        <v>33</v>
      </c>
      <c r="AN47" s="5" t="s">
        <v>171</v>
      </c>
      <c r="AO47" s="5">
        <v>40</v>
      </c>
      <c r="AP47" s="5">
        <v>359</v>
      </c>
      <c r="AQ47" s="5">
        <v>40</v>
      </c>
      <c r="AR47" s="5">
        <v>635</v>
      </c>
      <c r="AS47" s="5">
        <v>994</v>
      </c>
      <c r="AT47" s="5">
        <v>51300</v>
      </c>
      <c r="AU47" s="5">
        <v>17</v>
      </c>
      <c r="AW47" s="5">
        <v>14200</v>
      </c>
      <c r="AX47" s="5">
        <v>29</v>
      </c>
    </row>
    <row r="48" spans="1:50" ht="13.5" customHeight="1">
      <c r="A48" s="14">
        <v>34</v>
      </c>
      <c r="B48" s="29" t="s">
        <v>37</v>
      </c>
      <c r="C48" s="105">
        <v>41000</v>
      </c>
      <c r="D48" s="110">
        <f t="shared" si="0"/>
        <v>24</v>
      </c>
      <c r="E48" s="105">
        <v>13900</v>
      </c>
      <c r="F48" s="110">
        <f t="shared" si="1"/>
        <v>30</v>
      </c>
      <c r="G48" s="105">
        <v>23400</v>
      </c>
      <c r="H48" s="110">
        <f t="shared" si="2"/>
        <v>25</v>
      </c>
      <c r="I48" s="105">
        <v>122900</v>
      </c>
      <c r="J48" s="106">
        <f t="shared" si="3"/>
        <v>25</v>
      </c>
      <c r="K48" s="92" t="s">
        <v>377</v>
      </c>
      <c r="L48" s="108"/>
      <c r="M48" s="92" t="s">
        <v>377</v>
      </c>
      <c r="N48" s="108"/>
      <c r="O48" s="92">
        <v>1910</v>
      </c>
      <c r="P48" s="93">
        <f t="shared" si="9"/>
        <v>7</v>
      </c>
      <c r="Q48" s="92">
        <v>23700</v>
      </c>
      <c r="R48" s="93">
        <f t="shared" si="10"/>
        <v>8</v>
      </c>
      <c r="S48" s="330" t="s">
        <v>203</v>
      </c>
      <c r="T48" s="93"/>
      <c r="U48" s="92" t="s">
        <v>203</v>
      </c>
      <c r="V48" s="94"/>
      <c r="W48" s="92" t="s">
        <v>203</v>
      </c>
      <c r="X48" s="93"/>
      <c r="Y48" s="92" t="s">
        <v>203</v>
      </c>
      <c r="Z48" s="93"/>
      <c r="AA48" s="92">
        <v>1237</v>
      </c>
      <c r="AB48" s="93">
        <v>27</v>
      </c>
      <c r="AC48" s="94">
        <v>616854</v>
      </c>
      <c r="AD48" s="93">
        <v>10</v>
      </c>
      <c r="AE48" s="94">
        <v>16106</v>
      </c>
      <c r="AF48" s="93">
        <f t="shared" si="4"/>
        <v>31</v>
      </c>
      <c r="AG48" s="94">
        <v>107243</v>
      </c>
      <c r="AH48" s="93">
        <f t="shared" si="5"/>
        <v>1</v>
      </c>
      <c r="AI48" s="94" t="s">
        <v>377</v>
      </c>
      <c r="AJ48" s="93"/>
      <c r="AK48" s="31">
        <v>34</v>
      </c>
      <c r="AN48" s="5" t="s">
        <v>172</v>
      </c>
      <c r="AO48" s="5">
        <v>41</v>
      </c>
      <c r="AP48" s="5">
        <v>822</v>
      </c>
      <c r="AQ48" s="5">
        <v>41</v>
      </c>
      <c r="AR48" s="5">
        <v>248</v>
      </c>
      <c r="AS48" s="5">
        <v>1070</v>
      </c>
      <c r="AT48" s="5">
        <v>41200</v>
      </c>
      <c r="AU48" s="5">
        <v>24</v>
      </c>
      <c r="AW48" s="5">
        <v>14000</v>
      </c>
      <c r="AX48" s="5">
        <v>30</v>
      </c>
    </row>
    <row r="49" spans="1:50" ht="13.5" customHeight="1">
      <c r="A49" s="14">
        <v>35</v>
      </c>
      <c r="B49" s="29" t="s">
        <v>38</v>
      </c>
      <c r="C49" s="105">
        <v>38900</v>
      </c>
      <c r="D49" s="110">
        <f t="shared" si="0"/>
        <v>26</v>
      </c>
      <c r="E49" s="105">
        <v>8290</v>
      </c>
      <c r="F49" s="110">
        <f t="shared" si="1"/>
        <v>35</v>
      </c>
      <c r="G49" s="105">
        <v>19800</v>
      </c>
      <c r="H49" s="110">
        <f t="shared" si="2"/>
        <v>28</v>
      </c>
      <c r="I49" s="105">
        <v>103400</v>
      </c>
      <c r="J49" s="106">
        <f t="shared" si="3"/>
        <v>28</v>
      </c>
      <c r="K49" s="92">
        <v>1900</v>
      </c>
      <c r="L49" s="108">
        <f t="shared" si="6"/>
        <v>24</v>
      </c>
      <c r="M49" s="92">
        <v>4910</v>
      </c>
      <c r="N49" s="108">
        <f t="shared" si="7"/>
        <v>23</v>
      </c>
      <c r="O49" s="92">
        <v>700</v>
      </c>
      <c r="P49" s="93">
        <f t="shared" si="9"/>
        <v>16</v>
      </c>
      <c r="Q49" s="92">
        <v>7070</v>
      </c>
      <c r="R49" s="93">
        <f t="shared" si="10"/>
        <v>18</v>
      </c>
      <c r="S49" s="92">
        <v>207</v>
      </c>
      <c r="T49" s="93">
        <f>_xlfn.RANK.EQ(S49,$S$18:$S$59)</f>
        <v>5</v>
      </c>
      <c r="U49" s="92">
        <v>2680</v>
      </c>
      <c r="V49" s="94">
        <f>_xlfn.RANK.EQ(U49,$U$18:$U$59)</f>
        <v>5</v>
      </c>
      <c r="W49" s="92">
        <v>205</v>
      </c>
      <c r="X49" s="93">
        <f>_xlfn.RANK.EQ(W49,$W$10:$W$61)</f>
        <v>13</v>
      </c>
      <c r="Y49" s="92">
        <v>6420</v>
      </c>
      <c r="Z49" s="93">
        <f t="shared" si="8"/>
        <v>12</v>
      </c>
      <c r="AA49" s="92">
        <v>676</v>
      </c>
      <c r="AB49" s="93">
        <v>39</v>
      </c>
      <c r="AC49" s="94">
        <v>440556</v>
      </c>
      <c r="AD49" s="93">
        <v>20</v>
      </c>
      <c r="AE49" s="94">
        <v>25792</v>
      </c>
      <c r="AF49" s="93">
        <f t="shared" si="4"/>
        <v>24</v>
      </c>
      <c r="AG49" s="94">
        <v>2515</v>
      </c>
      <c r="AH49" s="93">
        <f t="shared" si="5"/>
        <v>25</v>
      </c>
      <c r="AI49" s="94">
        <v>20411</v>
      </c>
      <c r="AJ49" s="93">
        <f t="shared" si="11"/>
        <v>12</v>
      </c>
      <c r="AK49" s="31">
        <v>35</v>
      </c>
      <c r="AN49" s="5" t="s">
        <v>173</v>
      </c>
      <c r="AO49" s="5">
        <v>42</v>
      </c>
      <c r="AP49" s="5">
        <v>113</v>
      </c>
      <c r="AQ49" s="5">
        <v>42</v>
      </c>
      <c r="AR49" s="5" t="s">
        <v>174</v>
      </c>
      <c r="AS49" s="5">
        <v>113</v>
      </c>
      <c r="AT49" s="5">
        <v>39100</v>
      </c>
      <c r="AU49" s="5">
        <v>26</v>
      </c>
      <c r="AW49" s="5">
        <v>8530</v>
      </c>
      <c r="AX49" s="5">
        <v>35</v>
      </c>
    </row>
    <row r="50" spans="1:50" ht="6" customHeight="1">
      <c r="A50" s="14"/>
      <c r="B50" s="29"/>
      <c r="C50" s="105"/>
      <c r="D50" s="110"/>
      <c r="E50" s="105"/>
      <c r="F50" s="110"/>
      <c r="G50" s="105"/>
      <c r="H50" s="110"/>
      <c r="I50" s="105"/>
      <c r="J50" s="106"/>
      <c r="K50" s="92"/>
      <c r="L50" s="108"/>
      <c r="M50" s="92"/>
      <c r="N50" s="108"/>
      <c r="O50" s="92"/>
      <c r="P50" s="93"/>
      <c r="Q50" s="92"/>
      <c r="R50" s="93"/>
      <c r="S50" s="92"/>
      <c r="T50" s="93"/>
      <c r="U50" s="92"/>
      <c r="V50" s="94"/>
      <c r="W50" s="92"/>
      <c r="X50" s="93"/>
      <c r="Y50" s="92"/>
      <c r="Z50" s="93"/>
      <c r="AA50" s="92"/>
      <c r="AB50" s="93"/>
      <c r="AC50" s="94"/>
      <c r="AD50" s="93"/>
      <c r="AE50" s="94"/>
      <c r="AF50" s="93"/>
      <c r="AG50" s="94"/>
      <c r="AH50" s="93"/>
      <c r="AI50" s="94"/>
      <c r="AJ50" s="93"/>
      <c r="AK50" s="31"/>
    </row>
    <row r="51" spans="1:50" ht="13.5" customHeight="1">
      <c r="A51" s="14">
        <v>36</v>
      </c>
      <c r="B51" s="29" t="s">
        <v>39</v>
      </c>
      <c r="C51" s="105">
        <v>19600</v>
      </c>
      <c r="D51" s="110">
        <f t="shared" si="0"/>
        <v>40</v>
      </c>
      <c r="E51" s="105">
        <v>9380</v>
      </c>
      <c r="F51" s="110">
        <f t="shared" si="1"/>
        <v>33</v>
      </c>
      <c r="G51" s="105">
        <v>11400</v>
      </c>
      <c r="H51" s="110">
        <f t="shared" si="2"/>
        <v>40</v>
      </c>
      <c r="I51" s="105">
        <v>53600</v>
      </c>
      <c r="J51" s="106">
        <f t="shared" si="3"/>
        <v>39</v>
      </c>
      <c r="K51" s="92" t="s">
        <v>377</v>
      </c>
      <c r="L51" s="108"/>
      <c r="M51" s="92" t="s">
        <v>377</v>
      </c>
      <c r="N51" s="108"/>
      <c r="O51" s="92">
        <v>774</v>
      </c>
      <c r="P51" s="93">
        <f t="shared" si="9"/>
        <v>14</v>
      </c>
      <c r="Q51" s="92">
        <v>12700</v>
      </c>
      <c r="R51" s="93">
        <f t="shared" si="10"/>
        <v>13</v>
      </c>
      <c r="S51" s="92">
        <v>527</v>
      </c>
      <c r="T51" s="93">
        <f>_xlfn.RANK.EQ(S51,$S$18:$S$59)</f>
        <v>2</v>
      </c>
      <c r="U51" s="92">
        <v>5520</v>
      </c>
      <c r="V51" s="94">
        <f>_xlfn.RANK.EQ(U51,$U$18:$U$59)</f>
        <v>2</v>
      </c>
      <c r="W51" s="92" t="s">
        <v>203</v>
      </c>
      <c r="X51" s="93"/>
      <c r="Y51" s="92" t="s">
        <v>203</v>
      </c>
      <c r="Z51" s="93"/>
      <c r="AA51" s="92">
        <v>1037</v>
      </c>
      <c r="AB51" s="93">
        <v>32</v>
      </c>
      <c r="AC51" s="94">
        <v>313645</v>
      </c>
      <c r="AD51" s="93">
        <v>29</v>
      </c>
      <c r="AE51" s="94">
        <v>10591</v>
      </c>
      <c r="AF51" s="93">
        <f t="shared" si="4"/>
        <v>34</v>
      </c>
      <c r="AG51" s="94">
        <v>11074</v>
      </c>
      <c r="AH51" s="93">
        <f t="shared" si="5"/>
        <v>21</v>
      </c>
      <c r="AI51" s="94">
        <v>53930</v>
      </c>
      <c r="AJ51" s="93">
        <f t="shared" si="11"/>
        <v>10</v>
      </c>
      <c r="AK51" s="31">
        <v>36</v>
      </c>
      <c r="AN51" s="5" t="s">
        <v>175</v>
      </c>
      <c r="AO51" s="5">
        <v>44</v>
      </c>
      <c r="AP51" s="5">
        <v>1387</v>
      </c>
      <c r="AQ51" s="5">
        <v>44</v>
      </c>
      <c r="AR51" s="5">
        <v>697</v>
      </c>
      <c r="AS51" s="5">
        <v>2084</v>
      </c>
      <c r="AT51" s="5">
        <v>19700</v>
      </c>
      <c r="AU51" s="5">
        <v>40</v>
      </c>
      <c r="AW51" s="5">
        <v>9530</v>
      </c>
      <c r="AX51" s="5">
        <v>34</v>
      </c>
    </row>
    <row r="52" spans="1:50" ht="13.5" customHeight="1">
      <c r="A52" s="14">
        <v>37</v>
      </c>
      <c r="B52" s="29" t="s">
        <v>40</v>
      </c>
      <c r="C52" s="105">
        <v>25100</v>
      </c>
      <c r="D52" s="110">
        <f t="shared" si="0"/>
        <v>33</v>
      </c>
      <c r="E52" s="105">
        <v>5110</v>
      </c>
      <c r="F52" s="110">
        <f t="shared" si="1"/>
        <v>43</v>
      </c>
      <c r="G52" s="105">
        <v>12500</v>
      </c>
      <c r="H52" s="110">
        <f t="shared" si="2"/>
        <v>37</v>
      </c>
      <c r="I52" s="105">
        <v>59900</v>
      </c>
      <c r="J52" s="106">
        <f t="shared" si="3"/>
        <v>37</v>
      </c>
      <c r="K52" s="92">
        <v>2670</v>
      </c>
      <c r="L52" s="108">
        <f t="shared" si="6"/>
        <v>19</v>
      </c>
      <c r="M52" s="92">
        <v>8290</v>
      </c>
      <c r="N52" s="108">
        <f t="shared" si="7"/>
        <v>16</v>
      </c>
      <c r="O52" s="92">
        <v>1050</v>
      </c>
      <c r="P52" s="93">
        <f t="shared" si="9"/>
        <v>12</v>
      </c>
      <c r="Q52" s="92">
        <v>12600</v>
      </c>
      <c r="R52" s="93">
        <f t="shared" si="10"/>
        <v>15</v>
      </c>
      <c r="S52" s="92" t="s">
        <v>203</v>
      </c>
      <c r="T52" s="93"/>
      <c r="U52" s="92" t="s">
        <v>203</v>
      </c>
      <c r="V52" s="94"/>
      <c r="W52" s="92">
        <v>224</v>
      </c>
      <c r="X52" s="93">
        <f>_xlfn.RANK.EQ(W52,$W$10:$W$61)</f>
        <v>10</v>
      </c>
      <c r="Y52" s="92">
        <v>10000</v>
      </c>
      <c r="Z52" s="93">
        <f t="shared" si="8"/>
        <v>9</v>
      </c>
      <c r="AA52" s="92">
        <v>835</v>
      </c>
      <c r="AB52" s="93">
        <v>36</v>
      </c>
      <c r="AC52" s="94">
        <v>87118</v>
      </c>
      <c r="AD52" s="93">
        <v>45</v>
      </c>
      <c r="AE52" s="94">
        <v>16373</v>
      </c>
      <c r="AF52" s="93">
        <f t="shared" si="4"/>
        <v>30</v>
      </c>
      <c r="AG52" s="94">
        <v>25456</v>
      </c>
      <c r="AH52" s="93">
        <f t="shared" si="5"/>
        <v>13</v>
      </c>
      <c r="AI52" s="94">
        <v>368245</v>
      </c>
      <c r="AJ52" s="93">
        <f t="shared" si="11"/>
        <v>5</v>
      </c>
      <c r="AK52" s="31">
        <v>37</v>
      </c>
      <c r="AN52" s="5" t="s">
        <v>176</v>
      </c>
      <c r="AO52" s="5">
        <v>45</v>
      </c>
      <c r="AP52" s="5">
        <v>511</v>
      </c>
      <c r="AQ52" s="5">
        <v>45</v>
      </c>
      <c r="AR52" s="5">
        <v>512</v>
      </c>
      <c r="AS52" s="5">
        <v>1023</v>
      </c>
      <c r="AT52" s="5">
        <v>25300</v>
      </c>
      <c r="AU52" s="5">
        <v>33</v>
      </c>
      <c r="AW52" s="5">
        <v>5160</v>
      </c>
      <c r="AX52" s="5">
        <v>43</v>
      </c>
    </row>
    <row r="53" spans="1:50" ht="13.5" customHeight="1">
      <c r="A53" s="14">
        <v>38</v>
      </c>
      <c r="B53" s="29" t="s">
        <v>41</v>
      </c>
      <c r="C53" s="105">
        <v>22500</v>
      </c>
      <c r="D53" s="110">
        <f t="shared" si="0"/>
        <v>36</v>
      </c>
      <c r="E53" s="105">
        <v>26000</v>
      </c>
      <c r="F53" s="110">
        <f t="shared" si="1"/>
        <v>17</v>
      </c>
      <c r="G53" s="105">
        <v>13900</v>
      </c>
      <c r="H53" s="110">
        <f t="shared" si="2"/>
        <v>35</v>
      </c>
      <c r="I53" s="105">
        <v>69200</v>
      </c>
      <c r="J53" s="106">
        <f t="shared" si="3"/>
        <v>35</v>
      </c>
      <c r="K53" s="92">
        <v>2030</v>
      </c>
      <c r="L53" s="108">
        <f t="shared" si="6"/>
        <v>22</v>
      </c>
      <c r="M53" s="92">
        <v>5590</v>
      </c>
      <c r="N53" s="108">
        <f t="shared" si="7"/>
        <v>22</v>
      </c>
      <c r="O53" s="92">
        <v>5590</v>
      </c>
      <c r="P53" s="93">
        <f t="shared" si="9"/>
        <v>2</v>
      </c>
      <c r="Q53" s="92">
        <v>113500</v>
      </c>
      <c r="R53" s="93">
        <f t="shared" si="10"/>
        <v>3</v>
      </c>
      <c r="S53" s="92" t="s">
        <v>203</v>
      </c>
      <c r="T53" s="93"/>
      <c r="U53" s="92" t="s">
        <v>203</v>
      </c>
      <c r="V53" s="94"/>
      <c r="W53" s="92">
        <v>326</v>
      </c>
      <c r="X53" s="93">
        <f>_xlfn.RANK.EQ(W53,$W$10:$W$61)</f>
        <v>6</v>
      </c>
      <c r="Y53" s="92">
        <v>9750</v>
      </c>
      <c r="Z53" s="93">
        <f t="shared" si="8"/>
        <v>10</v>
      </c>
      <c r="AA53" s="92">
        <v>1259</v>
      </c>
      <c r="AB53" s="93">
        <v>26</v>
      </c>
      <c r="AC53" s="94">
        <v>400297</v>
      </c>
      <c r="AD53" s="93">
        <v>23</v>
      </c>
      <c r="AE53" s="94">
        <v>79699</v>
      </c>
      <c r="AF53" s="93">
        <f t="shared" si="4"/>
        <v>11</v>
      </c>
      <c r="AG53" s="94">
        <v>62762</v>
      </c>
      <c r="AH53" s="93">
        <f t="shared" si="5"/>
        <v>7</v>
      </c>
      <c r="AI53" s="94">
        <v>41154</v>
      </c>
      <c r="AJ53" s="93">
        <f t="shared" si="11"/>
        <v>11</v>
      </c>
      <c r="AK53" s="31">
        <v>38</v>
      </c>
      <c r="AN53" s="5" t="s">
        <v>177</v>
      </c>
      <c r="AO53" s="5">
        <v>46</v>
      </c>
      <c r="AP53" s="5">
        <v>190</v>
      </c>
      <c r="AQ53" s="5">
        <v>46</v>
      </c>
      <c r="AR53" s="5">
        <v>4541</v>
      </c>
      <c r="AS53" s="5">
        <v>4731</v>
      </c>
      <c r="AT53" s="5">
        <v>22800</v>
      </c>
      <c r="AU53" s="5">
        <v>36</v>
      </c>
      <c r="AW53" s="5">
        <v>26600</v>
      </c>
      <c r="AX53" s="5">
        <v>17</v>
      </c>
    </row>
    <row r="54" spans="1:50" ht="13.5" customHeight="1">
      <c r="A54" s="14">
        <v>39</v>
      </c>
      <c r="B54" s="29" t="s">
        <v>42</v>
      </c>
      <c r="C54" s="105">
        <v>20700</v>
      </c>
      <c r="D54" s="110">
        <f t="shared" si="0"/>
        <v>39</v>
      </c>
      <c r="E54" s="105">
        <v>6750</v>
      </c>
      <c r="F54" s="110">
        <f t="shared" si="1"/>
        <v>38</v>
      </c>
      <c r="G54" s="105">
        <v>11500</v>
      </c>
      <c r="H54" s="110">
        <f t="shared" si="2"/>
        <v>38</v>
      </c>
      <c r="I54" s="105">
        <v>50700</v>
      </c>
      <c r="J54" s="106">
        <f t="shared" si="3"/>
        <v>40</v>
      </c>
      <c r="K54" s="107">
        <v>13</v>
      </c>
      <c r="L54" s="108">
        <f t="shared" si="6"/>
        <v>36</v>
      </c>
      <c r="M54" s="107">
        <v>24</v>
      </c>
      <c r="N54" s="108">
        <f t="shared" si="7"/>
        <v>36</v>
      </c>
      <c r="O54" s="92">
        <v>327</v>
      </c>
      <c r="P54" s="93">
        <f t="shared" si="9"/>
        <v>19</v>
      </c>
      <c r="Q54" s="92">
        <v>6770</v>
      </c>
      <c r="R54" s="93">
        <f t="shared" si="10"/>
        <v>19</v>
      </c>
      <c r="S54" s="92" t="s">
        <v>203</v>
      </c>
      <c r="T54" s="93"/>
      <c r="U54" s="92" t="s">
        <v>203</v>
      </c>
      <c r="V54" s="94"/>
      <c r="W54" s="92" t="s">
        <v>203</v>
      </c>
      <c r="X54" s="93"/>
      <c r="Y54" s="92" t="s">
        <v>203</v>
      </c>
      <c r="Z54" s="93"/>
      <c r="AA54" s="92">
        <v>1193</v>
      </c>
      <c r="AB54" s="93">
        <v>29</v>
      </c>
      <c r="AC54" s="94">
        <v>594075</v>
      </c>
      <c r="AD54" s="93">
        <v>11</v>
      </c>
      <c r="AE54" s="94">
        <v>65625</v>
      </c>
      <c r="AF54" s="93">
        <f t="shared" si="4"/>
        <v>16</v>
      </c>
      <c r="AG54" s="94">
        <v>18225</v>
      </c>
      <c r="AH54" s="93">
        <f t="shared" si="5"/>
        <v>18</v>
      </c>
      <c r="AI54" s="94" t="s">
        <v>161</v>
      </c>
      <c r="AJ54" s="93"/>
      <c r="AK54" s="31">
        <v>39</v>
      </c>
      <c r="AN54" s="5" t="s">
        <v>178</v>
      </c>
      <c r="AO54" s="5">
        <v>47</v>
      </c>
      <c r="AP54" s="5">
        <v>1</v>
      </c>
      <c r="AQ54" s="5">
        <v>47</v>
      </c>
      <c r="AR54" s="5">
        <v>8126</v>
      </c>
      <c r="AS54" s="5">
        <v>8127</v>
      </c>
      <c r="AT54" s="5">
        <v>20800</v>
      </c>
      <c r="AU54" s="5">
        <v>39</v>
      </c>
      <c r="AW54" s="5">
        <v>6770</v>
      </c>
      <c r="AX54" s="5">
        <v>38</v>
      </c>
    </row>
    <row r="55" spans="1:50" ht="6" customHeight="1">
      <c r="A55" s="14"/>
      <c r="B55" s="29"/>
      <c r="C55" s="105"/>
      <c r="D55" s="110"/>
      <c r="E55" s="105"/>
      <c r="F55" s="110"/>
      <c r="G55" s="105"/>
      <c r="H55" s="110"/>
      <c r="I55" s="105"/>
      <c r="J55" s="106"/>
      <c r="K55" s="107"/>
      <c r="L55" s="108"/>
      <c r="M55" s="107"/>
      <c r="N55" s="108"/>
      <c r="O55" s="92"/>
      <c r="P55" s="93"/>
      <c r="Q55" s="92"/>
      <c r="R55" s="93"/>
      <c r="S55" s="92"/>
      <c r="T55" s="93"/>
      <c r="U55" s="92"/>
      <c r="V55" s="94"/>
      <c r="W55" s="92"/>
      <c r="X55" s="93"/>
      <c r="Y55" s="92"/>
      <c r="Z55" s="93"/>
      <c r="AA55" s="92"/>
      <c r="AB55" s="93"/>
      <c r="AC55" s="94"/>
      <c r="AD55" s="93"/>
      <c r="AE55" s="94"/>
      <c r="AF55" s="93"/>
      <c r="AG55" s="94"/>
      <c r="AH55" s="93"/>
      <c r="AI55" s="94"/>
      <c r="AJ55" s="93"/>
      <c r="AK55" s="31"/>
    </row>
    <row r="56" spans="1:50" ht="13.5" customHeight="1">
      <c r="A56" s="14">
        <v>40</v>
      </c>
      <c r="B56" s="29" t="s">
        <v>43</v>
      </c>
      <c r="C56" s="105">
        <v>65100</v>
      </c>
      <c r="D56" s="110">
        <f t="shared" si="0"/>
        <v>14</v>
      </c>
      <c r="E56" s="105">
        <v>16200</v>
      </c>
      <c r="F56" s="110">
        <f t="shared" si="1"/>
        <v>24</v>
      </c>
      <c r="G56" s="105">
        <v>35300</v>
      </c>
      <c r="H56" s="110">
        <f t="shared" si="2"/>
        <v>14</v>
      </c>
      <c r="I56" s="105">
        <v>182900</v>
      </c>
      <c r="J56" s="106">
        <f t="shared" si="3"/>
        <v>14</v>
      </c>
      <c r="K56" s="92">
        <v>21400</v>
      </c>
      <c r="L56" s="108">
        <f t="shared" si="6"/>
        <v>2</v>
      </c>
      <c r="M56" s="92">
        <v>75500</v>
      </c>
      <c r="N56" s="108">
        <f t="shared" si="7"/>
        <v>2</v>
      </c>
      <c r="O56" s="92">
        <v>1200</v>
      </c>
      <c r="P56" s="93">
        <f t="shared" si="9"/>
        <v>9</v>
      </c>
      <c r="Q56" s="92">
        <v>20200</v>
      </c>
      <c r="R56" s="93">
        <f t="shared" si="10"/>
        <v>9</v>
      </c>
      <c r="S56" s="92" t="s">
        <v>203</v>
      </c>
      <c r="T56" s="93"/>
      <c r="U56" s="92" t="s">
        <v>203</v>
      </c>
      <c r="V56" s="94"/>
      <c r="W56" s="92">
        <v>154</v>
      </c>
      <c r="X56" s="93">
        <f>_xlfn.RANK.EQ(W56,$W$10:$W$61)</f>
        <v>18</v>
      </c>
      <c r="Y56" s="92">
        <v>5140</v>
      </c>
      <c r="Z56" s="93">
        <f t="shared" si="8"/>
        <v>15</v>
      </c>
      <c r="AA56" s="92">
        <v>2194</v>
      </c>
      <c r="AB56" s="93">
        <v>16</v>
      </c>
      <c r="AC56" s="94">
        <v>222499</v>
      </c>
      <c r="AD56" s="93">
        <v>36</v>
      </c>
      <c r="AE56" s="94">
        <v>25600</v>
      </c>
      <c r="AF56" s="93">
        <f t="shared" si="4"/>
        <v>25</v>
      </c>
      <c r="AG56" s="94">
        <v>49739</v>
      </c>
      <c r="AH56" s="93">
        <f t="shared" si="5"/>
        <v>10</v>
      </c>
      <c r="AI56" s="94">
        <v>1310938</v>
      </c>
      <c r="AJ56" s="93">
        <f t="shared" si="11"/>
        <v>3</v>
      </c>
      <c r="AK56" s="31">
        <v>40</v>
      </c>
      <c r="AT56" s="5">
        <v>65700</v>
      </c>
      <c r="AU56" s="5">
        <v>14</v>
      </c>
      <c r="AW56" s="5">
        <v>16900</v>
      </c>
      <c r="AX56" s="5">
        <v>24</v>
      </c>
    </row>
    <row r="57" spans="1:50" s="67" customFormat="1" ht="13.5" customHeight="1">
      <c r="A57" s="32">
        <v>41</v>
      </c>
      <c r="B57" s="33" t="s">
        <v>44</v>
      </c>
      <c r="C57" s="111">
        <v>42300</v>
      </c>
      <c r="D57" s="110">
        <f t="shared" si="0"/>
        <v>22</v>
      </c>
      <c r="E57" s="111">
        <v>9280</v>
      </c>
      <c r="F57" s="110">
        <f t="shared" si="1"/>
        <v>34</v>
      </c>
      <c r="G57" s="111">
        <v>24300</v>
      </c>
      <c r="H57" s="112">
        <f t="shared" si="2"/>
        <v>24</v>
      </c>
      <c r="I57" s="111">
        <v>129300</v>
      </c>
      <c r="J57" s="106">
        <f t="shared" si="3"/>
        <v>24</v>
      </c>
      <c r="K57" s="113">
        <v>20800</v>
      </c>
      <c r="L57" s="108">
        <f t="shared" si="6"/>
        <v>3</v>
      </c>
      <c r="M57" s="113">
        <v>72000</v>
      </c>
      <c r="N57" s="108">
        <f t="shared" si="7"/>
        <v>3</v>
      </c>
      <c r="O57" s="95">
        <v>2120</v>
      </c>
      <c r="P57" s="93">
        <f t="shared" si="9"/>
        <v>6</v>
      </c>
      <c r="Q57" s="95">
        <v>48500</v>
      </c>
      <c r="R57" s="93">
        <f t="shared" si="10"/>
        <v>6</v>
      </c>
      <c r="S57" s="95">
        <v>431</v>
      </c>
      <c r="T57" s="93">
        <f>_xlfn.RANK.EQ(S57,$S$18:$S$59)</f>
        <v>3</v>
      </c>
      <c r="U57" s="95">
        <v>5330</v>
      </c>
      <c r="V57" s="94">
        <f>_xlfn.RANK.EQ(U57,$U$18:$U$59)</f>
        <v>3</v>
      </c>
      <c r="W57" s="95">
        <v>2430</v>
      </c>
      <c r="X57" s="93">
        <f>_xlfn.RANK.EQ(W57,$W$10:$W$61)</f>
        <v>2</v>
      </c>
      <c r="Y57" s="95">
        <v>118100</v>
      </c>
      <c r="Z57" s="93">
        <f t="shared" si="8"/>
        <v>2</v>
      </c>
      <c r="AA57" s="95">
        <v>1311</v>
      </c>
      <c r="AB57" s="93">
        <v>24</v>
      </c>
      <c r="AC57" s="97">
        <v>110507</v>
      </c>
      <c r="AD57" s="331">
        <v>43</v>
      </c>
      <c r="AE57" s="97">
        <v>8047</v>
      </c>
      <c r="AF57" s="93">
        <f t="shared" si="4"/>
        <v>36</v>
      </c>
      <c r="AG57" s="97">
        <v>68579</v>
      </c>
      <c r="AH57" s="93">
        <f t="shared" si="5"/>
        <v>6</v>
      </c>
      <c r="AI57" s="97">
        <v>1844070</v>
      </c>
      <c r="AJ57" s="93">
        <f t="shared" si="11"/>
        <v>1</v>
      </c>
      <c r="AK57" s="34">
        <v>41</v>
      </c>
      <c r="AT57" s="67">
        <v>42500</v>
      </c>
      <c r="AU57" s="67">
        <v>22</v>
      </c>
      <c r="AW57" s="67">
        <v>9580</v>
      </c>
      <c r="AX57" s="67">
        <v>33</v>
      </c>
    </row>
    <row r="58" spans="1:50" ht="13.5" customHeight="1">
      <c r="A58" s="14">
        <v>42</v>
      </c>
      <c r="B58" s="29" t="s">
        <v>45</v>
      </c>
      <c r="C58" s="105">
        <v>21300</v>
      </c>
      <c r="D58" s="110">
        <f t="shared" si="0"/>
        <v>38</v>
      </c>
      <c r="E58" s="105">
        <v>25300</v>
      </c>
      <c r="F58" s="110">
        <f t="shared" si="1"/>
        <v>18</v>
      </c>
      <c r="G58" s="105">
        <v>11500</v>
      </c>
      <c r="H58" s="110">
        <f t="shared" si="2"/>
        <v>38</v>
      </c>
      <c r="I58" s="105">
        <v>57400</v>
      </c>
      <c r="J58" s="106">
        <f t="shared" si="3"/>
        <v>38</v>
      </c>
      <c r="K58" s="107">
        <v>1920</v>
      </c>
      <c r="L58" s="108">
        <f t="shared" si="6"/>
        <v>23</v>
      </c>
      <c r="M58" s="107">
        <v>5690</v>
      </c>
      <c r="N58" s="108">
        <f t="shared" si="7"/>
        <v>21</v>
      </c>
      <c r="O58" s="92">
        <v>2890</v>
      </c>
      <c r="P58" s="93">
        <f t="shared" si="9"/>
        <v>5</v>
      </c>
      <c r="Q58" s="92">
        <v>49700</v>
      </c>
      <c r="R58" s="93">
        <f t="shared" si="10"/>
        <v>5</v>
      </c>
      <c r="S58" s="92" t="s">
        <v>203</v>
      </c>
      <c r="T58" s="93"/>
      <c r="U58" s="92" t="s">
        <v>203</v>
      </c>
      <c r="V58" s="94"/>
      <c r="W58" s="92">
        <v>840</v>
      </c>
      <c r="X58" s="93">
        <f>_xlfn.RANK.EQ(W58,$W$10:$W$61)</f>
        <v>4</v>
      </c>
      <c r="Y58" s="92">
        <v>29200</v>
      </c>
      <c r="Z58" s="93">
        <f t="shared" si="8"/>
        <v>4</v>
      </c>
      <c r="AA58" s="92">
        <v>1632</v>
      </c>
      <c r="AB58" s="93">
        <v>22</v>
      </c>
      <c r="AC58" s="94">
        <v>245592</v>
      </c>
      <c r="AD58" s="93">
        <v>34</v>
      </c>
      <c r="AE58" s="94">
        <v>317069</v>
      </c>
      <c r="AF58" s="93">
        <f t="shared" si="4"/>
        <v>2</v>
      </c>
      <c r="AG58" s="94">
        <v>23104</v>
      </c>
      <c r="AH58" s="93">
        <f t="shared" si="5"/>
        <v>14</v>
      </c>
      <c r="AI58" s="94">
        <v>11794</v>
      </c>
      <c r="AJ58" s="93">
        <f t="shared" si="11"/>
        <v>13</v>
      </c>
      <c r="AK58" s="31">
        <v>42</v>
      </c>
      <c r="AT58" s="5">
        <v>21600</v>
      </c>
      <c r="AU58" s="5">
        <v>38</v>
      </c>
      <c r="AW58" s="5">
        <v>25600</v>
      </c>
      <c r="AX58" s="5">
        <v>18</v>
      </c>
    </row>
    <row r="59" spans="1:50" ht="13.5" customHeight="1">
      <c r="A59" s="14">
        <v>43</v>
      </c>
      <c r="B59" s="29" t="s">
        <v>46</v>
      </c>
      <c r="C59" s="105">
        <v>68600</v>
      </c>
      <c r="D59" s="110">
        <f t="shared" si="0"/>
        <v>12</v>
      </c>
      <c r="E59" s="105">
        <v>42900</v>
      </c>
      <c r="F59" s="110">
        <f t="shared" si="1"/>
        <v>9</v>
      </c>
      <c r="G59" s="105">
        <v>33300</v>
      </c>
      <c r="H59" s="110">
        <f t="shared" si="2"/>
        <v>15</v>
      </c>
      <c r="I59" s="105">
        <v>176200</v>
      </c>
      <c r="J59" s="106">
        <f t="shared" si="3"/>
        <v>16</v>
      </c>
      <c r="K59" s="107">
        <v>6870</v>
      </c>
      <c r="L59" s="108">
        <f t="shared" si="6"/>
        <v>8</v>
      </c>
      <c r="M59" s="107">
        <v>20000</v>
      </c>
      <c r="N59" s="108">
        <f t="shared" si="7"/>
        <v>10</v>
      </c>
      <c r="O59" s="92">
        <v>3830</v>
      </c>
      <c r="P59" s="93">
        <f t="shared" si="9"/>
        <v>4</v>
      </c>
      <c r="Q59" s="92">
        <v>90400</v>
      </c>
      <c r="R59" s="93">
        <f t="shared" si="10"/>
        <v>4</v>
      </c>
      <c r="S59" s="92">
        <v>163</v>
      </c>
      <c r="T59" s="93">
        <f>_xlfn.RANK.EQ(S59,$S$18:$S$59)</f>
        <v>6</v>
      </c>
      <c r="U59" s="92">
        <v>1500</v>
      </c>
      <c r="V59" s="94">
        <f>_xlfn.RANK.EQ(U59,$U$18:$U$59)</f>
        <v>6</v>
      </c>
      <c r="W59" s="92">
        <v>317</v>
      </c>
      <c r="X59" s="93">
        <f>_xlfn.RANK.EQ(W59,$W$10:$W$61)</f>
        <v>8</v>
      </c>
      <c r="Y59" s="92">
        <v>10400</v>
      </c>
      <c r="Z59" s="93">
        <f t="shared" si="8"/>
        <v>8</v>
      </c>
      <c r="AA59" s="92">
        <v>3423</v>
      </c>
      <c r="AB59" s="93">
        <v>6</v>
      </c>
      <c r="AC59" s="94">
        <v>461322</v>
      </c>
      <c r="AD59" s="93">
        <v>18</v>
      </c>
      <c r="AE59" s="94">
        <v>17952</v>
      </c>
      <c r="AF59" s="93">
        <f t="shared" si="4"/>
        <v>29</v>
      </c>
      <c r="AG59" s="94">
        <v>62133</v>
      </c>
      <c r="AH59" s="93">
        <f t="shared" si="5"/>
        <v>8</v>
      </c>
      <c r="AI59" s="94">
        <v>950637</v>
      </c>
      <c r="AJ59" s="93">
        <f t="shared" si="11"/>
        <v>4</v>
      </c>
      <c r="AK59" s="31">
        <v>43</v>
      </c>
      <c r="AT59" s="5">
        <v>68600</v>
      </c>
      <c r="AU59" s="5">
        <v>12</v>
      </c>
      <c r="AW59" s="5">
        <v>43200</v>
      </c>
      <c r="AX59" s="5">
        <v>9</v>
      </c>
    </row>
    <row r="60" spans="1:50" ht="13.5" customHeight="1">
      <c r="A60" s="14">
        <v>44</v>
      </c>
      <c r="B60" s="29" t="s">
        <v>47</v>
      </c>
      <c r="C60" s="105">
        <v>39500</v>
      </c>
      <c r="D60" s="110">
        <f t="shared" si="0"/>
        <v>25</v>
      </c>
      <c r="E60" s="105">
        <v>15900</v>
      </c>
      <c r="F60" s="110">
        <f t="shared" si="1"/>
        <v>25</v>
      </c>
      <c r="G60" s="105">
        <v>20700</v>
      </c>
      <c r="H60" s="110">
        <f t="shared" si="2"/>
        <v>27</v>
      </c>
      <c r="I60" s="105">
        <v>103700</v>
      </c>
      <c r="J60" s="106">
        <f t="shared" si="3"/>
        <v>27</v>
      </c>
      <c r="K60" s="107">
        <v>4850</v>
      </c>
      <c r="L60" s="108">
        <f t="shared" si="6"/>
        <v>12</v>
      </c>
      <c r="M60" s="107">
        <v>12900</v>
      </c>
      <c r="N60" s="108">
        <f t="shared" si="7"/>
        <v>12</v>
      </c>
      <c r="O60" s="92">
        <v>690</v>
      </c>
      <c r="P60" s="93">
        <f t="shared" si="9"/>
        <v>17</v>
      </c>
      <c r="Q60" s="92">
        <v>12900</v>
      </c>
      <c r="R60" s="93">
        <f t="shared" si="10"/>
        <v>12</v>
      </c>
      <c r="S60" s="92" t="s">
        <v>203</v>
      </c>
      <c r="T60" s="93"/>
      <c r="U60" s="92" t="s">
        <v>203</v>
      </c>
      <c r="V60" s="94"/>
      <c r="W60" s="92" t="s">
        <v>203</v>
      </c>
      <c r="X60" s="93"/>
      <c r="Y60" s="92" t="s">
        <v>203</v>
      </c>
      <c r="Z60" s="93"/>
      <c r="AA60" s="92">
        <v>1273</v>
      </c>
      <c r="AB60" s="93">
        <v>25</v>
      </c>
      <c r="AC60" s="94">
        <v>454180</v>
      </c>
      <c r="AD60" s="93">
        <v>19</v>
      </c>
      <c r="AE60" s="94">
        <v>31872</v>
      </c>
      <c r="AF60" s="93">
        <f t="shared" si="4"/>
        <v>22</v>
      </c>
      <c r="AG60" s="94">
        <v>22867</v>
      </c>
      <c r="AH60" s="93">
        <f t="shared" si="5"/>
        <v>15</v>
      </c>
      <c r="AI60" s="94">
        <v>4628</v>
      </c>
      <c r="AJ60" s="93">
        <f t="shared" si="11"/>
        <v>15</v>
      </c>
      <c r="AK60" s="31">
        <v>44</v>
      </c>
      <c r="AT60" s="5">
        <v>39700</v>
      </c>
      <c r="AU60" s="5">
        <v>25</v>
      </c>
      <c r="AW60" s="5">
        <v>15900</v>
      </c>
      <c r="AX60" s="5">
        <v>25</v>
      </c>
    </row>
    <row r="61" spans="1:50" ht="13.5" customHeight="1">
      <c r="A61" s="14">
        <v>45</v>
      </c>
      <c r="B61" s="29" t="s">
        <v>48</v>
      </c>
      <c r="C61" s="105">
        <v>35700</v>
      </c>
      <c r="D61" s="110">
        <f t="shared" si="0"/>
        <v>29</v>
      </c>
      <c r="E61" s="105">
        <v>30600</v>
      </c>
      <c r="F61" s="110">
        <f t="shared" si="1"/>
        <v>15</v>
      </c>
      <c r="G61" s="105">
        <v>16100</v>
      </c>
      <c r="H61" s="110">
        <f t="shared" si="2"/>
        <v>31</v>
      </c>
      <c r="I61" s="105">
        <v>79400</v>
      </c>
      <c r="J61" s="106">
        <f t="shared" si="3"/>
        <v>32</v>
      </c>
      <c r="K61" s="107">
        <v>185</v>
      </c>
      <c r="L61" s="108">
        <f t="shared" si="6"/>
        <v>31</v>
      </c>
      <c r="M61" s="107">
        <v>317</v>
      </c>
      <c r="N61" s="108">
        <f t="shared" si="7"/>
        <v>32</v>
      </c>
      <c r="O61" s="92">
        <v>637</v>
      </c>
      <c r="P61" s="93">
        <f t="shared" si="9"/>
        <v>18</v>
      </c>
      <c r="Q61" s="92">
        <v>10000</v>
      </c>
      <c r="R61" s="93">
        <f t="shared" si="10"/>
        <v>17</v>
      </c>
      <c r="S61" s="92" t="s">
        <v>203</v>
      </c>
      <c r="T61" s="93"/>
      <c r="U61" s="92" t="s">
        <v>203</v>
      </c>
      <c r="V61" s="94"/>
      <c r="W61" s="92">
        <v>59</v>
      </c>
      <c r="X61" s="93">
        <f>_xlfn.RANK.EQ(W61,$W$10:$W$61)</f>
        <v>25</v>
      </c>
      <c r="Y61" s="92">
        <v>1400</v>
      </c>
      <c r="Z61" s="93">
        <f t="shared" si="8"/>
        <v>25</v>
      </c>
      <c r="AA61" s="92">
        <v>3524</v>
      </c>
      <c r="AB61" s="93">
        <v>5</v>
      </c>
      <c r="AC61" s="94">
        <v>588544</v>
      </c>
      <c r="AD61" s="93">
        <v>12</v>
      </c>
      <c r="AE61" s="94">
        <v>96540</v>
      </c>
      <c r="AF61" s="93">
        <f t="shared" si="4"/>
        <v>10</v>
      </c>
      <c r="AG61" s="94">
        <v>13325</v>
      </c>
      <c r="AH61" s="93">
        <f t="shared" si="5"/>
        <v>20</v>
      </c>
      <c r="AI61" s="94" t="s">
        <v>161</v>
      </c>
      <c r="AJ61" s="93"/>
      <c r="AK61" s="31">
        <v>45</v>
      </c>
      <c r="AT61" s="5">
        <v>36100</v>
      </c>
      <c r="AU61" s="5">
        <v>29</v>
      </c>
      <c r="AW61" s="5">
        <v>30700</v>
      </c>
      <c r="AX61" s="5">
        <v>15</v>
      </c>
    </row>
    <row r="62" spans="1:50" ht="13.5" customHeight="1">
      <c r="A62" s="14">
        <v>46</v>
      </c>
      <c r="B62" s="29" t="s">
        <v>49</v>
      </c>
      <c r="C62" s="105">
        <v>37000</v>
      </c>
      <c r="D62" s="110">
        <f t="shared" si="0"/>
        <v>27</v>
      </c>
      <c r="E62" s="105">
        <v>80000</v>
      </c>
      <c r="F62" s="110">
        <f t="shared" si="1"/>
        <v>2</v>
      </c>
      <c r="G62" s="105">
        <v>19200</v>
      </c>
      <c r="H62" s="110">
        <f t="shared" si="2"/>
        <v>29</v>
      </c>
      <c r="I62" s="105">
        <v>92400</v>
      </c>
      <c r="J62" s="106">
        <f t="shared" si="3"/>
        <v>29</v>
      </c>
      <c r="K62" s="92" t="s">
        <v>377</v>
      </c>
      <c r="L62" s="108"/>
      <c r="M62" s="92" t="s">
        <v>377</v>
      </c>
      <c r="N62" s="108"/>
      <c r="O62" s="92">
        <v>912</v>
      </c>
      <c r="P62" s="93">
        <f t="shared" si="9"/>
        <v>13</v>
      </c>
      <c r="Q62" s="92">
        <v>11200</v>
      </c>
      <c r="R62" s="93">
        <f t="shared" si="10"/>
        <v>16</v>
      </c>
      <c r="S62" s="92" t="s">
        <v>203</v>
      </c>
      <c r="T62" s="93"/>
      <c r="U62" s="92" t="s">
        <v>203</v>
      </c>
      <c r="V62" s="94"/>
      <c r="W62" s="92" t="s">
        <v>203</v>
      </c>
      <c r="X62" s="93"/>
      <c r="Y62" s="92" t="s">
        <v>203</v>
      </c>
      <c r="Z62" s="93"/>
      <c r="AA62" s="92">
        <v>5000</v>
      </c>
      <c r="AB62" s="93">
        <v>2</v>
      </c>
      <c r="AC62" s="94">
        <v>586202</v>
      </c>
      <c r="AD62" s="93">
        <v>13</v>
      </c>
      <c r="AE62" s="94">
        <v>75227</v>
      </c>
      <c r="AF62" s="93">
        <f t="shared" si="4"/>
        <v>13</v>
      </c>
      <c r="AG62" s="94">
        <v>52971</v>
      </c>
      <c r="AH62" s="93">
        <f t="shared" si="5"/>
        <v>9</v>
      </c>
      <c r="AI62" s="94">
        <v>6198</v>
      </c>
      <c r="AJ62" s="93">
        <f t="shared" si="11"/>
        <v>14</v>
      </c>
      <c r="AK62" s="31">
        <v>46</v>
      </c>
      <c r="AT62" s="5">
        <v>38000</v>
      </c>
      <c r="AU62" s="5">
        <v>27</v>
      </c>
      <c r="AW62" s="5">
        <v>81100</v>
      </c>
      <c r="AX62" s="5">
        <v>2</v>
      </c>
    </row>
    <row r="63" spans="1:50" ht="13.5" customHeight="1" thickBot="1">
      <c r="A63" s="37">
        <v>47</v>
      </c>
      <c r="B63" s="38" t="s">
        <v>50</v>
      </c>
      <c r="C63" s="115">
        <v>822</v>
      </c>
      <c r="D63" s="116">
        <f t="shared" si="0"/>
        <v>46</v>
      </c>
      <c r="E63" s="115">
        <v>37200</v>
      </c>
      <c r="F63" s="116">
        <f t="shared" si="1"/>
        <v>12</v>
      </c>
      <c r="G63" s="115">
        <v>716</v>
      </c>
      <c r="H63" s="116">
        <f t="shared" si="2"/>
        <v>46</v>
      </c>
      <c r="I63" s="115">
        <v>2200</v>
      </c>
      <c r="J63" s="116">
        <f>_xlfn.RANK.EQ(I63,$I$10:$I$63)</f>
        <v>46</v>
      </c>
      <c r="K63" s="98" t="s">
        <v>377</v>
      </c>
      <c r="L63" s="375"/>
      <c r="M63" s="98" t="s">
        <v>377</v>
      </c>
      <c r="N63" s="375"/>
      <c r="O63" s="98" t="s">
        <v>203</v>
      </c>
      <c r="P63" s="99"/>
      <c r="Q63" s="98" t="s">
        <v>203</v>
      </c>
      <c r="R63" s="99"/>
      <c r="S63" s="98" t="s">
        <v>203</v>
      </c>
      <c r="T63" s="99"/>
      <c r="U63" s="98" t="s">
        <v>203</v>
      </c>
      <c r="V63" s="98"/>
      <c r="W63" s="98" t="s">
        <v>203</v>
      </c>
      <c r="X63" s="99"/>
      <c r="Y63" s="98" t="s">
        <v>203</v>
      </c>
      <c r="Z63" s="99"/>
      <c r="AA63" s="98">
        <v>1005</v>
      </c>
      <c r="AB63" s="99">
        <v>33</v>
      </c>
      <c r="AC63" s="98">
        <v>111196</v>
      </c>
      <c r="AD63" s="99">
        <v>42</v>
      </c>
      <c r="AE63" s="98">
        <v>15954</v>
      </c>
      <c r="AF63" s="99">
        <f t="shared" si="4"/>
        <v>32</v>
      </c>
      <c r="AG63" s="98">
        <v>20842</v>
      </c>
      <c r="AH63" s="99">
        <f t="shared" si="5"/>
        <v>17</v>
      </c>
      <c r="AI63" s="98" t="s">
        <v>161</v>
      </c>
      <c r="AJ63" s="380"/>
      <c r="AK63" s="39">
        <v>47</v>
      </c>
      <c r="AT63" s="5">
        <v>822</v>
      </c>
      <c r="AU63" s="5">
        <v>46</v>
      </c>
      <c r="AW63" s="5">
        <v>37200</v>
      </c>
      <c r="AX63" s="5">
        <v>12</v>
      </c>
    </row>
    <row r="64" spans="1:50">
      <c r="A64" s="40" t="s">
        <v>374</v>
      </c>
      <c r="B64" s="40"/>
      <c r="G64" s="105"/>
      <c r="H64" s="110"/>
      <c r="I64" s="105"/>
      <c r="J64" s="110"/>
      <c r="K64" s="107"/>
      <c r="L64" s="93"/>
      <c r="M64" s="107"/>
      <c r="N64" s="93"/>
      <c r="S64" s="40" t="s">
        <v>233</v>
      </c>
      <c r="AA64" s="95"/>
      <c r="AB64" s="96"/>
      <c r="AK64" s="41"/>
    </row>
    <row r="65" spans="1:37" ht="11.25" customHeight="1">
      <c r="A65" s="40" t="s">
        <v>237</v>
      </c>
      <c r="G65" s="111"/>
      <c r="H65" s="112"/>
      <c r="I65" s="111"/>
      <c r="J65" s="112"/>
      <c r="K65" s="113"/>
      <c r="L65" s="96"/>
      <c r="M65" s="113"/>
      <c r="N65" s="93"/>
      <c r="S65" s="24" t="s">
        <v>379</v>
      </c>
      <c r="AA65" s="92"/>
      <c r="AB65" s="93"/>
      <c r="AK65" s="41"/>
    </row>
    <row r="66" spans="1:37" ht="11.25" customHeight="1">
      <c r="A66" s="40" t="s">
        <v>378</v>
      </c>
      <c r="G66" s="105"/>
      <c r="H66" s="110"/>
      <c r="I66" s="105"/>
      <c r="J66" s="110"/>
      <c r="K66" s="107"/>
      <c r="L66" s="93"/>
      <c r="M66" s="107"/>
      <c r="N66" s="93"/>
      <c r="S66" s="40" t="s">
        <v>234</v>
      </c>
      <c r="AA66" s="92"/>
      <c r="AB66" s="93"/>
      <c r="AK66" s="41"/>
    </row>
    <row r="67" spans="1:37" ht="11.25" customHeight="1">
      <c r="A67" s="23"/>
      <c r="G67" s="105"/>
      <c r="H67" s="110"/>
      <c r="I67" s="105"/>
      <c r="J67" s="110"/>
      <c r="K67" s="107"/>
      <c r="L67" s="93"/>
      <c r="M67" s="107"/>
      <c r="N67" s="93"/>
      <c r="S67" s="42" t="s">
        <v>235</v>
      </c>
      <c r="AA67" s="92"/>
      <c r="AB67" s="93"/>
      <c r="AK67" s="41"/>
    </row>
    <row r="68" spans="1:37" ht="11.25" customHeight="1">
      <c r="A68" s="41"/>
      <c r="B68" s="72"/>
      <c r="G68" s="105"/>
      <c r="H68" s="110"/>
      <c r="I68" s="105"/>
      <c r="J68" s="110"/>
      <c r="K68" s="107"/>
      <c r="L68" s="93"/>
      <c r="M68" s="107"/>
      <c r="N68" s="93"/>
      <c r="S68" s="40" t="s">
        <v>236</v>
      </c>
      <c r="AA68" s="92"/>
      <c r="AB68" s="93"/>
      <c r="AK68" s="41"/>
    </row>
    <row r="69" spans="1:37">
      <c r="A69" s="41"/>
      <c r="B69" s="72"/>
      <c r="C69" s="333"/>
      <c r="E69" s="333"/>
      <c r="G69" s="105"/>
      <c r="H69" s="110"/>
      <c r="I69" s="105"/>
      <c r="J69" s="114"/>
      <c r="K69" s="107"/>
      <c r="L69" s="109"/>
      <c r="M69" s="107"/>
      <c r="N69" s="93"/>
      <c r="O69" s="333"/>
      <c r="W69" s="333"/>
      <c r="AA69" s="92"/>
      <c r="AB69" s="93"/>
      <c r="AK69" s="41"/>
    </row>
  </sheetData>
  <mergeCells count="9">
    <mergeCell ref="E3:P3"/>
    <mergeCell ref="U3:AH3"/>
    <mergeCell ref="AK3:AK6"/>
    <mergeCell ref="A4:B5"/>
    <mergeCell ref="AA4:AB5"/>
    <mergeCell ref="AC4:AD5"/>
    <mergeCell ref="AI4:AJ5"/>
    <mergeCell ref="AE5:AF5"/>
    <mergeCell ref="AG5:AH5"/>
  </mergeCells>
  <phoneticPr fontId="37"/>
  <printOptions gridLinesSet="0"/>
  <pageMargins left="0.39370078740157483" right="0.39370078740157483" top="0.59055118110236227" bottom="0" header="0.39370078740157483" footer="0.31496062992125984"/>
  <pageSetup paperSize="8" scale="96" pageOrder="overThenDown"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F71"/>
  <sheetViews>
    <sheetView showGridLines="0" view="pageBreakPreview" topLeftCell="F1" zoomScale="115" zoomScaleNormal="100" zoomScaleSheetLayoutView="115" workbookViewId="0">
      <selection activeCell="AE6" sqref="AE6"/>
    </sheetView>
  </sheetViews>
  <sheetFormatPr defaultColWidth="8.75" defaultRowHeight="12"/>
  <cols>
    <col min="1" max="1" width="2.5" style="5" customWidth="1"/>
    <col min="2" max="2" width="7.5" style="10" customWidth="1"/>
    <col min="3" max="3" width="8.25" style="5" customWidth="1"/>
    <col min="4" max="4" width="5.625" style="5" customWidth="1"/>
    <col min="5" max="5" width="8.75" style="5" customWidth="1"/>
    <col min="6" max="6" width="5.625" style="315" customWidth="1"/>
    <col min="7" max="7" width="10.75" style="5" customWidth="1"/>
    <col min="8" max="8" width="5.625" style="5" customWidth="1"/>
    <col min="9" max="9" width="6.875" style="5" customWidth="1"/>
    <col min="10" max="10" width="5.625" style="5" customWidth="1"/>
    <col min="11" max="11" width="7.25" style="5" customWidth="1"/>
    <col min="12" max="12" width="3.75" style="5" customWidth="1"/>
    <col min="13" max="13" width="10" style="5" customWidth="1"/>
    <col min="14" max="14" width="3.75" style="5" customWidth="1"/>
    <col min="15" max="15" width="11.875" style="5" customWidth="1"/>
    <col min="16" max="16" width="3.75" style="41" customWidth="1"/>
    <col min="17" max="17" width="12.25" style="5" customWidth="1"/>
    <col min="18" max="18" width="4.375" style="5" customWidth="1"/>
    <col min="19" max="19" width="11.75" style="5" customWidth="1"/>
    <col min="20" max="20" width="4.375" style="5" customWidth="1"/>
    <col min="21" max="21" width="11.75" style="5" customWidth="1"/>
    <col min="22" max="22" width="4.375" style="5" customWidth="1"/>
    <col min="23" max="23" width="11.75" style="5" customWidth="1"/>
    <col min="24" max="24" width="4.375" style="5" customWidth="1"/>
    <col min="25" max="25" width="11.75" style="5" customWidth="1"/>
    <col min="26" max="26" width="4.375" style="5" customWidth="1"/>
    <col min="27" max="27" width="11.75" style="5" customWidth="1"/>
    <col min="28" max="29" width="3.75" style="5" customWidth="1"/>
    <col min="30" max="16384" width="8.75" style="5"/>
  </cols>
  <sheetData>
    <row r="1" spans="1:31" ht="18.75" customHeight="1">
      <c r="B1" s="12"/>
      <c r="C1" s="151"/>
      <c r="D1" s="12"/>
      <c r="E1" s="12"/>
      <c r="G1" s="12"/>
      <c r="H1" s="12"/>
      <c r="I1" s="12"/>
      <c r="J1" s="12"/>
      <c r="P1" s="82" t="s">
        <v>55</v>
      </c>
      <c r="Q1" s="13" t="s">
        <v>56</v>
      </c>
      <c r="R1" s="152"/>
      <c r="S1" s="152"/>
      <c r="T1" s="152"/>
      <c r="U1" s="152"/>
      <c r="V1" s="152"/>
      <c r="W1" s="12"/>
      <c r="X1" s="12"/>
    </row>
    <row r="2" spans="1:31" ht="12.75" customHeight="1" thickBot="1">
      <c r="B2" s="12"/>
      <c r="C2" s="153"/>
      <c r="D2" s="12"/>
      <c r="E2" s="12"/>
      <c r="G2" s="12"/>
      <c r="H2" s="12"/>
      <c r="I2" s="12"/>
      <c r="J2" s="12"/>
      <c r="K2" s="12"/>
      <c r="L2" s="12"/>
      <c r="M2" s="12"/>
      <c r="N2" s="12"/>
      <c r="O2" s="12"/>
      <c r="P2" s="69"/>
      <c r="Q2" s="12"/>
      <c r="R2" s="12"/>
      <c r="S2" s="12"/>
      <c r="T2" s="12"/>
      <c r="U2" s="12"/>
      <c r="V2" s="12"/>
      <c r="W2" s="12"/>
      <c r="X2" s="12"/>
    </row>
    <row r="3" spans="1:31" ht="16.5" customHeight="1">
      <c r="A3" s="154"/>
      <c r="B3" s="155"/>
      <c r="C3" s="631" t="s">
        <v>380</v>
      </c>
      <c r="D3" s="632"/>
      <c r="E3" s="632"/>
      <c r="F3" s="632"/>
      <c r="G3" s="632"/>
      <c r="H3" s="633"/>
      <c r="I3" s="625" t="s">
        <v>85</v>
      </c>
      <c r="J3" s="626"/>
      <c r="K3" s="234" t="s">
        <v>381</v>
      </c>
      <c r="L3" s="235"/>
      <c r="M3" s="236"/>
      <c r="N3" s="237"/>
      <c r="O3" s="237"/>
      <c r="P3" s="237"/>
      <c r="Q3" s="238" t="s">
        <v>84</v>
      </c>
      <c r="R3" s="237"/>
      <c r="S3" s="237"/>
      <c r="T3" s="239"/>
      <c r="U3" s="237"/>
      <c r="V3" s="237"/>
      <c r="W3" s="237"/>
      <c r="X3" s="237"/>
      <c r="Y3" s="237"/>
      <c r="Z3" s="240"/>
      <c r="AA3" s="636" t="s">
        <v>74</v>
      </c>
      <c r="AB3" s="637"/>
      <c r="AC3" s="604" t="s">
        <v>53</v>
      </c>
    </row>
    <row r="4" spans="1:31" s="14" customFormat="1" ht="33" customHeight="1">
      <c r="A4" s="607" t="s">
        <v>0</v>
      </c>
      <c r="B4" s="608"/>
      <c r="C4" s="634" t="s">
        <v>83</v>
      </c>
      <c r="D4" s="635"/>
      <c r="E4" s="629" t="s">
        <v>82</v>
      </c>
      <c r="F4" s="630"/>
      <c r="G4" s="627" t="s">
        <v>195</v>
      </c>
      <c r="H4" s="628"/>
      <c r="I4" s="599"/>
      <c r="J4" s="596"/>
      <c r="K4" s="242" t="s">
        <v>81</v>
      </c>
      <c r="L4" s="242"/>
      <c r="M4" s="242" t="s">
        <v>80</v>
      </c>
      <c r="N4" s="242"/>
      <c r="O4" s="242" t="s">
        <v>79</v>
      </c>
      <c r="P4" s="243"/>
      <c r="Q4" s="244" t="s">
        <v>183</v>
      </c>
      <c r="R4" s="245"/>
      <c r="S4" s="241" t="s">
        <v>78</v>
      </c>
      <c r="T4" s="242"/>
      <c r="U4" s="242" t="s">
        <v>77</v>
      </c>
      <c r="V4" s="242"/>
      <c r="W4" s="246" t="s">
        <v>76</v>
      </c>
      <c r="X4" s="242"/>
      <c r="Y4" s="247" t="s">
        <v>75</v>
      </c>
      <c r="Z4" s="248"/>
      <c r="AA4" s="638"/>
      <c r="AB4" s="639"/>
      <c r="AC4" s="605"/>
    </row>
    <row r="5" spans="1:31" s="64" customFormat="1" ht="18.75" customHeight="1">
      <c r="A5" s="90"/>
      <c r="B5" s="156"/>
      <c r="C5" s="176" t="s">
        <v>239</v>
      </c>
      <c r="D5" s="303" t="s">
        <v>1</v>
      </c>
      <c r="E5" s="176" t="s">
        <v>239</v>
      </c>
      <c r="F5" s="303" t="s">
        <v>1</v>
      </c>
      <c r="G5" s="176" t="s">
        <v>240</v>
      </c>
      <c r="H5" s="303" t="s">
        <v>1</v>
      </c>
      <c r="I5" s="176" t="s">
        <v>231</v>
      </c>
      <c r="J5" s="303" t="s">
        <v>1</v>
      </c>
      <c r="K5" s="250" t="s">
        <v>211</v>
      </c>
      <c r="L5" s="249" t="s">
        <v>1</v>
      </c>
      <c r="M5" s="250" t="s">
        <v>211</v>
      </c>
      <c r="N5" s="249" t="s">
        <v>1</v>
      </c>
      <c r="O5" s="250" t="s">
        <v>211</v>
      </c>
      <c r="P5" s="249" t="s">
        <v>1</v>
      </c>
      <c r="Q5" s="390" t="s">
        <v>247</v>
      </c>
      <c r="R5" s="385" t="s">
        <v>1</v>
      </c>
      <c r="S5" s="391" t="s">
        <v>247</v>
      </c>
      <c r="T5" s="385" t="s">
        <v>1</v>
      </c>
      <c r="U5" s="391" t="s">
        <v>247</v>
      </c>
      <c r="V5" s="385" t="s">
        <v>1</v>
      </c>
      <c r="W5" s="391" t="s">
        <v>247</v>
      </c>
      <c r="X5" s="385" t="s">
        <v>1</v>
      </c>
      <c r="Y5" s="391" t="s">
        <v>247</v>
      </c>
      <c r="Z5" s="385" t="s">
        <v>1</v>
      </c>
      <c r="AA5" s="176" t="s">
        <v>248</v>
      </c>
      <c r="AB5" s="249" t="s">
        <v>1</v>
      </c>
      <c r="AC5" s="606"/>
    </row>
    <row r="6" spans="1:31" s="24" customFormat="1" ht="11.25" customHeight="1">
      <c r="A6" s="23"/>
      <c r="B6" s="22"/>
      <c r="C6" s="251" t="s">
        <v>73</v>
      </c>
      <c r="D6" s="251"/>
      <c r="E6" s="251" t="s">
        <v>2</v>
      </c>
      <c r="F6" s="382"/>
      <c r="G6" s="251" t="s">
        <v>51</v>
      </c>
      <c r="H6" s="251"/>
      <c r="I6" s="251" t="s">
        <v>51</v>
      </c>
      <c r="J6" s="223"/>
      <c r="K6" s="163" t="s">
        <v>72</v>
      </c>
      <c r="L6" s="163"/>
      <c r="M6" s="163" t="s">
        <v>71</v>
      </c>
      <c r="N6" s="163"/>
      <c r="O6" s="163" t="s">
        <v>70</v>
      </c>
      <c r="P6" s="163"/>
      <c r="Q6" s="392" t="s">
        <v>69</v>
      </c>
      <c r="R6" s="392"/>
      <c r="S6" s="392" t="s">
        <v>52</v>
      </c>
      <c r="T6" s="392"/>
      <c r="U6" s="393" t="s">
        <v>52</v>
      </c>
      <c r="V6" s="392"/>
      <c r="W6" s="392" t="s">
        <v>69</v>
      </c>
      <c r="X6" s="392"/>
      <c r="Y6" s="392" t="s">
        <v>69</v>
      </c>
      <c r="Z6" s="392"/>
      <c r="AA6" s="251" t="s">
        <v>199</v>
      </c>
      <c r="AB6" s="251"/>
      <c r="AC6" s="25"/>
    </row>
    <row r="7" spans="1:31" ht="13.5" customHeight="1">
      <c r="A7" s="76"/>
      <c r="B7" s="29" t="s">
        <v>3</v>
      </c>
      <c r="C7" s="118">
        <v>188249</v>
      </c>
      <c r="D7" s="118"/>
      <c r="E7" s="118">
        <v>7697321</v>
      </c>
      <c r="F7" s="383"/>
      <c r="G7" s="118">
        <v>319166725</v>
      </c>
      <c r="H7" s="118"/>
      <c r="I7" s="118">
        <v>30699</v>
      </c>
      <c r="J7" s="118"/>
      <c r="K7" s="186">
        <v>598154</v>
      </c>
      <c r="L7" s="252"/>
      <c r="M7" s="253">
        <v>131149252</v>
      </c>
      <c r="N7" s="252"/>
      <c r="O7" s="254">
        <v>2671768092</v>
      </c>
      <c r="P7" s="252"/>
      <c r="Q7" s="388">
        <v>1212029</v>
      </c>
      <c r="R7" s="386"/>
      <c r="S7" s="394">
        <v>60</v>
      </c>
      <c r="T7" s="395"/>
      <c r="U7" s="394">
        <v>27.9</v>
      </c>
      <c r="V7" s="395"/>
      <c r="W7" s="388">
        <v>179515.69999999998</v>
      </c>
      <c r="X7" s="388"/>
      <c r="Y7" s="388">
        <v>13502.400000000001</v>
      </c>
      <c r="Z7" s="386"/>
      <c r="AA7" s="252">
        <v>81789318</v>
      </c>
      <c r="AB7" s="118"/>
      <c r="AC7" s="117" t="s">
        <v>54</v>
      </c>
      <c r="AE7" s="41"/>
    </row>
    <row r="8" spans="1:31" ht="6" customHeight="1">
      <c r="A8" s="76"/>
      <c r="B8" s="29"/>
      <c r="C8" s="118"/>
      <c r="D8" s="118"/>
      <c r="E8" s="118"/>
      <c r="F8" s="383"/>
      <c r="G8" s="118"/>
      <c r="H8" s="118"/>
      <c r="I8" s="118"/>
      <c r="J8" s="118"/>
      <c r="K8" s="252"/>
      <c r="L8" s="252"/>
      <c r="M8" s="252"/>
      <c r="N8" s="252"/>
      <c r="O8" s="252"/>
      <c r="P8" s="252"/>
      <c r="Q8" s="388"/>
      <c r="R8" s="386"/>
      <c r="S8" s="395"/>
      <c r="T8" s="395"/>
      <c r="U8" s="395"/>
      <c r="V8" s="395"/>
      <c r="W8" s="388"/>
      <c r="X8" s="388"/>
      <c r="Y8" s="388"/>
      <c r="Z8" s="386"/>
      <c r="AA8" s="118"/>
      <c r="AB8" s="118"/>
      <c r="AC8" s="30"/>
      <c r="AE8" s="41"/>
    </row>
    <row r="9" spans="1:31" ht="13.5" customHeight="1">
      <c r="A9" s="48">
        <v>1</v>
      </c>
      <c r="B9" s="29" t="s">
        <v>4</v>
      </c>
      <c r="C9" s="118">
        <v>5080</v>
      </c>
      <c r="D9" s="118">
        <v>11</v>
      </c>
      <c r="E9" s="118">
        <v>167634</v>
      </c>
      <c r="F9" s="383">
        <v>18</v>
      </c>
      <c r="G9" s="118">
        <v>6130693</v>
      </c>
      <c r="H9" s="118">
        <v>18</v>
      </c>
      <c r="I9" s="223" t="s">
        <v>377</v>
      </c>
      <c r="J9" s="223" t="s">
        <v>204</v>
      </c>
      <c r="K9" s="252">
        <v>21015</v>
      </c>
      <c r="L9" s="126">
        <f>_xlfn.RANK.EQ(K9,$K$9:$K$62)</f>
        <v>8</v>
      </c>
      <c r="M9" s="255">
        <v>5102776</v>
      </c>
      <c r="N9" s="126">
        <f>_xlfn.RANK.EQ(M9,$M$9:$M$62)</f>
        <v>9</v>
      </c>
      <c r="O9" s="252">
        <v>97506031</v>
      </c>
      <c r="P9" s="126">
        <f>_xlfn.RANK.EQ(O9,$O$9:$O$62)</f>
        <v>7</v>
      </c>
      <c r="Q9" s="396">
        <v>89693.299999999988</v>
      </c>
      <c r="R9" s="386">
        <v>1</v>
      </c>
      <c r="S9" s="387">
        <v>73.2</v>
      </c>
      <c r="T9" s="386">
        <v>4</v>
      </c>
      <c r="U9" s="387">
        <v>24.8</v>
      </c>
      <c r="V9" s="386">
        <v>29</v>
      </c>
      <c r="W9" s="388">
        <v>23680.300000000003</v>
      </c>
      <c r="X9" s="386">
        <v>1</v>
      </c>
      <c r="Y9" s="388">
        <v>1581.6999999999998</v>
      </c>
      <c r="Z9" s="386">
        <v>1</v>
      </c>
      <c r="AA9" s="256">
        <v>3774027</v>
      </c>
      <c r="AB9" s="257">
        <v>6</v>
      </c>
      <c r="AC9" s="31">
        <v>1</v>
      </c>
      <c r="AE9" s="157"/>
    </row>
    <row r="10" spans="1:31" ht="13.5" customHeight="1">
      <c r="A10" s="48">
        <v>2</v>
      </c>
      <c r="B10" s="29" t="s">
        <v>5</v>
      </c>
      <c r="C10" s="118">
        <v>1368</v>
      </c>
      <c r="D10" s="118">
        <v>41</v>
      </c>
      <c r="E10" s="118">
        <v>56739</v>
      </c>
      <c r="F10" s="383">
        <v>40</v>
      </c>
      <c r="G10" s="118">
        <v>1912133</v>
      </c>
      <c r="H10" s="118">
        <v>38</v>
      </c>
      <c r="I10" s="223" t="s">
        <v>377</v>
      </c>
      <c r="J10" s="223" t="s">
        <v>204</v>
      </c>
      <c r="K10" s="252">
        <v>6892</v>
      </c>
      <c r="L10" s="126">
        <f t="shared" ref="L10:L62" si="0">_xlfn.RANK.EQ(K10,$K$9:$K$62)</f>
        <v>28</v>
      </c>
      <c r="M10" s="255">
        <v>1183549</v>
      </c>
      <c r="N10" s="126">
        <f t="shared" ref="N10:N62" si="1">_xlfn.RANK.EQ(M10,$M$9:$M$62)</f>
        <v>33</v>
      </c>
      <c r="O10" s="252">
        <v>21436905</v>
      </c>
      <c r="P10" s="126">
        <f t="shared" ref="P10:P62" si="2">_xlfn.RANK.EQ(O10,$O$9:$O$62)</f>
        <v>32</v>
      </c>
      <c r="Q10" s="388">
        <v>19997.099999999999</v>
      </c>
      <c r="R10" s="386">
        <v>25</v>
      </c>
      <c r="S10" s="387">
        <v>61.6</v>
      </c>
      <c r="T10" s="386">
        <v>22</v>
      </c>
      <c r="U10" s="387">
        <v>33.5</v>
      </c>
      <c r="V10" s="386">
        <v>16</v>
      </c>
      <c r="W10" s="388">
        <v>2905.5</v>
      </c>
      <c r="X10" s="386">
        <v>23</v>
      </c>
      <c r="Y10" s="388">
        <v>150.1</v>
      </c>
      <c r="Z10" s="386">
        <v>27</v>
      </c>
      <c r="AA10" s="256">
        <v>1006449</v>
      </c>
      <c r="AB10" s="257">
        <v>30</v>
      </c>
      <c r="AC10" s="31">
        <v>2</v>
      </c>
      <c r="AE10" s="157"/>
    </row>
    <row r="11" spans="1:31" ht="13.5" customHeight="1">
      <c r="A11" s="48">
        <v>3</v>
      </c>
      <c r="B11" s="29" t="s">
        <v>6</v>
      </c>
      <c r="C11" s="118">
        <v>2087</v>
      </c>
      <c r="D11" s="118">
        <v>29</v>
      </c>
      <c r="E11" s="118">
        <v>86662</v>
      </c>
      <c r="F11" s="383">
        <v>29</v>
      </c>
      <c r="G11" s="118">
        <v>2525650</v>
      </c>
      <c r="H11" s="118">
        <v>34</v>
      </c>
      <c r="I11" s="223" t="s">
        <v>377</v>
      </c>
      <c r="J11" s="223" t="s">
        <v>204</v>
      </c>
      <c r="K11" s="252">
        <v>8133</v>
      </c>
      <c r="L11" s="126">
        <f t="shared" si="0"/>
        <v>26</v>
      </c>
      <c r="M11" s="255">
        <v>1718252</v>
      </c>
      <c r="N11" s="126">
        <f t="shared" si="1"/>
        <v>26</v>
      </c>
      <c r="O11" s="252">
        <v>39325266</v>
      </c>
      <c r="P11" s="126">
        <f t="shared" si="2"/>
        <v>23</v>
      </c>
      <c r="Q11" s="388">
        <v>33103</v>
      </c>
      <c r="R11" s="386">
        <v>13</v>
      </c>
      <c r="S11" s="387">
        <v>62.8</v>
      </c>
      <c r="T11" s="386">
        <v>21</v>
      </c>
      <c r="U11" s="387">
        <v>18</v>
      </c>
      <c r="V11" s="386">
        <v>42</v>
      </c>
      <c r="W11" s="388">
        <v>3727</v>
      </c>
      <c r="X11" s="386">
        <v>19</v>
      </c>
      <c r="Y11" s="388">
        <v>102.69999999999999</v>
      </c>
      <c r="Z11" s="386">
        <v>36</v>
      </c>
      <c r="AA11" s="256">
        <v>1031408</v>
      </c>
      <c r="AB11" s="257">
        <v>28</v>
      </c>
      <c r="AC11" s="31">
        <v>3</v>
      </c>
      <c r="AE11" s="157"/>
    </row>
    <row r="12" spans="1:31" ht="13.5" customHeight="1">
      <c r="A12" s="48">
        <v>4</v>
      </c>
      <c r="B12" s="29" t="s">
        <v>7</v>
      </c>
      <c r="C12" s="118">
        <v>2629</v>
      </c>
      <c r="D12" s="118">
        <v>25</v>
      </c>
      <c r="E12" s="118">
        <v>117177</v>
      </c>
      <c r="F12" s="383">
        <v>24</v>
      </c>
      <c r="G12" s="118">
        <v>4469649</v>
      </c>
      <c r="H12" s="118">
        <v>24</v>
      </c>
      <c r="I12" s="223" t="s">
        <v>377</v>
      </c>
      <c r="J12" s="223" t="s">
        <v>204</v>
      </c>
      <c r="K12" s="252">
        <v>13517</v>
      </c>
      <c r="L12" s="126">
        <f t="shared" si="0"/>
        <v>13</v>
      </c>
      <c r="M12" s="255">
        <v>2747854</v>
      </c>
      <c r="N12" s="126">
        <f t="shared" si="1"/>
        <v>12</v>
      </c>
      <c r="O12" s="252">
        <v>55805864</v>
      </c>
      <c r="P12" s="126">
        <f t="shared" si="2"/>
        <v>12</v>
      </c>
      <c r="Q12" s="388">
        <v>25199.200000000001</v>
      </c>
      <c r="R12" s="386">
        <v>21</v>
      </c>
      <c r="S12" s="387">
        <v>69.7</v>
      </c>
      <c r="T12" s="386">
        <v>7</v>
      </c>
      <c r="U12" s="387">
        <v>32.1</v>
      </c>
      <c r="V12" s="386">
        <v>18</v>
      </c>
      <c r="W12" s="388">
        <v>4685.5</v>
      </c>
      <c r="X12" s="386">
        <v>11</v>
      </c>
      <c r="Y12" s="388">
        <v>378.20000000000005</v>
      </c>
      <c r="Z12" s="386">
        <v>12</v>
      </c>
      <c r="AA12" s="256">
        <v>1705292</v>
      </c>
      <c r="AB12" s="257">
        <v>17</v>
      </c>
      <c r="AC12" s="31">
        <v>4</v>
      </c>
      <c r="AE12" s="157"/>
    </row>
    <row r="13" spans="1:31" ht="13.5" customHeight="1">
      <c r="A13" s="48">
        <v>5</v>
      </c>
      <c r="B13" s="29" t="s">
        <v>8</v>
      </c>
      <c r="C13" s="118">
        <v>1758</v>
      </c>
      <c r="D13" s="118">
        <v>34</v>
      </c>
      <c r="E13" s="118">
        <v>63009</v>
      </c>
      <c r="F13" s="383">
        <v>36</v>
      </c>
      <c r="G13" s="118">
        <v>1375450</v>
      </c>
      <c r="H13" s="118">
        <v>43</v>
      </c>
      <c r="I13" s="223" t="s">
        <v>161</v>
      </c>
      <c r="J13" s="223" t="s">
        <v>204</v>
      </c>
      <c r="K13" s="252">
        <v>5192</v>
      </c>
      <c r="L13" s="126">
        <f t="shared" si="0"/>
        <v>37</v>
      </c>
      <c r="M13" s="255">
        <v>800225</v>
      </c>
      <c r="N13" s="126">
        <f t="shared" si="1"/>
        <v>43</v>
      </c>
      <c r="O13" s="252">
        <v>14739742</v>
      </c>
      <c r="P13" s="126">
        <f t="shared" si="2"/>
        <v>43</v>
      </c>
      <c r="Q13" s="388">
        <v>23657.800000000003</v>
      </c>
      <c r="R13" s="386">
        <v>23</v>
      </c>
      <c r="S13" s="387">
        <v>66.900000000000006</v>
      </c>
      <c r="T13" s="386">
        <v>13</v>
      </c>
      <c r="U13" s="387">
        <v>19.2</v>
      </c>
      <c r="V13" s="386">
        <v>40</v>
      </c>
      <c r="W13" s="388">
        <v>2676.1000000000004</v>
      </c>
      <c r="X13" s="386">
        <v>25</v>
      </c>
      <c r="Y13" s="388">
        <v>119.7</v>
      </c>
      <c r="Z13" s="386">
        <v>31</v>
      </c>
      <c r="AA13" s="256">
        <v>812349</v>
      </c>
      <c r="AB13" s="257">
        <v>38</v>
      </c>
      <c r="AC13" s="31">
        <v>5</v>
      </c>
      <c r="AE13" s="157"/>
    </row>
    <row r="14" spans="1:31" ht="13.5" customHeight="1">
      <c r="A14" s="48">
        <v>6</v>
      </c>
      <c r="B14" s="29" t="s">
        <v>9</v>
      </c>
      <c r="C14" s="118">
        <v>2482</v>
      </c>
      <c r="D14" s="118">
        <v>26</v>
      </c>
      <c r="E14" s="118">
        <v>101074</v>
      </c>
      <c r="F14" s="383">
        <v>26</v>
      </c>
      <c r="G14" s="118">
        <v>2898660</v>
      </c>
      <c r="H14" s="118">
        <v>29</v>
      </c>
      <c r="I14" s="223" t="s">
        <v>377</v>
      </c>
      <c r="J14" s="223" t="s">
        <v>204</v>
      </c>
      <c r="K14" s="252">
        <v>6631</v>
      </c>
      <c r="L14" s="126">
        <f t="shared" si="0"/>
        <v>29</v>
      </c>
      <c r="M14" s="255">
        <v>1127198</v>
      </c>
      <c r="N14" s="126">
        <f t="shared" si="1"/>
        <v>34</v>
      </c>
      <c r="O14" s="252">
        <v>19687730</v>
      </c>
      <c r="P14" s="126">
        <f t="shared" si="2"/>
        <v>36</v>
      </c>
      <c r="Q14" s="388">
        <v>16630.600000000002</v>
      </c>
      <c r="R14" s="386">
        <v>32</v>
      </c>
      <c r="S14" s="387">
        <v>69.3</v>
      </c>
      <c r="T14" s="386">
        <v>8</v>
      </c>
      <c r="U14" s="387">
        <v>26.1</v>
      </c>
      <c r="V14" s="386">
        <v>26</v>
      </c>
      <c r="W14" s="388">
        <v>3064.1</v>
      </c>
      <c r="X14" s="386">
        <v>22</v>
      </c>
      <c r="Y14" s="388">
        <v>155.1</v>
      </c>
      <c r="Z14" s="386">
        <v>26</v>
      </c>
      <c r="AA14" s="256">
        <v>935215</v>
      </c>
      <c r="AB14" s="257">
        <v>33</v>
      </c>
      <c r="AC14" s="31">
        <v>6</v>
      </c>
      <c r="AE14" s="157"/>
    </row>
    <row r="15" spans="1:31" ht="13.5" customHeight="1">
      <c r="A15" s="48">
        <v>7</v>
      </c>
      <c r="B15" s="29" t="s">
        <v>10</v>
      </c>
      <c r="C15" s="118">
        <v>3559</v>
      </c>
      <c r="D15" s="118">
        <v>19</v>
      </c>
      <c r="E15" s="118">
        <v>158584</v>
      </c>
      <c r="F15" s="383">
        <v>19</v>
      </c>
      <c r="G15" s="118">
        <v>5120375</v>
      </c>
      <c r="H15" s="118">
        <v>22</v>
      </c>
      <c r="I15" s="223" t="s">
        <v>377</v>
      </c>
      <c r="J15" s="223" t="s">
        <v>204</v>
      </c>
      <c r="K15" s="252">
        <v>12007</v>
      </c>
      <c r="L15" s="126">
        <f t="shared" si="0"/>
        <v>17</v>
      </c>
      <c r="M15" s="255">
        <v>2227453</v>
      </c>
      <c r="N15" s="126">
        <f t="shared" si="1"/>
        <v>20</v>
      </c>
      <c r="O15" s="252">
        <v>43020454</v>
      </c>
      <c r="P15" s="126">
        <f t="shared" si="2"/>
        <v>18</v>
      </c>
      <c r="Q15" s="388">
        <v>38883.199999999997</v>
      </c>
      <c r="R15" s="386">
        <v>7</v>
      </c>
      <c r="S15" s="387">
        <v>59.1</v>
      </c>
      <c r="T15" s="386">
        <v>29</v>
      </c>
      <c r="U15" s="387">
        <v>19.7</v>
      </c>
      <c r="V15" s="386">
        <v>39</v>
      </c>
      <c r="W15" s="388">
        <v>4436.6000000000004</v>
      </c>
      <c r="X15" s="386">
        <v>14</v>
      </c>
      <c r="Y15" s="388">
        <v>291.8</v>
      </c>
      <c r="Z15" s="386">
        <v>14</v>
      </c>
      <c r="AA15" s="256">
        <v>1657793</v>
      </c>
      <c r="AB15" s="257">
        <v>19</v>
      </c>
      <c r="AC15" s="31">
        <v>7</v>
      </c>
      <c r="AE15" s="157"/>
    </row>
    <row r="16" spans="1:31" ht="6" customHeight="1">
      <c r="A16" s="48"/>
      <c r="B16" s="29"/>
      <c r="C16" s="118"/>
      <c r="D16" s="118"/>
      <c r="E16" s="118"/>
      <c r="F16" s="383"/>
      <c r="G16" s="118"/>
      <c r="H16" s="118"/>
      <c r="I16" s="223"/>
      <c r="J16" s="223" t="s">
        <v>204</v>
      </c>
      <c r="K16" s="122"/>
      <c r="L16" s="126"/>
      <c r="M16" s="255"/>
      <c r="N16" s="126"/>
      <c r="O16" s="122"/>
      <c r="P16" s="126"/>
      <c r="Q16" s="388"/>
      <c r="R16" s="386"/>
      <c r="S16" s="397"/>
      <c r="T16" s="386"/>
      <c r="U16" s="397"/>
      <c r="V16" s="386"/>
      <c r="W16" s="388"/>
      <c r="X16" s="386"/>
      <c r="Y16" s="398"/>
      <c r="Z16" s="386"/>
      <c r="AA16" s="256"/>
      <c r="AB16" s="257"/>
      <c r="AC16" s="31"/>
      <c r="AE16" s="157"/>
    </row>
    <row r="17" spans="1:32" ht="13.5" customHeight="1">
      <c r="A17" s="48">
        <v>8</v>
      </c>
      <c r="B17" s="29" t="s">
        <v>11</v>
      </c>
      <c r="C17" s="118">
        <v>5043</v>
      </c>
      <c r="D17" s="118">
        <v>12</v>
      </c>
      <c r="E17" s="118">
        <v>271055</v>
      </c>
      <c r="F17" s="383">
        <v>7</v>
      </c>
      <c r="G17" s="118">
        <v>12279488</v>
      </c>
      <c r="H17" s="118">
        <v>7</v>
      </c>
      <c r="I17" s="223">
        <v>54</v>
      </c>
      <c r="J17" s="223">
        <v>19</v>
      </c>
      <c r="K17" s="252">
        <v>17590</v>
      </c>
      <c r="L17" s="126">
        <f t="shared" si="0"/>
        <v>11</v>
      </c>
      <c r="M17" s="255">
        <v>3292075</v>
      </c>
      <c r="N17" s="126">
        <f t="shared" si="1"/>
        <v>11</v>
      </c>
      <c r="O17" s="252">
        <v>59276199</v>
      </c>
      <c r="P17" s="126">
        <f t="shared" si="2"/>
        <v>11</v>
      </c>
      <c r="Q17" s="388">
        <v>55363.6</v>
      </c>
      <c r="R17" s="386">
        <v>2</v>
      </c>
      <c r="S17" s="387">
        <v>41.3</v>
      </c>
      <c r="T17" s="386">
        <v>47</v>
      </c>
      <c r="U17" s="387">
        <v>14.2</v>
      </c>
      <c r="V17" s="386">
        <v>46</v>
      </c>
      <c r="W17" s="388">
        <v>6253.7</v>
      </c>
      <c r="X17" s="386">
        <v>5</v>
      </c>
      <c r="Y17" s="388">
        <v>392.9</v>
      </c>
      <c r="Z17" s="386">
        <v>10</v>
      </c>
      <c r="AA17" s="256">
        <v>2612377</v>
      </c>
      <c r="AB17" s="257">
        <v>11</v>
      </c>
      <c r="AC17" s="31">
        <v>8</v>
      </c>
      <c r="AE17" s="157"/>
    </row>
    <row r="18" spans="1:32" ht="13.5" customHeight="1">
      <c r="A18" s="48">
        <v>9</v>
      </c>
      <c r="B18" s="29" t="s">
        <v>12</v>
      </c>
      <c r="C18" s="118">
        <v>4210</v>
      </c>
      <c r="D18" s="118">
        <v>18</v>
      </c>
      <c r="E18" s="118">
        <v>206152</v>
      </c>
      <c r="F18" s="383">
        <v>13</v>
      </c>
      <c r="G18" s="118">
        <v>9233280</v>
      </c>
      <c r="H18" s="118">
        <v>12</v>
      </c>
      <c r="I18" s="223">
        <v>589</v>
      </c>
      <c r="J18" s="223">
        <v>8</v>
      </c>
      <c r="K18" s="252">
        <v>11762</v>
      </c>
      <c r="L18" s="126">
        <f t="shared" si="0"/>
        <v>18</v>
      </c>
      <c r="M18" s="255">
        <v>2436849</v>
      </c>
      <c r="N18" s="126">
        <f t="shared" si="1"/>
        <v>16</v>
      </c>
      <c r="O18" s="252">
        <v>43947323</v>
      </c>
      <c r="P18" s="126">
        <f t="shared" si="2"/>
        <v>17</v>
      </c>
      <c r="Q18" s="388">
        <v>25323.100000000002</v>
      </c>
      <c r="R18" s="386">
        <v>19</v>
      </c>
      <c r="S18" s="387">
        <v>68.599999999999994</v>
      </c>
      <c r="T18" s="386">
        <v>11</v>
      </c>
      <c r="U18" s="387">
        <v>23.6</v>
      </c>
      <c r="V18" s="386">
        <v>30</v>
      </c>
      <c r="W18" s="388">
        <v>3924.6</v>
      </c>
      <c r="X18" s="386">
        <v>16</v>
      </c>
      <c r="Y18" s="388">
        <v>319.39999999999998</v>
      </c>
      <c r="Z18" s="386">
        <v>13</v>
      </c>
      <c r="AA18" s="256">
        <v>1732634</v>
      </c>
      <c r="AB18" s="257">
        <v>16</v>
      </c>
      <c r="AC18" s="31">
        <v>9</v>
      </c>
      <c r="AE18" s="157"/>
    </row>
    <row r="19" spans="1:32" ht="13.5" customHeight="1">
      <c r="A19" s="48">
        <v>10</v>
      </c>
      <c r="B19" s="29" t="s">
        <v>13</v>
      </c>
      <c r="C19" s="118">
        <v>4763</v>
      </c>
      <c r="D19" s="118">
        <v>16</v>
      </c>
      <c r="E19" s="118">
        <v>211738</v>
      </c>
      <c r="F19" s="383">
        <v>11</v>
      </c>
      <c r="G19" s="118">
        <v>9029035</v>
      </c>
      <c r="H19" s="118">
        <v>13</v>
      </c>
      <c r="I19" s="223" t="s">
        <v>161</v>
      </c>
      <c r="J19" s="223" t="s">
        <v>204</v>
      </c>
      <c r="K19" s="198">
        <v>12297</v>
      </c>
      <c r="L19" s="126">
        <f t="shared" si="0"/>
        <v>15</v>
      </c>
      <c r="M19" s="258">
        <v>2234894</v>
      </c>
      <c r="N19" s="126">
        <f t="shared" si="1"/>
        <v>19</v>
      </c>
      <c r="O19" s="252">
        <v>41838122</v>
      </c>
      <c r="P19" s="126">
        <f t="shared" si="2"/>
        <v>21</v>
      </c>
      <c r="Q19" s="388">
        <v>34870.800000000003</v>
      </c>
      <c r="R19" s="386">
        <v>12</v>
      </c>
      <c r="S19" s="387">
        <v>50.5</v>
      </c>
      <c r="T19" s="386">
        <v>40</v>
      </c>
      <c r="U19" s="387">
        <v>17.5</v>
      </c>
      <c r="V19" s="386">
        <v>44</v>
      </c>
      <c r="W19" s="388">
        <v>3274.8</v>
      </c>
      <c r="X19" s="386">
        <v>21</v>
      </c>
      <c r="Y19" s="388">
        <v>256.8</v>
      </c>
      <c r="Z19" s="386">
        <v>18</v>
      </c>
      <c r="AA19" s="256">
        <v>1801022</v>
      </c>
      <c r="AB19" s="257">
        <v>15</v>
      </c>
      <c r="AC19" s="31">
        <v>10</v>
      </c>
      <c r="AE19" s="157"/>
      <c r="AF19" s="5" t="s">
        <v>179</v>
      </c>
    </row>
    <row r="20" spans="1:32" ht="13.5" customHeight="1">
      <c r="A20" s="48">
        <v>11</v>
      </c>
      <c r="B20" s="29" t="s">
        <v>14</v>
      </c>
      <c r="C20" s="118">
        <v>10902</v>
      </c>
      <c r="D20" s="118">
        <v>3</v>
      </c>
      <c r="E20" s="118">
        <v>396691</v>
      </c>
      <c r="F20" s="383">
        <v>4</v>
      </c>
      <c r="G20" s="118">
        <v>13507456</v>
      </c>
      <c r="H20" s="118">
        <v>6</v>
      </c>
      <c r="I20" s="223" t="s">
        <v>377</v>
      </c>
      <c r="J20" s="223" t="s">
        <v>204</v>
      </c>
      <c r="K20" s="252">
        <v>37332</v>
      </c>
      <c r="L20" s="126">
        <f t="shared" si="0"/>
        <v>4</v>
      </c>
      <c r="M20" s="255">
        <v>7801297</v>
      </c>
      <c r="N20" s="126">
        <f t="shared" si="1"/>
        <v>4</v>
      </c>
      <c r="O20" s="252">
        <v>149801000</v>
      </c>
      <c r="P20" s="126">
        <f t="shared" si="2"/>
        <v>5</v>
      </c>
      <c r="Q20" s="388">
        <v>47056.3</v>
      </c>
      <c r="R20" s="386">
        <v>5</v>
      </c>
      <c r="S20" s="387">
        <v>53.3</v>
      </c>
      <c r="T20" s="386">
        <v>36</v>
      </c>
      <c r="U20" s="387">
        <v>17.2</v>
      </c>
      <c r="V20" s="386">
        <v>45</v>
      </c>
      <c r="W20" s="388">
        <v>6458.5</v>
      </c>
      <c r="X20" s="386">
        <v>3</v>
      </c>
      <c r="Y20" s="388">
        <v>518.40000000000009</v>
      </c>
      <c r="Z20" s="386">
        <v>8</v>
      </c>
      <c r="AA20" s="256">
        <v>4131569</v>
      </c>
      <c r="AB20" s="257">
        <v>3</v>
      </c>
      <c r="AC20" s="31">
        <v>11</v>
      </c>
      <c r="AE20" s="157"/>
    </row>
    <row r="21" spans="1:32" ht="13.5" customHeight="1">
      <c r="A21" s="48">
        <v>12</v>
      </c>
      <c r="B21" s="29" t="s">
        <v>15</v>
      </c>
      <c r="C21" s="118">
        <v>4774</v>
      </c>
      <c r="D21" s="118">
        <v>15</v>
      </c>
      <c r="E21" s="118">
        <v>207400</v>
      </c>
      <c r="F21" s="383">
        <v>12</v>
      </c>
      <c r="G21" s="118">
        <v>12126270</v>
      </c>
      <c r="H21" s="118">
        <v>8</v>
      </c>
      <c r="I21" s="223" t="s">
        <v>161</v>
      </c>
      <c r="J21" s="223" t="s">
        <v>204</v>
      </c>
      <c r="K21" s="252">
        <v>29914</v>
      </c>
      <c r="L21" s="126">
        <f t="shared" si="0"/>
        <v>5</v>
      </c>
      <c r="M21" s="255">
        <v>6826145</v>
      </c>
      <c r="N21" s="126">
        <f t="shared" si="1"/>
        <v>6</v>
      </c>
      <c r="O21" s="252">
        <v>128933863</v>
      </c>
      <c r="P21" s="126">
        <f t="shared" si="2"/>
        <v>6</v>
      </c>
      <c r="Q21" s="388">
        <v>40785.699999999997</v>
      </c>
      <c r="R21" s="386">
        <v>6</v>
      </c>
      <c r="S21" s="387">
        <v>59.8</v>
      </c>
      <c r="T21" s="386">
        <v>26</v>
      </c>
      <c r="U21" s="387">
        <v>25.3</v>
      </c>
      <c r="V21" s="386">
        <v>27</v>
      </c>
      <c r="W21" s="388">
        <v>5912.7999999999993</v>
      </c>
      <c r="X21" s="386">
        <v>7</v>
      </c>
      <c r="Y21" s="388">
        <v>511.70000000000005</v>
      </c>
      <c r="Z21" s="386">
        <v>9</v>
      </c>
      <c r="AA21" s="256">
        <v>3652956</v>
      </c>
      <c r="AB21" s="257">
        <v>7</v>
      </c>
      <c r="AC21" s="31">
        <v>12</v>
      </c>
      <c r="AE21" s="157"/>
    </row>
    <row r="22" spans="1:32" ht="13.5" customHeight="1">
      <c r="A22" s="48">
        <v>13</v>
      </c>
      <c r="B22" s="29" t="s">
        <v>16</v>
      </c>
      <c r="C22" s="118">
        <v>10322</v>
      </c>
      <c r="D22" s="118">
        <v>4</v>
      </c>
      <c r="E22" s="118">
        <v>251310</v>
      </c>
      <c r="F22" s="383">
        <v>8</v>
      </c>
      <c r="G22" s="118">
        <v>7628318</v>
      </c>
      <c r="H22" s="118">
        <v>15</v>
      </c>
      <c r="I22" s="223" t="s">
        <v>161</v>
      </c>
      <c r="J22" s="223" t="s">
        <v>204</v>
      </c>
      <c r="K22" s="252">
        <v>48913</v>
      </c>
      <c r="L22" s="126">
        <f t="shared" si="0"/>
        <v>1</v>
      </c>
      <c r="M22" s="255">
        <v>13987161</v>
      </c>
      <c r="N22" s="126">
        <f t="shared" si="1"/>
        <v>1</v>
      </c>
      <c r="O22" s="252">
        <v>409232796</v>
      </c>
      <c r="P22" s="126">
        <f t="shared" si="2"/>
        <v>1</v>
      </c>
      <c r="Q22" s="388">
        <v>24269.200000000001</v>
      </c>
      <c r="R22" s="386">
        <v>22</v>
      </c>
      <c r="S22" s="387">
        <v>70.599999999999994</v>
      </c>
      <c r="T22" s="386">
        <v>6</v>
      </c>
      <c r="U22" s="387">
        <v>65.099999999999994</v>
      </c>
      <c r="V22" s="386">
        <v>2</v>
      </c>
      <c r="W22" s="388">
        <v>5985</v>
      </c>
      <c r="X22" s="386">
        <v>6</v>
      </c>
      <c r="Y22" s="388">
        <v>708.7</v>
      </c>
      <c r="Z22" s="386">
        <v>3</v>
      </c>
      <c r="AA22" s="256">
        <v>4414981</v>
      </c>
      <c r="AB22" s="257">
        <v>2</v>
      </c>
      <c r="AC22" s="31">
        <v>13</v>
      </c>
      <c r="AE22" s="157"/>
    </row>
    <row r="23" spans="1:32" ht="13.5" customHeight="1">
      <c r="A23" s="48">
        <v>14</v>
      </c>
      <c r="B23" s="29" t="s">
        <v>17</v>
      </c>
      <c r="C23" s="118">
        <v>7604</v>
      </c>
      <c r="D23" s="118">
        <v>7</v>
      </c>
      <c r="E23" s="118">
        <v>359025</v>
      </c>
      <c r="F23" s="383">
        <v>6</v>
      </c>
      <c r="G23" s="118">
        <v>17956427</v>
      </c>
      <c r="H23" s="118">
        <v>2</v>
      </c>
      <c r="I23" s="223" t="s">
        <v>161</v>
      </c>
      <c r="J23" s="223" t="s">
        <v>204</v>
      </c>
      <c r="K23" s="252">
        <v>37640</v>
      </c>
      <c r="L23" s="126">
        <f t="shared" si="0"/>
        <v>3</v>
      </c>
      <c r="M23" s="255">
        <v>8234893</v>
      </c>
      <c r="N23" s="126">
        <f t="shared" si="1"/>
        <v>3</v>
      </c>
      <c r="O23" s="252">
        <v>175560267</v>
      </c>
      <c r="P23" s="126">
        <f t="shared" si="2"/>
        <v>3</v>
      </c>
      <c r="Q23" s="388">
        <v>25672.6</v>
      </c>
      <c r="R23" s="386">
        <v>18</v>
      </c>
      <c r="S23" s="387">
        <v>66.099999999999994</v>
      </c>
      <c r="T23" s="386">
        <v>15</v>
      </c>
      <c r="U23" s="387">
        <v>55.8</v>
      </c>
      <c r="V23" s="386">
        <v>3</v>
      </c>
      <c r="W23" s="388">
        <v>5024.7</v>
      </c>
      <c r="X23" s="386">
        <v>10</v>
      </c>
      <c r="Y23" s="388">
        <v>584.29999999999995</v>
      </c>
      <c r="Z23" s="386">
        <v>6</v>
      </c>
      <c r="AA23" s="256">
        <v>4018887</v>
      </c>
      <c r="AB23" s="257">
        <v>4</v>
      </c>
      <c r="AC23" s="31">
        <v>14</v>
      </c>
      <c r="AE23" s="157"/>
    </row>
    <row r="24" spans="1:32" ht="6" customHeight="1">
      <c r="A24" s="48"/>
      <c r="B24" s="29"/>
      <c r="C24" s="118"/>
      <c r="D24" s="118"/>
      <c r="E24" s="118"/>
      <c r="F24" s="383"/>
      <c r="G24" s="118"/>
      <c r="H24" s="118"/>
      <c r="I24" s="223"/>
      <c r="J24" s="223" t="s">
        <v>204</v>
      </c>
      <c r="K24" s="122"/>
      <c r="L24" s="126"/>
      <c r="M24" s="255"/>
      <c r="N24" s="126"/>
      <c r="O24" s="252"/>
      <c r="P24" s="126"/>
      <c r="Q24" s="398"/>
      <c r="R24" s="386"/>
      <c r="S24" s="397"/>
      <c r="T24" s="386"/>
      <c r="U24" s="397"/>
      <c r="V24" s="386"/>
      <c r="W24" s="388"/>
      <c r="X24" s="386"/>
      <c r="Y24" s="398"/>
      <c r="Z24" s="386"/>
      <c r="AA24" s="256"/>
      <c r="AB24" s="257"/>
      <c r="AC24" s="31"/>
      <c r="AE24" s="157"/>
    </row>
    <row r="25" spans="1:32" ht="13.5" customHeight="1">
      <c r="A25" s="48">
        <v>15</v>
      </c>
      <c r="B25" s="29" t="s">
        <v>18</v>
      </c>
      <c r="C25" s="118">
        <v>5312</v>
      </c>
      <c r="D25" s="118">
        <v>9</v>
      </c>
      <c r="E25" s="118">
        <v>187330</v>
      </c>
      <c r="F25" s="383">
        <v>17</v>
      </c>
      <c r="G25" s="118">
        <v>4865827</v>
      </c>
      <c r="H25" s="118">
        <v>23</v>
      </c>
      <c r="I25" s="223" t="s">
        <v>377</v>
      </c>
      <c r="J25" s="223" t="s">
        <v>204</v>
      </c>
      <c r="K25" s="252">
        <v>13979</v>
      </c>
      <c r="L25" s="126">
        <f t="shared" si="0"/>
        <v>12</v>
      </c>
      <c r="M25" s="255">
        <v>2264359</v>
      </c>
      <c r="N25" s="126">
        <f t="shared" si="1"/>
        <v>18</v>
      </c>
      <c r="O25" s="252">
        <v>41841125</v>
      </c>
      <c r="P25" s="126">
        <f t="shared" si="2"/>
        <v>20</v>
      </c>
      <c r="Q25" s="388">
        <v>37217.199999999997</v>
      </c>
      <c r="R25" s="386">
        <v>9</v>
      </c>
      <c r="S25" s="387">
        <v>63.2</v>
      </c>
      <c r="T25" s="386">
        <v>18</v>
      </c>
      <c r="U25" s="387">
        <v>20.9</v>
      </c>
      <c r="V25" s="386">
        <v>38</v>
      </c>
      <c r="W25" s="388">
        <v>5158.6000000000004</v>
      </c>
      <c r="X25" s="386">
        <v>9</v>
      </c>
      <c r="Y25" s="388">
        <v>128</v>
      </c>
      <c r="Z25" s="386">
        <v>30</v>
      </c>
      <c r="AA25" s="256">
        <v>1845161</v>
      </c>
      <c r="AB25" s="257">
        <v>14</v>
      </c>
      <c r="AC25" s="31">
        <v>15</v>
      </c>
      <c r="AE25" s="157"/>
    </row>
    <row r="26" spans="1:32" ht="13.5" customHeight="1">
      <c r="A26" s="48">
        <v>16</v>
      </c>
      <c r="B26" s="29" t="s">
        <v>19</v>
      </c>
      <c r="C26" s="118">
        <v>2700</v>
      </c>
      <c r="D26" s="118">
        <v>23</v>
      </c>
      <c r="E26" s="118">
        <v>124909</v>
      </c>
      <c r="F26" s="383">
        <v>23</v>
      </c>
      <c r="G26" s="118">
        <v>3863544</v>
      </c>
      <c r="H26" s="118">
        <v>27</v>
      </c>
      <c r="I26" s="223" t="s">
        <v>161</v>
      </c>
      <c r="J26" s="223" t="s">
        <v>204</v>
      </c>
      <c r="K26" s="198">
        <v>8210</v>
      </c>
      <c r="L26" s="126">
        <f t="shared" si="0"/>
        <v>25</v>
      </c>
      <c r="M26" s="255">
        <v>1279114</v>
      </c>
      <c r="N26" s="126">
        <f t="shared" si="1"/>
        <v>30</v>
      </c>
      <c r="O26" s="198">
        <v>24220821</v>
      </c>
      <c r="P26" s="126">
        <f t="shared" si="2"/>
        <v>30</v>
      </c>
      <c r="Q26" s="388">
        <v>13878.2</v>
      </c>
      <c r="R26" s="386">
        <v>37</v>
      </c>
      <c r="S26" s="387">
        <v>76.900000000000006</v>
      </c>
      <c r="T26" s="386">
        <v>1</v>
      </c>
      <c r="U26" s="387">
        <v>41.5</v>
      </c>
      <c r="V26" s="386">
        <v>8</v>
      </c>
      <c r="W26" s="388">
        <v>2313.3000000000002</v>
      </c>
      <c r="X26" s="386">
        <v>34</v>
      </c>
      <c r="Y26" s="388">
        <v>183.9</v>
      </c>
      <c r="Z26" s="386">
        <v>23</v>
      </c>
      <c r="AA26" s="256">
        <v>902339</v>
      </c>
      <c r="AB26" s="257">
        <v>36</v>
      </c>
      <c r="AC26" s="31">
        <v>16</v>
      </c>
      <c r="AE26" s="157"/>
    </row>
    <row r="27" spans="1:32" ht="13.5" customHeight="1">
      <c r="A27" s="48">
        <v>17</v>
      </c>
      <c r="B27" s="29" t="s">
        <v>20</v>
      </c>
      <c r="C27" s="118">
        <v>2858</v>
      </c>
      <c r="D27" s="118">
        <v>22</v>
      </c>
      <c r="E27" s="118">
        <v>104419</v>
      </c>
      <c r="F27" s="383">
        <v>25</v>
      </c>
      <c r="G27" s="118">
        <v>3020576</v>
      </c>
      <c r="H27" s="118">
        <v>28</v>
      </c>
      <c r="I27" s="223">
        <v>988</v>
      </c>
      <c r="J27" s="223">
        <v>5</v>
      </c>
      <c r="K27" s="252">
        <v>6285</v>
      </c>
      <c r="L27" s="126">
        <f t="shared" si="0"/>
        <v>32</v>
      </c>
      <c r="M27" s="259">
        <v>1304762</v>
      </c>
      <c r="N27" s="126">
        <f t="shared" si="1"/>
        <v>28</v>
      </c>
      <c r="O27" s="252">
        <v>25870631</v>
      </c>
      <c r="P27" s="126">
        <f t="shared" si="2"/>
        <v>28</v>
      </c>
      <c r="Q27" s="388">
        <v>13097.6</v>
      </c>
      <c r="R27" s="386">
        <v>39</v>
      </c>
      <c r="S27" s="387">
        <v>73.8</v>
      </c>
      <c r="T27" s="386">
        <v>3</v>
      </c>
      <c r="U27" s="387">
        <v>27.3</v>
      </c>
      <c r="V27" s="386">
        <v>21</v>
      </c>
      <c r="W27" s="388">
        <v>2401.1</v>
      </c>
      <c r="X27" s="386">
        <v>31</v>
      </c>
      <c r="Y27" s="388">
        <v>187.50000000000003</v>
      </c>
      <c r="Z27" s="386">
        <v>22</v>
      </c>
      <c r="AA27" s="256">
        <v>914544</v>
      </c>
      <c r="AB27" s="257">
        <v>35</v>
      </c>
      <c r="AC27" s="31">
        <v>17</v>
      </c>
      <c r="AE27" s="157"/>
    </row>
    <row r="28" spans="1:32" ht="13.5" customHeight="1">
      <c r="A28" s="48">
        <v>18</v>
      </c>
      <c r="B28" s="29" t="s">
        <v>21</v>
      </c>
      <c r="C28" s="118">
        <v>2124</v>
      </c>
      <c r="D28" s="118">
        <v>28</v>
      </c>
      <c r="E28" s="118">
        <v>73300</v>
      </c>
      <c r="F28" s="383">
        <v>31</v>
      </c>
      <c r="G28" s="118">
        <v>2106160</v>
      </c>
      <c r="H28" s="118">
        <v>35</v>
      </c>
      <c r="I28" s="223" t="s">
        <v>161</v>
      </c>
      <c r="J28" s="223" t="s">
        <v>204</v>
      </c>
      <c r="K28" s="252">
        <v>4380</v>
      </c>
      <c r="L28" s="126">
        <f t="shared" si="0"/>
        <v>42</v>
      </c>
      <c r="M28" s="258">
        <v>901911</v>
      </c>
      <c r="N28" s="126">
        <f t="shared" si="1"/>
        <v>40</v>
      </c>
      <c r="O28" s="252">
        <v>16496463</v>
      </c>
      <c r="P28" s="126">
        <f t="shared" si="2"/>
        <v>40</v>
      </c>
      <c r="Q28" s="388">
        <v>10863.4</v>
      </c>
      <c r="R28" s="386">
        <v>44</v>
      </c>
      <c r="S28" s="387">
        <v>70.900000000000006</v>
      </c>
      <c r="T28" s="386">
        <v>5</v>
      </c>
      <c r="U28" s="387">
        <v>35.6</v>
      </c>
      <c r="V28" s="386">
        <v>13</v>
      </c>
      <c r="W28" s="388">
        <v>1500.6999999999998</v>
      </c>
      <c r="X28" s="386">
        <v>42</v>
      </c>
      <c r="Y28" s="388">
        <v>90.4</v>
      </c>
      <c r="Z28" s="386">
        <v>38</v>
      </c>
      <c r="AA28" s="256">
        <v>669723</v>
      </c>
      <c r="AB28" s="257">
        <v>43</v>
      </c>
      <c r="AC28" s="31">
        <v>18</v>
      </c>
      <c r="AE28" s="157"/>
    </row>
    <row r="29" spans="1:32" ht="6" customHeight="1">
      <c r="A29" s="48"/>
      <c r="B29" s="29"/>
      <c r="C29" s="127"/>
      <c r="D29" s="118"/>
      <c r="E29" s="118"/>
      <c r="F29" s="383"/>
      <c r="G29" s="118"/>
      <c r="H29" s="118"/>
      <c r="I29" s="223"/>
      <c r="J29" s="223" t="s">
        <v>204</v>
      </c>
      <c r="K29" s="122"/>
      <c r="L29" s="126"/>
      <c r="M29" s="255"/>
      <c r="N29" s="126"/>
      <c r="O29" s="252"/>
      <c r="P29" s="126"/>
      <c r="Q29" s="398"/>
      <c r="R29" s="386"/>
      <c r="S29" s="397"/>
      <c r="T29" s="386"/>
      <c r="U29" s="397"/>
      <c r="V29" s="386"/>
      <c r="W29" s="388"/>
      <c r="X29" s="386"/>
      <c r="Y29" s="398"/>
      <c r="Z29" s="386"/>
      <c r="AA29" s="256"/>
      <c r="AB29" s="257"/>
      <c r="AC29" s="31"/>
      <c r="AE29" s="157"/>
    </row>
    <row r="30" spans="1:32" ht="13.5" customHeight="1">
      <c r="A30" s="48">
        <v>19</v>
      </c>
      <c r="B30" s="29" t="s">
        <v>22</v>
      </c>
      <c r="C30" s="118">
        <v>1738</v>
      </c>
      <c r="D30" s="118">
        <v>35</v>
      </c>
      <c r="E30" s="118">
        <v>73146</v>
      </c>
      <c r="F30" s="383">
        <v>32</v>
      </c>
      <c r="G30" s="118">
        <v>2532665</v>
      </c>
      <c r="H30" s="118">
        <v>33</v>
      </c>
      <c r="I30" s="223" t="s">
        <v>161</v>
      </c>
      <c r="J30" s="223" t="s">
        <v>204</v>
      </c>
      <c r="K30" s="252">
        <v>4590</v>
      </c>
      <c r="L30" s="126">
        <f t="shared" si="0"/>
        <v>41</v>
      </c>
      <c r="M30" s="255">
        <v>965636</v>
      </c>
      <c r="N30" s="126">
        <f t="shared" si="1"/>
        <v>39</v>
      </c>
      <c r="O30" s="252">
        <v>19336964</v>
      </c>
      <c r="P30" s="126">
        <f t="shared" si="2"/>
        <v>37</v>
      </c>
      <c r="Q30" s="388">
        <v>11101</v>
      </c>
      <c r="R30" s="386">
        <v>42</v>
      </c>
      <c r="S30" s="387">
        <v>61.2</v>
      </c>
      <c r="T30" s="386">
        <v>23</v>
      </c>
      <c r="U30" s="387">
        <v>27.1</v>
      </c>
      <c r="V30" s="386">
        <v>23</v>
      </c>
      <c r="W30" s="388">
        <v>1370.3999999999999</v>
      </c>
      <c r="X30" s="386">
        <v>45</v>
      </c>
      <c r="Y30" s="388">
        <v>60.7</v>
      </c>
      <c r="Z30" s="386">
        <v>46</v>
      </c>
      <c r="AA30" s="256">
        <v>759845</v>
      </c>
      <c r="AB30" s="257">
        <v>40</v>
      </c>
      <c r="AC30" s="31">
        <v>19</v>
      </c>
      <c r="AE30" s="157"/>
    </row>
    <row r="31" spans="1:32" ht="13.5" customHeight="1">
      <c r="A31" s="48">
        <v>20</v>
      </c>
      <c r="B31" s="29" t="s">
        <v>23</v>
      </c>
      <c r="C31" s="118">
        <v>4932</v>
      </c>
      <c r="D31" s="118">
        <v>13</v>
      </c>
      <c r="E31" s="118">
        <v>202731</v>
      </c>
      <c r="F31" s="383">
        <v>14</v>
      </c>
      <c r="G31" s="118">
        <v>6168135</v>
      </c>
      <c r="H31" s="118">
        <v>17</v>
      </c>
      <c r="I31" s="223" t="s">
        <v>161</v>
      </c>
      <c r="J31" s="223" t="s">
        <v>204</v>
      </c>
      <c r="K31" s="198">
        <v>12084</v>
      </c>
      <c r="L31" s="126">
        <f t="shared" si="0"/>
        <v>16</v>
      </c>
      <c r="M31" s="255">
        <v>2083613</v>
      </c>
      <c r="N31" s="126">
        <f t="shared" si="1"/>
        <v>23</v>
      </c>
      <c r="O31" s="198">
        <v>41890052</v>
      </c>
      <c r="P31" s="126">
        <f t="shared" si="2"/>
        <v>19</v>
      </c>
      <c r="Q31" s="388">
        <v>47751.9</v>
      </c>
      <c r="R31" s="386">
        <v>4</v>
      </c>
      <c r="S31" s="387">
        <v>50.2</v>
      </c>
      <c r="T31" s="386">
        <v>41</v>
      </c>
      <c r="U31" s="387">
        <v>13.8</v>
      </c>
      <c r="V31" s="386">
        <v>47</v>
      </c>
      <c r="W31" s="388">
        <v>3889.6000000000004</v>
      </c>
      <c r="X31" s="386">
        <v>17</v>
      </c>
      <c r="Y31" s="388">
        <v>135.1</v>
      </c>
      <c r="Z31" s="386">
        <v>29</v>
      </c>
      <c r="AA31" s="256">
        <v>1907732</v>
      </c>
      <c r="AB31" s="257">
        <v>12</v>
      </c>
      <c r="AC31" s="31">
        <v>20</v>
      </c>
      <c r="AE31" s="157"/>
    </row>
    <row r="32" spans="1:32" ht="13.5" customHeight="1">
      <c r="A32" s="48">
        <v>21</v>
      </c>
      <c r="B32" s="29" t="s">
        <v>24</v>
      </c>
      <c r="C32" s="118">
        <v>5621</v>
      </c>
      <c r="D32" s="118">
        <v>8</v>
      </c>
      <c r="E32" s="118">
        <v>201329</v>
      </c>
      <c r="F32" s="383">
        <v>15</v>
      </c>
      <c r="G32" s="118">
        <v>5627149</v>
      </c>
      <c r="H32" s="118">
        <v>21</v>
      </c>
      <c r="I32" s="223">
        <v>12496</v>
      </c>
      <c r="J32" s="223">
        <v>1</v>
      </c>
      <c r="K32" s="252">
        <v>10666</v>
      </c>
      <c r="L32" s="126">
        <f t="shared" si="0"/>
        <v>20</v>
      </c>
      <c r="M32" s="255">
        <v>2177372</v>
      </c>
      <c r="N32" s="126">
        <f t="shared" si="1"/>
        <v>21</v>
      </c>
      <c r="O32" s="252">
        <v>40110126</v>
      </c>
      <c r="P32" s="126">
        <f t="shared" si="2"/>
        <v>22</v>
      </c>
      <c r="Q32" s="388">
        <v>30602.6</v>
      </c>
      <c r="R32" s="386">
        <v>15</v>
      </c>
      <c r="S32" s="387">
        <v>55.8</v>
      </c>
      <c r="T32" s="386">
        <v>32</v>
      </c>
      <c r="U32" s="387">
        <v>21.3</v>
      </c>
      <c r="V32" s="386">
        <v>37</v>
      </c>
      <c r="W32" s="388">
        <v>3498.6000000000004</v>
      </c>
      <c r="X32" s="386">
        <v>20</v>
      </c>
      <c r="Y32" s="388">
        <v>237.40000000000003</v>
      </c>
      <c r="Z32" s="386">
        <v>19</v>
      </c>
      <c r="AA32" s="256">
        <v>1687667</v>
      </c>
      <c r="AB32" s="257">
        <v>18</v>
      </c>
      <c r="AC32" s="31">
        <v>21</v>
      </c>
      <c r="AE32" s="157"/>
    </row>
    <row r="33" spans="1:31" ht="13.5" customHeight="1">
      <c r="A33" s="48">
        <v>22</v>
      </c>
      <c r="B33" s="29" t="s">
        <v>25</v>
      </c>
      <c r="C33" s="118">
        <v>9138</v>
      </c>
      <c r="D33" s="118">
        <v>5</v>
      </c>
      <c r="E33" s="118">
        <v>405154</v>
      </c>
      <c r="F33" s="383">
        <v>3</v>
      </c>
      <c r="G33" s="118">
        <v>16787113</v>
      </c>
      <c r="H33" s="118">
        <v>4</v>
      </c>
      <c r="I33" s="223" t="s">
        <v>161</v>
      </c>
      <c r="J33" s="223" t="s">
        <v>204</v>
      </c>
      <c r="K33" s="252">
        <v>20199</v>
      </c>
      <c r="L33" s="126">
        <f t="shared" si="0"/>
        <v>10</v>
      </c>
      <c r="M33" s="255">
        <v>4164080</v>
      </c>
      <c r="N33" s="126">
        <f t="shared" si="1"/>
        <v>10</v>
      </c>
      <c r="O33" s="252">
        <v>77249783</v>
      </c>
      <c r="P33" s="126">
        <f t="shared" si="2"/>
        <v>10</v>
      </c>
      <c r="Q33" s="388">
        <v>36709.599999999999</v>
      </c>
      <c r="R33" s="386">
        <v>10</v>
      </c>
      <c r="S33" s="387">
        <v>57.3</v>
      </c>
      <c r="T33" s="386">
        <v>31</v>
      </c>
      <c r="U33" s="387">
        <v>27.1</v>
      </c>
      <c r="V33" s="386">
        <v>23</v>
      </c>
      <c r="W33" s="388">
        <v>4560.2</v>
      </c>
      <c r="X33" s="386">
        <v>13</v>
      </c>
      <c r="Y33" s="388">
        <v>384</v>
      </c>
      <c r="Z33" s="386">
        <v>11</v>
      </c>
      <c r="AA33" s="256">
        <v>2893838</v>
      </c>
      <c r="AB33" s="257">
        <v>10</v>
      </c>
      <c r="AC33" s="31">
        <v>22</v>
      </c>
      <c r="AE33" s="157"/>
    </row>
    <row r="34" spans="1:31" ht="13.5" customHeight="1">
      <c r="A34" s="48">
        <v>23</v>
      </c>
      <c r="B34" s="29" t="s">
        <v>26</v>
      </c>
      <c r="C34" s="118">
        <v>15576</v>
      </c>
      <c r="D34" s="118">
        <v>2</v>
      </c>
      <c r="E34" s="118">
        <v>846075</v>
      </c>
      <c r="F34" s="383">
        <v>1</v>
      </c>
      <c r="G34" s="118">
        <v>46968055</v>
      </c>
      <c r="H34" s="118">
        <v>1</v>
      </c>
      <c r="I34" s="223">
        <v>1436</v>
      </c>
      <c r="J34" s="223">
        <v>4</v>
      </c>
      <c r="K34" s="252">
        <v>42907</v>
      </c>
      <c r="L34" s="126">
        <f t="shared" si="0"/>
        <v>2</v>
      </c>
      <c r="M34" s="255">
        <v>9284745</v>
      </c>
      <c r="N34" s="126">
        <f t="shared" si="1"/>
        <v>2</v>
      </c>
      <c r="O34" s="252">
        <v>181517844</v>
      </c>
      <c r="P34" s="126">
        <f t="shared" si="2"/>
        <v>2</v>
      </c>
      <c r="Q34" s="388">
        <v>50226.9</v>
      </c>
      <c r="R34" s="386">
        <v>3</v>
      </c>
      <c r="S34" s="387">
        <v>65.599999999999994</v>
      </c>
      <c r="T34" s="386">
        <v>16</v>
      </c>
      <c r="U34" s="387">
        <v>33.5</v>
      </c>
      <c r="V34" s="386">
        <v>16</v>
      </c>
      <c r="W34" s="388">
        <v>9060.2000000000007</v>
      </c>
      <c r="X34" s="386">
        <v>2</v>
      </c>
      <c r="Y34" s="388">
        <v>1215</v>
      </c>
      <c r="Z34" s="386">
        <v>2</v>
      </c>
      <c r="AA34" s="256">
        <v>5282965</v>
      </c>
      <c r="AB34" s="257">
        <v>1</v>
      </c>
      <c r="AC34" s="31">
        <v>23</v>
      </c>
      <c r="AE34" s="157"/>
    </row>
    <row r="35" spans="1:31" ht="13.5" customHeight="1">
      <c r="A35" s="48">
        <v>24</v>
      </c>
      <c r="B35" s="29" t="s">
        <v>27</v>
      </c>
      <c r="C35" s="118">
        <v>3447</v>
      </c>
      <c r="D35" s="118">
        <v>20</v>
      </c>
      <c r="E35" s="118">
        <v>200475</v>
      </c>
      <c r="F35" s="383">
        <v>16</v>
      </c>
      <c r="G35" s="118">
        <v>10503438</v>
      </c>
      <c r="H35" s="118">
        <v>9</v>
      </c>
      <c r="I35" s="223">
        <v>599</v>
      </c>
      <c r="J35" s="223">
        <v>7</v>
      </c>
      <c r="K35" s="252">
        <v>9117</v>
      </c>
      <c r="L35" s="126">
        <f t="shared" si="0"/>
        <v>23</v>
      </c>
      <c r="M35" s="255">
        <v>1936700</v>
      </c>
      <c r="N35" s="126">
        <f t="shared" si="1"/>
        <v>24</v>
      </c>
      <c r="O35" s="252">
        <v>36990761</v>
      </c>
      <c r="P35" s="126">
        <f t="shared" si="2"/>
        <v>25</v>
      </c>
      <c r="Q35" s="388">
        <v>25213.8</v>
      </c>
      <c r="R35" s="386">
        <v>20</v>
      </c>
      <c r="S35" s="387">
        <v>52.3</v>
      </c>
      <c r="T35" s="386">
        <v>37</v>
      </c>
      <c r="U35" s="387">
        <v>25.3</v>
      </c>
      <c r="V35" s="386">
        <v>27</v>
      </c>
      <c r="W35" s="388">
        <v>2652.7</v>
      </c>
      <c r="X35" s="386">
        <v>26</v>
      </c>
      <c r="Y35" s="388">
        <v>260.10000000000002</v>
      </c>
      <c r="Z35" s="386">
        <v>16</v>
      </c>
      <c r="AA35" s="256">
        <v>1521312</v>
      </c>
      <c r="AB35" s="257">
        <v>21</v>
      </c>
      <c r="AC35" s="31">
        <v>24</v>
      </c>
      <c r="AE35" s="157"/>
    </row>
    <row r="36" spans="1:31" ht="6" customHeight="1">
      <c r="A36" s="48"/>
      <c r="B36" s="29"/>
      <c r="C36" s="118"/>
      <c r="D36" s="118"/>
      <c r="E36" s="118"/>
      <c r="F36" s="383"/>
      <c r="G36" s="118"/>
      <c r="H36" s="118"/>
      <c r="I36" s="223"/>
      <c r="J36" s="223" t="s">
        <v>204</v>
      </c>
      <c r="K36" s="122"/>
      <c r="L36" s="126"/>
      <c r="M36" s="255"/>
      <c r="N36" s="126"/>
      <c r="O36" s="122"/>
      <c r="P36" s="126"/>
      <c r="Q36" s="398"/>
      <c r="R36" s="386"/>
      <c r="S36" s="397"/>
      <c r="T36" s="386"/>
      <c r="U36" s="397"/>
      <c r="V36" s="386"/>
      <c r="W36" s="388"/>
      <c r="X36" s="386"/>
      <c r="Y36" s="398"/>
      <c r="Z36" s="386"/>
      <c r="AA36" s="256"/>
      <c r="AB36" s="257"/>
      <c r="AC36" s="31"/>
      <c r="AE36" s="157"/>
    </row>
    <row r="37" spans="1:31" ht="13.5" customHeight="1">
      <c r="A37" s="48">
        <v>25</v>
      </c>
      <c r="B37" s="29" t="s">
        <v>28</v>
      </c>
      <c r="C37" s="118">
        <v>2691</v>
      </c>
      <c r="D37" s="118">
        <v>24</v>
      </c>
      <c r="E37" s="118">
        <v>158175</v>
      </c>
      <c r="F37" s="383">
        <v>20</v>
      </c>
      <c r="G37" s="118">
        <v>7793596</v>
      </c>
      <c r="H37" s="118">
        <v>14</v>
      </c>
      <c r="I37" s="223">
        <v>402</v>
      </c>
      <c r="J37" s="223">
        <v>9</v>
      </c>
      <c r="K37" s="252">
        <v>7760</v>
      </c>
      <c r="L37" s="126">
        <f t="shared" si="0"/>
        <v>27</v>
      </c>
      <c r="M37" s="255">
        <v>1753512</v>
      </c>
      <c r="N37" s="126">
        <f t="shared" si="1"/>
        <v>25</v>
      </c>
      <c r="O37" s="252">
        <v>31157352</v>
      </c>
      <c r="P37" s="126">
        <f t="shared" si="2"/>
        <v>26</v>
      </c>
      <c r="Q37" s="388">
        <v>12388.5</v>
      </c>
      <c r="R37" s="386">
        <v>41</v>
      </c>
      <c r="S37" s="387">
        <v>60.3</v>
      </c>
      <c r="T37" s="386">
        <v>25</v>
      </c>
      <c r="U37" s="387">
        <v>39.4</v>
      </c>
      <c r="V37" s="386">
        <v>9</v>
      </c>
      <c r="W37" s="388">
        <v>2194.5</v>
      </c>
      <c r="X37" s="386">
        <v>35</v>
      </c>
      <c r="Y37" s="388">
        <v>72</v>
      </c>
      <c r="Z37" s="386">
        <v>42</v>
      </c>
      <c r="AA37" s="256">
        <v>1039045</v>
      </c>
      <c r="AB37" s="257">
        <v>27</v>
      </c>
      <c r="AC37" s="31">
        <v>25</v>
      </c>
      <c r="AE37" s="157"/>
    </row>
    <row r="38" spans="1:31" ht="13.5" customHeight="1">
      <c r="A38" s="48">
        <v>26</v>
      </c>
      <c r="B38" s="29" t="s">
        <v>29</v>
      </c>
      <c r="C38" s="118">
        <v>4215</v>
      </c>
      <c r="D38" s="118">
        <v>17</v>
      </c>
      <c r="E38" s="118">
        <v>144940</v>
      </c>
      <c r="F38" s="383">
        <v>22</v>
      </c>
      <c r="G38" s="118">
        <v>5735817</v>
      </c>
      <c r="H38" s="118">
        <v>20</v>
      </c>
      <c r="I38" s="223">
        <v>846</v>
      </c>
      <c r="J38" s="223">
        <v>6</v>
      </c>
      <c r="K38" s="198">
        <v>9860</v>
      </c>
      <c r="L38" s="126">
        <f t="shared" si="0"/>
        <v>21</v>
      </c>
      <c r="M38" s="258">
        <v>2468432</v>
      </c>
      <c r="N38" s="126">
        <f t="shared" si="1"/>
        <v>14</v>
      </c>
      <c r="O38" s="198">
        <v>54341178</v>
      </c>
      <c r="P38" s="126">
        <f t="shared" si="2"/>
        <v>13</v>
      </c>
      <c r="Q38" s="388">
        <v>15607.199999999999</v>
      </c>
      <c r="R38" s="386">
        <v>34</v>
      </c>
      <c r="S38" s="387">
        <v>54.7</v>
      </c>
      <c r="T38" s="386">
        <v>35</v>
      </c>
      <c r="U38" s="387">
        <v>42.1</v>
      </c>
      <c r="V38" s="386">
        <v>7</v>
      </c>
      <c r="W38" s="388">
        <v>2386.2000000000003</v>
      </c>
      <c r="X38" s="386">
        <v>32</v>
      </c>
      <c r="Y38" s="388">
        <v>232.60000000000002</v>
      </c>
      <c r="Z38" s="386">
        <v>20</v>
      </c>
      <c r="AA38" s="256">
        <v>1338224</v>
      </c>
      <c r="AB38" s="257">
        <v>24</v>
      </c>
      <c r="AC38" s="31">
        <v>26</v>
      </c>
      <c r="AE38" s="157"/>
    </row>
    <row r="39" spans="1:31" ht="13.5" customHeight="1">
      <c r="A39" s="48">
        <v>27</v>
      </c>
      <c r="B39" s="29" t="s">
        <v>30</v>
      </c>
      <c r="C39" s="118">
        <v>15784</v>
      </c>
      <c r="D39" s="118">
        <v>1</v>
      </c>
      <c r="E39" s="118">
        <v>443034</v>
      </c>
      <c r="F39" s="383">
        <v>2</v>
      </c>
      <c r="G39" s="118">
        <v>16995712</v>
      </c>
      <c r="H39" s="118">
        <v>3</v>
      </c>
      <c r="I39" s="223" t="s">
        <v>377</v>
      </c>
      <c r="J39" s="223"/>
      <c r="K39" s="252">
        <v>28582</v>
      </c>
      <c r="L39" s="126">
        <f t="shared" si="0"/>
        <v>6</v>
      </c>
      <c r="M39" s="255">
        <v>7787152</v>
      </c>
      <c r="N39" s="126">
        <f t="shared" si="1"/>
        <v>5</v>
      </c>
      <c r="O39" s="252">
        <v>158082526</v>
      </c>
      <c r="P39" s="126">
        <f t="shared" si="2"/>
        <v>4</v>
      </c>
      <c r="Q39" s="388">
        <v>19559.599999999999</v>
      </c>
      <c r="R39" s="386">
        <v>27</v>
      </c>
      <c r="S39" s="387">
        <v>74.3</v>
      </c>
      <c r="T39" s="386">
        <v>2</v>
      </c>
      <c r="U39" s="387">
        <v>75.2</v>
      </c>
      <c r="V39" s="386">
        <v>1</v>
      </c>
      <c r="W39" s="388">
        <v>4587.3999999999996</v>
      </c>
      <c r="X39" s="386">
        <v>12</v>
      </c>
      <c r="Y39" s="388">
        <v>708.5</v>
      </c>
      <c r="Z39" s="386">
        <v>4</v>
      </c>
      <c r="AA39" s="256">
        <v>3776494</v>
      </c>
      <c r="AB39" s="257">
        <v>5</v>
      </c>
      <c r="AC39" s="31">
        <v>27</v>
      </c>
      <c r="AE39" s="157"/>
    </row>
    <row r="40" spans="1:31" ht="13.5" customHeight="1">
      <c r="A40" s="48">
        <v>28</v>
      </c>
      <c r="B40" s="29" t="s">
        <v>31</v>
      </c>
      <c r="C40" s="118">
        <v>7798</v>
      </c>
      <c r="D40" s="118">
        <v>6</v>
      </c>
      <c r="E40" s="118">
        <v>361956</v>
      </c>
      <c r="F40" s="383">
        <v>5</v>
      </c>
      <c r="G40" s="118">
        <v>15665881</v>
      </c>
      <c r="H40" s="118">
        <v>5</v>
      </c>
      <c r="I40" s="223">
        <v>27</v>
      </c>
      <c r="J40" s="223">
        <v>20</v>
      </c>
      <c r="K40" s="252">
        <v>21016</v>
      </c>
      <c r="L40" s="126">
        <f t="shared" si="0"/>
        <v>7</v>
      </c>
      <c r="M40" s="255">
        <v>5128508</v>
      </c>
      <c r="N40" s="126">
        <f t="shared" si="1"/>
        <v>8</v>
      </c>
      <c r="O40" s="252">
        <v>94983310</v>
      </c>
      <c r="P40" s="126">
        <f t="shared" si="2"/>
        <v>9</v>
      </c>
      <c r="Q40" s="388">
        <v>36417.4</v>
      </c>
      <c r="R40" s="386">
        <v>11</v>
      </c>
      <c r="S40" s="387">
        <v>61.2</v>
      </c>
      <c r="T40" s="386">
        <v>23</v>
      </c>
      <c r="U40" s="387">
        <v>39.200000000000003</v>
      </c>
      <c r="V40" s="386">
        <v>10</v>
      </c>
      <c r="W40" s="388">
        <v>5696</v>
      </c>
      <c r="X40" s="386">
        <v>8</v>
      </c>
      <c r="Y40" s="388">
        <v>682.4</v>
      </c>
      <c r="Z40" s="386">
        <v>5</v>
      </c>
      <c r="AA40" s="256">
        <v>3034057</v>
      </c>
      <c r="AB40" s="257">
        <v>9</v>
      </c>
      <c r="AC40" s="31">
        <v>28</v>
      </c>
      <c r="AE40" s="157"/>
    </row>
    <row r="41" spans="1:31" ht="13.5" customHeight="1">
      <c r="A41" s="48">
        <v>29</v>
      </c>
      <c r="B41" s="29" t="s">
        <v>32</v>
      </c>
      <c r="C41" s="118">
        <v>1881</v>
      </c>
      <c r="D41" s="118">
        <v>32</v>
      </c>
      <c r="E41" s="118">
        <v>61556</v>
      </c>
      <c r="F41" s="383">
        <v>37</v>
      </c>
      <c r="G41" s="118">
        <v>2091690</v>
      </c>
      <c r="H41" s="118">
        <v>36</v>
      </c>
      <c r="I41" s="223" t="s">
        <v>377</v>
      </c>
      <c r="J41" s="223"/>
      <c r="K41" s="252">
        <v>5314</v>
      </c>
      <c r="L41" s="126">
        <f t="shared" si="0"/>
        <v>36</v>
      </c>
      <c r="M41" s="255">
        <v>977067</v>
      </c>
      <c r="N41" s="126">
        <f t="shared" si="1"/>
        <v>37</v>
      </c>
      <c r="O41" s="252">
        <v>18689251</v>
      </c>
      <c r="P41" s="126">
        <f t="shared" si="2"/>
        <v>39</v>
      </c>
      <c r="Q41" s="388">
        <v>12713.8</v>
      </c>
      <c r="R41" s="386">
        <v>40</v>
      </c>
      <c r="S41" s="387">
        <v>46</v>
      </c>
      <c r="T41" s="386">
        <v>44</v>
      </c>
      <c r="U41" s="387">
        <v>30.1</v>
      </c>
      <c r="V41" s="386">
        <v>19</v>
      </c>
      <c r="W41" s="388">
        <v>1374.8</v>
      </c>
      <c r="X41" s="386">
        <v>44</v>
      </c>
      <c r="Y41" s="388">
        <v>101.1</v>
      </c>
      <c r="Z41" s="386">
        <v>37</v>
      </c>
      <c r="AA41" s="256">
        <v>835112</v>
      </c>
      <c r="AB41" s="257">
        <v>37</v>
      </c>
      <c r="AC41" s="31">
        <v>29</v>
      </c>
      <c r="AE41" s="157"/>
    </row>
    <row r="42" spans="1:31" ht="13.5" customHeight="1">
      <c r="A42" s="48">
        <v>30</v>
      </c>
      <c r="B42" s="29" t="s">
        <v>33</v>
      </c>
      <c r="C42" s="118">
        <v>1699</v>
      </c>
      <c r="D42" s="118">
        <v>37</v>
      </c>
      <c r="E42" s="118">
        <v>53037</v>
      </c>
      <c r="F42" s="383">
        <v>42</v>
      </c>
      <c r="G42" s="118">
        <v>2664674</v>
      </c>
      <c r="H42" s="118">
        <v>31</v>
      </c>
      <c r="I42" s="223" t="s">
        <v>161</v>
      </c>
      <c r="J42" s="223" t="s">
        <v>204</v>
      </c>
      <c r="K42" s="252">
        <v>4668</v>
      </c>
      <c r="L42" s="126">
        <f t="shared" si="0"/>
        <v>40</v>
      </c>
      <c r="M42" s="255">
        <v>875202</v>
      </c>
      <c r="N42" s="126">
        <f t="shared" si="1"/>
        <v>41</v>
      </c>
      <c r="O42" s="252">
        <v>16470290</v>
      </c>
      <c r="P42" s="126">
        <f t="shared" si="2"/>
        <v>41</v>
      </c>
      <c r="Q42" s="388">
        <v>13728.9</v>
      </c>
      <c r="R42" s="386">
        <v>38</v>
      </c>
      <c r="S42" s="387">
        <v>45.9</v>
      </c>
      <c r="T42" s="386">
        <v>45</v>
      </c>
      <c r="U42" s="387">
        <v>52.1</v>
      </c>
      <c r="V42" s="386">
        <v>4</v>
      </c>
      <c r="W42" s="388">
        <v>1282.3</v>
      </c>
      <c r="X42" s="386">
        <v>46</v>
      </c>
      <c r="Y42" s="388">
        <v>136.9</v>
      </c>
      <c r="Z42" s="386">
        <v>28</v>
      </c>
      <c r="AA42" s="256">
        <v>754789</v>
      </c>
      <c r="AB42" s="257">
        <v>41</v>
      </c>
      <c r="AC42" s="31">
        <v>30</v>
      </c>
      <c r="AE42" s="157"/>
    </row>
    <row r="43" spans="1:31" ht="6" customHeight="1">
      <c r="A43" s="48"/>
      <c r="B43" s="29"/>
      <c r="C43" s="118"/>
      <c r="D43" s="118"/>
      <c r="E43" s="118"/>
      <c r="F43" s="383"/>
      <c r="G43" s="118"/>
      <c r="H43" s="118"/>
      <c r="I43" s="223"/>
      <c r="J43" s="223" t="s">
        <v>204</v>
      </c>
      <c r="K43" s="252"/>
      <c r="L43" s="126"/>
      <c r="M43" s="255"/>
      <c r="N43" s="126"/>
      <c r="O43" s="252"/>
      <c r="P43" s="126"/>
      <c r="Q43" s="388"/>
      <c r="R43" s="386"/>
      <c r="S43" s="387"/>
      <c r="T43" s="386"/>
      <c r="U43" s="387"/>
      <c r="V43" s="386"/>
      <c r="W43" s="388"/>
      <c r="X43" s="386"/>
      <c r="Y43" s="398"/>
      <c r="Z43" s="386"/>
      <c r="AA43" s="256"/>
      <c r="AB43" s="257"/>
      <c r="AC43" s="31"/>
      <c r="AE43" s="157"/>
    </row>
    <row r="44" spans="1:31" ht="13.5" customHeight="1">
      <c r="A44" s="48">
        <v>31</v>
      </c>
      <c r="B44" s="29" t="s">
        <v>34</v>
      </c>
      <c r="C44" s="118">
        <v>825</v>
      </c>
      <c r="D44" s="118">
        <v>47</v>
      </c>
      <c r="E44" s="118">
        <v>33874</v>
      </c>
      <c r="F44" s="383">
        <v>45</v>
      </c>
      <c r="G44" s="118">
        <v>803989</v>
      </c>
      <c r="H44" s="118">
        <v>45</v>
      </c>
      <c r="I44" s="223" t="s">
        <v>377</v>
      </c>
      <c r="J44" s="223"/>
      <c r="K44" s="252">
        <v>2882</v>
      </c>
      <c r="L44" s="126">
        <f t="shared" si="0"/>
        <v>46</v>
      </c>
      <c r="M44" s="255">
        <v>491157</v>
      </c>
      <c r="N44" s="126">
        <f t="shared" si="1"/>
        <v>46</v>
      </c>
      <c r="O44" s="252">
        <v>8917400</v>
      </c>
      <c r="P44" s="126">
        <f t="shared" si="2"/>
        <v>47</v>
      </c>
      <c r="Q44" s="388">
        <v>8845.7999999999993</v>
      </c>
      <c r="R44" s="386">
        <v>46</v>
      </c>
      <c r="S44" s="387">
        <v>68.599999999999994</v>
      </c>
      <c r="T44" s="386">
        <v>11</v>
      </c>
      <c r="U44" s="387">
        <v>34.200000000000003</v>
      </c>
      <c r="V44" s="386">
        <v>15</v>
      </c>
      <c r="W44" s="388">
        <v>1598.8</v>
      </c>
      <c r="X44" s="386">
        <v>40</v>
      </c>
      <c r="Y44" s="388">
        <v>73.8</v>
      </c>
      <c r="Z44" s="386">
        <v>41</v>
      </c>
      <c r="AA44" s="256">
        <v>466823</v>
      </c>
      <c r="AB44" s="257">
        <v>47</v>
      </c>
      <c r="AC44" s="31">
        <v>31</v>
      </c>
      <c r="AE44" s="157"/>
    </row>
    <row r="45" spans="1:31" ht="13.5" customHeight="1">
      <c r="A45" s="48">
        <v>32</v>
      </c>
      <c r="B45" s="29" t="s">
        <v>35</v>
      </c>
      <c r="C45" s="118">
        <v>1122</v>
      </c>
      <c r="D45" s="118">
        <v>45</v>
      </c>
      <c r="E45" s="118">
        <v>41542</v>
      </c>
      <c r="F45" s="383">
        <v>44</v>
      </c>
      <c r="G45" s="118">
        <v>1172090</v>
      </c>
      <c r="H45" s="118">
        <v>44</v>
      </c>
      <c r="I45" s="223">
        <v>199</v>
      </c>
      <c r="J45" s="223">
        <v>12</v>
      </c>
      <c r="K45" s="198">
        <v>2950</v>
      </c>
      <c r="L45" s="126">
        <f t="shared" si="0"/>
        <v>45</v>
      </c>
      <c r="M45" s="258">
        <v>667105</v>
      </c>
      <c r="N45" s="126">
        <f t="shared" si="1"/>
        <v>44</v>
      </c>
      <c r="O45" s="198">
        <v>13405098</v>
      </c>
      <c r="P45" s="126">
        <f t="shared" si="2"/>
        <v>44</v>
      </c>
      <c r="Q45" s="388">
        <v>18149.400000000001</v>
      </c>
      <c r="R45" s="386">
        <v>30</v>
      </c>
      <c r="S45" s="387">
        <v>55.7</v>
      </c>
      <c r="T45" s="386">
        <v>34</v>
      </c>
      <c r="U45" s="387">
        <v>22.1</v>
      </c>
      <c r="V45" s="386">
        <v>32</v>
      </c>
      <c r="W45" s="388">
        <v>2129.1000000000004</v>
      </c>
      <c r="X45" s="386">
        <v>37</v>
      </c>
      <c r="Y45" s="388">
        <v>58.599999999999994</v>
      </c>
      <c r="Z45" s="386">
        <v>47</v>
      </c>
      <c r="AA45" s="256">
        <v>555173</v>
      </c>
      <c r="AB45" s="257">
        <v>46</v>
      </c>
      <c r="AC45" s="31">
        <v>32</v>
      </c>
      <c r="AE45" s="157"/>
    </row>
    <row r="46" spans="1:31" ht="13.5" customHeight="1">
      <c r="A46" s="48">
        <v>33</v>
      </c>
      <c r="B46" s="29" t="s">
        <v>36</v>
      </c>
      <c r="C46" s="118">
        <v>3186</v>
      </c>
      <c r="D46" s="118">
        <v>21</v>
      </c>
      <c r="E46" s="118">
        <v>145720</v>
      </c>
      <c r="F46" s="383">
        <v>21</v>
      </c>
      <c r="G46" s="118">
        <v>7603182</v>
      </c>
      <c r="H46" s="118">
        <v>16</v>
      </c>
      <c r="I46" s="223">
        <v>118</v>
      </c>
      <c r="J46" s="223">
        <v>15</v>
      </c>
      <c r="K46" s="252">
        <v>9753</v>
      </c>
      <c r="L46" s="126">
        <f t="shared" si="0"/>
        <v>22</v>
      </c>
      <c r="M46" s="255">
        <v>2094182</v>
      </c>
      <c r="N46" s="126">
        <f t="shared" si="1"/>
        <v>22</v>
      </c>
      <c r="O46" s="252">
        <v>38797386</v>
      </c>
      <c r="P46" s="126">
        <f t="shared" si="2"/>
        <v>24</v>
      </c>
      <c r="Q46" s="388">
        <v>32032.1</v>
      </c>
      <c r="R46" s="386">
        <v>14</v>
      </c>
      <c r="S46" s="387">
        <v>47.3</v>
      </c>
      <c r="T46" s="386">
        <v>42</v>
      </c>
      <c r="U46" s="387">
        <v>18.8</v>
      </c>
      <c r="V46" s="386">
        <v>41</v>
      </c>
      <c r="W46" s="388">
        <v>2621.1999999999998</v>
      </c>
      <c r="X46" s="386">
        <v>28</v>
      </c>
      <c r="Y46" s="388">
        <v>257.5</v>
      </c>
      <c r="Z46" s="386">
        <v>17</v>
      </c>
      <c r="AA46" s="256">
        <v>1544120</v>
      </c>
      <c r="AB46" s="257">
        <v>20</v>
      </c>
      <c r="AC46" s="31">
        <v>33</v>
      </c>
      <c r="AE46" s="157"/>
    </row>
    <row r="47" spans="1:31" ht="13.5" customHeight="1">
      <c r="A47" s="48">
        <v>34</v>
      </c>
      <c r="B47" s="29" t="s">
        <v>37</v>
      </c>
      <c r="C47" s="118">
        <v>4802</v>
      </c>
      <c r="D47" s="118">
        <v>14</v>
      </c>
      <c r="E47" s="118">
        <v>216899</v>
      </c>
      <c r="F47" s="383">
        <v>10</v>
      </c>
      <c r="G47" s="118">
        <v>10171291</v>
      </c>
      <c r="H47" s="118">
        <v>10</v>
      </c>
      <c r="I47" s="223" t="s">
        <v>161</v>
      </c>
      <c r="J47" s="223" t="s">
        <v>204</v>
      </c>
      <c r="K47" s="252">
        <v>11726</v>
      </c>
      <c r="L47" s="126">
        <f t="shared" si="0"/>
        <v>19</v>
      </c>
      <c r="M47" s="255">
        <v>2556950</v>
      </c>
      <c r="N47" s="126">
        <f t="shared" si="1"/>
        <v>13</v>
      </c>
      <c r="O47" s="252">
        <v>46035212</v>
      </c>
      <c r="P47" s="126">
        <f t="shared" si="2"/>
        <v>16</v>
      </c>
      <c r="Q47" s="388">
        <v>28813.600000000002</v>
      </c>
      <c r="R47" s="386">
        <v>16</v>
      </c>
      <c r="S47" s="387">
        <v>59.2</v>
      </c>
      <c r="T47" s="386">
        <v>27</v>
      </c>
      <c r="U47" s="387">
        <v>43.7</v>
      </c>
      <c r="V47" s="386">
        <v>6</v>
      </c>
      <c r="W47" s="388">
        <v>4233.7</v>
      </c>
      <c r="X47" s="386">
        <v>15</v>
      </c>
      <c r="Y47" s="388">
        <v>264.59999999999997</v>
      </c>
      <c r="Z47" s="386">
        <v>15</v>
      </c>
      <c r="AA47" s="256">
        <v>1906196</v>
      </c>
      <c r="AB47" s="257">
        <v>13</v>
      </c>
      <c r="AC47" s="31">
        <v>34</v>
      </c>
      <c r="AE47" s="157"/>
    </row>
    <row r="48" spans="1:31" ht="13.5" customHeight="1">
      <c r="A48" s="48">
        <v>35</v>
      </c>
      <c r="B48" s="29" t="s">
        <v>38</v>
      </c>
      <c r="C48" s="118">
        <v>1709</v>
      </c>
      <c r="D48" s="118">
        <v>36</v>
      </c>
      <c r="E48" s="118">
        <v>93054</v>
      </c>
      <c r="F48" s="383">
        <v>27</v>
      </c>
      <c r="G48" s="118">
        <v>6109748</v>
      </c>
      <c r="H48" s="118">
        <v>19</v>
      </c>
      <c r="I48" s="223">
        <v>358</v>
      </c>
      <c r="J48" s="223">
        <v>10</v>
      </c>
      <c r="K48" s="252">
        <v>6484</v>
      </c>
      <c r="L48" s="126">
        <f t="shared" si="0"/>
        <v>30</v>
      </c>
      <c r="M48" s="255">
        <v>1294220</v>
      </c>
      <c r="N48" s="126">
        <f t="shared" si="1"/>
        <v>29</v>
      </c>
      <c r="O48" s="252">
        <v>25617807</v>
      </c>
      <c r="P48" s="126">
        <f t="shared" si="2"/>
        <v>29</v>
      </c>
      <c r="Q48" s="388">
        <v>16446.399999999998</v>
      </c>
      <c r="R48" s="386">
        <v>33</v>
      </c>
      <c r="S48" s="387">
        <v>59.2</v>
      </c>
      <c r="T48" s="386">
        <v>27</v>
      </c>
      <c r="U48" s="387">
        <v>36.200000000000003</v>
      </c>
      <c r="V48" s="386">
        <v>11</v>
      </c>
      <c r="W48" s="388">
        <v>2772</v>
      </c>
      <c r="X48" s="386">
        <v>24</v>
      </c>
      <c r="Y48" s="388">
        <v>227.10000000000002</v>
      </c>
      <c r="Z48" s="386">
        <v>21</v>
      </c>
      <c r="AA48" s="256">
        <v>1074100</v>
      </c>
      <c r="AB48" s="257">
        <v>26</v>
      </c>
      <c r="AC48" s="31">
        <v>35</v>
      </c>
      <c r="AE48" s="157"/>
    </row>
    <row r="49" spans="1:31" ht="6" customHeight="1">
      <c r="A49" s="48"/>
      <c r="B49" s="29"/>
      <c r="C49" s="118"/>
      <c r="D49" s="118"/>
      <c r="E49" s="118"/>
      <c r="F49" s="383"/>
      <c r="G49" s="118"/>
      <c r="H49" s="118"/>
      <c r="I49" s="223"/>
      <c r="J49" s="223" t="s">
        <v>204</v>
      </c>
      <c r="K49" s="252"/>
      <c r="L49" s="126"/>
      <c r="M49" s="255"/>
      <c r="N49" s="126"/>
      <c r="O49" s="252"/>
      <c r="P49" s="126"/>
      <c r="Q49" s="398"/>
      <c r="R49" s="386"/>
      <c r="S49" s="397"/>
      <c r="T49" s="386"/>
      <c r="U49" s="397"/>
      <c r="V49" s="386"/>
      <c r="W49" s="388"/>
      <c r="X49" s="386"/>
      <c r="Y49" s="398"/>
      <c r="Z49" s="386"/>
      <c r="AA49" s="256"/>
      <c r="AB49" s="257"/>
      <c r="AC49" s="31"/>
      <c r="AE49" s="157"/>
    </row>
    <row r="50" spans="1:31" ht="13.5" customHeight="1">
      <c r="A50" s="48">
        <v>36</v>
      </c>
      <c r="B50" s="29" t="s">
        <v>39</v>
      </c>
      <c r="C50" s="118">
        <v>1137</v>
      </c>
      <c r="D50" s="118">
        <v>44</v>
      </c>
      <c r="E50" s="118">
        <v>47398</v>
      </c>
      <c r="F50" s="383">
        <v>43</v>
      </c>
      <c r="G50" s="118">
        <v>1780840</v>
      </c>
      <c r="H50" s="118">
        <v>41</v>
      </c>
      <c r="I50" s="223" t="s">
        <v>161</v>
      </c>
      <c r="J50" s="223" t="s">
        <v>204</v>
      </c>
      <c r="K50" s="252">
        <v>3315</v>
      </c>
      <c r="L50" s="126">
        <f t="shared" si="0"/>
        <v>44</v>
      </c>
      <c r="M50" s="255">
        <v>654383</v>
      </c>
      <c r="N50" s="126">
        <f t="shared" si="1"/>
        <v>45</v>
      </c>
      <c r="O50" s="252">
        <v>11304040</v>
      </c>
      <c r="P50" s="126">
        <f t="shared" si="2"/>
        <v>45</v>
      </c>
      <c r="Q50" s="388">
        <v>15172.599999999999</v>
      </c>
      <c r="R50" s="386">
        <v>35</v>
      </c>
      <c r="S50" s="387">
        <v>44.8</v>
      </c>
      <c r="T50" s="386">
        <v>46</v>
      </c>
      <c r="U50" s="387">
        <v>22</v>
      </c>
      <c r="V50" s="386">
        <v>33</v>
      </c>
      <c r="W50" s="388">
        <v>1020.6999999999999</v>
      </c>
      <c r="X50" s="386">
        <v>47</v>
      </c>
      <c r="Y50" s="388">
        <v>86.100000000000009</v>
      </c>
      <c r="Z50" s="386">
        <v>40</v>
      </c>
      <c r="AA50" s="256">
        <v>621197</v>
      </c>
      <c r="AB50" s="257">
        <v>44</v>
      </c>
      <c r="AC50" s="31">
        <v>36</v>
      </c>
      <c r="AE50" s="157"/>
    </row>
    <row r="51" spans="1:31" ht="13.5" customHeight="1">
      <c r="A51" s="48">
        <v>37</v>
      </c>
      <c r="B51" s="29" t="s">
        <v>40</v>
      </c>
      <c r="C51" s="118">
        <v>1847</v>
      </c>
      <c r="D51" s="118">
        <v>33</v>
      </c>
      <c r="E51" s="118">
        <v>69578</v>
      </c>
      <c r="F51" s="383">
        <v>34</v>
      </c>
      <c r="G51" s="118">
        <v>2576333</v>
      </c>
      <c r="H51" s="118">
        <v>32</v>
      </c>
      <c r="I51" s="223" t="s">
        <v>161</v>
      </c>
      <c r="J51" s="223" t="s">
        <v>204</v>
      </c>
      <c r="K51" s="198">
        <v>5014</v>
      </c>
      <c r="L51" s="126">
        <f t="shared" si="0"/>
        <v>39</v>
      </c>
      <c r="M51" s="258">
        <v>967800</v>
      </c>
      <c r="N51" s="126">
        <f t="shared" si="1"/>
        <v>38</v>
      </c>
      <c r="O51" s="198">
        <v>19208125</v>
      </c>
      <c r="P51" s="126">
        <f t="shared" si="2"/>
        <v>38</v>
      </c>
      <c r="Q51" s="388">
        <v>10200.700000000001</v>
      </c>
      <c r="R51" s="386">
        <v>45</v>
      </c>
      <c r="S51" s="387">
        <v>63</v>
      </c>
      <c r="T51" s="386">
        <v>20</v>
      </c>
      <c r="U51" s="387">
        <v>28.1</v>
      </c>
      <c r="V51" s="386">
        <v>20</v>
      </c>
      <c r="W51" s="388">
        <v>1407.2</v>
      </c>
      <c r="X51" s="386">
        <v>43</v>
      </c>
      <c r="Y51" s="388">
        <v>166.89999999999998</v>
      </c>
      <c r="Z51" s="386">
        <v>25</v>
      </c>
      <c r="AA51" s="256">
        <v>789006</v>
      </c>
      <c r="AB51" s="257">
        <v>39</v>
      </c>
      <c r="AC51" s="31">
        <v>37</v>
      </c>
      <c r="AE51" s="157"/>
    </row>
    <row r="52" spans="1:31" ht="13.5" customHeight="1">
      <c r="A52" s="48">
        <v>38</v>
      </c>
      <c r="B52" s="29" t="s">
        <v>41</v>
      </c>
      <c r="C52" s="118">
        <v>2152</v>
      </c>
      <c r="D52" s="118">
        <v>27</v>
      </c>
      <c r="E52" s="118">
        <v>77264</v>
      </c>
      <c r="F52" s="383">
        <v>30</v>
      </c>
      <c r="G52" s="118">
        <v>4178495</v>
      </c>
      <c r="H52" s="118">
        <v>25</v>
      </c>
      <c r="I52" s="223">
        <v>180</v>
      </c>
      <c r="J52" s="223">
        <v>13</v>
      </c>
      <c r="K52" s="252">
        <v>6302</v>
      </c>
      <c r="L52" s="126">
        <f t="shared" si="0"/>
        <v>31</v>
      </c>
      <c r="M52" s="255">
        <v>1219432</v>
      </c>
      <c r="N52" s="126">
        <f t="shared" si="1"/>
        <v>32</v>
      </c>
      <c r="O52" s="252">
        <v>22315201</v>
      </c>
      <c r="P52" s="126">
        <f t="shared" si="2"/>
        <v>31</v>
      </c>
      <c r="Q52" s="388">
        <v>18226.099999999999</v>
      </c>
      <c r="R52" s="386">
        <v>29</v>
      </c>
      <c r="S52" s="387">
        <v>51.5</v>
      </c>
      <c r="T52" s="386">
        <v>39</v>
      </c>
      <c r="U52" s="387">
        <v>21.9</v>
      </c>
      <c r="V52" s="386">
        <v>35</v>
      </c>
      <c r="W52" s="388">
        <v>1983.4</v>
      </c>
      <c r="X52" s="386">
        <v>38</v>
      </c>
      <c r="Y52" s="388">
        <v>119.4</v>
      </c>
      <c r="Z52" s="386">
        <v>32</v>
      </c>
      <c r="AA52" s="256">
        <v>1021523</v>
      </c>
      <c r="AB52" s="257">
        <v>29</v>
      </c>
      <c r="AC52" s="31">
        <v>38</v>
      </c>
      <c r="AE52" s="157"/>
    </row>
    <row r="53" spans="1:31" ht="13.5" customHeight="1">
      <c r="A53" s="48">
        <v>39</v>
      </c>
      <c r="B53" s="29" t="s">
        <v>42</v>
      </c>
      <c r="C53" s="118">
        <v>1146</v>
      </c>
      <c r="D53" s="118">
        <v>43</v>
      </c>
      <c r="E53" s="118">
        <v>26069</v>
      </c>
      <c r="F53" s="383">
        <v>46</v>
      </c>
      <c r="G53" s="118">
        <v>580975</v>
      </c>
      <c r="H53" s="118">
        <v>46</v>
      </c>
      <c r="I53" s="223" t="s">
        <v>161</v>
      </c>
      <c r="J53" s="223" t="s">
        <v>204</v>
      </c>
      <c r="K53" s="252">
        <v>2688</v>
      </c>
      <c r="L53" s="126">
        <f t="shared" si="0"/>
        <v>47</v>
      </c>
      <c r="M53" s="255">
        <v>471483</v>
      </c>
      <c r="N53" s="126">
        <f t="shared" si="1"/>
        <v>47</v>
      </c>
      <c r="O53" s="252">
        <v>9571661</v>
      </c>
      <c r="P53" s="126">
        <f t="shared" si="2"/>
        <v>46</v>
      </c>
      <c r="Q53" s="388">
        <v>14104.2</v>
      </c>
      <c r="R53" s="386">
        <v>36</v>
      </c>
      <c r="S53" s="387">
        <v>46.1</v>
      </c>
      <c r="T53" s="386">
        <v>43</v>
      </c>
      <c r="U53" s="387">
        <v>22</v>
      </c>
      <c r="V53" s="386">
        <v>33</v>
      </c>
      <c r="W53" s="388">
        <v>1559.3</v>
      </c>
      <c r="X53" s="386">
        <v>41</v>
      </c>
      <c r="Y53" s="388">
        <v>62.8</v>
      </c>
      <c r="Z53" s="386">
        <v>45</v>
      </c>
      <c r="AA53" s="256">
        <v>562916</v>
      </c>
      <c r="AB53" s="257">
        <v>45</v>
      </c>
      <c r="AC53" s="31">
        <v>39</v>
      </c>
      <c r="AE53" s="157"/>
    </row>
    <row r="54" spans="1:31" ht="6" customHeight="1">
      <c r="A54" s="48"/>
      <c r="B54" s="29"/>
      <c r="C54" s="118"/>
      <c r="D54" s="118"/>
      <c r="E54" s="118"/>
      <c r="F54" s="383"/>
      <c r="G54" s="118"/>
      <c r="H54" s="118"/>
      <c r="I54" s="223"/>
      <c r="J54" s="223" t="s">
        <v>204</v>
      </c>
      <c r="K54" s="252"/>
      <c r="L54" s="126"/>
      <c r="M54" s="122"/>
      <c r="N54" s="126"/>
      <c r="O54" s="122"/>
      <c r="P54" s="126"/>
      <c r="Q54" s="398"/>
      <c r="R54" s="386"/>
      <c r="S54" s="397"/>
      <c r="T54" s="386"/>
      <c r="U54" s="397"/>
      <c r="V54" s="386"/>
      <c r="W54" s="388"/>
      <c r="X54" s="386"/>
      <c r="Y54" s="398"/>
      <c r="Z54" s="386"/>
      <c r="AA54" s="256"/>
      <c r="AB54" s="257"/>
      <c r="AC54" s="31"/>
      <c r="AE54" s="157"/>
    </row>
    <row r="55" spans="1:31" ht="13.5" customHeight="1">
      <c r="A55" s="48">
        <v>40</v>
      </c>
      <c r="B55" s="29" t="s">
        <v>43</v>
      </c>
      <c r="C55" s="118">
        <v>5219</v>
      </c>
      <c r="D55" s="118">
        <v>10</v>
      </c>
      <c r="E55" s="118">
        <v>219552</v>
      </c>
      <c r="F55" s="383">
        <v>9</v>
      </c>
      <c r="G55" s="118">
        <v>9738415</v>
      </c>
      <c r="H55" s="118">
        <v>11</v>
      </c>
      <c r="I55" s="223">
        <v>146</v>
      </c>
      <c r="J55" s="223">
        <v>14</v>
      </c>
      <c r="K55" s="252">
        <v>20901</v>
      </c>
      <c r="L55" s="126">
        <f t="shared" si="0"/>
        <v>9</v>
      </c>
      <c r="M55" s="255">
        <v>5166368</v>
      </c>
      <c r="N55" s="126">
        <f t="shared" si="1"/>
        <v>7</v>
      </c>
      <c r="O55" s="252">
        <v>95916102</v>
      </c>
      <c r="P55" s="126">
        <f t="shared" si="2"/>
        <v>8</v>
      </c>
      <c r="Q55" s="388">
        <v>37633.599999999999</v>
      </c>
      <c r="R55" s="386">
        <v>8</v>
      </c>
      <c r="S55" s="387">
        <v>64</v>
      </c>
      <c r="T55" s="386">
        <v>17</v>
      </c>
      <c r="U55" s="387">
        <v>17.8</v>
      </c>
      <c r="V55" s="386">
        <v>43</v>
      </c>
      <c r="W55" s="388">
        <v>6456.1</v>
      </c>
      <c r="X55" s="386">
        <v>4</v>
      </c>
      <c r="Y55" s="388">
        <v>567.20000000000005</v>
      </c>
      <c r="Z55" s="386">
        <v>7</v>
      </c>
      <c r="AA55" s="256">
        <v>3397868</v>
      </c>
      <c r="AB55" s="257">
        <v>8</v>
      </c>
      <c r="AC55" s="31">
        <v>40</v>
      </c>
      <c r="AE55" s="157"/>
    </row>
    <row r="56" spans="1:31" s="67" customFormat="1" ht="13.5" customHeight="1">
      <c r="A56" s="158">
        <v>41</v>
      </c>
      <c r="B56" s="33" t="s">
        <v>44</v>
      </c>
      <c r="C56" s="231">
        <v>1326</v>
      </c>
      <c r="D56" s="231">
        <v>42</v>
      </c>
      <c r="E56" s="231">
        <v>61207</v>
      </c>
      <c r="F56" s="384">
        <v>38</v>
      </c>
      <c r="G56" s="231">
        <v>1865551</v>
      </c>
      <c r="H56" s="231">
        <v>39</v>
      </c>
      <c r="I56" s="230">
        <v>6105</v>
      </c>
      <c r="J56" s="230">
        <v>2</v>
      </c>
      <c r="K56" s="199">
        <v>4318</v>
      </c>
      <c r="L56" s="126">
        <f t="shared" si="0"/>
        <v>43</v>
      </c>
      <c r="M56" s="261">
        <v>857387</v>
      </c>
      <c r="N56" s="126">
        <f t="shared" si="1"/>
        <v>42</v>
      </c>
      <c r="O56" s="199">
        <v>14989905</v>
      </c>
      <c r="P56" s="126">
        <f t="shared" si="2"/>
        <v>42</v>
      </c>
      <c r="Q56" s="399">
        <v>10949.1</v>
      </c>
      <c r="R56" s="400">
        <v>43</v>
      </c>
      <c r="S56" s="389">
        <v>69.3</v>
      </c>
      <c r="T56" s="400">
        <v>8</v>
      </c>
      <c r="U56" s="389">
        <v>27.2</v>
      </c>
      <c r="V56" s="400">
        <v>22</v>
      </c>
      <c r="W56" s="399">
        <v>1886.9</v>
      </c>
      <c r="X56" s="400">
        <v>39</v>
      </c>
      <c r="Y56" s="399">
        <v>88.199999999999989</v>
      </c>
      <c r="Z56" s="400">
        <v>39</v>
      </c>
      <c r="AA56" s="324">
        <v>680153</v>
      </c>
      <c r="AB56" s="325">
        <v>42</v>
      </c>
      <c r="AC56" s="34">
        <v>41</v>
      </c>
      <c r="AE56" s="157"/>
    </row>
    <row r="57" spans="1:31" ht="13.5" customHeight="1">
      <c r="A57" s="48">
        <v>42</v>
      </c>
      <c r="B57" s="29" t="s">
        <v>45</v>
      </c>
      <c r="C57" s="118">
        <v>1638</v>
      </c>
      <c r="D57" s="118">
        <v>38</v>
      </c>
      <c r="E57" s="118">
        <v>57358</v>
      </c>
      <c r="F57" s="383">
        <v>39</v>
      </c>
      <c r="G57" s="118">
        <v>1829520</v>
      </c>
      <c r="H57" s="118">
        <v>40</v>
      </c>
      <c r="I57" s="223">
        <v>5341</v>
      </c>
      <c r="J57" s="223">
        <v>3</v>
      </c>
      <c r="K57" s="252">
        <v>5029</v>
      </c>
      <c r="L57" s="126">
        <f t="shared" si="0"/>
        <v>38</v>
      </c>
      <c r="M57" s="255">
        <v>1039618</v>
      </c>
      <c r="N57" s="126">
        <f t="shared" si="1"/>
        <v>36</v>
      </c>
      <c r="O57" s="252">
        <v>19733685</v>
      </c>
      <c r="P57" s="126">
        <f t="shared" si="2"/>
        <v>35</v>
      </c>
      <c r="Q57" s="388">
        <v>18028.599999999999</v>
      </c>
      <c r="R57" s="386">
        <v>31</v>
      </c>
      <c r="S57" s="387">
        <v>52</v>
      </c>
      <c r="T57" s="386">
        <v>38</v>
      </c>
      <c r="U57" s="387">
        <v>34.4</v>
      </c>
      <c r="V57" s="386">
        <v>14</v>
      </c>
      <c r="W57" s="388">
        <v>2163.8000000000002</v>
      </c>
      <c r="X57" s="386">
        <v>36</v>
      </c>
      <c r="Y57" s="388">
        <v>68.7</v>
      </c>
      <c r="Z57" s="386">
        <v>44</v>
      </c>
      <c r="AA57" s="256">
        <v>954522</v>
      </c>
      <c r="AB57" s="257">
        <v>31</v>
      </c>
      <c r="AC57" s="31">
        <v>42</v>
      </c>
      <c r="AE57" s="157"/>
    </row>
    <row r="58" spans="1:31" ht="13.5" customHeight="1">
      <c r="A58" s="48">
        <v>43</v>
      </c>
      <c r="B58" s="29" t="s">
        <v>46</v>
      </c>
      <c r="C58" s="118">
        <v>2022</v>
      </c>
      <c r="D58" s="118">
        <v>31</v>
      </c>
      <c r="E58" s="118">
        <v>92874</v>
      </c>
      <c r="F58" s="383">
        <v>28</v>
      </c>
      <c r="G58" s="118">
        <v>2839232</v>
      </c>
      <c r="H58" s="118">
        <v>30</v>
      </c>
      <c r="I58" s="223">
        <v>116</v>
      </c>
      <c r="J58" s="223">
        <v>16</v>
      </c>
      <c r="K58" s="252">
        <v>12957</v>
      </c>
      <c r="L58" s="126">
        <f t="shared" si="0"/>
        <v>14</v>
      </c>
      <c r="M58" s="255">
        <v>2445470</v>
      </c>
      <c r="N58" s="126">
        <f t="shared" si="1"/>
        <v>15</v>
      </c>
      <c r="O58" s="252">
        <v>47220302</v>
      </c>
      <c r="P58" s="126">
        <f t="shared" si="2"/>
        <v>15</v>
      </c>
      <c r="Q58" s="388">
        <v>22150.400000000001</v>
      </c>
      <c r="R58" s="386">
        <v>24</v>
      </c>
      <c r="S58" s="387">
        <v>55.8</v>
      </c>
      <c r="T58" s="386">
        <v>32</v>
      </c>
      <c r="U58" s="387">
        <v>26.9</v>
      </c>
      <c r="V58" s="386">
        <v>25</v>
      </c>
      <c r="W58" s="388">
        <v>2357.5</v>
      </c>
      <c r="X58" s="386">
        <v>33</v>
      </c>
      <c r="Y58" s="388">
        <v>69</v>
      </c>
      <c r="Z58" s="386">
        <v>43</v>
      </c>
      <c r="AA58" s="256">
        <v>1392877</v>
      </c>
      <c r="AB58" s="257">
        <v>22</v>
      </c>
      <c r="AC58" s="31">
        <v>43</v>
      </c>
      <c r="AE58" s="157"/>
    </row>
    <row r="59" spans="1:31" ht="13.5" customHeight="1">
      <c r="A59" s="48">
        <v>44</v>
      </c>
      <c r="B59" s="29" t="s">
        <v>47</v>
      </c>
      <c r="C59" s="118">
        <v>1459</v>
      </c>
      <c r="D59" s="118">
        <v>39</v>
      </c>
      <c r="E59" s="118">
        <v>66570</v>
      </c>
      <c r="F59" s="383">
        <v>35</v>
      </c>
      <c r="G59" s="118">
        <v>4094974</v>
      </c>
      <c r="H59" s="118">
        <v>26</v>
      </c>
      <c r="I59" s="223">
        <v>112</v>
      </c>
      <c r="J59" s="223">
        <v>17</v>
      </c>
      <c r="K59" s="252">
        <v>5587</v>
      </c>
      <c r="L59" s="126">
        <f t="shared" si="0"/>
        <v>34</v>
      </c>
      <c r="M59" s="255">
        <v>1107709</v>
      </c>
      <c r="N59" s="126">
        <f t="shared" si="1"/>
        <v>35</v>
      </c>
      <c r="O59" s="252">
        <v>19880230</v>
      </c>
      <c r="P59" s="126">
        <f t="shared" si="2"/>
        <v>34</v>
      </c>
      <c r="Q59" s="388">
        <v>18347.900000000001</v>
      </c>
      <c r="R59" s="386">
        <v>28</v>
      </c>
      <c r="S59" s="387">
        <v>63.1</v>
      </c>
      <c r="T59" s="386">
        <v>19</v>
      </c>
      <c r="U59" s="387">
        <v>36.1</v>
      </c>
      <c r="V59" s="386">
        <v>12</v>
      </c>
      <c r="W59" s="388">
        <v>2502.3999999999996</v>
      </c>
      <c r="X59" s="386">
        <v>30</v>
      </c>
      <c r="Y59" s="388">
        <v>108.19999999999999</v>
      </c>
      <c r="Z59" s="386">
        <v>34</v>
      </c>
      <c r="AA59" s="256">
        <v>924027</v>
      </c>
      <c r="AB59" s="257">
        <v>34</v>
      </c>
      <c r="AC59" s="31">
        <v>44</v>
      </c>
      <c r="AE59" s="157"/>
    </row>
    <row r="60" spans="1:31" ht="13.5" customHeight="1">
      <c r="A60" s="48">
        <v>45</v>
      </c>
      <c r="B60" s="29" t="s">
        <v>48</v>
      </c>
      <c r="C60" s="118">
        <v>1411</v>
      </c>
      <c r="D60" s="118">
        <v>40</v>
      </c>
      <c r="E60" s="118">
        <v>56066</v>
      </c>
      <c r="F60" s="383">
        <v>41</v>
      </c>
      <c r="G60" s="118">
        <v>1691666</v>
      </c>
      <c r="H60" s="118">
        <v>42</v>
      </c>
      <c r="I60" s="223" t="s">
        <v>377</v>
      </c>
      <c r="J60" s="223"/>
      <c r="K60" s="252">
        <v>5781</v>
      </c>
      <c r="L60" s="126">
        <f t="shared" si="0"/>
        <v>33</v>
      </c>
      <c r="M60" s="255">
        <v>1223422</v>
      </c>
      <c r="N60" s="126">
        <f t="shared" si="1"/>
        <v>31</v>
      </c>
      <c r="O60" s="252">
        <v>19921086</v>
      </c>
      <c r="P60" s="126">
        <f t="shared" si="2"/>
        <v>33</v>
      </c>
      <c r="Q60" s="388">
        <v>19981.400000000001</v>
      </c>
      <c r="R60" s="386">
        <v>26</v>
      </c>
      <c r="S60" s="387">
        <v>57.9</v>
      </c>
      <c r="T60" s="386">
        <v>30</v>
      </c>
      <c r="U60" s="387">
        <v>21.5</v>
      </c>
      <c r="V60" s="386">
        <v>36</v>
      </c>
      <c r="W60" s="388">
        <v>2621.7</v>
      </c>
      <c r="X60" s="386">
        <v>27</v>
      </c>
      <c r="Y60" s="388">
        <v>104.39999999999999</v>
      </c>
      <c r="Z60" s="386">
        <v>35</v>
      </c>
      <c r="AA60" s="256">
        <v>948320</v>
      </c>
      <c r="AB60" s="257">
        <v>32</v>
      </c>
      <c r="AC60" s="31">
        <v>45</v>
      </c>
      <c r="AE60" s="157"/>
    </row>
    <row r="61" spans="1:31" ht="13.5" customHeight="1">
      <c r="A61" s="48">
        <v>46</v>
      </c>
      <c r="B61" s="29" t="s">
        <v>49</v>
      </c>
      <c r="C61" s="118">
        <v>2035</v>
      </c>
      <c r="D61" s="118">
        <v>30</v>
      </c>
      <c r="E61" s="118">
        <v>70438</v>
      </c>
      <c r="F61" s="383">
        <v>33</v>
      </c>
      <c r="G61" s="118">
        <v>2067643</v>
      </c>
      <c r="H61" s="118">
        <v>37</v>
      </c>
      <c r="I61" s="223">
        <v>79</v>
      </c>
      <c r="J61" s="223">
        <v>18</v>
      </c>
      <c r="K61" s="252">
        <v>8461</v>
      </c>
      <c r="L61" s="126">
        <f t="shared" si="0"/>
        <v>24</v>
      </c>
      <c r="M61" s="255">
        <v>1526757</v>
      </c>
      <c r="N61" s="126">
        <f t="shared" si="1"/>
        <v>27</v>
      </c>
      <c r="O61" s="252">
        <v>28345722</v>
      </c>
      <c r="P61" s="126">
        <f t="shared" si="2"/>
        <v>27</v>
      </c>
      <c r="Q61" s="388">
        <v>27247</v>
      </c>
      <c r="R61" s="386">
        <v>17</v>
      </c>
      <c r="S61" s="387">
        <v>69.3</v>
      </c>
      <c r="T61" s="386">
        <v>8</v>
      </c>
      <c r="U61" s="387">
        <v>22.5</v>
      </c>
      <c r="V61" s="386">
        <v>31</v>
      </c>
      <c r="W61" s="388">
        <v>3739.3</v>
      </c>
      <c r="X61" s="386">
        <v>18</v>
      </c>
      <c r="Y61" s="388">
        <v>112.29999999999998</v>
      </c>
      <c r="Z61" s="386">
        <v>33</v>
      </c>
      <c r="AA61" s="256">
        <v>1355156</v>
      </c>
      <c r="AB61" s="257">
        <v>23</v>
      </c>
      <c r="AC61" s="31">
        <v>46</v>
      </c>
      <c r="AE61" s="157"/>
    </row>
    <row r="62" spans="1:31" ht="13.5" customHeight="1" thickBot="1">
      <c r="A62" s="37">
        <v>47</v>
      </c>
      <c r="B62" s="38" t="s">
        <v>50</v>
      </c>
      <c r="C62" s="233">
        <v>1118</v>
      </c>
      <c r="D62" s="233">
        <v>46</v>
      </c>
      <c r="E62" s="233">
        <v>26042</v>
      </c>
      <c r="F62" s="316">
        <v>47</v>
      </c>
      <c r="G62" s="233">
        <v>479865</v>
      </c>
      <c r="H62" s="233">
        <v>47</v>
      </c>
      <c r="I62" s="188">
        <v>214</v>
      </c>
      <c r="J62" s="188">
        <v>11</v>
      </c>
      <c r="K62" s="233">
        <v>5554</v>
      </c>
      <c r="L62" s="262">
        <f t="shared" si="0"/>
        <v>35</v>
      </c>
      <c r="M62" s="263">
        <v>2293023</v>
      </c>
      <c r="N62" s="262">
        <f t="shared" si="1"/>
        <v>17</v>
      </c>
      <c r="O62" s="233">
        <v>51229091</v>
      </c>
      <c r="P62" s="262">
        <f t="shared" si="2"/>
        <v>14</v>
      </c>
      <c r="Q62" s="401">
        <v>8117</v>
      </c>
      <c r="R62" s="402">
        <v>47</v>
      </c>
      <c r="S62" s="403">
        <v>66.400000000000006</v>
      </c>
      <c r="T62" s="402">
        <v>14</v>
      </c>
      <c r="U62" s="403">
        <v>50.8</v>
      </c>
      <c r="V62" s="402">
        <v>5</v>
      </c>
      <c r="W62" s="401">
        <v>2526.8000000000002</v>
      </c>
      <c r="X62" s="402">
        <v>29</v>
      </c>
      <c r="Y62" s="401">
        <v>180.49999999999997</v>
      </c>
      <c r="Z62" s="402">
        <v>24</v>
      </c>
      <c r="AA62" s="264">
        <v>1145535</v>
      </c>
      <c r="AB62" s="265">
        <v>25</v>
      </c>
      <c r="AC62" s="39">
        <v>47</v>
      </c>
      <c r="AE62" s="157"/>
    </row>
    <row r="63" spans="1:31">
      <c r="A63" s="21" t="s">
        <v>245</v>
      </c>
      <c r="B63" s="24"/>
      <c r="C63" s="24"/>
      <c r="I63" s="120"/>
      <c r="K63" s="68"/>
      <c r="L63" s="68"/>
      <c r="M63" s="68"/>
      <c r="N63" s="68"/>
      <c r="O63" s="68"/>
      <c r="P63" s="68"/>
      <c r="Q63" s="40" t="s">
        <v>243</v>
      </c>
      <c r="AC63" s="17"/>
      <c r="AE63" s="41"/>
    </row>
    <row r="64" spans="1:31">
      <c r="A64" s="24" t="s">
        <v>241</v>
      </c>
      <c r="B64" s="24"/>
      <c r="C64" s="24"/>
      <c r="I64" s="120"/>
      <c r="K64" s="66"/>
      <c r="L64" s="66"/>
      <c r="M64" s="66"/>
      <c r="N64" s="66"/>
      <c r="O64" s="66"/>
      <c r="P64" s="66"/>
      <c r="Q64" s="40" t="s">
        <v>244</v>
      </c>
      <c r="AC64" s="41"/>
      <c r="AE64" s="41"/>
    </row>
    <row r="65" spans="1:31">
      <c r="A65" s="23" t="s">
        <v>242</v>
      </c>
      <c r="C65" s="24"/>
      <c r="I65" s="120"/>
      <c r="K65" s="66"/>
      <c r="L65" s="66"/>
      <c r="M65" s="66"/>
      <c r="N65" s="66"/>
      <c r="O65" s="66"/>
      <c r="P65" s="66"/>
      <c r="R65" s="24"/>
      <c r="AC65" s="41"/>
      <c r="AE65" s="41"/>
    </row>
    <row r="66" spans="1:31">
      <c r="A66" s="24" t="s">
        <v>246</v>
      </c>
      <c r="C66" s="24"/>
      <c r="I66" s="120"/>
      <c r="K66" s="66"/>
      <c r="L66" s="66"/>
      <c r="M66" s="66"/>
      <c r="N66" s="66"/>
      <c r="O66" s="66"/>
      <c r="P66" s="66"/>
      <c r="AC66" s="41"/>
      <c r="AE66" s="41"/>
    </row>
    <row r="67" spans="1:31">
      <c r="A67" s="41"/>
      <c r="B67" s="24"/>
      <c r="I67" s="120"/>
      <c r="K67" s="66"/>
      <c r="L67" s="66"/>
      <c r="M67" s="66"/>
      <c r="N67" s="66"/>
      <c r="O67" s="66"/>
      <c r="P67" s="66"/>
      <c r="AC67" s="41"/>
      <c r="AE67" s="41"/>
    </row>
    <row r="68" spans="1:31">
      <c r="K68" s="66"/>
      <c r="L68" s="66"/>
      <c r="M68" s="66"/>
      <c r="N68" s="66"/>
      <c r="O68" s="66"/>
      <c r="P68" s="66"/>
      <c r="Q68" s="41"/>
      <c r="AE68" s="41"/>
    </row>
    <row r="69" spans="1:31">
      <c r="K69" s="66"/>
      <c r="L69" s="66"/>
      <c r="M69" s="66"/>
      <c r="N69" s="66"/>
      <c r="O69" s="66"/>
      <c r="P69" s="66"/>
      <c r="Q69" s="41"/>
      <c r="AE69" s="41"/>
    </row>
    <row r="70" spans="1:31">
      <c r="K70" s="66"/>
      <c r="L70" s="66"/>
      <c r="M70" s="66"/>
      <c r="N70" s="66"/>
      <c r="O70" s="66"/>
      <c r="P70" s="66"/>
      <c r="Q70" s="41"/>
    </row>
    <row r="71" spans="1:31">
      <c r="O71" s="41"/>
    </row>
  </sheetData>
  <mergeCells count="8">
    <mergeCell ref="I3:J4"/>
    <mergeCell ref="AC3:AC5"/>
    <mergeCell ref="A4:B4"/>
    <mergeCell ref="G4:H4"/>
    <mergeCell ref="E4:F4"/>
    <mergeCell ref="C3:H3"/>
    <mergeCell ref="C4:D4"/>
    <mergeCell ref="AA3:AB4"/>
  </mergeCells>
  <phoneticPr fontId="37"/>
  <printOptions gridLinesSet="0"/>
  <pageMargins left="0.39370078740157483" right="0.39370078740157483" top="0.59055118110236227" bottom="0" header="0.39370078740157483" footer="0.31496062992125984"/>
  <pageSetup paperSize="8" scale="98"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70"/>
  <sheetViews>
    <sheetView showGridLines="0" zoomScaleNormal="100" workbookViewId="0"/>
  </sheetViews>
  <sheetFormatPr defaultRowHeight="12"/>
  <cols>
    <col min="1" max="1" width="2.5" style="5" customWidth="1"/>
    <col min="2" max="2" width="7.5" style="10" customWidth="1"/>
    <col min="3" max="3" width="10.75" style="5" customWidth="1"/>
    <col min="4" max="4" width="3.75" style="5" customWidth="1"/>
    <col min="5" max="5" width="10.75" style="5" customWidth="1"/>
    <col min="6" max="6" width="3.75" style="5" customWidth="1"/>
    <col min="7" max="7" width="10.875" style="5" customWidth="1"/>
    <col min="8" max="8" width="3.75" style="5" customWidth="1"/>
    <col min="9" max="9" width="10.75" style="5" customWidth="1"/>
    <col min="10" max="10" width="3.75" style="5" customWidth="1"/>
    <col min="11" max="11" width="10.75" style="5" customWidth="1"/>
    <col min="12" max="12" width="3.75" style="5" customWidth="1"/>
    <col min="13" max="13" width="10.875" style="5" customWidth="1"/>
    <col min="14" max="14" width="3.75" style="5" customWidth="1"/>
    <col min="15" max="15" width="13.75" style="14" customWidth="1"/>
    <col min="16" max="16" width="3.875" style="14" customWidth="1"/>
    <col min="17" max="17" width="13.75" style="14" customWidth="1"/>
    <col min="18" max="18" width="3.75" style="14" customWidth="1"/>
    <col min="19" max="19" width="13.75" style="14" customWidth="1"/>
    <col min="20" max="20" width="3.875" style="14" customWidth="1"/>
    <col min="21" max="21" width="10.75" style="9" customWidth="1"/>
    <col min="22" max="22" width="3.625" style="7" customWidth="1"/>
    <col min="23" max="23" width="10.75" style="9" customWidth="1"/>
    <col min="24" max="24" width="3.625" style="7" customWidth="1"/>
    <col min="25" max="25" width="8.625" style="9" customWidth="1"/>
    <col min="26" max="26" width="3.625" style="7" customWidth="1"/>
    <col min="27" max="27" width="3.75" style="5" customWidth="1"/>
    <col min="28" max="29" width="9" style="14"/>
    <col min="30" max="30" width="9" style="15"/>
    <col min="31" max="31" width="9" style="16"/>
    <col min="32" max="32" width="9" style="15"/>
    <col min="33" max="16384" width="9" style="14"/>
  </cols>
  <sheetData>
    <row r="1" spans="1:32" ht="18.75" customHeight="1">
      <c r="A1" s="426"/>
      <c r="B1" s="429"/>
      <c r="C1" s="430"/>
      <c r="D1" s="431"/>
      <c r="E1" s="431"/>
      <c r="F1" s="431"/>
      <c r="G1" s="431"/>
      <c r="H1" s="431"/>
      <c r="I1" s="431"/>
      <c r="J1" s="431"/>
      <c r="K1" s="431"/>
      <c r="L1" s="426"/>
      <c r="M1" s="426"/>
      <c r="N1" s="432" t="s">
        <v>55</v>
      </c>
      <c r="O1" s="433" t="s">
        <v>56</v>
      </c>
      <c r="P1" s="434"/>
      <c r="Q1" s="434"/>
      <c r="R1" s="434"/>
      <c r="S1" s="434"/>
      <c r="T1" s="434"/>
      <c r="U1" s="433"/>
      <c r="V1" s="427"/>
      <c r="W1" s="428"/>
      <c r="X1" s="427"/>
      <c r="Y1" s="428"/>
      <c r="Z1" s="427"/>
      <c r="AA1" s="426"/>
      <c r="AB1" s="435"/>
    </row>
    <row r="2" spans="1:32" ht="12.75" customHeight="1" thickBot="1">
      <c r="A2" s="426"/>
      <c r="B2" s="429"/>
      <c r="C2" s="431"/>
      <c r="D2" s="431"/>
      <c r="E2" s="431"/>
      <c r="F2" s="431"/>
      <c r="G2" s="431"/>
      <c r="H2" s="431"/>
      <c r="I2" s="431"/>
      <c r="J2" s="431"/>
      <c r="K2" s="431"/>
      <c r="L2" s="426"/>
      <c r="M2" s="426"/>
      <c r="N2" s="426"/>
      <c r="O2" s="436"/>
      <c r="P2" s="437"/>
      <c r="Q2" s="436"/>
      <c r="R2" s="437"/>
      <c r="S2" s="436"/>
      <c r="T2" s="437"/>
      <c r="U2" s="428"/>
      <c r="V2" s="427"/>
      <c r="W2" s="428"/>
      <c r="X2" s="427"/>
      <c r="Y2" s="428"/>
      <c r="Z2" s="427"/>
      <c r="AA2" s="426"/>
      <c r="AB2" s="435"/>
    </row>
    <row r="3" spans="1:32" ht="28.5" customHeight="1">
      <c r="A3" s="438"/>
      <c r="B3" s="439"/>
      <c r="C3" s="238" t="s">
        <v>86</v>
      </c>
      <c r="D3" s="277"/>
      <c r="E3" s="276"/>
      <c r="F3" s="277"/>
      <c r="G3" s="277"/>
      <c r="H3" s="466"/>
      <c r="I3" s="467" t="s">
        <v>87</v>
      </c>
      <c r="J3" s="277"/>
      <c r="K3" s="276"/>
      <c r="L3" s="277"/>
      <c r="M3" s="277"/>
      <c r="N3" s="277"/>
      <c r="O3" s="642" t="s">
        <v>255</v>
      </c>
      <c r="P3" s="643"/>
      <c r="Q3" s="640" t="s">
        <v>255</v>
      </c>
      <c r="R3" s="641"/>
      <c r="S3" s="640" t="s">
        <v>88</v>
      </c>
      <c r="T3" s="641"/>
      <c r="U3" s="649" t="s">
        <v>180</v>
      </c>
      <c r="V3" s="650"/>
      <c r="W3" s="650"/>
      <c r="X3" s="650"/>
      <c r="Y3" s="653" t="s">
        <v>184</v>
      </c>
      <c r="Z3" s="654"/>
      <c r="AA3" s="604" t="s">
        <v>53</v>
      </c>
      <c r="AB3" s="435"/>
    </row>
    <row r="4" spans="1:32" ht="14.25" customHeight="1">
      <c r="A4" s="607" t="s">
        <v>0</v>
      </c>
      <c r="B4" s="608"/>
      <c r="C4" s="659" t="s">
        <v>89</v>
      </c>
      <c r="D4" s="659"/>
      <c r="E4" s="659" t="s">
        <v>82</v>
      </c>
      <c r="F4" s="659"/>
      <c r="G4" s="659" t="s">
        <v>90</v>
      </c>
      <c r="H4" s="659"/>
      <c r="I4" s="659" t="s">
        <v>89</v>
      </c>
      <c r="J4" s="659"/>
      <c r="K4" s="659" t="s">
        <v>82</v>
      </c>
      <c r="L4" s="659"/>
      <c r="M4" s="659" t="s">
        <v>90</v>
      </c>
      <c r="N4" s="661"/>
      <c r="O4" s="468" t="s">
        <v>91</v>
      </c>
      <c r="P4" s="469"/>
      <c r="Q4" s="470" t="s">
        <v>92</v>
      </c>
      <c r="R4" s="469"/>
      <c r="S4" s="471" t="s">
        <v>193</v>
      </c>
      <c r="T4" s="469"/>
      <c r="U4" s="651"/>
      <c r="V4" s="652"/>
      <c r="W4" s="652"/>
      <c r="X4" s="652"/>
      <c r="Y4" s="655"/>
      <c r="Z4" s="656"/>
      <c r="AA4" s="605"/>
      <c r="AB4" s="435"/>
    </row>
    <row r="5" spans="1:32" ht="21" customHeight="1">
      <c r="A5" s="607"/>
      <c r="B5" s="608"/>
      <c r="C5" s="660"/>
      <c r="D5" s="660"/>
      <c r="E5" s="660"/>
      <c r="F5" s="660"/>
      <c r="G5" s="660"/>
      <c r="H5" s="660"/>
      <c r="I5" s="660"/>
      <c r="J5" s="660"/>
      <c r="K5" s="660"/>
      <c r="L5" s="660"/>
      <c r="M5" s="660"/>
      <c r="N5" s="662"/>
      <c r="O5" s="644" t="s">
        <v>93</v>
      </c>
      <c r="P5" s="645"/>
      <c r="Q5" s="647" t="s">
        <v>0</v>
      </c>
      <c r="R5" s="648"/>
      <c r="S5" s="646" t="s">
        <v>194</v>
      </c>
      <c r="T5" s="645"/>
      <c r="U5" s="634" t="s">
        <v>94</v>
      </c>
      <c r="V5" s="635"/>
      <c r="W5" s="634" t="s">
        <v>95</v>
      </c>
      <c r="X5" s="635"/>
      <c r="Y5" s="657"/>
      <c r="Z5" s="658"/>
      <c r="AA5" s="605"/>
      <c r="AB5" s="435"/>
    </row>
    <row r="6" spans="1:32" s="18" customFormat="1" ht="18.75" customHeight="1">
      <c r="A6" s="440"/>
      <c r="B6" s="441"/>
      <c r="C6" s="472" t="s">
        <v>228</v>
      </c>
      <c r="D6" s="472" t="s">
        <v>1</v>
      </c>
      <c r="E6" s="472" t="s">
        <v>228</v>
      </c>
      <c r="F6" s="472" t="s">
        <v>1</v>
      </c>
      <c r="G6" s="472" t="s">
        <v>249</v>
      </c>
      <c r="H6" s="472" t="s">
        <v>1</v>
      </c>
      <c r="I6" s="472" t="s">
        <v>228</v>
      </c>
      <c r="J6" s="472" t="s">
        <v>1</v>
      </c>
      <c r="K6" s="472" t="s">
        <v>228</v>
      </c>
      <c r="L6" s="472" t="s">
        <v>1</v>
      </c>
      <c r="M6" s="472" t="s">
        <v>249</v>
      </c>
      <c r="N6" s="381" t="s">
        <v>1</v>
      </c>
      <c r="O6" s="405" t="s">
        <v>250</v>
      </c>
      <c r="P6" s="406" t="s">
        <v>1</v>
      </c>
      <c r="Q6" s="390" t="s">
        <v>250</v>
      </c>
      <c r="R6" s="406" t="s">
        <v>1</v>
      </c>
      <c r="S6" s="407" t="s">
        <v>251</v>
      </c>
      <c r="T6" s="406" t="s">
        <v>1</v>
      </c>
      <c r="U6" s="307" t="s">
        <v>252</v>
      </c>
      <c r="V6" s="307" t="s">
        <v>1</v>
      </c>
      <c r="W6" s="161" t="s">
        <v>253</v>
      </c>
      <c r="X6" s="307" t="s">
        <v>1</v>
      </c>
      <c r="Y6" s="161" t="s">
        <v>254</v>
      </c>
      <c r="Z6" s="162" t="s">
        <v>1</v>
      </c>
      <c r="AA6" s="606"/>
      <c r="AB6" s="442"/>
      <c r="AD6" s="19"/>
      <c r="AE6" s="20"/>
      <c r="AF6" s="19"/>
    </row>
    <row r="7" spans="1:32" s="24" customFormat="1" ht="11.25" customHeight="1">
      <c r="A7" s="443"/>
      <c r="B7" s="444"/>
      <c r="C7" s="404" t="s">
        <v>73</v>
      </c>
      <c r="D7" s="304"/>
      <c r="E7" s="404" t="s">
        <v>2</v>
      </c>
      <c r="F7" s="304"/>
      <c r="G7" s="404" t="s">
        <v>51</v>
      </c>
      <c r="H7" s="304"/>
      <c r="I7" s="404" t="s">
        <v>73</v>
      </c>
      <c r="J7" s="304"/>
      <c r="K7" s="404" t="s">
        <v>2</v>
      </c>
      <c r="L7" s="304"/>
      <c r="M7" s="404" t="s">
        <v>51</v>
      </c>
      <c r="N7" s="304"/>
      <c r="O7" s="408"/>
      <c r="P7" s="408"/>
      <c r="Q7" s="409"/>
      <c r="R7" s="408"/>
      <c r="S7" s="408" t="s">
        <v>96</v>
      </c>
      <c r="T7" s="410"/>
      <c r="U7" s="305" t="s">
        <v>96</v>
      </c>
      <c r="V7" s="123"/>
      <c r="W7" s="305" t="s">
        <v>96</v>
      </c>
      <c r="X7" s="123"/>
      <c r="Y7" s="160" t="s">
        <v>97</v>
      </c>
      <c r="Z7" s="125"/>
      <c r="AA7" s="447"/>
      <c r="AB7" s="446"/>
      <c r="AD7" s="26"/>
      <c r="AE7" s="27"/>
      <c r="AF7" s="26"/>
    </row>
    <row r="8" spans="1:32" ht="13.5" customHeight="1">
      <c r="A8" s="448"/>
      <c r="B8" s="449" t="s">
        <v>3</v>
      </c>
      <c r="C8" s="464">
        <v>364814</v>
      </c>
      <c r="D8" s="464"/>
      <c r="E8" s="464">
        <v>3941646</v>
      </c>
      <c r="F8" s="464"/>
      <c r="G8" s="464">
        <v>436522525</v>
      </c>
      <c r="H8" s="464"/>
      <c r="I8" s="464">
        <v>990246</v>
      </c>
      <c r="J8" s="464"/>
      <c r="K8" s="464">
        <v>7654443</v>
      </c>
      <c r="L8" s="464"/>
      <c r="M8" s="464">
        <v>145103822</v>
      </c>
      <c r="N8" s="464"/>
      <c r="O8" s="411">
        <v>100</v>
      </c>
      <c r="P8" s="412"/>
      <c r="Q8" s="413">
        <v>100</v>
      </c>
      <c r="R8" s="386"/>
      <c r="S8" s="414">
        <v>287315</v>
      </c>
      <c r="T8" s="412"/>
      <c r="U8" s="475">
        <v>372162</v>
      </c>
      <c r="V8" s="425"/>
      <c r="W8" s="475">
        <v>424286</v>
      </c>
      <c r="X8" s="425"/>
      <c r="Y8" s="477">
        <v>1.62</v>
      </c>
      <c r="Z8" s="476"/>
      <c r="AA8" s="463" t="s">
        <v>54</v>
      </c>
      <c r="AB8" s="435"/>
    </row>
    <row r="9" spans="1:32" ht="6" customHeight="1">
      <c r="A9" s="435"/>
      <c r="B9" s="449"/>
      <c r="C9" s="464"/>
      <c r="D9" s="464"/>
      <c r="E9" s="464"/>
      <c r="F9" s="464"/>
      <c r="G9" s="464"/>
      <c r="H9" s="464"/>
      <c r="I9" s="464"/>
      <c r="J9" s="464"/>
      <c r="K9" s="464"/>
      <c r="L9" s="464"/>
      <c r="M9" s="464"/>
      <c r="N9" s="464"/>
      <c r="O9" s="415"/>
      <c r="P9" s="412"/>
      <c r="Q9" s="395"/>
      <c r="R9" s="386"/>
      <c r="S9" s="414"/>
      <c r="T9" s="412"/>
      <c r="U9" s="475"/>
      <c r="V9" s="425"/>
      <c r="W9" s="475"/>
      <c r="X9" s="425"/>
      <c r="Y9" s="475"/>
      <c r="Z9" s="476"/>
      <c r="AA9" s="450"/>
      <c r="AB9" s="435"/>
    </row>
    <row r="10" spans="1:32" ht="13.5" customHeight="1">
      <c r="A10" s="435">
        <v>1</v>
      </c>
      <c r="B10" s="449" t="s">
        <v>4</v>
      </c>
      <c r="C10" s="464">
        <v>15311</v>
      </c>
      <c r="D10" s="464">
        <v>6</v>
      </c>
      <c r="E10" s="464">
        <v>129866</v>
      </c>
      <c r="F10" s="464">
        <v>7</v>
      </c>
      <c r="G10" s="464">
        <v>12310189</v>
      </c>
      <c r="H10" s="464">
        <v>6</v>
      </c>
      <c r="I10" s="464">
        <v>40902</v>
      </c>
      <c r="J10" s="464">
        <v>8</v>
      </c>
      <c r="K10" s="464">
        <v>333266</v>
      </c>
      <c r="L10" s="464">
        <v>7</v>
      </c>
      <c r="M10" s="464">
        <v>6581483</v>
      </c>
      <c r="N10" s="464">
        <v>6</v>
      </c>
      <c r="O10" s="416">
        <v>99.6</v>
      </c>
      <c r="P10" s="414">
        <v>15</v>
      </c>
      <c r="Q10" s="395">
        <v>99.8</v>
      </c>
      <c r="R10" s="386">
        <v>10</v>
      </c>
      <c r="S10" s="414">
        <v>281054</v>
      </c>
      <c r="T10" s="414">
        <v>31</v>
      </c>
      <c r="U10" s="475">
        <v>322425</v>
      </c>
      <c r="V10" s="425">
        <f>RANK(U10,$U$10:$U$63,0)</f>
        <v>27</v>
      </c>
      <c r="W10" s="475">
        <v>290495</v>
      </c>
      <c r="X10" s="425">
        <f>RANK(W10,$W$10:$W$63,0)</f>
        <v>44</v>
      </c>
      <c r="Y10" s="485">
        <v>1.2</v>
      </c>
      <c r="Z10" s="476">
        <v>45</v>
      </c>
      <c r="AA10" s="451">
        <v>1</v>
      </c>
      <c r="AB10" s="435"/>
    </row>
    <row r="11" spans="1:32" ht="13.5" customHeight="1">
      <c r="A11" s="435">
        <v>2</v>
      </c>
      <c r="B11" s="449" t="s">
        <v>5</v>
      </c>
      <c r="C11" s="464">
        <v>3616</v>
      </c>
      <c r="D11" s="464">
        <v>30</v>
      </c>
      <c r="E11" s="464">
        <v>29002</v>
      </c>
      <c r="F11" s="464">
        <v>28</v>
      </c>
      <c r="G11" s="464">
        <v>1908877</v>
      </c>
      <c r="H11" s="464">
        <v>30</v>
      </c>
      <c r="I11" s="464">
        <v>12183</v>
      </c>
      <c r="J11" s="464">
        <v>29</v>
      </c>
      <c r="K11" s="464">
        <v>80936</v>
      </c>
      <c r="L11" s="464">
        <v>30</v>
      </c>
      <c r="M11" s="464">
        <v>1471523</v>
      </c>
      <c r="N11" s="464">
        <v>28</v>
      </c>
      <c r="O11" s="416">
        <v>98.6</v>
      </c>
      <c r="P11" s="414">
        <v>30</v>
      </c>
      <c r="Q11" s="395">
        <v>98.6</v>
      </c>
      <c r="R11" s="386">
        <v>26</v>
      </c>
      <c r="S11" s="414">
        <v>251459</v>
      </c>
      <c r="T11" s="414">
        <v>44</v>
      </c>
      <c r="U11" s="475">
        <v>267976</v>
      </c>
      <c r="V11" s="425">
        <f t="shared" ref="V11:V63" si="0">RANK(U11,$U$10:$U$63,0)</f>
        <v>47</v>
      </c>
      <c r="W11" s="475">
        <v>255837</v>
      </c>
      <c r="X11" s="425">
        <f t="shared" ref="X11:X63" si="1">RANK(W11,$W$10:$W$63,0)</f>
        <v>46</v>
      </c>
      <c r="Y11" s="485">
        <v>1.3</v>
      </c>
      <c r="Z11" s="476">
        <v>42</v>
      </c>
      <c r="AA11" s="451">
        <v>2</v>
      </c>
      <c r="AB11" s="435"/>
    </row>
    <row r="12" spans="1:32" ht="13.5" customHeight="1">
      <c r="A12" s="435">
        <v>3</v>
      </c>
      <c r="B12" s="449" t="s">
        <v>6</v>
      </c>
      <c r="C12" s="464">
        <v>3495</v>
      </c>
      <c r="D12" s="464">
        <v>31</v>
      </c>
      <c r="E12" s="464">
        <v>27740</v>
      </c>
      <c r="F12" s="464">
        <v>31</v>
      </c>
      <c r="G12" s="464">
        <v>2091697</v>
      </c>
      <c r="H12" s="464">
        <v>28</v>
      </c>
      <c r="I12" s="464">
        <v>11909</v>
      </c>
      <c r="J12" s="464">
        <v>30</v>
      </c>
      <c r="K12" s="464">
        <v>78557</v>
      </c>
      <c r="L12" s="464">
        <v>31</v>
      </c>
      <c r="M12" s="464">
        <v>1408865</v>
      </c>
      <c r="N12" s="464">
        <v>30</v>
      </c>
      <c r="O12" s="416">
        <v>99.4</v>
      </c>
      <c r="P12" s="414">
        <v>17</v>
      </c>
      <c r="Q12" s="395">
        <v>99.1</v>
      </c>
      <c r="R12" s="386">
        <v>19</v>
      </c>
      <c r="S12" s="414">
        <v>286710</v>
      </c>
      <c r="T12" s="414">
        <v>22</v>
      </c>
      <c r="U12" s="475">
        <v>301479</v>
      </c>
      <c r="V12" s="425">
        <f t="shared" si="0"/>
        <v>40</v>
      </c>
      <c r="W12" s="475">
        <v>326679</v>
      </c>
      <c r="X12" s="425">
        <f t="shared" si="1"/>
        <v>38</v>
      </c>
      <c r="Y12" s="478">
        <v>1.45</v>
      </c>
      <c r="Z12" s="476">
        <v>33</v>
      </c>
      <c r="AA12" s="451">
        <v>3</v>
      </c>
      <c r="AB12" s="435"/>
    </row>
    <row r="13" spans="1:32" ht="13.5" customHeight="1">
      <c r="A13" s="435">
        <v>4</v>
      </c>
      <c r="B13" s="449" t="s">
        <v>7</v>
      </c>
      <c r="C13" s="464">
        <v>8641</v>
      </c>
      <c r="D13" s="464">
        <v>12</v>
      </c>
      <c r="E13" s="464">
        <v>79049</v>
      </c>
      <c r="F13" s="464">
        <v>12</v>
      </c>
      <c r="G13" s="464">
        <v>9249765</v>
      </c>
      <c r="H13" s="464">
        <v>9</v>
      </c>
      <c r="I13" s="464">
        <v>18461</v>
      </c>
      <c r="J13" s="464">
        <v>16</v>
      </c>
      <c r="K13" s="464">
        <v>142623</v>
      </c>
      <c r="L13" s="464">
        <v>15</v>
      </c>
      <c r="M13" s="464">
        <v>2900847</v>
      </c>
      <c r="N13" s="464">
        <v>14</v>
      </c>
      <c r="O13" s="416">
        <v>99.2</v>
      </c>
      <c r="P13" s="414">
        <v>21</v>
      </c>
      <c r="Q13" s="395">
        <v>98.8</v>
      </c>
      <c r="R13" s="386">
        <v>22</v>
      </c>
      <c r="S13" s="414">
        <v>274585</v>
      </c>
      <c r="T13" s="414">
        <v>35</v>
      </c>
      <c r="U13" s="475">
        <v>331023</v>
      </c>
      <c r="V13" s="425">
        <f t="shared" si="0"/>
        <v>22</v>
      </c>
      <c r="W13" s="475">
        <v>339992</v>
      </c>
      <c r="X13" s="425">
        <f t="shared" si="1"/>
        <v>35</v>
      </c>
      <c r="Y13" s="485">
        <v>1.69</v>
      </c>
      <c r="Z13" s="476">
        <v>15</v>
      </c>
      <c r="AA13" s="451">
        <v>4</v>
      </c>
      <c r="AB13" s="435"/>
    </row>
    <row r="14" spans="1:32" ht="13.5" customHeight="1">
      <c r="A14" s="435">
        <v>5</v>
      </c>
      <c r="B14" s="449" t="s">
        <v>8</v>
      </c>
      <c r="C14" s="464">
        <v>2727</v>
      </c>
      <c r="D14" s="464">
        <v>38</v>
      </c>
      <c r="E14" s="464">
        <v>18982</v>
      </c>
      <c r="F14" s="464">
        <v>40</v>
      </c>
      <c r="G14" s="464">
        <v>1239321</v>
      </c>
      <c r="H14" s="464">
        <v>38</v>
      </c>
      <c r="I14" s="464">
        <v>10307</v>
      </c>
      <c r="J14" s="464">
        <v>37</v>
      </c>
      <c r="K14" s="464">
        <v>65410</v>
      </c>
      <c r="L14" s="464">
        <v>37</v>
      </c>
      <c r="M14" s="464">
        <v>1156349</v>
      </c>
      <c r="N14" s="464">
        <v>38</v>
      </c>
      <c r="O14" s="416">
        <v>98.2</v>
      </c>
      <c r="P14" s="414">
        <v>36</v>
      </c>
      <c r="Q14" s="395">
        <v>98.3</v>
      </c>
      <c r="R14" s="386">
        <v>33</v>
      </c>
      <c r="S14" s="414">
        <v>280058</v>
      </c>
      <c r="T14" s="414">
        <v>33</v>
      </c>
      <c r="U14" s="475">
        <v>304845</v>
      </c>
      <c r="V14" s="425">
        <f t="shared" si="0"/>
        <v>37</v>
      </c>
      <c r="W14" s="475">
        <v>302747</v>
      </c>
      <c r="X14" s="425">
        <f t="shared" si="1"/>
        <v>41</v>
      </c>
      <c r="Y14" s="477">
        <v>1.53</v>
      </c>
      <c r="Z14" s="476">
        <v>27</v>
      </c>
      <c r="AA14" s="451">
        <v>5</v>
      </c>
      <c r="AB14" s="435"/>
    </row>
    <row r="15" spans="1:32" ht="13.5" customHeight="1">
      <c r="A15" s="435">
        <v>6</v>
      </c>
      <c r="B15" s="449" t="s">
        <v>9</v>
      </c>
      <c r="C15" s="464">
        <v>3153</v>
      </c>
      <c r="D15" s="464">
        <v>33</v>
      </c>
      <c r="E15" s="464">
        <v>24335</v>
      </c>
      <c r="F15" s="464">
        <v>34</v>
      </c>
      <c r="G15" s="464">
        <v>1390159</v>
      </c>
      <c r="H15" s="464">
        <v>35</v>
      </c>
      <c r="I15" s="464">
        <v>11343</v>
      </c>
      <c r="J15" s="464">
        <v>31</v>
      </c>
      <c r="K15" s="464">
        <v>67267</v>
      </c>
      <c r="L15" s="464">
        <v>36</v>
      </c>
      <c r="M15" s="464">
        <v>1197929</v>
      </c>
      <c r="N15" s="464">
        <v>36</v>
      </c>
      <c r="O15" s="416">
        <v>99.4</v>
      </c>
      <c r="P15" s="414">
        <v>17</v>
      </c>
      <c r="Q15" s="395">
        <v>100</v>
      </c>
      <c r="R15" s="386">
        <v>8</v>
      </c>
      <c r="S15" s="414">
        <v>305472</v>
      </c>
      <c r="T15" s="414">
        <v>14</v>
      </c>
      <c r="U15" s="475">
        <v>315796</v>
      </c>
      <c r="V15" s="425">
        <f t="shared" si="0"/>
        <v>33</v>
      </c>
      <c r="W15" s="475">
        <v>325990</v>
      </c>
      <c r="X15" s="425">
        <f t="shared" si="1"/>
        <v>39</v>
      </c>
      <c r="Y15" s="477">
        <v>1.64</v>
      </c>
      <c r="Z15" s="476">
        <v>20</v>
      </c>
      <c r="AA15" s="451">
        <v>6</v>
      </c>
      <c r="AB15" s="435"/>
    </row>
    <row r="16" spans="1:32" ht="13.5" customHeight="1">
      <c r="A16" s="435">
        <v>7</v>
      </c>
      <c r="B16" s="449" t="s">
        <v>10</v>
      </c>
      <c r="C16" s="464">
        <v>5022</v>
      </c>
      <c r="D16" s="464">
        <v>21</v>
      </c>
      <c r="E16" s="464">
        <v>38737</v>
      </c>
      <c r="F16" s="464">
        <v>21</v>
      </c>
      <c r="G16" s="464">
        <v>2716855</v>
      </c>
      <c r="H16" s="464">
        <v>22</v>
      </c>
      <c r="I16" s="464">
        <v>17042</v>
      </c>
      <c r="J16" s="464">
        <v>18</v>
      </c>
      <c r="K16" s="464">
        <v>112699</v>
      </c>
      <c r="L16" s="464">
        <v>21</v>
      </c>
      <c r="M16" s="464">
        <v>2183996</v>
      </c>
      <c r="N16" s="464">
        <v>20</v>
      </c>
      <c r="O16" s="416">
        <v>100.3</v>
      </c>
      <c r="P16" s="414">
        <v>9</v>
      </c>
      <c r="Q16" s="395">
        <v>99.4</v>
      </c>
      <c r="R16" s="386">
        <v>14</v>
      </c>
      <c r="S16" s="414">
        <v>284659</v>
      </c>
      <c r="T16" s="414">
        <v>24</v>
      </c>
      <c r="U16" s="475">
        <v>328666</v>
      </c>
      <c r="V16" s="425">
        <f t="shared" si="0"/>
        <v>25</v>
      </c>
      <c r="W16" s="475">
        <v>357038</v>
      </c>
      <c r="X16" s="425">
        <f t="shared" si="1"/>
        <v>31</v>
      </c>
      <c r="Y16" s="477">
        <v>1.52</v>
      </c>
      <c r="Z16" s="476">
        <v>28</v>
      </c>
      <c r="AA16" s="451">
        <v>7</v>
      </c>
      <c r="AB16" s="435"/>
    </row>
    <row r="17" spans="1:28" ht="6" customHeight="1">
      <c r="A17" s="435"/>
      <c r="B17" s="449"/>
      <c r="C17" s="464"/>
      <c r="D17" s="464"/>
      <c r="E17" s="464"/>
      <c r="F17" s="464"/>
      <c r="G17" s="473"/>
      <c r="H17" s="464"/>
      <c r="I17" s="464"/>
      <c r="J17" s="464"/>
      <c r="K17" s="464"/>
      <c r="L17" s="464"/>
      <c r="M17" s="464"/>
      <c r="N17" s="464"/>
      <c r="O17" s="412"/>
      <c r="P17" s="412"/>
      <c r="Q17" s="395"/>
      <c r="R17" s="386"/>
      <c r="S17" s="414"/>
      <c r="T17" s="414"/>
      <c r="U17" s="475"/>
      <c r="V17" s="425"/>
      <c r="W17" s="127"/>
      <c r="X17" s="425"/>
      <c r="Y17" s="478"/>
      <c r="Z17" s="476"/>
      <c r="AA17" s="451"/>
      <c r="AB17" s="435"/>
    </row>
    <row r="18" spans="1:28" ht="13.5" customHeight="1">
      <c r="A18" s="435">
        <v>8</v>
      </c>
      <c r="B18" s="449" t="s">
        <v>11</v>
      </c>
      <c r="C18" s="464">
        <v>6594</v>
      </c>
      <c r="D18" s="464">
        <v>15</v>
      </c>
      <c r="E18" s="464">
        <v>53119</v>
      </c>
      <c r="F18" s="464">
        <v>15</v>
      </c>
      <c r="G18" s="464">
        <v>4001557</v>
      </c>
      <c r="H18" s="464">
        <v>16</v>
      </c>
      <c r="I18" s="464">
        <v>22550</v>
      </c>
      <c r="J18" s="464">
        <v>12</v>
      </c>
      <c r="K18" s="464">
        <v>175111</v>
      </c>
      <c r="L18" s="464">
        <v>12</v>
      </c>
      <c r="M18" s="464">
        <v>3162146</v>
      </c>
      <c r="N18" s="464">
        <v>12</v>
      </c>
      <c r="O18" s="416">
        <v>98.6</v>
      </c>
      <c r="P18" s="414">
        <v>30</v>
      </c>
      <c r="Q18" s="395">
        <v>97.9</v>
      </c>
      <c r="R18" s="386">
        <v>38</v>
      </c>
      <c r="S18" s="414">
        <v>290619</v>
      </c>
      <c r="T18" s="414">
        <v>20</v>
      </c>
      <c r="U18" s="475">
        <v>363422</v>
      </c>
      <c r="V18" s="425">
        <f t="shared" si="0"/>
        <v>5</v>
      </c>
      <c r="W18" s="475">
        <v>410332</v>
      </c>
      <c r="X18" s="425">
        <f t="shared" si="1"/>
        <v>10</v>
      </c>
      <c r="Y18" s="478">
        <v>1.62</v>
      </c>
      <c r="Z18" s="476">
        <v>22</v>
      </c>
      <c r="AA18" s="451">
        <v>8</v>
      </c>
      <c r="AB18" s="435"/>
    </row>
    <row r="19" spans="1:28" ht="13.5" customHeight="1">
      <c r="A19" s="435">
        <v>9</v>
      </c>
      <c r="B19" s="449" t="s">
        <v>12</v>
      </c>
      <c r="C19" s="464">
        <v>5250</v>
      </c>
      <c r="D19" s="464">
        <v>20</v>
      </c>
      <c r="E19" s="464">
        <v>42104</v>
      </c>
      <c r="F19" s="464">
        <v>20</v>
      </c>
      <c r="G19" s="464">
        <v>3529659</v>
      </c>
      <c r="H19" s="464">
        <v>18</v>
      </c>
      <c r="I19" s="464">
        <v>16633</v>
      </c>
      <c r="J19" s="464">
        <v>19</v>
      </c>
      <c r="K19" s="464">
        <v>119475</v>
      </c>
      <c r="L19" s="464">
        <v>18</v>
      </c>
      <c r="M19" s="464">
        <v>2295821</v>
      </c>
      <c r="N19" s="464">
        <v>17</v>
      </c>
      <c r="O19" s="416">
        <v>99.2</v>
      </c>
      <c r="P19" s="414">
        <v>21</v>
      </c>
      <c r="Q19" s="395">
        <v>98.2</v>
      </c>
      <c r="R19" s="386">
        <v>35</v>
      </c>
      <c r="S19" s="414">
        <v>306440</v>
      </c>
      <c r="T19" s="414">
        <v>13</v>
      </c>
      <c r="U19" s="475">
        <v>345623</v>
      </c>
      <c r="V19" s="425">
        <f t="shared" si="0"/>
        <v>11</v>
      </c>
      <c r="W19" s="475">
        <v>401001</v>
      </c>
      <c r="X19" s="425">
        <f t="shared" si="1"/>
        <v>16</v>
      </c>
      <c r="Y19" s="478">
        <v>1.43</v>
      </c>
      <c r="Z19" s="476">
        <v>35</v>
      </c>
      <c r="AA19" s="451">
        <v>9</v>
      </c>
      <c r="AB19" s="435"/>
    </row>
    <row r="20" spans="1:28" ht="13.5" customHeight="1">
      <c r="A20" s="435">
        <v>10</v>
      </c>
      <c r="B20" s="449" t="s">
        <v>13</v>
      </c>
      <c r="C20" s="464">
        <v>5279</v>
      </c>
      <c r="D20" s="464">
        <v>19</v>
      </c>
      <c r="E20" s="464">
        <v>45429</v>
      </c>
      <c r="F20" s="464">
        <v>19</v>
      </c>
      <c r="G20" s="464">
        <v>5024465</v>
      </c>
      <c r="H20" s="464">
        <v>13</v>
      </c>
      <c r="I20" s="464">
        <v>16567</v>
      </c>
      <c r="J20" s="464">
        <v>20</v>
      </c>
      <c r="K20" s="464">
        <v>119284</v>
      </c>
      <c r="L20" s="464">
        <v>19</v>
      </c>
      <c r="M20" s="464">
        <v>2242552</v>
      </c>
      <c r="N20" s="464">
        <v>18</v>
      </c>
      <c r="O20" s="416">
        <v>96.4</v>
      </c>
      <c r="P20" s="414">
        <v>47</v>
      </c>
      <c r="Q20" s="395">
        <v>96.3</v>
      </c>
      <c r="R20" s="386">
        <v>45</v>
      </c>
      <c r="S20" s="414">
        <v>265873</v>
      </c>
      <c r="T20" s="414">
        <v>41</v>
      </c>
      <c r="U20" s="475">
        <v>344219</v>
      </c>
      <c r="V20" s="425">
        <f t="shared" si="0"/>
        <v>14</v>
      </c>
      <c r="W20" s="475">
        <v>394725</v>
      </c>
      <c r="X20" s="425">
        <f t="shared" si="1"/>
        <v>18</v>
      </c>
      <c r="Y20" s="478">
        <v>1.74</v>
      </c>
      <c r="Z20" s="476">
        <v>11</v>
      </c>
      <c r="AA20" s="451">
        <v>10</v>
      </c>
      <c r="AB20" s="435"/>
    </row>
    <row r="21" spans="1:28" ht="13.5" customHeight="1">
      <c r="A21" s="435">
        <v>11</v>
      </c>
      <c r="B21" s="449" t="s">
        <v>14</v>
      </c>
      <c r="C21" s="464">
        <v>14486</v>
      </c>
      <c r="D21" s="464">
        <v>7</v>
      </c>
      <c r="E21" s="464">
        <v>142709</v>
      </c>
      <c r="F21" s="464">
        <v>6</v>
      </c>
      <c r="G21" s="464">
        <v>11195205</v>
      </c>
      <c r="H21" s="464">
        <v>7</v>
      </c>
      <c r="I21" s="464">
        <v>42365</v>
      </c>
      <c r="J21" s="464">
        <v>5</v>
      </c>
      <c r="K21" s="464">
        <v>390706</v>
      </c>
      <c r="L21" s="464">
        <v>5</v>
      </c>
      <c r="M21" s="464">
        <v>7152942</v>
      </c>
      <c r="N21" s="464">
        <v>5</v>
      </c>
      <c r="O21" s="416">
        <v>102.8</v>
      </c>
      <c r="P21" s="414">
        <v>3</v>
      </c>
      <c r="Q21" s="416">
        <v>101.1</v>
      </c>
      <c r="R21" s="386">
        <v>3</v>
      </c>
      <c r="S21" s="414">
        <v>323931</v>
      </c>
      <c r="T21" s="414">
        <v>4</v>
      </c>
      <c r="U21" s="475">
        <v>321013</v>
      </c>
      <c r="V21" s="425">
        <f t="shared" si="0"/>
        <v>28</v>
      </c>
      <c r="W21" s="475">
        <v>387341</v>
      </c>
      <c r="X21" s="425">
        <f t="shared" si="1"/>
        <v>19</v>
      </c>
      <c r="Y21" s="478">
        <v>1.33</v>
      </c>
      <c r="Z21" s="476">
        <v>38</v>
      </c>
      <c r="AA21" s="451">
        <v>11</v>
      </c>
      <c r="AB21" s="435"/>
    </row>
    <row r="22" spans="1:28" ht="13.5" customHeight="1">
      <c r="A22" s="435">
        <v>12</v>
      </c>
      <c r="B22" s="449" t="s">
        <v>15</v>
      </c>
      <c r="C22" s="464">
        <v>10721</v>
      </c>
      <c r="D22" s="464">
        <v>10</v>
      </c>
      <c r="E22" s="464">
        <v>93884</v>
      </c>
      <c r="F22" s="464">
        <v>9</v>
      </c>
      <c r="G22" s="464">
        <v>7099664</v>
      </c>
      <c r="H22" s="464">
        <v>12</v>
      </c>
      <c r="I22" s="464">
        <v>36296</v>
      </c>
      <c r="J22" s="464">
        <v>9</v>
      </c>
      <c r="K22" s="464">
        <v>338814</v>
      </c>
      <c r="L22" s="464">
        <v>6</v>
      </c>
      <c r="M22" s="464">
        <v>6405545</v>
      </c>
      <c r="N22" s="464">
        <v>7</v>
      </c>
      <c r="O22" s="416">
        <v>101.1</v>
      </c>
      <c r="P22" s="414">
        <v>6</v>
      </c>
      <c r="Q22" s="416">
        <v>100.5</v>
      </c>
      <c r="R22" s="386">
        <v>5</v>
      </c>
      <c r="S22" s="414">
        <v>320447</v>
      </c>
      <c r="T22" s="414">
        <v>7</v>
      </c>
      <c r="U22" s="475">
        <v>327065</v>
      </c>
      <c r="V22" s="425">
        <f t="shared" si="0"/>
        <v>26</v>
      </c>
      <c r="W22" s="475">
        <v>402459</v>
      </c>
      <c r="X22" s="425">
        <f t="shared" si="1"/>
        <v>15</v>
      </c>
      <c r="Y22" s="478">
        <v>1.33</v>
      </c>
      <c r="Z22" s="476">
        <v>38</v>
      </c>
      <c r="AA22" s="451">
        <v>12</v>
      </c>
      <c r="AB22" s="435"/>
    </row>
    <row r="23" spans="1:28" ht="13.5" customHeight="1">
      <c r="A23" s="435">
        <v>13</v>
      </c>
      <c r="B23" s="449" t="s">
        <v>16</v>
      </c>
      <c r="C23" s="464">
        <v>54057</v>
      </c>
      <c r="D23" s="464">
        <v>1</v>
      </c>
      <c r="E23" s="464">
        <v>1052359</v>
      </c>
      <c r="F23" s="464">
        <v>1</v>
      </c>
      <c r="G23" s="464">
        <v>179112477</v>
      </c>
      <c r="H23" s="464">
        <v>1</v>
      </c>
      <c r="I23" s="464">
        <v>96671</v>
      </c>
      <c r="J23" s="464">
        <v>1</v>
      </c>
      <c r="K23" s="464">
        <v>896240</v>
      </c>
      <c r="L23" s="464">
        <v>1</v>
      </c>
      <c r="M23" s="464">
        <v>20574368</v>
      </c>
      <c r="N23" s="464">
        <v>1</v>
      </c>
      <c r="O23" s="416">
        <v>105.1</v>
      </c>
      <c r="P23" s="414">
        <v>1</v>
      </c>
      <c r="Q23" s="416">
        <v>104.4</v>
      </c>
      <c r="R23" s="386">
        <v>1</v>
      </c>
      <c r="S23" s="414">
        <v>326229</v>
      </c>
      <c r="T23" s="414">
        <v>2</v>
      </c>
      <c r="U23" s="475">
        <v>467598</v>
      </c>
      <c r="V23" s="425">
        <f t="shared" si="0"/>
        <v>1</v>
      </c>
      <c r="W23" s="475">
        <v>563381</v>
      </c>
      <c r="X23" s="425">
        <f t="shared" si="1"/>
        <v>1</v>
      </c>
      <c r="Y23" s="478">
        <v>2.13</v>
      </c>
      <c r="Z23" s="476">
        <v>1</v>
      </c>
      <c r="AA23" s="451">
        <v>13</v>
      </c>
      <c r="AB23" s="435"/>
    </row>
    <row r="24" spans="1:28" ht="13.5" customHeight="1">
      <c r="A24" s="435">
        <v>14</v>
      </c>
      <c r="B24" s="449" t="s">
        <v>17</v>
      </c>
      <c r="C24" s="464">
        <v>15312</v>
      </c>
      <c r="D24" s="464">
        <v>5</v>
      </c>
      <c r="E24" s="464">
        <v>171024</v>
      </c>
      <c r="F24" s="464">
        <v>4</v>
      </c>
      <c r="G24" s="464">
        <v>13167303</v>
      </c>
      <c r="H24" s="464">
        <v>5</v>
      </c>
      <c r="I24" s="464">
        <v>50962</v>
      </c>
      <c r="J24" s="464">
        <v>4</v>
      </c>
      <c r="K24" s="464">
        <v>492854</v>
      </c>
      <c r="L24" s="464">
        <v>3</v>
      </c>
      <c r="M24" s="464">
        <v>9376720</v>
      </c>
      <c r="N24" s="464">
        <v>3</v>
      </c>
      <c r="O24" s="416">
        <v>105.1</v>
      </c>
      <c r="P24" s="414">
        <v>1</v>
      </c>
      <c r="Q24" s="416">
        <v>104.3</v>
      </c>
      <c r="R24" s="386">
        <v>2</v>
      </c>
      <c r="S24" s="414">
        <v>301237</v>
      </c>
      <c r="T24" s="414">
        <v>15</v>
      </c>
      <c r="U24" s="475">
        <v>389445</v>
      </c>
      <c r="V24" s="425">
        <f t="shared" si="0"/>
        <v>3</v>
      </c>
      <c r="W24" s="475">
        <v>501111</v>
      </c>
      <c r="X24" s="425">
        <f t="shared" si="1"/>
        <v>2</v>
      </c>
      <c r="Y24" s="478">
        <v>1.2</v>
      </c>
      <c r="Z24" s="476">
        <v>45</v>
      </c>
      <c r="AA24" s="451">
        <v>14</v>
      </c>
      <c r="AB24" s="435"/>
    </row>
    <row r="25" spans="1:28" ht="6" customHeight="1">
      <c r="A25" s="435"/>
      <c r="B25" s="449"/>
      <c r="C25" s="464"/>
      <c r="D25" s="464"/>
      <c r="E25" s="464"/>
      <c r="F25" s="464"/>
      <c r="G25" s="473"/>
      <c r="H25" s="464"/>
      <c r="I25" s="464"/>
      <c r="J25" s="464"/>
      <c r="K25" s="464"/>
      <c r="L25" s="464"/>
      <c r="M25" s="464"/>
      <c r="N25" s="464"/>
      <c r="O25" s="412"/>
      <c r="P25" s="412"/>
      <c r="Q25" s="395"/>
      <c r="R25" s="386"/>
      <c r="S25" s="414"/>
      <c r="T25" s="414"/>
      <c r="U25" s="475"/>
      <c r="V25" s="425"/>
      <c r="W25" s="127"/>
      <c r="X25" s="425"/>
      <c r="Y25" s="478"/>
      <c r="Z25" s="476"/>
      <c r="AA25" s="451"/>
      <c r="AB25" s="435"/>
    </row>
    <row r="26" spans="1:28" ht="13.5" customHeight="1">
      <c r="A26" s="435">
        <v>15</v>
      </c>
      <c r="B26" s="449" t="s">
        <v>18</v>
      </c>
      <c r="C26" s="464">
        <v>7198</v>
      </c>
      <c r="D26" s="464">
        <v>13</v>
      </c>
      <c r="E26" s="464">
        <v>62808</v>
      </c>
      <c r="F26" s="464">
        <v>14</v>
      </c>
      <c r="G26" s="464">
        <v>4412557</v>
      </c>
      <c r="H26" s="464">
        <v>15</v>
      </c>
      <c r="I26" s="464">
        <v>21808</v>
      </c>
      <c r="J26" s="464">
        <v>14</v>
      </c>
      <c r="K26" s="464">
        <v>145124</v>
      </c>
      <c r="L26" s="464">
        <v>14</v>
      </c>
      <c r="M26" s="464">
        <v>2603093</v>
      </c>
      <c r="N26" s="464">
        <v>15</v>
      </c>
      <c r="O26" s="416">
        <v>98.9</v>
      </c>
      <c r="P26" s="414">
        <v>26</v>
      </c>
      <c r="Q26" s="416">
        <v>98.7</v>
      </c>
      <c r="R26" s="386">
        <v>24</v>
      </c>
      <c r="S26" s="414">
        <v>291158</v>
      </c>
      <c r="T26" s="414">
        <v>18</v>
      </c>
      <c r="U26" s="475">
        <v>316810</v>
      </c>
      <c r="V26" s="425">
        <f t="shared" si="0"/>
        <v>31</v>
      </c>
      <c r="W26" s="475">
        <v>336608</v>
      </c>
      <c r="X26" s="425">
        <f t="shared" si="1"/>
        <v>36</v>
      </c>
      <c r="Y26" s="478">
        <v>1.7</v>
      </c>
      <c r="Z26" s="476">
        <v>14</v>
      </c>
      <c r="AA26" s="451">
        <v>15</v>
      </c>
      <c r="AB26" s="435"/>
    </row>
    <row r="27" spans="1:28" ht="13.5" customHeight="1">
      <c r="A27" s="435">
        <v>16</v>
      </c>
      <c r="B27" s="449" t="s">
        <v>19</v>
      </c>
      <c r="C27" s="464">
        <v>3288</v>
      </c>
      <c r="D27" s="464">
        <v>32</v>
      </c>
      <c r="E27" s="464">
        <v>26570</v>
      </c>
      <c r="F27" s="464">
        <v>33</v>
      </c>
      <c r="G27" s="464">
        <v>2104452</v>
      </c>
      <c r="H27" s="464">
        <v>27</v>
      </c>
      <c r="I27" s="464">
        <v>10570</v>
      </c>
      <c r="J27" s="464">
        <v>35</v>
      </c>
      <c r="K27" s="464">
        <v>65296</v>
      </c>
      <c r="L27" s="464">
        <v>38</v>
      </c>
      <c r="M27" s="464">
        <v>1206517</v>
      </c>
      <c r="N27" s="464">
        <v>35</v>
      </c>
      <c r="O27" s="416">
        <v>99.5</v>
      </c>
      <c r="P27" s="414">
        <v>16</v>
      </c>
      <c r="Q27" s="416">
        <v>99.1</v>
      </c>
      <c r="R27" s="386">
        <v>19</v>
      </c>
      <c r="S27" s="414">
        <v>324437</v>
      </c>
      <c r="T27" s="414">
        <v>3</v>
      </c>
      <c r="U27" s="475">
        <v>337008</v>
      </c>
      <c r="V27" s="425">
        <f t="shared" si="0"/>
        <v>19</v>
      </c>
      <c r="W27" s="475">
        <v>369174</v>
      </c>
      <c r="X27" s="425">
        <f t="shared" si="1"/>
        <v>25</v>
      </c>
      <c r="Y27" s="478">
        <v>1.97</v>
      </c>
      <c r="Z27" s="476">
        <v>7</v>
      </c>
      <c r="AA27" s="451">
        <v>16</v>
      </c>
      <c r="AB27" s="435"/>
    </row>
    <row r="28" spans="1:28" ht="13.5" customHeight="1">
      <c r="A28" s="435">
        <v>17</v>
      </c>
      <c r="B28" s="449" t="s">
        <v>20</v>
      </c>
      <c r="C28" s="464">
        <v>4026</v>
      </c>
      <c r="D28" s="464">
        <v>26</v>
      </c>
      <c r="E28" s="464">
        <v>35661</v>
      </c>
      <c r="F28" s="464">
        <v>23</v>
      </c>
      <c r="G28" s="464">
        <v>2821272</v>
      </c>
      <c r="H28" s="464">
        <v>20</v>
      </c>
      <c r="I28" s="464">
        <v>11062</v>
      </c>
      <c r="J28" s="464">
        <v>32</v>
      </c>
      <c r="K28" s="464">
        <v>73521</v>
      </c>
      <c r="L28" s="464">
        <v>33</v>
      </c>
      <c r="M28" s="464">
        <v>1340605</v>
      </c>
      <c r="N28" s="464">
        <v>32</v>
      </c>
      <c r="O28" s="416">
        <v>100.3</v>
      </c>
      <c r="P28" s="414">
        <v>9</v>
      </c>
      <c r="Q28" s="416">
        <v>100.3</v>
      </c>
      <c r="R28" s="386">
        <v>6</v>
      </c>
      <c r="S28" s="414">
        <v>339175</v>
      </c>
      <c r="T28" s="414">
        <v>1</v>
      </c>
      <c r="U28" s="475">
        <v>342117</v>
      </c>
      <c r="V28" s="425">
        <f t="shared" si="0"/>
        <v>16</v>
      </c>
      <c r="W28" s="475">
        <v>365470</v>
      </c>
      <c r="X28" s="425">
        <f t="shared" si="1"/>
        <v>26</v>
      </c>
      <c r="Y28" s="478">
        <v>1.99</v>
      </c>
      <c r="Z28" s="476">
        <v>5</v>
      </c>
      <c r="AA28" s="451">
        <v>17</v>
      </c>
      <c r="AB28" s="435"/>
    </row>
    <row r="29" spans="1:28" ht="13.5" customHeight="1">
      <c r="A29" s="435">
        <v>18</v>
      </c>
      <c r="B29" s="449" t="s">
        <v>21</v>
      </c>
      <c r="C29" s="464">
        <v>2586</v>
      </c>
      <c r="D29" s="464">
        <v>40</v>
      </c>
      <c r="E29" s="464">
        <v>21148</v>
      </c>
      <c r="F29" s="464">
        <v>37</v>
      </c>
      <c r="G29" s="464">
        <v>1191516</v>
      </c>
      <c r="H29" s="464">
        <v>40</v>
      </c>
      <c r="I29" s="464">
        <v>7957</v>
      </c>
      <c r="J29" s="464">
        <v>42</v>
      </c>
      <c r="K29" s="464">
        <v>49974</v>
      </c>
      <c r="L29" s="464">
        <v>43</v>
      </c>
      <c r="M29" s="464">
        <v>883774</v>
      </c>
      <c r="N29" s="464">
        <v>42</v>
      </c>
      <c r="O29" s="416">
        <v>99.3</v>
      </c>
      <c r="P29" s="414">
        <v>20</v>
      </c>
      <c r="Q29" s="416">
        <v>99.4</v>
      </c>
      <c r="R29" s="386">
        <v>14</v>
      </c>
      <c r="S29" s="414">
        <v>283352</v>
      </c>
      <c r="T29" s="414">
        <v>27</v>
      </c>
      <c r="U29" s="475">
        <v>348067</v>
      </c>
      <c r="V29" s="425">
        <f t="shared" si="0"/>
        <v>10</v>
      </c>
      <c r="W29" s="475">
        <v>370225</v>
      </c>
      <c r="X29" s="425">
        <f t="shared" si="1"/>
        <v>24</v>
      </c>
      <c r="Y29" s="478">
        <v>2.1</v>
      </c>
      <c r="Z29" s="476">
        <v>2</v>
      </c>
      <c r="AA29" s="451">
        <v>18</v>
      </c>
      <c r="AB29" s="435"/>
    </row>
    <row r="30" spans="1:28" ht="6" customHeight="1">
      <c r="A30" s="435"/>
      <c r="B30" s="449"/>
      <c r="C30" s="464"/>
      <c r="D30" s="464"/>
      <c r="E30" s="464"/>
      <c r="F30" s="464"/>
      <c r="G30" s="464"/>
      <c r="H30" s="464"/>
      <c r="I30" s="464"/>
      <c r="J30" s="464"/>
      <c r="K30" s="464"/>
      <c r="L30" s="464"/>
      <c r="M30" s="464"/>
      <c r="N30" s="464"/>
      <c r="O30" s="412"/>
      <c r="P30" s="412"/>
      <c r="Q30" s="395"/>
      <c r="R30" s="386"/>
      <c r="S30" s="414"/>
      <c r="T30" s="414"/>
      <c r="U30" s="127"/>
      <c r="V30" s="425"/>
      <c r="W30" s="127"/>
      <c r="X30" s="425"/>
      <c r="Y30" s="478"/>
      <c r="Z30" s="476"/>
      <c r="AA30" s="451"/>
      <c r="AB30" s="435"/>
    </row>
    <row r="31" spans="1:28" ht="13.5" customHeight="1">
      <c r="A31" s="435">
        <v>19</v>
      </c>
      <c r="B31" s="449" t="s">
        <v>22</v>
      </c>
      <c r="C31" s="464">
        <v>2321</v>
      </c>
      <c r="D31" s="464">
        <v>41</v>
      </c>
      <c r="E31" s="464">
        <v>16729</v>
      </c>
      <c r="F31" s="464">
        <v>43</v>
      </c>
      <c r="G31" s="464">
        <v>1025426</v>
      </c>
      <c r="H31" s="464">
        <v>41</v>
      </c>
      <c r="I31" s="464">
        <v>7678</v>
      </c>
      <c r="J31" s="464">
        <v>44</v>
      </c>
      <c r="K31" s="464">
        <v>51414</v>
      </c>
      <c r="L31" s="464">
        <v>41</v>
      </c>
      <c r="M31" s="464">
        <v>927177</v>
      </c>
      <c r="N31" s="464">
        <v>41</v>
      </c>
      <c r="O31" s="416">
        <v>99.4</v>
      </c>
      <c r="P31" s="414">
        <v>17</v>
      </c>
      <c r="Q31" s="416">
        <v>98.7</v>
      </c>
      <c r="R31" s="386">
        <v>24</v>
      </c>
      <c r="S31" s="414">
        <v>273076</v>
      </c>
      <c r="T31" s="414">
        <v>36</v>
      </c>
      <c r="U31" s="475">
        <v>343550</v>
      </c>
      <c r="V31" s="425">
        <f t="shared" si="0"/>
        <v>15</v>
      </c>
      <c r="W31" s="475">
        <v>427273</v>
      </c>
      <c r="X31" s="425">
        <f t="shared" si="1"/>
        <v>8</v>
      </c>
      <c r="Y31" s="478">
        <v>1.46</v>
      </c>
      <c r="Z31" s="476">
        <v>32</v>
      </c>
      <c r="AA31" s="451">
        <v>19</v>
      </c>
      <c r="AB31" s="435"/>
    </row>
    <row r="32" spans="1:28" ht="13.5" customHeight="1">
      <c r="A32" s="435">
        <v>20</v>
      </c>
      <c r="B32" s="449" t="s">
        <v>23</v>
      </c>
      <c r="C32" s="464">
        <v>5945</v>
      </c>
      <c r="D32" s="464">
        <v>17</v>
      </c>
      <c r="E32" s="464">
        <v>47957</v>
      </c>
      <c r="F32" s="464">
        <v>16</v>
      </c>
      <c r="G32" s="464">
        <v>3490187</v>
      </c>
      <c r="H32" s="464">
        <v>19</v>
      </c>
      <c r="I32" s="464">
        <v>18834</v>
      </c>
      <c r="J32" s="464">
        <v>15</v>
      </c>
      <c r="K32" s="464">
        <v>126788</v>
      </c>
      <c r="L32" s="464">
        <v>16</v>
      </c>
      <c r="M32" s="464">
        <v>2356123</v>
      </c>
      <c r="N32" s="464">
        <v>16</v>
      </c>
      <c r="O32" s="416">
        <v>97.5</v>
      </c>
      <c r="P32" s="414">
        <v>41</v>
      </c>
      <c r="Q32" s="416">
        <v>97.1</v>
      </c>
      <c r="R32" s="386">
        <v>42</v>
      </c>
      <c r="S32" s="414">
        <v>288413</v>
      </c>
      <c r="T32" s="414">
        <v>21</v>
      </c>
      <c r="U32" s="475">
        <v>344972</v>
      </c>
      <c r="V32" s="425">
        <f t="shared" si="0"/>
        <v>12</v>
      </c>
      <c r="W32" s="475">
        <v>410330</v>
      </c>
      <c r="X32" s="425">
        <f t="shared" si="1"/>
        <v>11</v>
      </c>
      <c r="Y32" s="478">
        <v>1.69</v>
      </c>
      <c r="Z32" s="476">
        <v>15</v>
      </c>
      <c r="AA32" s="451">
        <v>20</v>
      </c>
      <c r="AB32" s="435"/>
    </row>
    <row r="33" spans="1:28" ht="13.5" customHeight="1">
      <c r="A33" s="435">
        <v>21</v>
      </c>
      <c r="B33" s="449" t="s">
        <v>24</v>
      </c>
      <c r="C33" s="464">
        <v>6032</v>
      </c>
      <c r="D33" s="464">
        <v>16</v>
      </c>
      <c r="E33" s="464">
        <v>46075</v>
      </c>
      <c r="F33" s="464">
        <v>17</v>
      </c>
      <c r="G33" s="464">
        <v>2622301</v>
      </c>
      <c r="H33" s="464">
        <v>23</v>
      </c>
      <c r="I33" s="464">
        <v>18100</v>
      </c>
      <c r="J33" s="464">
        <v>17</v>
      </c>
      <c r="K33" s="464">
        <v>122596</v>
      </c>
      <c r="L33" s="464">
        <v>17</v>
      </c>
      <c r="M33" s="464">
        <v>2218159</v>
      </c>
      <c r="N33" s="464">
        <v>19</v>
      </c>
      <c r="O33" s="416">
        <v>98.1</v>
      </c>
      <c r="P33" s="414">
        <v>38</v>
      </c>
      <c r="Q33" s="416">
        <v>97.4</v>
      </c>
      <c r="R33" s="386">
        <v>39</v>
      </c>
      <c r="S33" s="414">
        <v>322163</v>
      </c>
      <c r="T33" s="414">
        <v>6</v>
      </c>
      <c r="U33" s="475">
        <v>315805</v>
      </c>
      <c r="V33" s="425">
        <f t="shared" si="0"/>
        <v>32</v>
      </c>
      <c r="W33" s="475">
        <v>357086</v>
      </c>
      <c r="X33" s="425">
        <f t="shared" si="1"/>
        <v>30</v>
      </c>
      <c r="Y33" s="478">
        <v>2.0299999999999998</v>
      </c>
      <c r="Z33" s="476">
        <v>4</v>
      </c>
      <c r="AA33" s="451">
        <v>21</v>
      </c>
      <c r="AB33" s="435"/>
    </row>
    <row r="34" spans="1:28" ht="13.5" customHeight="1">
      <c r="A34" s="435">
        <v>22</v>
      </c>
      <c r="B34" s="449" t="s">
        <v>25</v>
      </c>
      <c r="C34" s="464">
        <v>11073</v>
      </c>
      <c r="D34" s="464">
        <v>9</v>
      </c>
      <c r="E34" s="464">
        <v>88746</v>
      </c>
      <c r="F34" s="464">
        <v>10</v>
      </c>
      <c r="G34" s="464">
        <v>7403540</v>
      </c>
      <c r="H34" s="464">
        <v>11</v>
      </c>
      <c r="I34" s="464">
        <v>31999</v>
      </c>
      <c r="J34" s="464">
        <v>10</v>
      </c>
      <c r="K34" s="464">
        <v>218557</v>
      </c>
      <c r="L34" s="464">
        <v>10</v>
      </c>
      <c r="M34" s="464">
        <v>4090030</v>
      </c>
      <c r="N34" s="464">
        <v>10</v>
      </c>
      <c r="O34" s="416">
        <v>99.2</v>
      </c>
      <c r="P34" s="414">
        <v>21</v>
      </c>
      <c r="Q34" s="416">
        <v>98.5</v>
      </c>
      <c r="R34" s="386">
        <v>29</v>
      </c>
      <c r="S34" s="414">
        <v>306940</v>
      </c>
      <c r="T34" s="414">
        <v>12</v>
      </c>
      <c r="U34" s="475">
        <v>341151</v>
      </c>
      <c r="V34" s="425">
        <f t="shared" si="0"/>
        <v>17</v>
      </c>
      <c r="W34" s="475">
        <v>409353</v>
      </c>
      <c r="X34" s="425">
        <f t="shared" si="1"/>
        <v>12</v>
      </c>
      <c r="Y34" s="478">
        <v>1.68</v>
      </c>
      <c r="Z34" s="476">
        <v>18</v>
      </c>
      <c r="AA34" s="451">
        <v>22</v>
      </c>
      <c r="AB34" s="435"/>
    </row>
    <row r="35" spans="1:28" ht="13.5" customHeight="1">
      <c r="A35" s="435">
        <v>23</v>
      </c>
      <c r="B35" s="449" t="s">
        <v>26</v>
      </c>
      <c r="C35" s="464">
        <v>25054</v>
      </c>
      <c r="D35" s="464">
        <v>3</v>
      </c>
      <c r="E35" s="464">
        <v>280246</v>
      </c>
      <c r="F35" s="464">
        <v>3</v>
      </c>
      <c r="G35" s="464">
        <v>34861023</v>
      </c>
      <c r="H35" s="464">
        <v>3</v>
      </c>
      <c r="I35" s="464">
        <v>52056</v>
      </c>
      <c r="J35" s="464">
        <v>3</v>
      </c>
      <c r="K35" s="464">
        <v>444725</v>
      </c>
      <c r="L35" s="464">
        <v>4</v>
      </c>
      <c r="M35" s="464">
        <v>8864769</v>
      </c>
      <c r="N35" s="464">
        <v>4</v>
      </c>
      <c r="O35" s="416">
        <v>98.9</v>
      </c>
      <c r="P35" s="414">
        <v>26</v>
      </c>
      <c r="Q35" s="416">
        <v>98</v>
      </c>
      <c r="R35" s="386">
        <v>37</v>
      </c>
      <c r="S35" s="414">
        <v>286146</v>
      </c>
      <c r="T35" s="414">
        <v>23</v>
      </c>
      <c r="U35" s="475">
        <v>398453</v>
      </c>
      <c r="V35" s="425">
        <f t="shared" si="0"/>
        <v>2</v>
      </c>
      <c r="W35" s="475">
        <v>480148</v>
      </c>
      <c r="X35" s="425">
        <f t="shared" si="1"/>
        <v>3</v>
      </c>
      <c r="Y35" s="478">
        <v>1.97</v>
      </c>
      <c r="Z35" s="476">
        <v>7</v>
      </c>
      <c r="AA35" s="451">
        <v>23</v>
      </c>
      <c r="AB35" s="435"/>
    </row>
    <row r="36" spans="1:28" ht="13.5" customHeight="1">
      <c r="A36" s="435">
        <v>24</v>
      </c>
      <c r="B36" s="449" t="s">
        <v>27</v>
      </c>
      <c r="C36" s="464">
        <v>4214</v>
      </c>
      <c r="D36" s="464">
        <v>25</v>
      </c>
      <c r="E36" s="464">
        <v>32581</v>
      </c>
      <c r="F36" s="464">
        <v>26</v>
      </c>
      <c r="G36" s="464">
        <v>2003772</v>
      </c>
      <c r="H36" s="464">
        <v>29</v>
      </c>
      <c r="I36" s="464">
        <v>15363</v>
      </c>
      <c r="J36" s="464">
        <v>24</v>
      </c>
      <c r="K36" s="464">
        <v>110519</v>
      </c>
      <c r="L36" s="464">
        <v>22</v>
      </c>
      <c r="M36" s="464">
        <v>1989704</v>
      </c>
      <c r="N36" s="464">
        <v>22</v>
      </c>
      <c r="O36" s="416">
        <v>98.2</v>
      </c>
      <c r="P36" s="414">
        <v>36</v>
      </c>
      <c r="Q36" s="416">
        <v>98.6</v>
      </c>
      <c r="R36" s="386">
        <v>26</v>
      </c>
      <c r="S36" s="414">
        <v>283443</v>
      </c>
      <c r="T36" s="414">
        <v>26</v>
      </c>
      <c r="U36" s="475">
        <v>353083</v>
      </c>
      <c r="V36" s="425">
        <f t="shared" si="0"/>
        <v>8</v>
      </c>
      <c r="W36" s="475">
        <v>434285</v>
      </c>
      <c r="X36" s="425">
        <f t="shared" si="1"/>
        <v>7</v>
      </c>
      <c r="Y36" s="478">
        <v>1.71</v>
      </c>
      <c r="Z36" s="476">
        <v>13</v>
      </c>
      <c r="AA36" s="451">
        <v>24</v>
      </c>
      <c r="AB36" s="435"/>
    </row>
    <row r="37" spans="1:28" ht="6" customHeight="1">
      <c r="A37" s="435"/>
      <c r="B37" s="449"/>
      <c r="C37" s="464"/>
      <c r="D37" s="464"/>
      <c r="E37" s="464"/>
      <c r="F37" s="464"/>
      <c r="G37" s="464"/>
      <c r="H37" s="464"/>
      <c r="I37" s="464"/>
      <c r="J37" s="464"/>
      <c r="K37" s="464"/>
      <c r="L37" s="464"/>
      <c r="M37" s="464"/>
      <c r="N37" s="464"/>
      <c r="O37" s="412"/>
      <c r="P37" s="412"/>
      <c r="Q37" s="395"/>
      <c r="R37" s="386"/>
      <c r="S37" s="414"/>
      <c r="T37" s="414"/>
      <c r="U37" s="127"/>
      <c r="V37" s="425"/>
      <c r="W37" s="127"/>
      <c r="X37" s="425"/>
      <c r="Y37" s="478"/>
      <c r="Z37" s="476"/>
      <c r="AA37" s="451"/>
      <c r="AB37" s="435"/>
    </row>
    <row r="38" spans="1:28" ht="13.5" customHeight="1">
      <c r="A38" s="435">
        <v>25</v>
      </c>
      <c r="B38" s="449" t="s">
        <v>28</v>
      </c>
      <c r="C38" s="464">
        <v>2696</v>
      </c>
      <c r="D38" s="464">
        <v>39</v>
      </c>
      <c r="E38" s="464">
        <v>20395</v>
      </c>
      <c r="F38" s="464">
        <v>38</v>
      </c>
      <c r="G38" s="464">
        <v>1237039</v>
      </c>
      <c r="H38" s="464">
        <v>39</v>
      </c>
      <c r="I38" s="464">
        <v>10482</v>
      </c>
      <c r="J38" s="464">
        <v>36</v>
      </c>
      <c r="K38" s="464">
        <v>86620</v>
      </c>
      <c r="L38" s="464">
        <v>27</v>
      </c>
      <c r="M38" s="464">
        <v>1445241</v>
      </c>
      <c r="N38" s="464">
        <v>29</v>
      </c>
      <c r="O38" s="416">
        <v>100.4</v>
      </c>
      <c r="P38" s="414">
        <v>8</v>
      </c>
      <c r="Q38" s="416">
        <v>99.4</v>
      </c>
      <c r="R38" s="386">
        <v>14</v>
      </c>
      <c r="S38" s="414">
        <v>276534</v>
      </c>
      <c r="T38" s="414">
        <v>34</v>
      </c>
      <c r="U38" s="475">
        <v>358159</v>
      </c>
      <c r="V38" s="425">
        <f t="shared" si="0"/>
        <v>7</v>
      </c>
      <c r="W38" s="475">
        <v>451942</v>
      </c>
      <c r="X38" s="425">
        <f t="shared" si="1"/>
        <v>4</v>
      </c>
      <c r="Y38" s="478">
        <v>1.38</v>
      </c>
      <c r="Z38" s="476">
        <v>36</v>
      </c>
      <c r="AA38" s="451">
        <v>25</v>
      </c>
      <c r="AB38" s="435"/>
    </row>
    <row r="39" spans="1:28" ht="13.5" customHeight="1">
      <c r="A39" s="435">
        <v>26</v>
      </c>
      <c r="B39" s="449" t="s">
        <v>29</v>
      </c>
      <c r="C39" s="464">
        <v>7087</v>
      </c>
      <c r="D39" s="464">
        <v>14</v>
      </c>
      <c r="E39" s="464">
        <v>68582</v>
      </c>
      <c r="F39" s="464">
        <v>13</v>
      </c>
      <c r="G39" s="464">
        <v>4829958</v>
      </c>
      <c r="H39" s="464">
        <v>14</v>
      </c>
      <c r="I39" s="464">
        <v>21946</v>
      </c>
      <c r="J39" s="464">
        <v>13</v>
      </c>
      <c r="K39" s="464">
        <v>173096</v>
      </c>
      <c r="L39" s="464">
        <v>13</v>
      </c>
      <c r="M39" s="464">
        <v>2975901</v>
      </c>
      <c r="N39" s="464">
        <v>13</v>
      </c>
      <c r="O39" s="416">
        <v>100.9</v>
      </c>
      <c r="P39" s="414">
        <v>7</v>
      </c>
      <c r="Q39" s="416">
        <v>100.7</v>
      </c>
      <c r="R39" s="386">
        <v>4</v>
      </c>
      <c r="S39" s="414">
        <v>281401</v>
      </c>
      <c r="T39" s="414">
        <v>30</v>
      </c>
      <c r="U39" s="475">
        <v>330336</v>
      </c>
      <c r="V39" s="425">
        <f t="shared" si="0"/>
        <v>23</v>
      </c>
      <c r="W39" s="475">
        <v>414281</v>
      </c>
      <c r="X39" s="425">
        <f t="shared" si="1"/>
        <v>9</v>
      </c>
      <c r="Y39" s="478">
        <v>1.58</v>
      </c>
      <c r="Z39" s="476">
        <v>25</v>
      </c>
      <c r="AA39" s="451">
        <v>26</v>
      </c>
      <c r="AB39" s="435"/>
    </row>
    <row r="40" spans="1:28" ht="13.5" customHeight="1">
      <c r="A40" s="435">
        <v>27</v>
      </c>
      <c r="B40" s="449" t="s">
        <v>30</v>
      </c>
      <c r="C40" s="464">
        <v>36071</v>
      </c>
      <c r="D40" s="464">
        <v>2</v>
      </c>
      <c r="E40" s="464">
        <v>449573</v>
      </c>
      <c r="F40" s="464">
        <v>2</v>
      </c>
      <c r="G40" s="464">
        <v>49708156</v>
      </c>
      <c r="H40" s="464">
        <v>2</v>
      </c>
      <c r="I40" s="464">
        <v>63526</v>
      </c>
      <c r="J40" s="464">
        <v>2</v>
      </c>
      <c r="K40" s="464">
        <v>535347</v>
      </c>
      <c r="L40" s="464">
        <v>2</v>
      </c>
      <c r="M40" s="464">
        <v>10325222</v>
      </c>
      <c r="N40" s="464">
        <v>2</v>
      </c>
      <c r="O40" s="416">
        <v>99.9</v>
      </c>
      <c r="P40" s="414">
        <v>12</v>
      </c>
      <c r="Q40" s="416">
        <v>99.8</v>
      </c>
      <c r="R40" s="386">
        <v>10</v>
      </c>
      <c r="S40" s="414">
        <v>268768</v>
      </c>
      <c r="T40" s="414">
        <v>38</v>
      </c>
      <c r="U40" s="475">
        <v>379983</v>
      </c>
      <c r="V40" s="425">
        <f t="shared" si="0"/>
        <v>4</v>
      </c>
      <c r="W40" s="475">
        <v>434541</v>
      </c>
      <c r="X40" s="425">
        <f t="shared" si="1"/>
        <v>6</v>
      </c>
      <c r="Y40" s="478">
        <v>1.78</v>
      </c>
      <c r="Z40" s="476">
        <v>10</v>
      </c>
      <c r="AA40" s="451">
        <v>27</v>
      </c>
      <c r="AB40" s="435"/>
    </row>
    <row r="41" spans="1:28" ht="13.5" customHeight="1">
      <c r="A41" s="435">
        <v>28</v>
      </c>
      <c r="B41" s="449" t="s">
        <v>31</v>
      </c>
      <c r="C41" s="464">
        <v>12834</v>
      </c>
      <c r="D41" s="464">
        <v>8</v>
      </c>
      <c r="E41" s="464">
        <v>118117</v>
      </c>
      <c r="F41" s="464">
        <v>8</v>
      </c>
      <c r="G41" s="464">
        <v>10219241</v>
      </c>
      <c r="H41" s="464">
        <v>8</v>
      </c>
      <c r="I41" s="464">
        <v>41309</v>
      </c>
      <c r="J41" s="464">
        <v>7</v>
      </c>
      <c r="K41" s="464">
        <v>322953</v>
      </c>
      <c r="L41" s="464">
        <v>8</v>
      </c>
      <c r="M41" s="464">
        <v>5726476</v>
      </c>
      <c r="N41" s="464">
        <v>9</v>
      </c>
      <c r="O41" s="416">
        <v>101.2</v>
      </c>
      <c r="P41" s="414">
        <v>4</v>
      </c>
      <c r="Q41" s="416">
        <v>100.3</v>
      </c>
      <c r="R41" s="386">
        <v>6</v>
      </c>
      <c r="S41" s="414">
        <v>280999</v>
      </c>
      <c r="T41" s="414">
        <v>32</v>
      </c>
      <c r="U41" s="475">
        <v>352121</v>
      </c>
      <c r="V41" s="425">
        <f t="shared" si="0"/>
        <v>9</v>
      </c>
      <c r="W41" s="475">
        <v>444189</v>
      </c>
      <c r="X41" s="425">
        <f t="shared" si="1"/>
        <v>5</v>
      </c>
      <c r="Y41" s="478">
        <v>1.45</v>
      </c>
      <c r="Z41" s="476">
        <v>33</v>
      </c>
      <c r="AA41" s="451">
        <v>28</v>
      </c>
      <c r="AB41" s="435"/>
    </row>
    <row r="42" spans="1:28" ht="13.5" customHeight="1">
      <c r="A42" s="435">
        <v>29</v>
      </c>
      <c r="B42" s="449" t="s">
        <v>32</v>
      </c>
      <c r="C42" s="464">
        <v>2235</v>
      </c>
      <c r="D42" s="464">
        <v>43</v>
      </c>
      <c r="E42" s="464">
        <v>16934</v>
      </c>
      <c r="F42" s="464">
        <v>42</v>
      </c>
      <c r="G42" s="464">
        <v>852623</v>
      </c>
      <c r="H42" s="464">
        <v>46</v>
      </c>
      <c r="I42" s="464">
        <v>9812</v>
      </c>
      <c r="J42" s="464">
        <v>39</v>
      </c>
      <c r="K42" s="464">
        <v>73565</v>
      </c>
      <c r="L42" s="464">
        <v>32</v>
      </c>
      <c r="M42" s="464">
        <v>1247662</v>
      </c>
      <c r="N42" s="464">
        <v>33</v>
      </c>
      <c r="O42" s="416">
        <v>96.7</v>
      </c>
      <c r="P42" s="414">
        <v>46</v>
      </c>
      <c r="Q42" s="416">
        <v>97.1</v>
      </c>
      <c r="R42" s="386">
        <v>42</v>
      </c>
      <c r="S42" s="414">
        <v>307408</v>
      </c>
      <c r="T42" s="414">
        <v>11</v>
      </c>
      <c r="U42" s="475">
        <v>301103</v>
      </c>
      <c r="V42" s="425">
        <f t="shared" si="0"/>
        <v>41</v>
      </c>
      <c r="W42" s="475">
        <v>370361</v>
      </c>
      <c r="X42" s="425">
        <f t="shared" si="1"/>
        <v>23</v>
      </c>
      <c r="Y42" s="478">
        <v>1.49</v>
      </c>
      <c r="Z42" s="476">
        <v>29</v>
      </c>
      <c r="AA42" s="451">
        <v>29</v>
      </c>
      <c r="AB42" s="435"/>
    </row>
    <row r="43" spans="1:28" ht="13.5" customHeight="1">
      <c r="A43" s="435">
        <v>30</v>
      </c>
      <c r="B43" s="449" t="s">
        <v>33</v>
      </c>
      <c r="C43" s="464">
        <v>2769</v>
      </c>
      <c r="D43" s="464">
        <v>37</v>
      </c>
      <c r="E43" s="464">
        <v>19057</v>
      </c>
      <c r="F43" s="464">
        <v>39</v>
      </c>
      <c r="G43" s="464">
        <v>1261288</v>
      </c>
      <c r="H43" s="464">
        <v>37</v>
      </c>
      <c r="I43" s="464">
        <v>10109</v>
      </c>
      <c r="J43" s="464">
        <v>38</v>
      </c>
      <c r="K43" s="464">
        <v>59071</v>
      </c>
      <c r="L43" s="464">
        <v>40</v>
      </c>
      <c r="M43" s="464">
        <v>981727</v>
      </c>
      <c r="N43" s="464">
        <v>40</v>
      </c>
      <c r="O43" s="416">
        <v>99.8</v>
      </c>
      <c r="P43" s="414">
        <v>13</v>
      </c>
      <c r="Q43" s="416">
        <v>99.6</v>
      </c>
      <c r="R43" s="386">
        <v>12</v>
      </c>
      <c r="S43" s="414">
        <v>224853</v>
      </c>
      <c r="T43" s="414">
        <v>47</v>
      </c>
      <c r="U43" s="475">
        <v>312269</v>
      </c>
      <c r="V43" s="425">
        <f t="shared" si="0"/>
        <v>35</v>
      </c>
      <c r="W43" s="475">
        <v>380296</v>
      </c>
      <c r="X43" s="425">
        <f t="shared" si="1"/>
        <v>21</v>
      </c>
      <c r="Y43" s="478">
        <v>1.36</v>
      </c>
      <c r="Z43" s="476">
        <v>37</v>
      </c>
      <c r="AA43" s="451">
        <v>30</v>
      </c>
      <c r="AB43" s="435"/>
    </row>
    <row r="44" spans="1:28" ht="6" customHeight="1">
      <c r="A44" s="435"/>
      <c r="B44" s="449"/>
      <c r="C44" s="464"/>
      <c r="D44" s="464"/>
      <c r="E44" s="464"/>
      <c r="F44" s="464"/>
      <c r="G44" s="464"/>
      <c r="H44" s="464"/>
      <c r="I44" s="464"/>
      <c r="J44" s="464"/>
      <c r="K44" s="464"/>
      <c r="L44" s="464"/>
      <c r="M44" s="464"/>
      <c r="N44" s="464"/>
      <c r="O44" s="412"/>
      <c r="P44" s="412"/>
      <c r="Q44" s="395"/>
      <c r="R44" s="386"/>
      <c r="S44" s="414"/>
      <c r="T44" s="414"/>
      <c r="U44" s="127"/>
      <c r="V44" s="425"/>
      <c r="W44" s="127"/>
      <c r="X44" s="425"/>
      <c r="Y44" s="478"/>
      <c r="Z44" s="476"/>
      <c r="AA44" s="451"/>
      <c r="AB44" s="435"/>
    </row>
    <row r="45" spans="1:28" ht="13.5" customHeight="1">
      <c r="A45" s="435">
        <v>31</v>
      </c>
      <c r="B45" s="449" t="s">
        <v>34</v>
      </c>
      <c r="C45" s="464">
        <v>1585</v>
      </c>
      <c r="D45" s="464">
        <v>47</v>
      </c>
      <c r="E45" s="464">
        <v>12837</v>
      </c>
      <c r="F45" s="464">
        <v>47</v>
      </c>
      <c r="G45" s="464">
        <v>702934</v>
      </c>
      <c r="H45" s="464">
        <v>47</v>
      </c>
      <c r="I45" s="464">
        <v>5353</v>
      </c>
      <c r="J45" s="464">
        <v>47</v>
      </c>
      <c r="K45" s="464">
        <v>34299</v>
      </c>
      <c r="L45" s="464">
        <v>47</v>
      </c>
      <c r="M45" s="464">
        <v>630352</v>
      </c>
      <c r="N45" s="464">
        <v>47</v>
      </c>
      <c r="O45" s="416">
        <v>98.3</v>
      </c>
      <c r="P45" s="414">
        <v>35</v>
      </c>
      <c r="Q45" s="416">
        <v>98.8</v>
      </c>
      <c r="R45" s="386">
        <v>22</v>
      </c>
      <c r="S45" s="414">
        <v>266955</v>
      </c>
      <c r="T45" s="414">
        <v>39</v>
      </c>
      <c r="U45" s="475">
        <v>304198</v>
      </c>
      <c r="V45" s="425">
        <f t="shared" si="0"/>
        <v>38</v>
      </c>
      <c r="W45" s="475">
        <v>296933</v>
      </c>
      <c r="X45" s="425">
        <f t="shared" si="1"/>
        <v>43</v>
      </c>
      <c r="Y45" s="478">
        <v>1.66</v>
      </c>
      <c r="Z45" s="476">
        <v>19</v>
      </c>
      <c r="AA45" s="451">
        <v>31</v>
      </c>
      <c r="AB45" s="435"/>
    </row>
    <row r="46" spans="1:28" ht="13.5" customHeight="1">
      <c r="A46" s="435">
        <v>32</v>
      </c>
      <c r="B46" s="449" t="s">
        <v>35</v>
      </c>
      <c r="C46" s="464">
        <v>1906</v>
      </c>
      <c r="D46" s="464">
        <v>46</v>
      </c>
      <c r="E46" s="464">
        <v>13587</v>
      </c>
      <c r="F46" s="464">
        <v>46</v>
      </c>
      <c r="G46" s="464">
        <v>870146</v>
      </c>
      <c r="H46" s="464">
        <v>45</v>
      </c>
      <c r="I46" s="464">
        <v>7443</v>
      </c>
      <c r="J46" s="464">
        <v>46</v>
      </c>
      <c r="K46" s="464">
        <v>42676</v>
      </c>
      <c r="L46" s="464">
        <v>46</v>
      </c>
      <c r="M46" s="464">
        <v>706697</v>
      </c>
      <c r="N46" s="464">
        <v>46</v>
      </c>
      <c r="O46" s="416">
        <v>99.8</v>
      </c>
      <c r="P46" s="414">
        <v>13</v>
      </c>
      <c r="Q46" s="416">
        <v>99.3</v>
      </c>
      <c r="R46" s="386">
        <v>17</v>
      </c>
      <c r="S46" s="414">
        <v>313323</v>
      </c>
      <c r="T46" s="414">
        <v>9</v>
      </c>
      <c r="U46" s="475">
        <v>317771</v>
      </c>
      <c r="V46" s="425">
        <f t="shared" si="0"/>
        <v>29</v>
      </c>
      <c r="W46" s="475">
        <v>360324</v>
      </c>
      <c r="X46" s="425">
        <f t="shared" si="1"/>
        <v>27</v>
      </c>
      <c r="Y46" s="478">
        <v>1.74</v>
      </c>
      <c r="Z46" s="476">
        <v>11</v>
      </c>
      <c r="AA46" s="451">
        <v>32</v>
      </c>
      <c r="AB46" s="435"/>
    </row>
    <row r="47" spans="1:28" ht="13.5" customHeight="1">
      <c r="A47" s="435">
        <v>33</v>
      </c>
      <c r="B47" s="449" t="s">
        <v>36</v>
      </c>
      <c r="C47" s="464">
        <v>5280</v>
      </c>
      <c r="D47" s="464">
        <v>18</v>
      </c>
      <c r="E47" s="464">
        <v>45699</v>
      </c>
      <c r="F47" s="464">
        <v>18</v>
      </c>
      <c r="G47" s="464">
        <v>3543971</v>
      </c>
      <c r="H47" s="464">
        <v>17</v>
      </c>
      <c r="I47" s="464">
        <v>16154</v>
      </c>
      <c r="J47" s="464">
        <v>22</v>
      </c>
      <c r="K47" s="464">
        <v>119114</v>
      </c>
      <c r="L47" s="464">
        <v>20</v>
      </c>
      <c r="M47" s="464">
        <v>2093111</v>
      </c>
      <c r="N47" s="464">
        <v>21</v>
      </c>
      <c r="O47" s="416">
        <v>98.5</v>
      </c>
      <c r="P47" s="414">
        <v>32</v>
      </c>
      <c r="Q47" s="416">
        <v>98.3</v>
      </c>
      <c r="R47" s="386">
        <v>33</v>
      </c>
      <c r="S47" s="414">
        <v>290915</v>
      </c>
      <c r="T47" s="414">
        <v>19</v>
      </c>
      <c r="U47" s="475">
        <v>331447</v>
      </c>
      <c r="V47" s="425">
        <f t="shared" si="0"/>
        <v>21</v>
      </c>
      <c r="W47" s="475">
        <v>386643</v>
      </c>
      <c r="X47" s="425">
        <f t="shared" si="1"/>
        <v>20</v>
      </c>
      <c r="Y47" s="478">
        <v>1.99</v>
      </c>
      <c r="Z47" s="476">
        <v>5</v>
      </c>
      <c r="AA47" s="451">
        <v>33</v>
      </c>
      <c r="AB47" s="435"/>
    </row>
    <row r="48" spans="1:28" ht="13.5" customHeight="1">
      <c r="A48" s="435">
        <v>34</v>
      </c>
      <c r="B48" s="449" t="s">
        <v>37</v>
      </c>
      <c r="C48" s="464">
        <v>9594</v>
      </c>
      <c r="D48" s="464">
        <v>11</v>
      </c>
      <c r="E48" s="464">
        <v>87209</v>
      </c>
      <c r="F48" s="464">
        <v>11</v>
      </c>
      <c r="G48" s="464">
        <v>9166762</v>
      </c>
      <c r="H48" s="464">
        <v>10</v>
      </c>
      <c r="I48" s="464">
        <v>23743</v>
      </c>
      <c r="J48" s="464">
        <v>11</v>
      </c>
      <c r="K48" s="464">
        <v>180895</v>
      </c>
      <c r="L48" s="464">
        <v>11</v>
      </c>
      <c r="M48" s="464">
        <v>3309726</v>
      </c>
      <c r="N48" s="464">
        <v>11</v>
      </c>
      <c r="O48" s="416">
        <v>98.9</v>
      </c>
      <c r="P48" s="414">
        <v>26</v>
      </c>
      <c r="Q48" s="416">
        <v>98.9</v>
      </c>
      <c r="R48" s="386">
        <v>21</v>
      </c>
      <c r="S48" s="414">
        <v>282307</v>
      </c>
      <c r="T48" s="414">
        <v>29</v>
      </c>
      <c r="U48" s="475">
        <v>359871</v>
      </c>
      <c r="V48" s="425">
        <f t="shared" si="0"/>
        <v>6</v>
      </c>
      <c r="W48" s="475">
        <v>409197</v>
      </c>
      <c r="X48" s="425">
        <f t="shared" si="1"/>
        <v>13</v>
      </c>
      <c r="Y48" s="478">
        <v>2.08</v>
      </c>
      <c r="Z48" s="476">
        <v>3</v>
      </c>
      <c r="AA48" s="451">
        <v>34</v>
      </c>
      <c r="AB48" s="435"/>
    </row>
    <row r="49" spans="1:32" ht="13.5" customHeight="1">
      <c r="A49" s="435">
        <v>35</v>
      </c>
      <c r="B49" s="449" t="s">
        <v>38</v>
      </c>
      <c r="C49" s="464">
        <v>3718</v>
      </c>
      <c r="D49" s="464">
        <v>27</v>
      </c>
      <c r="E49" s="464">
        <v>27446</v>
      </c>
      <c r="F49" s="464">
        <v>32</v>
      </c>
      <c r="G49" s="464">
        <v>1641957</v>
      </c>
      <c r="H49" s="464">
        <v>33</v>
      </c>
      <c r="I49" s="464">
        <v>13345</v>
      </c>
      <c r="J49" s="464">
        <v>26</v>
      </c>
      <c r="K49" s="464">
        <v>88367</v>
      </c>
      <c r="L49" s="464">
        <v>25</v>
      </c>
      <c r="M49" s="464">
        <v>1488895</v>
      </c>
      <c r="N49" s="464">
        <v>26</v>
      </c>
      <c r="O49" s="416">
        <v>98.5</v>
      </c>
      <c r="P49" s="414">
        <v>32</v>
      </c>
      <c r="Q49" s="416">
        <v>98.5</v>
      </c>
      <c r="R49" s="386">
        <v>29</v>
      </c>
      <c r="S49" s="414">
        <v>284023</v>
      </c>
      <c r="T49" s="414">
        <v>25</v>
      </c>
      <c r="U49" s="475">
        <v>332247</v>
      </c>
      <c r="V49" s="425">
        <f t="shared" si="0"/>
        <v>20</v>
      </c>
      <c r="W49" s="475">
        <v>408837</v>
      </c>
      <c r="X49" s="425">
        <f t="shared" si="1"/>
        <v>14</v>
      </c>
      <c r="Y49" s="478">
        <v>1.61</v>
      </c>
      <c r="Z49" s="476">
        <v>23</v>
      </c>
      <c r="AA49" s="451">
        <v>35</v>
      </c>
      <c r="AB49" s="435"/>
    </row>
    <row r="50" spans="1:32" ht="6" customHeight="1">
      <c r="A50" s="435"/>
      <c r="B50" s="449"/>
      <c r="C50" s="464"/>
      <c r="D50" s="464"/>
      <c r="E50" s="464"/>
      <c r="F50" s="464"/>
      <c r="G50" s="464"/>
      <c r="H50" s="464"/>
      <c r="I50" s="464"/>
      <c r="J50" s="464"/>
      <c r="K50" s="464"/>
      <c r="L50" s="464"/>
      <c r="M50" s="464"/>
      <c r="N50" s="464"/>
      <c r="O50" s="412"/>
      <c r="P50" s="412"/>
      <c r="Q50" s="395"/>
      <c r="R50" s="386"/>
      <c r="S50" s="414"/>
      <c r="T50" s="414"/>
      <c r="U50" s="127"/>
      <c r="V50" s="425"/>
      <c r="W50" s="127"/>
      <c r="X50" s="425"/>
      <c r="Y50" s="478"/>
      <c r="Z50" s="476"/>
      <c r="AA50" s="451"/>
      <c r="AB50" s="435"/>
    </row>
    <row r="51" spans="1:32" ht="13.5" customHeight="1">
      <c r="A51" s="435">
        <v>36</v>
      </c>
      <c r="B51" s="449" t="s">
        <v>39</v>
      </c>
      <c r="C51" s="464">
        <v>2002</v>
      </c>
      <c r="D51" s="464">
        <v>45</v>
      </c>
      <c r="E51" s="464">
        <v>15482</v>
      </c>
      <c r="F51" s="464">
        <v>45</v>
      </c>
      <c r="G51" s="464">
        <v>904487</v>
      </c>
      <c r="H51" s="464">
        <v>43</v>
      </c>
      <c r="I51" s="464">
        <v>7449</v>
      </c>
      <c r="J51" s="464">
        <v>45</v>
      </c>
      <c r="K51" s="464">
        <v>44535</v>
      </c>
      <c r="L51" s="464">
        <v>45</v>
      </c>
      <c r="M51" s="464">
        <v>757121</v>
      </c>
      <c r="N51" s="464">
        <v>44</v>
      </c>
      <c r="O51" s="416">
        <v>100.2</v>
      </c>
      <c r="P51" s="414">
        <v>11</v>
      </c>
      <c r="Q51" s="416">
        <v>99.6</v>
      </c>
      <c r="R51" s="386">
        <v>12</v>
      </c>
      <c r="S51" s="414">
        <v>282732</v>
      </c>
      <c r="T51" s="414">
        <v>28</v>
      </c>
      <c r="U51" s="475">
        <v>329284</v>
      </c>
      <c r="V51" s="425">
        <f t="shared" si="0"/>
        <v>24</v>
      </c>
      <c r="W51" s="475">
        <v>395144</v>
      </c>
      <c r="X51" s="425">
        <f t="shared" si="1"/>
        <v>17</v>
      </c>
      <c r="Y51" s="478">
        <v>1.48</v>
      </c>
      <c r="Z51" s="476">
        <v>31</v>
      </c>
      <c r="AA51" s="451">
        <v>36</v>
      </c>
      <c r="AB51" s="435"/>
    </row>
    <row r="52" spans="1:32" ht="13.5" customHeight="1">
      <c r="A52" s="435">
        <v>37</v>
      </c>
      <c r="B52" s="449" t="s">
        <v>40</v>
      </c>
      <c r="C52" s="464">
        <v>3656</v>
      </c>
      <c r="D52" s="464">
        <v>29</v>
      </c>
      <c r="E52" s="464">
        <v>30235</v>
      </c>
      <c r="F52" s="464">
        <v>27</v>
      </c>
      <c r="G52" s="464">
        <v>2619010</v>
      </c>
      <c r="H52" s="464">
        <v>24</v>
      </c>
      <c r="I52" s="464">
        <v>9017</v>
      </c>
      <c r="J52" s="464">
        <v>40</v>
      </c>
      <c r="K52" s="464">
        <v>61516</v>
      </c>
      <c r="L52" s="464">
        <v>39</v>
      </c>
      <c r="M52" s="464">
        <v>1169352</v>
      </c>
      <c r="N52" s="464">
        <v>37</v>
      </c>
      <c r="O52" s="416">
        <v>98.9</v>
      </c>
      <c r="P52" s="414">
        <v>26</v>
      </c>
      <c r="Q52" s="416">
        <v>98.4</v>
      </c>
      <c r="R52" s="386">
        <v>32</v>
      </c>
      <c r="S52" s="414">
        <v>318612</v>
      </c>
      <c r="T52" s="414">
        <v>8</v>
      </c>
      <c r="U52" s="475">
        <v>338138</v>
      </c>
      <c r="V52" s="425">
        <f t="shared" si="0"/>
        <v>18</v>
      </c>
      <c r="W52" s="475">
        <v>358158</v>
      </c>
      <c r="X52" s="425">
        <f t="shared" si="1"/>
        <v>29</v>
      </c>
      <c r="Y52" s="478">
        <v>1.79</v>
      </c>
      <c r="Z52" s="476">
        <v>9</v>
      </c>
      <c r="AA52" s="451">
        <v>37</v>
      </c>
      <c r="AB52" s="435"/>
    </row>
    <row r="53" spans="1:32" ht="13.5" customHeight="1">
      <c r="A53" s="435">
        <v>38</v>
      </c>
      <c r="B53" s="449" t="s">
        <v>41</v>
      </c>
      <c r="C53" s="464">
        <v>4273</v>
      </c>
      <c r="D53" s="464">
        <v>24</v>
      </c>
      <c r="E53" s="464">
        <v>33188</v>
      </c>
      <c r="F53" s="464">
        <v>25</v>
      </c>
      <c r="G53" s="464">
        <v>2511264</v>
      </c>
      <c r="H53" s="464">
        <v>26</v>
      </c>
      <c r="I53" s="464">
        <v>12804</v>
      </c>
      <c r="J53" s="464">
        <v>27</v>
      </c>
      <c r="K53" s="464">
        <v>83372</v>
      </c>
      <c r="L53" s="464">
        <v>28</v>
      </c>
      <c r="M53" s="464">
        <v>1528554</v>
      </c>
      <c r="N53" s="464">
        <v>25</v>
      </c>
      <c r="O53" s="416">
        <v>98</v>
      </c>
      <c r="P53" s="414">
        <v>39</v>
      </c>
      <c r="Q53" s="416">
        <v>98.1</v>
      </c>
      <c r="R53" s="386">
        <v>36</v>
      </c>
      <c r="S53" s="414">
        <v>264107</v>
      </c>
      <c r="T53" s="414">
        <v>42</v>
      </c>
      <c r="U53" s="475">
        <v>304047</v>
      </c>
      <c r="V53" s="425">
        <f t="shared" si="0"/>
        <v>39</v>
      </c>
      <c r="W53" s="475">
        <v>351383</v>
      </c>
      <c r="X53" s="425">
        <f t="shared" si="1"/>
        <v>33</v>
      </c>
      <c r="Y53" s="478">
        <v>1.63</v>
      </c>
      <c r="Z53" s="476">
        <v>21</v>
      </c>
      <c r="AA53" s="451">
        <v>38</v>
      </c>
      <c r="AB53" s="435"/>
    </row>
    <row r="54" spans="1:32" ht="13.5" customHeight="1">
      <c r="A54" s="435">
        <v>39</v>
      </c>
      <c r="B54" s="449" t="s">
        <v>42</v>
      </c>
      <c r="C54" s="464">
        <v>2036</v>
      </c>
      <c r="D54" s="464">
        <v>44</v>
      </c>
      <c r="E54" s="464">
        <v>15813</v>
      </c>
      <c r="F54" s="464">
        <v>44</v>
      </c>
      <c r="G54" s="464">
        <v>874256</v>
      </c>
      <c r="H54" s="464">
        <v>44</v>
      </c>
      <c r="I54" s="464">
        <v>7890</v>
      </c>
      <c r="J54" s="464">
        <v>43</v>
      </c>
      <c r="K54" s="464">
        <v>45380</v>
      </c>
      <c r="L54" s="464">
        <v>44</v>
      </c>
      <c r="M54" s="464">
        <v>753371</v>
      </c>
      <c r="N54" s="464">
        <v>45</v>
      </c>
      <c r="O54" s="416">
        <v>99.2</v>
      </c>
      <c r="P54" s="414">
        <v>21</v>
      </c>
      <c r="Q54" s="416">
        <v>99.2</v>
      </c>
      <c r="R54" s="386">
        <v>18</v>
      </c>
      <c r="S54" s="414">
        <v>309015</v>
      </c>
      <c r="T54" s="414">
        <v>10</v>
      </c>
      <c r="U54" s="475">
        <v>299251</v>
      </c>
      <c r="V54" s="425">
        <f t="shared" si="0"/>
        <v>43</v>
      </c>
      <c r="W54" s="475">
        <v>305637</v>
      </c>
      <c r="X54" s="425">
        <f t="shared" si="1"/>
        <v>40</v>
      </c>
      <c r="Y54" s="478">
        <v>1.27</v>
      </c>
      <c r="Z54" s="476">
        <v>43</v>
      </c>
      <c r="AA54" s="451">
        <v>39</v>
      </c>
      <c r="AB54" s="435"/>
    </row>
    <row r="55" spans="1:32" ht="6" customHeight="1">
      <c r="A55" s="435"/>
      <c r="B55" s="449"/>
      <c r="C55" s="464"/>
      <c r="D55" s="464"/>
      <c r="E55" s="464"/>
      <c r="F55" s="464"/>
      <c r="G55" s="464"/>
      <c r="H55" s="464"/>
      <c r="I55" s="464"/>
      <c r="J55" s="464"/>
      <c r="K55" s="464"/>
      <c r="L55" s="464"/>
      <c r="M55" s="464"/>
      <c r="N55" s="464"/>
      <c r="O55" s="412"/>
      <c r="P55" s="412"/>
      <c r="Q55" s="395"/>
      <c r="R55" s="386"/>
      <c r="S55" s="414"/>
      <c r="T55" s="414"/>
      <c r="U55" s="127"/>
      <c r="V55" s="425"/>
      <c r="W55" s="127"/>
      <c r="X55" s="425"/>
      <c r="Y55" s="478"/>
      <c r="Z55" s="476"/>
      <c r="AA55" s="451"/>
      <c r="AB55" s="435"/>
    </row>
    <row r="56" spans="1:32" ht="13.5" customHeight="1">
      <c r="A56" s="435">
        <v>40</v>
      </c>
      <c r="B56" s="449" t="s">
        <v>43</v>
      </c>
      <c r="C56" s="464">
        <v>17506</v>
      </c>
      <c r="D56" s="464">
        <v>4</v>
      </c>
      <c r="E56" s="464">
        <v>167509</v>
      </c>
      <c r="F56" s="464">
        <v>5</v>
      </c>
      <c r="G56" s="464">
        <v>16970699</v>
      </c>
      <c r="H56" s="464">
        <v>4</v>
      </c>
      <c r="I56" s="464">
        <v>42014</v>
      </c>
      <c r="J56" s="464">
        <v>6</v>
      </c>
      <c r="K56" s="464">
        <v>313805</v>
      </c>
      <c r="L56" s="464">
        <v>9</v>
      </c>
      <c r="M56" s="464">
        <v>5864032</v>
      </c>
      <c r="N56" s="464">
        <v>8</v>
      </c>
      <c r="O56" s="416">
        <v>97</v>
      </c>
      <c r="P56" s="414">
        <v>43</v>
      </c>
      <c r="Q56" s="416">
        <v>96.6</v>
      </c>
      <c r="R56" s="386">
        <v>44</v>
      </c>
      <c r="S56" s="414">
        <v>322618</v>
      </c>
      <c r="T56" s="414">
        <v>5</v>
      </c>
      <c r="U56" s="475">
        <v>344424</v>
      </c>
      <c r="V56" s="425">
        <f t="shared" si="0"/>
        <v>13</v>
      </c>
      <c r="W56" s="475">
        <v>378984</v>
      </c>
      <c r="X56" s="425">
        <f t="shared" si="1"/>
        <v>22</v>
      </c>
      <c r="Y56" s="478">
        <v>1.59</v>
      </c>
      <c r="Z56" s="476">
        <v>24</v>
      </c>
      <c r="AA56" s="451">
        <v>40</v>
      </c>
      <c r="AB56" s="435"/>
    </row>
    <row r="57" spans="1:32" s="32" customFormat="1" ht="13.5" customHeight="1">
      <c r="A57" s="452">
        <v>41</v>
      </c>
      <c r="B57" s="453" t="s">
        <v>44</v>
      </c>
      <c r="C57" s="474">
        <v>2242</v>
      </c>
      <c r="D57" s="474">
        <v>42</v>
      </c>
      <c r="E57" s="474">
        <v>17466</v>
      </c>
      <c r="F57" s="474">
        <v>41</v>
      </c>
      <c r="G57" s="474">
        <v>913308</v>
      </c>
      <c r="H57" s="474">
        <v>42</v>
      </c>
      <c r="I57" s="474">
        <v>8036</v>
      </c>
      <c r="J57" s="474">
        <v>41</v>
      </c>
      <c r="K57" s="474">
        <v>50897</v>
      </c>
      <c r="L57" s="474">
        <v>42</v>
      </c>
      <c r="M57" s="474">
        <v>843158</v>
      </c>
      <c r="N57" s="474">
        <v>43</v>
      </c>
      <c r="O57" s="417">
        <v>96.9</v>
      </c>
      <c r="P57" s="418">
        <v>44</v>
      </c>
      <c r="Q57" s="419">
        <v>97.2</v>
      </c>
      <c r="R57" s="420">
        <v>41</v>
      </c>
      <c r="S57" s="418">
        <v>293957</v>
      </c>
      <c r="T57" s="418">
        <v>17</v>
      </c>
      <c r="U57" s="479">
        <v>317551</v>
      </c>
      <c r="V57" s="425">
        <f t="shared" si="0"/>
        <v>30</v>
      </c>
      <c r="W57" s="479">
        <v>328726</v>
      </c>
      <c r="X57" s="425">
        <f t="shared" si="1"/>
        <v>37</v>
      </c>
      <c r="Y57" s="481">
        <v>1.32</v>
      </c>
      <c r="Z57" s="480">
        <v>40</v>
      </c>
      <c r="AA57" s="454">
        <v>41</v>
      </c>
      <c r="AB57" s="435"/>
      <c r="AD57" s="35"/>
      <c r="AE57" s="36"/>
      <c r="AF57" s="35"/>
    </row>
    <row r="58" spans="1:32" ht="13.5" customHeight="1">
      <c r="A58" s="435">
        <v>42</v>
      </c>
      <c r="B58" s="449" t="s">
        <v>45</v>
      </c>
      <c r="C58" s="464">
        <v>3690</v>
      </c>
      <c r="D58" s="464">
        <v>28</v>
      </c>
      <c r="E58" s="464">
        <v>28656</v>
      </c>
      <c r="F58" s="464">
        <v>29</v>
      </c>
      <c r="G58" s="464">
        <v>1763573</v>
      </c>
      <c r="H58" s="464">
        <v>31</v>
      </c>
      <c r="I58" s="464">
        <v>13852</v>
      </c>
      <c r="J58" s="464">
        <v>25</v>
      </c>
      <c r="K58" s="464">
        <v>82484</v>
      </c>
      <c r="L58" s="464">
        <v>29</v>
      </c>
      <c r="M58" s="464">
        <v>1478446</v>
      </c>
      <c r="N58" s="464">
        <v>27</v>
      </c>
      <c r="O58" s="415">
        <v>101.2</v>
      </c>
      <c r="P58" s="414">
        <v>4</v>
      </c>
      <c r="Q58" s="395">
        <v>99.9</v>
      </c>
      <c r="R58" s="386">
        <v>9</v>
      </c>
      <c r="S58" s="414">
        <v>271496</v>
      </c>
      <c r="T58" s="414">
        <v>37</v>
      </c>
      <c r="U58" s="475">
        <v>299838</v>
      </c>
      <c r="V58" s="425">
        <f t="shared" si="0"/>
        <v>42</v>
      </c>
      <c r="W58" s="475">
        <v>359550</v>
      </c>
      <c r="X58" s="425">
        <f t="shared" si="1"/>
        <v>28</v>
      </c>
      <c r="Y58" s="478">
        <v>1.25</v>
      </c>
      <c r="Z58" s="476">
        <v>44</v>
      </c>
      <c r="AA58" s="451">
        <v>42</v>
      </c>
      <c r="AB58" s="435"/>
    </row>
    <row r="59" spans="1:32" ht="13.5" customHeight="1">
      <c r="A59" s="435">
        <v>43</v>
      </c>
      <c r="B59" s="449" t="s">
        <v>46</v>
      </c>
      <c r="C59" s="464">
        <v>4472</v>
      </c>
      <c r="D59" s="464">
        <v>23</v>
      </c>
      <c r="E59" s="464">
        <v>36261</v>
      </c>
      <c r="F59" s="464">
        <v>22</v>
      </c>
      <c r="G59" s="464">
        <v>2513824</v>
      </c>
      <c r="H59" s="464">
        <v>25</v>
      </c>
      <c r="I59" s="464">
        <v>15425</v>
      </c>
      <c r="J59" s="464">
        <v>23</v>
      </c>
      <c r="K59" s="464">
        <v>102750</v>
      </c>
      <c r="L59" s="464">
        <v>24</v>
      </c>
      <c r="M59" s="464">
        <v>1778497</v>
      </c>
      <c r="N59" s="464">
        <v>23</v>
      </c>
      <c r="O59" s="415">
        <v>98.4</v>
      </c>
      <c r="P59" s="414">
        <v>34</v>
      </c>
      <c r="Q59" s="395">
        <v>98.6</v>
      </c>
      <c r="R59" s="386">
        <v>26</v>
      </c>
      <c r="S59" s="414">
        <v>266869</v>
      </c>
      <c r="T59" s="414">
        <v>40</v>
      </c>
      <c r="U59" s="475">
        <v>311350</v>
      </c>
      <c r="V59" s="425">
        <f t="shared" si="0"/>
        <v>36</v>
      </c>
      <c r="W59" s="475">
        <v>354631</v>
      </c>
      <c r="X59" s="425">
        <f t="shared" si="1"/>
        <v>32</v>
      </c>
      <c r="Y59" s="478">
        <v>1.69</v>
      </c>
      <c r="Z59" s="476">
        <v>15</v>
      </c>
      <c r="AA59" s="451">
        <v>43</v>
      </c>
      <c r="AB59" s="435"/>
    </row>
    <row r="60" spans="1:32" ht="13.5" customHeight="1">
      <c r="A60" s="435">
        <v>44</v>
      </c>
      <c r="B60" s="449" t="s">
        <v>47</v>
      </c>
      <c r="C60" s="464">
        <v>3081</v>
      </c>
      <c r="D60" s="464">
        <v>35</v>
      </c>
      <c r="E60" s="464">
        <v>22636</v>
      </c>
      <c r="F60" s="464">
        <v>36</v>
      </c>
      <c r="G60" s="464">
        <v>1344689</v>
      </c>
      <c r="H60" s="464">
        <v>36</v>
      </c>
      <c r="I60" s="464">
        <v>11034</v>
      </c>
      <c r="J60" s="464">
        <v>33</v>
      </c>
      <c r="K60" s="464">
        <v>73181</v>
      </c>
      <c r="L60" s="464">
        <v>34</v>
      </c>
      <c r="M60" s="464">
        <v>1235257</v>
      </c>
      <c r="N60" s="464">
        <v>34</v>
      </c>
      <c r="O60" s="415">
        <v>98</v>
      </c>
      <c r="P60" s="414">
        <v>39</v>
      </c>
      <c r="Q60" s="395">
        <v>97.3</v>
      </c>
      <c r="R60" s="386">
        <v>40</v>
      </c>
      <c r="S60" s="414">
        <v>299677</v>
      </c>
      <c r="T60" s="414">
        <v>16</v>
      </c>
      <c r="U60" s="475">
        <v>312645</v>
      </c>
      <c r="V60" s="425">
        <f t="shared" si="0"/>
        <v>34</v>
      </c>
      <c r="W60" s="475">
        <v>344889</v>
      </c>
      <c r="X60" s="425">
        <f t="shared" si="1"/>
        <v>34</v>
      </c>
      <c r="Y60" s="478">
        <v>1.56</v>
      </c>
      <c r="Z60" s="476">
        <v>26</v>
      </c>
      <c r="AA60" s="451">
        <v>44</v>
      </c>
      <c r="AB60" s="435"/>
    </row>
    <row r="61" spans="1:32" ht="13.5" customHeight="1">
      <c r="A61" s="435">
        <v>45</v>
      </c>
      <c r="B61" s="449" t="s">
        <v>48</v>
      </c>
      <c r="C61" s="464">
        <v>2987</v>
      </c>
      <c r="D61" s="464">
        <v>36</v>
      </c>
      <c r="E61" s="464">
        <v>24208</v>
      </c>
      <c r="F61" s="464">
        <v>35</v>
      </c>
      <c r="G61" s="464">
        <v>1754716</v>
      </c>
      <c r="H61" s="464">
        <v>32</v>
      </c>
      <c r="I61" s="464">
        <v>10642</v>
      </c>
      <c r="J61" s="464">
        <v>34</v>
      </c>
      <c r="K61" s="464">
        <v>67565</v>
      </c>
      <c r="L61" s="464">
        <v>35</v>
      </c>
      <c r="M61" s="464">
        <v>1154836</v>
      </c>
      <c r="N61" s="464">
        <v>39</v>
      </c>
      <c r="O61" s="415">
        <v>96.8</v>
      </c>
      <c r="P61" s="414">
        <v>45</v>
      </c>
      <c r="Q61" s="395">
        <v>96</v>
      </c>
      <c r="R61" s="386">
        <v>47</v>
      </c>
      <c r="S61" s="414">
        <v>250452</v>
      </c>
      <c r="T61" s="414">
        <v>45</v>
      </c>
      <c r="U61" s="475">
        <v>281702</v>
      </c>
      <c r="V61" s="425">
        <f t="shared" si="0"/>
        <v>44</v>
      </c>
      <c r="W61" s="475">
        <v>267180</v>
      </c>
      <c r="X61" s="425">
        <f t="shared" si="1"/>
        <v>45</v>
      </c>
      <c r="Y61" s="478">
        <v>1.49</v>
      </c>
      <c r="Z61" s="476">
        <v>29</v>
      </c>
      <c r="AA61" s="451">
        <v>45</v>
      </c>
      <c r="AB61" s="435"/>
    </row>
    <row r="62" spans="1:32" ht="13.5" customHeight="1">
      <c r="A62" s="435">
        <v>46</v>
      </c>
      <c r="B62" s="449" t="s">
        <v>49</v>
      </c>
      <c r="C62" s="464">
        <v>4581</v>
      </c>
      <c r="D62" s="464">
        <v>22</v>
      </c>
      <c r="E62" s="464">
        <v>35505</v>
      </c>
      <c r="F62" s="464">
        <v>24</v>
      </c>
      <c r="G62" s="464">
        <v>2796133</v>
      </c>
      <c r="H62" s="464">
        <v>21</v>
      </c>
      <c r="I62" s="464">
        <v>16512</v>
      </c>
      <c r="J62" s="464">
        <v>21</v>
      </c>
      <c r="K62" s="464">
        <v>103730</v>
      </c>
      <c r="L62" s="464">
        <v>23</v>
      </c>
      <c r="M62" s="464">
        <v>1653029</v>
      </c>
      <c r="N62" s="464">
        <v>24</v>
      </c>
      <c r="O62" s="415">
        <v>97.2</v>
      </c>
      <c r="P62" s="414">
        <v>42</v>
      </c>
      <c r="Q62" s="395">
        <v>96.1</v>
      </c>
      <c r="R62" s="386">
        <v>46</v>
      </c>
      <c r="S62" s="414">
        <v>263272</v>
      </c>
      <c r="T62" s="414">
        <v>43</v>
      </c>
      <c r="U62" s="475">
        <v>279344</v>
      </c>
      <c r="V62" s="425">
        <f t="shared" si="0"/>
        <v>45</v>
      </c>
      <c r="W62" s="475">
        <v>297739</v>
      </c>
      <c r="X62" s="425">
        <f t="shared" si="1"/>
        <v>42</v>
      </c>
      <c r="Y62" s="478">
        <v>1.32</v>
      </c>
      <c r="Z62" s="476">
        <v>40</v>
      </c>
      <c r="AA62" s="451">
        <v>46</v>
      </c>
      <c r="AB62" s="435"/>
    </row>
    <row r="63" spans="1:32" ht="13.5" customHeight="1" thickBot="1">
      <c r="A63" s="455">
        <v>47</v>
      </c>
      <c r="B63" s="456" t="s">
        <v>50</v>
      </c>
      <c r="C63" s="465">
        <v>3112</v>
      </c>
      <c r="D63" s="465">
        <v>34</v>
      </c>
      <c r="E63" s="465">
        <v>28391</v>
      </c>
      <c r="F63" s="465">
        <v>30</v>
      </c>
      <c r="G63" s="465">
        <v>1549252</v>
      </c>
      <c r="H63" s="465">
        <v>34</v>
      </c>
      <c r="I63" s="465">
        <v>12731</v>
      </c>
      <c r="J63" s="465">
        <v>28</v>
      </c>
      <c r="K63" s="465">
        <v>87469</v>
      </c>
      <c r="L63" s="465">
        <v>26</v>
      </c>
      <c r="M63" s="465">
        <v>1366122</v>
      </c>
      <c r="N63" s="465">
        <v>31</v>
      </c>
      <c r="O63" s="421">
        <v>99.2</v>
      </c>
      <c r="P63" s="422">
        <v>21</v>
      </c>
      <c r="Q63" s="423">
        <v>98.5</v>
      </c>
      <c r="R63" s="402">
        <v>29</v>
      </c>
      <c r="S63" s="422">
        <v>226283</v>
      </c>
      <c r="T63" s="422">
        <v>46</v>
      </c>
      <c r="U63" s="482">
        <v>272026</v>
      </c>
      <c r="V63" s="424">
        <f t="shared" si="0"/>
        <v>46</v>
      </c>
      <c r="W63" s="482">
        <v>240607</v>
      </c>
      <c r="X63" s="424">
        <f t="shared" si="1"/>
        <v>47</v>
      </c>
      <c r="Y63" s="483">
        <v>1.18</v>
      </c>
      <c r="Z63" s="484">
        <v>47</v>
      </c>
      <c r="AA63" s="457">
        <v>47</v>
      </c>
      <c r="AB63" s="435"/>
    </row>
    <row r="64" spans="1:32" s="24" customFormat="1" ht="12" customHeight="1">
      <c r="A64" s="301" t="s">
        <v>256</v>
      </c>
      <c r="B64" s="458"/>
      <c r="C64" s="446"/>
      <c r="D64" s="446"/>
      <c r="E64" s="446"/>
      <c r="F64" s="446"/>
      <c r="G64" s="446"/>
      <c r="H64" s="446"/>
      <c r="I64" s="459"/>
      <c r="J64" s="446"/>
      <c r="K64" s="460"/>
      <c r="L64" s="446"/>
      <c r="M64" s="446"/>
      <c r="N64" s="446"/>
      <c r="O64" s="446" t="s">
        <v>257</v>
      </c>
      <c r="P64" s="446"/>
      <c r="Q64" s="446"/>
      <c r="R64" s="446"/>
      <c r="S64" s="446"/>
      <c r="T64" s="446"/>
      <c r="U64" s="124"/>
      <c r="V64" s="125"/>
      <c r="W64" s="124"/>
      <c r="X64" s="125"/>
      <c r="Y64" s="124"/>
      <c r="Z64" s="125"/>
      <c r="AA64" s="461"/>
      <c r="AB64" s="446"/>
      <c r="AD64" s="26"/>
      <c r="AE64" s="27"/>
      <c r="AF64" s="26"/>
    </row>
    <row r="65" spans="1:32" s="24" customFormat="1" ht="11.25" customHeight="1">
      <c r="A65" s="445"/>
      <c r="B65" s="458"/>
      <c r="C65" s="446"/>
      <c r="D65" s="446"/>
      <c r="E65" s="446"/>
      <c r="F65" s="446"/>
      <c r="G65" s="446"/>
      <c r="H65" s="446"/>
      <c r="I65" s="446"/>
      <c r="J65" s="446"/>
      <c r="K65" s="446"/>
      <c r="L65" s="446"/>
      <c r="M65" s="446"/>
      <c r="N65" s="446"/>
      <c r="O65" s="123" t="s">
        <v>258</v>
      </c>
      <c r="P65" s="446"/>
      <c r="Q65" s="446"/>
      <c r="R65" s="446"/>
      <c r="S65" s="446"/>
      <c r="T65" s="446"/>
      <c r="U65" s="124"/>
      <c r="V65" s="125"/>
      <c r="W65" s="124"/>
      <c r="X65" s="125"/>
      <c r="Y65" s="124"/>
      <c r="Z65" s="125"/>
      <c r="AA65" s="445"/>
      <c r="AB65" s="446"/>
      <c r="AD65" s="26"/>
      <c r="AE65" s="27"/>
      <c r="AF65" s="26"/>
    </row>
    <row r="66" spans="1:32" s="24" customFormat="1" ht="11.25" customHeight="1">
      <c r="A66" s="458"/>
      <c r="B66" s="458"/>
      <c r="C66" s="446"/>
      <c r="D66" s="446"/>
      <c r="E66" s="446"/>
      <c r="F66" s="446"/>
      <c r="G66" s="446"/>
      <c r="H66" s="446"/>
      <c r="I66" s="446"/>
      <c r="J66" s="446"/>
      <c r="K66" s="446"/>
      <c r="L66" s="446"/>
      <c r="M66" s="446"/>
      <c r="N66" s="446"/>
      <c r="O66" s="462" t="s">
        <v>259</v>
      </c>
      <c r="P66" s="446"/>
      <c r="Q66" s="446"/>
      <c r="R66" s="446"/>
      <c r="S66" s="446"/>
      <c r="T66" s="446"/>
      <c r="U66" s="124"/>
      <c r="V66" s="125"/>
      <c r="W66" s="124"/>
      <c r="X66" s="125"/>
      <c r="Y66" s="124"/>
      <c r="Z66" s="125"/>
      <c r="AA66" s="445"/>
      <c r="AB66" s="446"/>
      <c r="AD66" s="26"/>
      <c r="AE66" s="27"/>
      <c r="AF66" s="26"/>
    </row>
    <row r="67" spans="1:32" s="24" customFormat="1" ht="11.25" customHeight="1">
      <c r="A67" s="445"/>
      <c r="B67" s="458"/>
      <c r="C67" s="446"/>
      <c r="D67" s="446"/>
      <c r="E67" s="446"/>
      <c r="F67" s="446"/>
      <c r="G67" s="446"/>
      <c r="H67" s="446"/>
      <c r="I67" s="446"/>
      <c r="J67" s="446"/>
      <c r="K67" s="446"/>
      <c r="L67" s="446"/>
      <c r="M67" s="446"/>
      <c r="N67" s="446"/>
      <c r="P67" s="446"/>
      <c r="Q67" s="446"/>
      <c r="R67" s="446"/>
      <c r="S67" s="446"/>
      <c r="T67" s="446"/>
      <c r="U67" s="124"/>
      <c r="V67" s="125"/>
      <c r="W67" s="124"/>
      <c r="X67" s="125"/>
      <c r="Y67" s="124"/>
      <c r="Z67" s="125"/>
      <c r="AA67" s="445"/>
      <c r="AB67" s="446"/>
      <c r="AD67" s="26"/>
      <c r="AE67" s="27"/>
      <c r="AF67" s="26"/>
    </row>
    <row r="68" spans="1:32" s="24" customFormat="1" ht="11.25" customHeight="1">
      <c r="A68" s="445"/>
      <c r="B68" s="458"/>
      <c r="C68" s="446"/>
      <c r="D68" s="446"/>
      <c r="E68" s="446"/>
      <c r="F68" s="446"/>
      <c r="G68" s="446"/>
      <c r="H68" s="446"/>
      <c r="I68" s="446"/>
      <c r="J68" s="446"/>
      <c r="K68" s="446"/>
      <c r="L68" s="446"/>
      <c r="M68" s="446"/>
      <c r="N68" s="446"/>
      <c r="P68" s="446"/>
      <c r="Q68" s="446"/>
      <c r="R68" s="446"/>
      <c r="S68" s="446"/>
      <c r="T68" s="446"/>
      <c r="U68" s="124"/>
      <c r="V68" s="125"/>
      <c r="W68" s="124"/>
      <c r="X68" s="125"/>
      <c r="Y68" s="124"/>
      <c r="Z68" s="125"/>
      <c r="AA68" s="445"/>
      <c r="AB68" s="446"/>
      <c r="AD68" s="26"/>
      <c r="AE68" s="27"/>
      <c r="AF68" s="26"/>
    </row>
    <row r="69" spans="1:32" ht="11.25" customHeight="1">
      <c r="U69" s="124"/>
      <c r="V69" s="125"/>
      <c r="W69" s="124"/>
      <c r="X69" s="125"/>
      <c r="Y69" s="124"/>
      <c r="Z69" s="125"/>
      <c r="AA69" s="41"/>
    </row>
    <row r="70" spans="1:32">
      <c r="U70" s="127"/>
      <c r="V70" s="125"/>
      <c r="W70" s="127"/>
      <c r="X70" s="125"/>
      <c r="Y70" s="127"/>
      <c r="Z70" s="125"/>
      <c r="AA70" s="41"/>
    </row>
  </sheetData>
  <mergeCells count="18">
    <mergeCell ref="Y3:Z5"/>
    <mergeCell ref="AA3:AA6"/>
    <mergeCell ref="A4:B5"/>
    <mergeCell ref="C4:D5"/>
    <mergeCell ref="E4:F5"/>
    <mergeCell ref="G4:H5"/>
    <mergeCell ref="I4:J5"/>
    <mergeCell ref="K4:L5"/>
    <mergeCell ref="M4:N5"/>
    <mergeCell ref="W5:X5"/>
    <mergeCell ref="U5:V5"/>
    <mergeCell ref="S3:T3"/>
    <mergeCell ref="Q3:R3"/>
    <mergeCell ref="O3:P3"/>
    <mergeCell ref="O5:P5"/>
    <mergeCell ref="S5:T5"/>
    <mergeCell ref="Q5:R5"/>
    <mergeCell ref="U3:X4"/>
  </mergeCells>
  <phoneticPr fontId="37"/>
  <printOptions gridLinesSet="0"/>
  <pageMargins left="0.39370078740157483" right="0.39370078740157483" top="0.59055118110236227" bottom="0.19685039370078741" header="0.39370078740157483" footer="0.31496062992125984"/>
  <pageSetup paperSize="8" pageOrder="overThenDown"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A72"/>
  <sheetViews>
    <sheetView showGridLines="0" topLeftCell="A34" zoomScaleNormal="100" workbookViewId="0">
      <selection activeCell="Q51" sqref="Q51"/>
    </sheetView>
  </sheetViews>
  <sheetFormatPr defaultRowHeight="12"/>
  <cols>
    <col min="1" max="1" width="2.5" style="127" customWidth="1"/>
    <col min="2" max="2" width="7.5" style="127" customWidth="1"/>
    <col min="3" max="3" width="13.75" style="127" customWidth="1"/>
    <col min="4" max="4" width="3.5" style="125" customWidth="1"/>
    <col min="5" max="5" width="13.75" style="127" customWidth="1"/>
    <col min="6" max="6" width="3.5" style="125" customWidth="1"/>
    <col min="7" max="7" width="12.5" style="127" customWidth="1"/>
    <col min="8" max="8" width="3.5" style="125" customWidth="1"/>
    <col min="9" max="9" width="8.25" style="127" customWidth="1"/>
    <col min="10" max="10" width="3.625" style="126" customWidth="1"/>
    <col min="11" max="11" width="8.25" style="127" customWidth="1"/>
    <col min="12" max="12" width="3.75" style="127" customWidth="1"/>
    <col min="13" max="13" width="8.75" style="127" customWidth="1"/>
    <col min="14" max="14" width="3.75" style="119" customWidth="1"/>
    <col min="15" max="15" width="11.25" style="127" customWidth="1"/>
    <col min="16" max="16" width="3.75" style="127" customWidth="1"/>
    <col min="17" max="17" width="8.75" style="127" customWidth="1"/>
    <col min="18" max="18" width="5.625" style="127" customWidth="1"/>
    <col min="19" max="19" width="11.25" style="127" customWidth="1"/>
    <col min="20" max="20" width="3.75" style="127" customWidth="1"/>
    <col min="21" max="21" width="12.375" style="3" customWidth="1"/>
    <col min="22" max="22" width="3.75" style="9" customWidth="1"/>
    <col min="23" max="23" width="12.375" style="3" customWidth="1"/>
    <col min="24" max="24" width="3.75" style="9" customWidth="1"/>
    <col min="25" max="25" width="12.375" style="3" customWidth="1"/>
    <col min="26" max="26" width="3.75" style="9" customWidth="1"/>
    <col min="27" max="27" width="3.75" style="120" customWidth="1"/>
    <col min="28" max="16384" width="9" style="127"/>
  </cols>
  <sheetData>
    <row r="1" spans="1:27" ht="18.75" customHeight="1">
      <c r="N1" s="135" t="s">
        <v>55</v>
      </c>
      <c r="O1" s="136" t="s">
        <v>56</v>
      </c>
    </row>
    <row r="2" spans="1:27" ht="12.75" customHeight="1" thickBot="1"/>
    <row r="3" spans="1:27" ht="15" customHeight="1">
      <c r="A3" s="137"/>
      <c r="B3" s="149"/>
      <c r="C3" s="663" t="s">
        <v>57</v>
      </c>
      <c r="D3" s="664"/>
      <c r="E3" s="664"/>
      <c r="F3" s="665"/>
      <c r="G3" s="540" t="s">
        <v>68</v>
      </c>
      <c r="H3" s="539"/>
      <c r="I3" s="540"/>
      <c r="J3" s="539"/>
      <c r="K3" s="653" t="s">
        <v>188</v>
      </c>
      <c r="L3" s="654"/>
      <c r="M3" s="527" t="s">
        <v>58</v>
      </c>
      <c r="N3" s="527"/>
      <c r="O3" s="532"/>
      <c r="P3" s="527"/>
      <c r="Q3" s="527"/>
      <c r="R3" s="527"/>
      <c r="S3" s="528"/>
      <c r="T3" s="529"/>
      <c r="U3" s="572" t="s">
        <v>59</v>
      </c>
      <c r="V3" s="527"/>
      <c r="W3" s="572"/>
      <c r="X3" s="527"/>
      <c r="Y3" s="572"/>
      <c r="Z3" s="573"/>
      <c r="AA3" s="588" t="s">
        <v>53</v>
      </c>
    </row>
    <row r="4" spans="1:27" ht="40.5" customHeight="1">
      <c r="A4" s="578" t="s">
        <v>0</v>
      </c>
      <c r="B4" s="579"/>
      <c r="C4" s="486" t="s">
        <v>60</v>
      </c>
      <c r="D4" s="487"/>
      <c r="E4" s="486" t="s">
        <v>61</v>
      </c>
      <c r="F4" s="487"/>
      <c r="G4" s="247" t="s">
        <v>197</v>
      </c>
      <c r="H4" s="538"/>
      <c r="I4" s="247" t="s">
        <v>198</v>
      </c>
      <c r="J4" s="567"/>
      <c r="K4" s="657"/>
      <c r="L4" s="658"/>
      <c r="M4" s="247" t="s">
        <v>185</v>
      </c>
      <c r="N4" s="248"/>
      <c r="O4" s="561" t="s">
        <v>186</v>
      </c>
      <c r="P4" s="248"/>
      <c r="Q4" s="247" t="s">
        <v>187</v>
      </c>
      <c r="R4" s="562"/>
      <c r="S4" s="248" t="s">
        <v>62</v>
      </c>
      <c r="T4" s="248"/>
      <c r="U4" s="575" t="s">
        <v>63</v>
      </c>
      <c r="V4" s="574"/>
      <c r="W4" s="575" t="s">
        <v>64</v>
      </c>
      <c r="X4" s="574"/>
      <c r="Y4" s="575" t="s">
        <v>65</v>
      </c>
      <c r="Z4" s="574"/>
      <c r="AA4" s="589"/>
    </row>
    <row r="5" spans="1:27" s="150" customFormat="1" ht="12.75" customHeight="1">
      <c r="A5" s="139"/>
      <c r="B5" s="148"/>
      <c r="C5" s="161" t="s">
        <v>254</v>
      </c>
      <c r="D5" s="162" t="s">
        <v>1</v>
      </c>
      <c r="E5" s="161" t="s">
        <v>254</v>
      </c>
      <c r="F5" s="162" t="s">
        <v>1</v>
      </c>
      <c r="G5" s="161" t="s">
        <v>358</v>
      </c>
      <c r="H5" s="307" t="s">
        <v>1</v>
      </c>
      <c r="I5" s="161" t="s">
        <v>358</v>
      </c>
      <c r="J5" s="308" t="s">
        <v>1</v>
      </c>
      <c r="K5" s="523" t="s">
        <v>359</v>
      </c>
      <c r="L5" s="522" t="s">
        <v>1</v>
      </c>
      <c r="M5" s="541" t="s">
        <v>360</v>
      </c>
      <c r="N5" s="307" t="s">
        <v>1</v>
      </c>
      <c r="O5" s="563" t="s">
        <v>210</v>
      </c>
      <c r="P5" s="307" t="s">
        <v>1</v>
      </c>
      <c r="Q5" s="541" t="s">
        <v>210</v>
      </c>
      <c r="R5" s="307" t="s">
        <v>1</v>
      </c>
      <c r="S5" s="564" t="s">
        <v>361</v>
      </c>
      <c r="T5" s="565" t="s">
        <v>1</v>
      </c>
      <c r="U5" s="514" t="s">
        <v>356</v>
      </c>
      <c r="V5" s="307" t="s">
        <v>1</v>
      </c>
      <c r="W5" s="514" t="s">
        <v>356</v>
      </c>
      <c r="X5" s="307" t="s">
        <v>1</v>
      </c>
      <c r="Y5" s="514" t="s">
        <v>356</v>
      </c>
      <c r="Z5" s="307" t="s">
        <v>1</v>
      </c>
      <c r="AA5" s="590"/>
    </row>
    <row r="6" spans="1:27" s="123" customFormat="1" ht="11.25" customHeight="1">
      <c r="A6" s="121"/>
      <c r="B6" s="146"/>
      <c r="C6" s="305" t="s">
        <v>66</v>
      </c>
      <c r="D6" s="513"/>
      <c r="E6" s="305" t="s">
        <v>66</v>
      </c>
      <c r="F6" s="513"/>
      <c r="G6" s="305" t="s">
        <v>51</v>
      </c>
      <c r="I6" s="305" t="s">
        <v>66</v>
      </c>
      <c r="K6" s="521" t="s">
        <v>67</v>
      </c>
      <c r="L6" s="520"/>
      <c r="M6" s="535"/>
      <c r="N6" s="542"/>
      <c r="O6" s="535"/>
      <c r="P6" s="535"/>
      <c r="Q6" s="535"/>
      <c r="R6" s="535"/>
      <c r="S6" s="543" t="s">
        <v>52</v>
      </c>
      <c r="T6" s="543"/>
      <c r="U6" s="251" t="s">
        <v>2</v>
      </c>
      <c r="V6" s="535"/>
      <c r="W6" s="251" t="s">
        <v>2</v>
      </c>
      <c r="X6" s="535"/>
      <c r="Y6" s="251" t="s">
        <v>2</v>
      </c>
      <c r="Z6" s="535"/>
      <c r="AA6" s="147"/>
    </row>
    <row r="7" spans="1:27" ht="13.5" customHeight="1">
      <c r="A7" s="140"/>
      <c r="B7" s="130" t="s">
        <v>3</v>
      </c>
      <c r="C7" s="254" t="s">
        <v>260</v>
      </c>
      <c r="D7" s="512"/>
      <c r="E7" s="254" t="s">
        <v>261</v>
      </c>
      <c r="F7" s="512"/>
      <c r="G7" s="568">
        <v>536795000</v>
      </c>
      <c r="H7" s="127"/>
      <c r="I7" s="160">
        <v>3082</v>
      </c>
      <c r="J7" s="127"/>
      <c r="K7" s="519">
        <v>16.8</v>
      </c>
      <c r="L7" s="519"/>
      <c r="M7" s="544">
        <v>258.8</v>
      </c>
      <c r="N7" s="537"/>
      <c r="O7" s="536">
        <v>6.6</v>
      </c>
      <c r="P7" s="536"/>
      <c r="Q7" s="536">
        <v>80.8</v>
      </c>
      <c r="R7" s="124"/>
      <c r="S7" s="545">
        <v>98</v>
      </c>
      <c r="T7" s="546"/>
      <c r="U7" s="546">
        <v>6368550</v>
      </c>
      <c r="V7" s="124"/>
      <c r="W7" s="118">
        <v>3218137</v>
      </c>
      <c r="X7" s="124"/>
      <c r="Y7" s="118">
        <v>3168369</v>
      </c>
      <c r="Z7" s="124"/>
      <c r="AA7" s="138" t="s">
        <v>54</v>
      </c>
    </row>
    <row r="8" spans="1:27" ht="6" customHeight="1">
      <c r="A8" s="140"/>
      <c r="B8" s="130"/>
      <c r="C8" s="511"/>
      <c r="D8" s="512"/>
      <c r="E8" s="511"/>
      <c r="F8" s="512"/>
      <c r="G8" s="124"/>
      <c r="H8" s="127"/>
      <c r="I8" s="124"/>
      <c r="J8" s="127"/>
      <c r="K8" s="519"/>
      <c r="L8" s="519"/>
      <c r="M8" s="536"/>
      <c r="N8" s="537"/>
      <c r="O8" s="536"/>
      <c r="P8" s="536"/>
      <c r="Q8" s="536"/>
      <c r="R8" s="124"/>
      <c r="S8" s="545"/>
      <c r="T8" s="546"/>
      <c r="U8" s="546"/>
      <c r="V8" s="124"/>
      <c r="W8" s="118"/>
      <c r="X8" s="124"/>
      <c r="Y8" s="118"/>
      <c r="Z8" s="124"/>
      <c r="AA8" s="141"/>
    </row>
    <row r="9" spans="1:27" ht="13.5" customHeight="1">
      <c r="A9" s="129">
        <v>1</v>
      </c>
      <c r="B9" s="130" t="s">
        <v>4</v>
      </c>
      <c r="C9" s="511" t="s">
        <v>262</v>
      </c>
      <c r="D9" s="512">
        <v>3</v>
      </c>
      <c r="E9" s="511" t="s">
        <v>263</v>
      </c>
      <c r="F9" s="512">
        <v>3</v>
      </c>
      <c r="G9" s="124">
        <v>19018098</v>
      </c>
      <c r="H9" s="127">
        <f>_xlfn.RANK.EQ(G9,G$9:G$62,0)</f>
        <v>9</v>
      </c>
      <c r="I9" s="569">
        <v>2616.8025205593308</v>
      </c>
      <c r="J9" s="127">
        <v>35</v>
      </c>
      <c r="K9" s="519">
        <v>23.7</v>
      </c>
      <c r="L9" s="518">
        <f>RANK(K9,$K$9:$K$62)</f>
        <v>1</v>
      </c>
      <c r="M9" s="544">
        <v>254</v>
      </c>
      <c r="N9" s="547">
        <v>26</v>
      </c>
      <c r="O9" s="536">
        <v>10.5</v>
      </c>
      <c r="P9" s="548">
        <v>10</v>
      </c>
      <c r="Q9" s="536">
        <v>64.2</v>
      </c>
      <c r="R9" s="124">
        <v>43</v>
      </c>
      <c r="S9" s="545">
        <v>98</v>
      </c>
      <c r="T9" s="549">
        <v>24</v>
      </c>
      <c r="U9" s="510">
        <v>239792</v>
      </c>
      <c r="V9" s="548">
        <f>RANK(U9,U$9:U$62)</f>
        <v>9</v>
      </c>
      <c r="W9" s="510">
        <v>124575</v>
      </c>
      <c r="X9" s="548">
        <f>RANK(W9,W$9:W$62)</f>
        <v>9</v>
      </c>
      <c r="Y9" s="510">
        <v>123112</v>
      </c>
      <c r="Z9" s="548">
        <f>RANK(Y9,Y$9:Y$62)</f>
        <v>9</v>
      </c>
      <c r="AA9" s="142">
        <v>1</v>
      </c>
    </row>
    <row r="10" spans="1:27" ht="13.5" customHeight="1">
      <c r="A10" s="129">
        <v>2</v>
      </c>
      <c r="B10" s="130" t="s">
        <v>5</v>
      </c>
      <c r="C10" s="511" t="s">
        <v>264</v>
      </c>
      <c r="D10" s="512">
        <v>28</v>
      </c>
      <c r="E10" s="511" t="s">
        <v>265</v>
      </c>
      <c r="F10" s="512">
        <v>28</v>
      </c>
      <c r="G10" s="124">
        <v>4580259</v>
      </c>
      <c r="H10" s="127">
        <f t="shared" ref="H10:H62" si="0">_xlfn.RANK.EQ(G10,G$9:G$62,0)</f>
        <v>30</v>
      </c>
      <c r="I10" s="569">
        <v>2558.3268262889746</v>
      </c>
      <c r="J10" s="127">
        <v>38</v>
      </c>
      <c r="K10" s="519">
        <v>21.9</v>
      </c>
      <c r="L10" s="518">
        <f t="shared" ref="L10:L62" si="1">RANK(K10,$K$9:$K$62)</f>
        <v>3</v>
      </c>
      <c r="M10" s="544">
        <v>214.7</v>
      </c>
      <c r="N10" s="547">
        <v>42</v>
      </c>
      <c r="O10" s="536">
        <v>7.5</v>
      </c>
      <c r="P10" s="548">
        <v>21</v>
      </c>
      <c r="Q10" s="536">
        <v>70.099999999999994</v>
      </c>
      <c r="R10" s="124">
        <v>42</v>
      </c>
      <c r="S10" s="545">
        <v>97.6</v>
      </c>
      <c r="T10" s="549">
        <v>26</v>
      </c>
      <c r="U10" s="510">
        <v>56886</v>
      </c>
      <c r="V10" s="548">
        <f t="shared" ref="V10:X62" si="2">RANK(U10,U$9:U$62)</f>
        <v>35</v>
      </c>
      <c r="W10" s="510">
        <v>31052</v>
      </c>
      <c r="X10" s="548">
        <f t="shared" si="2"/>
        <v>31</v>
      </c>
      <c r="Y10" s="510">
        <v>33653</v>
      </c>
      <c r="Z10" s="548">
        <f t="shared" ref="Z10:Z15" si="3">RANK(Y10,Y$9:Y$62)</f>
        <v>29</v>
      </c>
      <c r="AA10" s="142">
        <v>2</v>
      </c>
    </row>
    <row r="11" spans="1:27" ht="13.5" customHeight="1">
      <c r="A11" s="129">
        <v>3</v>
      </c>
      <c r="B11" s="130" t="s">
        <v>6</v>
      </c>
      <c r="C11" s="511" t="s">
        <v>266</v>
      </c>
      <c r="D11" s="512">
        <v>14</v>
      </c>
      <c r="E11" s="511" t="s">
        <v>267</v>
      </c>
      <c r="F11" s="512">
        <v>15</v>
      </c>
      <c r="G11" s="124">
        <v>4674256</v>
      </c>
      <c r="H11" s="127">
        <f t="shared" si="0"/>
        <v>28</v>
      </c>
      <c r="I11" s="569">
        <v>2736.6996505501215</v>
      </c>
      <c r="J11" s="127">
        <v>31</v>
      </c>
      <c r="K11" s="519">
        <v>8.9</v>
      </c>
      <c r="L11" s="518">
        <f t="shared" si="1"/>
        <v>28</v>
      </c>
      <c r="M11" s="544">
        <v>215.4</v>
      </c>
      <c r="N11" s="547">
        <v>41</v>
      </c>
      <c r="O11" s="536">
        <v>7.5</v>
      </c>
      <c r="P11" s="548">
        <v>21</v>
      </c>
      <c r="Q11" s="536">
        <v>71.099999999999994</v>
      </c>
      <c r="R11" s="124">
        <v>41</v>
      </c>
      <c r="S11" s="545">
        <v>93.7</v>
      </c>
      <c r="T11" s="549">
        <v>41</v>
      </c>
      <c r="U11" s="510">
        <v>57949</v>
      </c>
      <c r="V11" s="548">
        <f t="shared" si="2"/>
        <v>34</v>
      </c>
      <c r="W11" s="510">
        <v>30973</v>
      </c>
      <c r="X11" s="548">
        <f t="shared" si="2"/>
        <v>32</v>
      </c>
      <c r="Y11" s="510">
        <v>32580</v>
      </c>
      <c r="Z11" s="548">
        <f t="shared" si="3"/>
        <v>32</v>
      </c>
      <c r="AA11" s="142">
        <v>3</v>
      </c>
    </row>
    <row r="12" spans="1:27" ht="13.5" customHeight="1">
      <c r="A12" s="129">
        <v>4</v>
      </c>
      <c r="B12" s="130" t="s">
        <v>7</v>
      </c>
      <c r="C12" s="511" t="s">
        <v>268</v>
      </c>
      <c r="D12" s="512">
        <v>11</v>
      </c>
      <c r="E12" s="511" t="s">
        <v>269</v>
      </c>
      <c r="F12" s="512">
        <v>12</v>
      </c>
      <c r="G12" s="124">
        <v>9475481</v>
      </c>
      <c r="H12" s="127">
        <f t="shared" si="0"/>
        <v>14</v>
      </c>
      <c r="I12" s="569">
        <v>2926.4565773436561</v>
      </c>
      <c r="J12" s="127">
        <v>21</v>
      </c>
      <c r="K12" s="519">
        <v>8.6</v>
      </c>
      <c r="L12" s="518">
        <f t="shared" si="1"/>
        <v>30</v>
      </c>
      <c r="M12" s="544">
        <v>250.1</v>
      </c>
      <c r="N12" s="547">
        <v>27</v>
      </c>
      <c r="O12" s="536">
        <v>6</v>
      </c>
      <c r="P12" s="548">
        <v>33</v>
      </c>
      <c r="Q12" s="536">
        <v>72.2</v>
      </c>
      <c r="R12" s="124">
        <v>39</v>
      </c>
      <c r="S12" s="545">
        <v>99.1</v>
      </c>
      <c r="T12" s="549">
        <v>15</v>
      </c>
      <c r="U12" s="510">
        <v>115630</v>
      </c>
      <c r="V12" s="548">
        <f t="shared" si="2"/>
        <v>14</v>
      </c>
      <c r="W12" s="510">
        <v>58332</v>
      </c>
      <c r="X12" s="548">
        <f t="shared" si="2"/>
        <v>14</v>
      </c>
      <c r="Y12" s="510">
        <v>58803</v>
      </c>
      <c r="Z12" s="548">
        <f t="shared" si="3"/>
        <v>14</v>
      </c>
      <c r="AA12" s="142">
        <v>4</v>
      </c>
    </row>
    <row r="13" spans="1:27" ht="13.5" customHeight="1">
      <c r="A13" s="129">
        <v>5</v>
      </c>
      <c r="B13" s="130" t="s">
        <v>8</v>
      </c>
      <c r="C13" s="511" t="s">
        <v>270</v>
      </c>
      <c r="D13" s="512">
        <v>31</v>
      </c>
      <c r="E13" s="511" t="s">
        <v>271</v>
      </c>
      <c r="F13" s="512">
        <v>31</v>
      </c>
      <c r="G13" s="124">
        <v>3451335</v>
      </c>
      <c r="H13" s="127">
        <f t="shared" si="0"/>
        <v>40</v>
      </c>
      <c r="I13" s="569">
        <v>2552.86956108401</v>
      </c>
      <c r="J13" s="127">
        <v>39</v>
      </c>
      <c r="K13" s="519">
        <v>13.6</v>
      </c>
      <c r="L13" s="518">
        <f t="shared" si="1"/>
        <v>12</v>
      </c>
      <c r="M13" s="544">
        <v>246</v>
      </c>
      <c r="N13" s="547">
        <v>30</v>
      </c>
      <c r="O13" s="536">
        <v>7</v>
      </c>
      <c r="P13" s="548">
        <v>25</v>
      </c>
      <c r="Q13" s="536">
        <v>83</v>
      </c>
      <c r="R13" s="124">
        <v>24</v>
      </c>
      <c r="S13" s="545">
        <v>91.4</v>
      </c>
      <c r="T13" s="549">
        <v>46</v>
      </c>
      <c r="U13" s="510">
        <v>41381</v>
      </c>
      <c r="V13" s="548">
        <f t="shared" si="2"/>
        <v>41</v>
      </c>
      <c r="W13" s="510">
        <v>22634</v>
      </c>
      <c r="X13" s="548">
        <f t="shared" si="2"/>
        <v>41</v>
      </c>
      <c r="Y13" s="510">
        <v>23102</v>
      </c>
      <c r="Z13" s="548">
        <f t="shared" si="3"/>
        <v>42</v>
      </c>
      <c r="AA13" s="142">
        <v>5</v>
      </c>
    </row>
    <row r="14" spans="1:27" ht="13.5" customHeight="1">
      <c r="A14" s="129">
        <v>6</v>
      </c>
      <c r="B14" s="130" t="s">
        <v>9</v>
      </c>
      <c r="C14" s="511" t="s">
        <v>272</v>
      </c>
      <c r="D14" s="512">
        <v>33</v>
      </c>
      <c r="E14" s="511" t="s">
        <v>273</v>
      </c>
      <c r="F14" s="512">
        <v>33</v>
      </c>
      <c r="G14" s="124">
        <v>4039808</v>
      </c>
      <c r="H14" s="127">
        <f t="shared" si="0"/>
        <v>35</v>
      </c>
      <c r="I14" s="569">
        <v>2758.0910764354612</v>
      </c>
      <c r="J14" s="127">
        <v>30</v>
      </c>
      <c r="K14" s="519">
        <v>7</v>
      </c>
      <c r="L14" s="518">
        <f t="shared" si="1"/>
        <v>37</v>
      </c>
      <c r="M14" s="544">
        <v>239.8</v>
      </c>
      <c r="N14" s="547">
        <v>32</v>
      </c>
      <c r="O14" s="536">
        <v>6.2</v>
      </c>
      <c r="P14" s="548">
        <v>31</v>
      </c>
      <c r="Q14" s="536">
        <v>84.3</v>
      </c>
      <c r="R14" s="124">
        <v>20</v>
      </c>
      <c r="S14" s="545">
        <v>98.9</v>
      </c>
      <c r="T14" s="549">
        <v>18</v>
      </c>
      <c r="U14" s="510">
        <v>52034</v>
      </c>
      <c r="V14" s="548">
        <f t="shared" si="2"/>
        <v>36</v>
      </c>
      <c r="W14" s="510">
        <v>27938</v>
      </c>
      <c r="X14" s="548">
        <f t="shared" si="2"/>
        <v>36</v>
      </c>
      <c r="Y14" s="510">
        <v>29251</v>
      </c>
      <c r="Z14" s="548">
        <f t="shared" si="3"/>
        <v>36</v>
      </c>
      <c r="AA14" s="142">
        <v>6</v>
      </c>
    </row>
    <row r="15" spans="1:27" ht="13.5" customHeight="1">
      <c r="A15" s="129">
        <v>7</v>
      </c>
      <c r="B15" s="130" t="s">
        <v>10</v>
      </c>
      <c r="C15" s="511" t="s">
        <v>274</v>
      </c>
      <c r="D15" s="512">
        <v>10</v>
      </c>
      <c r="E15" s="511" t="s">
        <v>275</v>
      </c>
      <c r="F15" s="512">
        <v>10</v>
      </c>
      <c r="G15" s="124">
        <v>7917871</v>
      </c>
      <c r="H15" s="127">
        <f t="shared" si="0"/>
        <v>20</v>
      </c>
      <c r="I15" s="569">
        <v>3005.3657484374671</v>
      </c>
      <c r="J15" s="127">
        <v>16</v>
      </c>
      <c r="K15" s="519">
        <v>7.9</v>
      </c>
      <c r="L15" s="518">
        <f t="shared" si="1"/>
        <v>35</v>
      </c>
      <c r="M15" s="544">
        <v>214.2</v>
      </c>
      <c r="N15" s="547">
        <v>43</v>
      </c>
      <c r="O15" s="536">
        <v>6.9</v>
      </c>
      <c r="P15" s="548">
        <v>26</v>
      </c>
      <c r="Q15" s="536">
        <v>72.5</v>
      </c>
      <c r="R15" s="124">
        <v>38</v>
      </c>
      <c r="S15" s="545">
        <v>94</v>
      </c>
      <c r="T15" s="549">
        <v>40</v>
      </c>
      <c r="U15" s="510">
        <v>87730</v>
      </c>
      <c r="V15" s="548">
        <f t="shared" si="2"/>
        <v>25</v>
      </c>
      <c r="W15" s="510">
        <v>48183</v>
      </c>
      <c r="X15" s="548">
        <f t="shared" si="2"/>
        <v>22</v>
      </c>
      <c r="Y15" s="510">
        <v>49425</v>
      </c>
      <c r="Z15" s="548">
        <f t="shared" si="3"/>
        <v>21</v>
      </c>
      <c r="AA15" s="142">
        <v>7</v>
      </c>
    </row>
    <row r="16" spans="1:27" ht="6" customHeight="1">
      <c r="A16" s="129"/>
      <c r="B16" s="130"/>
      <c r="C16" s="511"/>
      <c r="D16" s="512"/>
      <c r="E16" s="511"/>
      <c r="F16" s="512"/>
      <c r="G16" s="124"/>
      <c r="H16" s="127"/>
      <c r="I16" s="569"/>
      <c r="J16" s="127"/>
      <c r="K16" s="519"/>
      <c r="L16" s="518"/>
      <c r="M16" s="536"/>
      <c r="N16" s="550"/>
      <c r="O16" s="536"/>
      <c r="P16" s="548"/>
      <c r="Q16" s="536"/>
      <c r="R16" s="124"/>
      <c r="S16" s="545"/>
      <c r="T16" s="549"/>
      <c r="U16" s="546"/>
      <c r="V16" s="548"/>
      <c r="W16" s="510"/>
      <c r="X16" s="548"/>
      <c r="Y16" s="510"/>
      <c r="Z16" s="548"/>
      <c r="AA16" s="142"/>
    </row>
    <row r="17" spans="1:27" ht="13.5" customHeight="1">
      <c r="A17" s="129">
        <v>8</v>
      </c>
      <c r="B17" s="130" t="s">
        <v>11</v>
      </c>
      <c r="C17" s="511" t="s">
        <v>276</v>
      </c>
      <c r="D17" s="512">
        <v>13</v>
      </c>
      <c r="E17" s="511" t="s">
        <v>277</v>
      </c>
      <c r="F17" s="512">
        <v>13</v>
      </c>
      <c r="G17" s="124">
        <v>13056738</v>
      </c>
      <c r="H17" s="127">
        <f t="shared" si="0"/>
        <v>11</v>
      </c>
      <c r="I17" s="569">
        <v>3115.5247384312415</v>
      </c>
      <c r="J17" s="127">
        <v>10</v>
      </c>
      <c r="K17" s="519">
        <v>9.5</v>
      </c>
      <c r="L17" s="518">
        <f t="shared" si="1"/>
        <v>25</v>
      </c>
      <c r="M17" s="544">
        <v>197.5</v>
      </c>
      <c r="N17" s="547">
        <v>46</v>
      </c>
      <c r="O17" s="536">
        <v>6</v>
      </c>
      <c r="P17" s="548">
        <v>33</v>
      </c>
      <c r="Q17" s="536">
        <v>60.4</v>
      </c>
      <c r="R17" s="124">
        <v>46</v>
      </c>
      <c r="S17" s="545">
        <v>64.599999999999994</v>
      </c>
      <c r="T17" s="549">
        <v>36</v>
      </c>
      <c r="U17" s="510">
        <v>141811</v>
      </c>
      <c r="V17" s="548">
        <f t="shared" si="2"/>
        <v>12</v>
      </c>
      <c r="W17" s="510">
        <v>73968</v>
      </c>
      <c r="X17" s="548">
        <f t="shared" si="2"/>
        <v>12</v>
      </c>
      <c r="Y17" s="510">
        <v>75540</v>
      </c>
      <c r="Z17" s="548">
        <f t="shared" ref="Z17:Z23" si="4">RANK(Y17,Y$9:Y$62)</f>
        <v>11</v>
      </c>
      <c r="AA17" s="142">
        <v>8</v>
      </c>
    </row>
    <row r="18" spans="1:27" ht="13.5" customHeight="1">
      <c r="A18" s="129">
        <v>9</v>
      </c>
      <c r="B18" s="130" t="s">
        <v>12</v>
      </c>
      <c r="C18" s="511" t="s">
        <v>278</v>
      </c>
      <c r="D18" s="512">
        <v>22</v>
      </c>
      <c r="E18" s="511" t="s">
        <v>279</v>
      </c>
      <c r="F18" s="512">
        <v>22</v>
      </c>
      <c r="G18" s="118">
        <v>8958397</v>
      </c>
      <c r="H18" s="127">
        <f t="shared" si="0"/>
        <v>15</v>
      </c>
      <c r="I18" s="569">
        <v>3318.4322533916029</v>
      </c>
      <c r="J18" s="127">
        <v>3</v>
      </c>
      <c r="K18" s="519">
        <v>8.6999999999999993</v>
      </c>
      <c r="L18" s="518">
        <f t="shared" si="1"/>
        <v>29</v>
      </c>
      <c r="M18" s="544">
        <v>236</v>
      </c>
      <c r="N18" s="547">
        <v>35</v>
      </c>
      <c r="O18" s="536">
        <v>5.4</v>
      </c>
      <c r="P18" s="548">
        <v>38</v>
      </c>
      <c r="Q18" s="536">
        <v>74.900000000000006</v>
      </c>
      <c r="R18" s="124">
        <v>32</v>
      </c>
      <c r="S18" s="545">
        <v>95.5</v>
      </c>
      <c r="T18" s="549">
        <v>33</v>
      </c>
      <c r="U18" s="510">
        <v>99301</v>
      </c>
      <c r="V18" s="548">
        <f t="shared" si="2"/>
        <v>20</v>
      </c>
      <c r="W18" s="510">
        <v>52085</v>
      </c>
      <c r="X18" s="548">
        <f t="shared" si="2"/>
        <v>18</v>
      </c>
      <c r="Y18" s="510">
        <v>52182</v>
      </c>
      <c r="Z18" s="548">
        <f t="shared" si="4"/>
        <v>19</v>
      </c>
      <c r="AA18" s="142">
        <v>9</v>
      </c>
    </row>
    <row r="19" spans="1:27" ht="13.5" customHeight="1">
      <c r="A19" s="129">
        <v>10</v>
      </c>
      <c r="B19" s="130" t="s">
        <v>13</v>
      </c>
      <c r="C19" s="511" t="s">
        <v>280</v>
      </c>
      <c r="D19" s="512">
        <v>23</v>
      </c>
      <c r="E19" s="511" t="s">
        <v>281</v>
      </c>
      <c r="F19" s="512">
        <v>23</v>
      </c>
      <c r="G19" s="124">
        <v>8528499</v>
      </c>
      <c r="H19" s="127">
        <f t="shared" si="0"/>
        <v>17</v>
      </c>
      <c r="I19" s="569">
        <v>3097.829402040978</v>
      </c>
      <c r="J19" s="127">
        <v>11</v>
      </c>
      <c r="K19" s="519">
        <v>6.2</v>
      </c>
      <c r="L19" s="518">
        <f t="shared" si="1"/>
        <v>40</v>
      </c>
      <c r="M19" s="544">
        <v>238.4</v>
      </c>
      <c r="N19" s="547">
        <v>34</v>
      </c>
      <c r="O19" s="536">
        <v>6.7</v>
      </c>
      <c r="P19" s="548">
        <v>27</v>
      </c>
      <c r="Q19" s="536">
        <v>79.400000000000006</v>
      </c>
      <c r="R19" s="124">
        <v>27</v>
      </c>
      <c r="S19" s="545">
        <v>99.5</v>
      </c>
      <c r="T19" s="549">
        <v>11</v>
      </c>
      <c r="U19" s="510">
        <v>98773</v>
      </c>
      <c r="V19" s="548">
        <f t="shared" si="2"/>
        <v>21</v>
      </c>
      <c r="W19" s="510">
        <v>51794</v>
      </c>
      <c r="X19" s="548">
        <f t="shared" si="2"/>
        <v>19</v>
      </c>
      <c r="Y19" s="510">
        <v>51371</v>
      </c>
      <c r="Z19" s="548">
        <f t="shared" si="4"/>
        <v>20</v>
      </c>
      <c r="AA19" s="142">
        <v>10</v>
      </c>
    </row>
    <row r="20" spans="1:27" ht="13.5" customHeight="1">
      <c r="A20" s="129">
        <v>11</v>
      </c>
      <c r="B20" s="130" t="s">
        <v>14</v>
      </c>
      <c r="C20" s="511" t="s">
        <v>282</v>
      </c>
      <c r="D20" s="512">
        <v>7</v>
      </c>
      <c r="E20" s="511" t="s">
        <v>283</v>
      </c>
      <c r="F20" s="512">
        <v>7</v>
      </c>
      <c r="G20" s="124">
        <v>22689675</v>
      </c>
      <c r="H20" s="127">
        <f t="shared" si="0"/>
        <v>5</v>
      </c>
      <c r="I20" s="569">
        <v>2957.5774728034253</v>
      </c>
      <c r="J20" s="127">
        <v>18</v>
      </c>
      <c r="K20" s="519">
        <v>12.9</v>
      </c>
      <c r="L20" s="518">
        <f t="shared" si="1"/>
        <v>17</v>
      </c>
      <c r="M20" s="544">
        <v>176.4</v>
      </c>
      <c r="N20" s="547">
        <v>47</v>
      </c>
      <c r="O20" s="536">
        <v>4.7</v>
      </c>
      <c r="P20" s="548">
        <v>42</v>
      </c>
      <c r="Q20" s="536">
        <v>59</v>
      </c>
      <c r="R20" s="124">
        <v>47</v>
      </c>
      <c r="S20" s="545">
        <v>99.8</v>
      </c>
      <c r="T20" s="549">
        <v>6</v>
      </c>
      <c r="U20" s="510">
        <v>369326</v>
      </c>
      <c r="V20" s="548">
        <f t="shared" si="2"/>
        <v>5</v>
      </c>
      <c r="W20" s="510">
        <v>186053</v>
      </c>
      <c r="X20" s="548">
        <f t="shared" si="2"/>
        <v>5</v>
      </c>
      <c r="Y20" s="510">
        <v>172219</v>
      </c>
      <c r="Z20" s="548">
        <f t="shared" si="4"/>
        <v>5</v>
      </c>
      <c r="AA20" s="142">
        <v>11</v>
      </c>
    </row>
    <row r="21" spans="1:27" ht="13.5" customHeight="1">
      <c r="A21" s="129">
        <v>12</v>
      </c>
      <c r="B21" s="130" t="s">
        <v>15</v>
      </c>
      <c r="C21" s="511" t="s">
        <v>284</v>
      </c>
      <c r="D21" s="512">
        <v>8</v>
      </c>
      <c r="E21" s="511" t="s">
        <v>285</v>
      </c>
      <c r="F21" s="512">
        <v>8</v>
      </c>
      <c r="G21" s="124">
        <v>20391622</v>
      </c>
      <c r="H21" s="127">
        <f t="shared" si="0"/>
        <v>7</v>
      </c>
      <c r="I21" s="569">
        <v>3019.6132767240374</v>
      </c>
      <c r="J21" s="127">
        <v>15</v>
      </c>
      <c r="K21" s="519">
        <v>12.1</v>
      </c>
      <c r="L21" s="518">
        <f t="shared" si="1"/>
        <v>19</v>
      </c>
      <c r="M21" s="544">
        <v>201.2</v>
      </c>
      <c r="N21" s="547">
        <v>45</v>
      </c>
      <c r="O21" s="536">
        <v>4.5999999999999996</v>
      </c>
      <c r="P21" s="548">
        <v>44</v>
      </c>
      <c r="Q21" s="536">
        <v>60.6</v>
      </c>
      <c r="R21" s="124">
        <v>45</v>
      </c>
      <c r="S21" s="545">
        <v>95.3</v>
      </c>
      <c r="T21" s="549">
        <v>34</v>
      </c>
      <c r="U21" s="510">
        <v>312865</v>
      </c>
      <c r="V21" s="548">
        <f t="shared" si="2"/>
        <v>6</v>
      </c>
      <c r="W21" s="510">
        <v>157078</v>
      </c>
      <c r="X21" s="548">
        <f t="shared" si="2"/>
        <v>6</v>
      </c>
      <c r="Y21" s="510">
        <v>148326</v>
      </c>
      <c r="Z21" s="548">
        <f t="shared" si="4"/>
        <v>6</v>
      </c>
      <c r="AA21" s="142">
        <v>12</v>
      </c>
    </row>
    <row r="22" spans="1:27" ht="13.5" customHeight="1">
      <c r="A22" s="129">
        <v>13</v>
      </c>
      <c r="B22" s="130" t="s">
        <v>16</v>
      </c>
      <c r="C22" s="511" t="s">
        <v>286</v>
      </c>
      <c r="D22" s="512">
        <v>1</v>
      </c>
      <c r="E22" s="511" t="s">
        <v>287</v>
      </c>
      <c r="F22" s="512">
        <v>1</v>
      </c>
      <c r="G22" s="124">
        <v>104470026</v>
      </c>
      <c r="H22" s="127">
        <f t="shared" si="0"/>
        <v>1</v>
      </c>
      <c r="I22" s="569">
        <v>5347.6663170124757</v>
      </c>
      <c r="J22" s="127">
        <v>1</v>
      </c>
      <c r="K22" s="519">
        <v>21.4</v>
      </c>
      <c r="L22" s="518">
        <f t="shared" si="1"/>
        <v>5</v>
      </c>
      <c r="M22" s="544">
        <v>328.4</v>
      </c>
      <c r="N22" s="547">
        <v>3</v>
      </c>
      <c r="O22" s="536">
        <v>4.7</v>
      </c>
      <c r="P22" s="548">
        <v>42</v>
      </c>
      <c r="Q22" s="536">
        <v>97.2</v>
      </c>
      <c r="R22" s="124">
        <v>5</v>
      </c>
      <c r="S22" s="545">
        <v>100</v>
      </c>
      <c r="T22" s="549">
        <v>1</v>
      </c>
      <c r="U22" s="510">
        <v>614873</v>
      </c>
      <c r="V22" s="548">
        <f t="shared" si="2"/>
        <v>1</v>
      </c>
      <c r="W22" s="510">
        <v>300377</v>
      </c>
      <c r="X22" s="548">
        <f t="shared" si="2"/>
        <v>1</v>
      </c>
      <c r="Y22" s="510">
        <v>310355</v>
      </c>
      <c r="Z22" s="548">
        <f t="shared" si="4"/>
        <v>1</v>
      </c>
      <c r="AA22" s="142">
        <v>13</v>
      </c>
    </row>
    <row r="23" spans="1:27" ht="13.5" customHeight="1">
      <c r="A23" s="129">
        <v>14</v>
      </c>
      <c r="B23" s="130" t="s">
        <v>17</v>
      </c>
      <c r="C23" s="511" t="s">
        <v>288</v>
      </c>
      <c r="D23" s="512">
        <v>5</v>
      </c>
      <c r="E23" s="511" t="s">
        <v>289</v>
      </c>
      <c r="F23" s="512">
        <v>5</v>
      </c>
      <c r="G23" s="124">
        <v>34609343</v>
      </c>
      <c r="H23" s="127">
        <f t="shared" si="0"/>
        <v>4</v>
      </c>
      <c r="I23" s="569">
        <v>3179.6364242390837</v>
      </c>
      <c r="J23" s="127">
        <v>7</v>
      </c>
      <c r="K23" s="519">
        <v>12.4</v>
      </c>
      <c r="L23" s="518">
        <f t="shared" si="1"/>
        <v>18</v>
      </c>
      <c r="M23" s="544">
        <v>220.7</v>
      </c>
      <c r="N23" s="547">
        <v>39</v>
      </c>
      <c r="O23" s="536">
        <v>3.7</v>
      </c>
      <c r="P23" s="548">
        <v>47</v>
      </c>
      <c r="Q23" s="536">
        <v>73.400000000000006</v>
      </c>
      <c r="R23" s="124">
        <v>36</v>
      </c>
      <c r="S23" s="545">
        <v>99.9</v>
      </c>
      <c r="T23" s="549">
        <v>4</v>
      </c>
      <c r="U23" s="510">
        <v>459003</v>
      </c>
      <c r="V23" s="548">
        <f t="shared" si="2"/>
        <v>2</v>
      </c>
      <c r="W23" s="510">
        <v>223830</v>
      </c>
      <c r="X23" s="548">
        <f t="shared" si="2"/>
        <v>2</v>
      </c>
      <c r="Y23" s="510">
        <v>203674</v>
      </c>
      <c r="Z23" s="548">
        <f t="shared" si="4"/>
        <v>3</v>
      </c>
      <c r="AA23" s="142">
        <v>14</v>
      </c>
    </row>
    <row r="24" spans="1:27" ht="6" customHeight="1">
      <c r="A24" s="129"/>
      <c r="B24" s="130"/>
      <c r="C24" s="511"/>
      <c r="D24" s="512"/>
      <c r="E24" s="511"/>
      <c r="F24" s="512"/>
      <c r="G24" s="124"/>
      <c r="H24" s="127"/>
      <c r="I24" s="569"/>
      <c r="J24" s="127"/>
      <c r="K24" s="519"/>
      <c r="L24" s="518"/>
      <c r="M24" s="536"/>
      <c r="N24" s="550"/>
      <c r="O24" s="536"/>
      <c r="P24" s="548"/>
      <c r="Q24" s="536"/>
      <c r="R24" s="124"/>
      <c r="S24" s="545"/>
      <c r="T24" s="549"/>
      <c r="U24" s="546"/>
      <c r="V24" s="548"/>
      <c r="W24" s="510"/>
      <c r="X24" s="548"/>
      <c r="Y24" s="510"/>
      <c r="Z24" s="548"/>
      <c r="AA24" s="142"/>
    </row>
    <row r="25" spans="1:27" ht="13.5" customHeight="1">
      <c r="A25" s="129">
        <v>15</v>
      </c>
      <c r="B25" s="130" t="s">
        <v>18</v>
      </c>
      <c r="C25" s="511" t="s">
        <v>290</v>
      </c>
      <c r="D25" s="512">
        <v>15</v>
      </c>
      <c r="E25" s="511" t="s">
        <v>291</v>
      </c>
      <c r="F25" s="512">
        <v>14</v>
      </c>
      <c r="G25" s="124">
        <v>8883972</v>
      </c>
      <c r="H25" s="127">
        <f t="shared" si="0"/>
        <v>16</v>
      </c>
      <c r="I25" s="569">
        <v>2825.8105975798981</v>
      </c>
      <c r="J25" s="127">
        <v>27</v>
      </c>
      <c r="K25" s="519">
        <v>6.2</v>
      </c>
      <c r="L25" s="518">
        <f t="shared" si="1"/>
        <v>40</v>
      </c>
      <c r="M25" s="544">
        <v>210.5</v>
      </c>
      <c r="N25" s="547">
        <v>44</v>
      </c>
      <c r="O25" s="536">
        <v>5.7</v>
      </c>
      <c r="P25" s="548">
        <v>37</v>
      </c>
      <c r="Q25" s="536">
        <v>74.400000000000006</v>
      </c>
      <c r="R25" s="124">
        <v>33</v>
      </c>
      <c r="S25" s="545">
        <v>99.4</v>
      </c>
      <c r="T25" s="549">
        <v>12</v>
      </c>
      <c r="U25" s="510">
        <v>107351</v>
      </c>
      <c r="V25" s="548">
        <f t="shared" si="2"/>
        <v>15</v>
      </c>
      <c r="W25" s="510">
        <v>54441</v>
      </c>
      <c r="X25" s="548">
        <f t="shared" si="2"/>
        <v>17</v>
      </c>
      <c r="Y25" s="510">
        <v>55030</v>
      </c>
      <c r="Z25" s="548">
        <f>RANK(Y25,Y$9:Y$62)</f>
        <v>16</v>
      </c>
      <c r="AA25" s="142">
        <v>15</v>
      </c>
    </row>
    <row r="26" spans="1:27" ht="13.5" customHeight="1">
      <c r="A26" s="129">
        <v>16</v>
      </c>
      <c r="B26" s="130" t="s">
        <v>19</v>
      </c>
      <c r="C26" s="511" t="s">
        <v>292</v>
      </c>
      <c r="D26" s="512">
        <v>38</v>
      </c>
      <c r="E26" s="511" t="s">
        <v>293</v>
      </c>
      <c r="F26" s="512">
        <v>39</v>
      </c>
      <c r="G26" s="124">
        <v>4566284</v>
      </c>
      <c r="H26" s="127">
        <f t="shared" si="0"/>
        <v>31</v>
      </c>
      <c r="I26" s="569">
        <v>3294.5943221018533</v>
      </c>
      <c r="J26" s="127">
        <v>5</v>
      </c>
      <c r="K26" s="519">
        <v>2.7</v>
      </c>
      <c r="L26" s="518">
        <f t="shared" si="1"/>
        <v>47</v>
      </c>
      <c r="M26" s="544">
        <v>267.39999999999998</v>
      </c>
      <c r="N26" s="547">
        <v>22</v>
      </c>
      <c r="O26" s="536">
        <v>10.199999999999999</v>
      </c>
      <c r="P26" s="548">
        <v>12</v>
      </c>
      <c r="Q26" s="536">
        <v>72.8</v>
      </c>
      <c r="R26" s="124">
        <v>37</v>
      </c>
      <c r="S26" s="545">
        <v>93.2</v>
      </c>
      <c r="T26" s="549">
        <v>43</v>
      </c>
      <c r="U26" s="510">
        <v>49847</v>
      </c>
      <c r="V26" s="548">
        <f t="shared" si="2"/>
        <v>38</v>
      </c>
      <c r="W26" s="510">
        <v>27235</v>
      </c>
      <c r="X26" s="548">
        <f t="shared" si="2"/>
        <v>37</v>
      </c>
      <c r="Y26" s="510">
        <v>27680</v>
      </c>
      <c r="Z26" s="548">
        <f>RANK(Y26,Y$9:Y$62)</f>
        <v>37</v>
      </c>
      <c r="AA26" s="142">
        <v>16</v>
      </c>
    </row>
    <row r="27" spans="1:27" ht="13.5" customHeight="1">
      <c r="A27" s="129">
        <v>17</v>
      </c>
      <c r="B27" s="130" t="s">
        <v>20</v>
      </c>
      <c r="C27" s="511" t="s">
        <v>294</v>
      </c>
      <c r="D27" s="512">
        <v>36</v>
      </c>
      <c r="E27" s="511" t="s">
        <v>295</v>
      </c>
      <c r="F27" s="512">
        <v>36</v>
      </c>
      <c r="G27" s="124">
        <v>4623028</v>
      </c>
      <c r="H27" s="127">
        <f t="shared" si="0"/>
        <v>29</v>
      </c>
      <c r="I27" s="569">
        <v>2908.4811769796625</v>
      </c>
      <c r="J27" s="127">
        <v>23</v>
      </c>
      <c r="K27" s="519">
        <v>4.5999999999999996</v>
      </c>
      <c r="L27" s="518">
        <f t="shared" si="1"/>
        <v>45</v>
      </c>
      <c r="M27" s="544">
        <v>300.10000000000002</v>
      </c>
      <c r="N27" s="547">
        <v>12</v>
      </c>
      <c r="O27" s="536">
        <v>8.1999999999999993</v>
      </c>
      <c r="P27" s="548">
        <v>19</v>
      </c>
      <c r="Q27" s="536">
        <v>76.400000000000006</v>
      </c>
      <c r="R27" s="124">
        <v>30</v>
      </c>
      <c r="S27" s="545">
        <v>98.8</v>
      </c>
      <c r="T27" s="549">
        <v>19</v>
      </c>
      <c r="U27" s="510">
        <v>58793</v>
      </c>
      <c r="V27" s="548">
        <f t="shared" si="2"/>
        <v>32</v>
      </c>
      <c r="W27" s="510">
        <v>30109</v>
      </c>
      <c r="X27" s="548">
        <f t="shared" si="2"/>
        <v>33</v>
      </c>
      <c r="Y27" s="510">
        <v>31532</v>
      </c>
      <c r="Z27" s="548">
        <f>RANK(Y27,Y$9:Y$62)</f>
        <v>33</v>
      </c>
      <c r="AA27" s="142">
        <v>17</v>
      </c>
    </row>
    <row r="28" spans="1:27" ht="13.5" customHeight="1">
      <c r="A28" s="129">
        <v>18</v>
      </c>
      <c r="B28" s="130" t="s">
        <v>21</v>
      </c>
      <c r="C28" s="511" t="s">
        <v>296</v>
      </c>
      <c r="D28" s="512">
        <v>43</v>
      </c>
      <c r="E28" s="511" t="s">
        <v>297</v>
      </c>
      <c r="F28" s="512">
        <v>42</v>
      </c>
      <c r="G28" s="124">
        <v>3211131</v>
      </c>
      <c r="H28" s="127">
        <f t="shared" si="0"/>
        <v>42</v>
      </c>
      <c r="I28" s="569">
        <v>3157.3303545067747</v>
      </c>
      <c r="J28" s="127">
        <v>8</v>
      </c>
      <c r="K28" s="519">
        <v>5.4</v>
      </c>
      <c r="L28" s="518">
        <f t="shared" si="1"/>
        <v>43</v>
      </c>
      <c r="M28" s="544">
        <v>265.8</v>
      </c>
      <c r="N28" s="547">
        <v>23</v>
      </c>
      <c r="O28" s="536">
        <v>8.6999999999999993</v>
      </c>
      <c r="P28" s="548">
        <v>16</v>
      </c>
      <c r="Q28" s="536">
        <v>74.3</v>
      </c>
      <c r="R28" s="124">
        <v>34</v>
      </c>
      <c r="S28" s="545">
        <v>96.4</v>
      </c>
      <c r="T28" s="549">
        <v>31</v>
      </c>
      <c r="U28" s="510">
        <v>41062</v>
      </c>
      <c r="V28" s="548">
        <f t="shared" si="2"/>
        <v>42</v>
      </c>
      <c r="W28" s="510">
        <v>21206</v>
      </c>
      <c r="X28" s="548">
        <f t="shared" si="2"/>
        <v>43</v>
      </c>
      <c r="Y28" s="510">
        <v>21856</v>
      </c>
      <c r="Z28" s="548">
        <f>RANK(Y28,Y$9:Y$62)</f>
        <v>43</v>
      </c>
      <c r="AA28" s="142">
        <v>18</v>
      </c>
    </row>
    <row r="29" spans="1:27" ht="6" customHeight="1">
      <c r="A29" s="129"/>
      <c r="B29" s="130"/>
      <c r="C29" s="511"/>
      <c r="D29" s="512"/>
      <c r="E29" s="511"/>
      <c r="F29" s="512"/>
      <c r="G29" s="124"/>
      <c r="H29" s="127"/>
      <c r="I29" s="569"/>
      <c r="J29" s="127"/>
      <c r="K29" s="519"/>
      <c r="L29" s="518"/>
      <c r="M29" s="501"/>
      <c r="N29" s="550"/>
      <c r="O29" s="536"/>
      <c r="P29" s="548"/>
      <c r="Q29" s="536"/>
      <c r="R29" s="124"/>
      <c r="S29" s="545"/>
      <c r="T29" s="549"/>
      <c r="U29" s="546"/>
      <c r="V29" s="548"/>
      <c r="W29" s="510"/>
      <c r="X29" s="548"/>
      <c r="Y29" s="510"/>
      <c r="Z29" s="548"/>
      <c r="AA29" s="142"/>
    </row>
    <row r="30" spans="1:27" ht="13.5" customHeight="1">
      <c r="A30" s="129">
        <v>19</v>
      </c>
      <c r="B30" s="130" t="s">
        <v>22</v>
      </c>
      <c r="C30" s="511" t="s">
        <v>298</v>
      </c>
      <c r="D30" s="512">
        <v>42</v>
      </c>
      <c r="E30" s="511" t="s">
        <v>299</v>
      </c>
      <c r="F30" s="512">
        <v>43</v>
      </c>
      <c r="G30" s="124">
        <v>3365637</v>
      </c>
      <c r="H30" s="127">
        <f t="shared" si="0"/>
        <v>41</v>
      </c>
      <c r="I30" s="124">
        <v>2872.657609665087</v>
      </c>
      <c r="J30" s="127">
        <v>26</v>
      </c>
      <c r="K30" s="519">
        <v>8.6</v>
      </c>
      <c r="L30" s="518">
        <f t="shared" si="1"/>
        <v>30</v>
      </c>
      <c r="M30" s="544">
        <v>246.8</v>
      </c>
      <c r="N30" s="547">
        <v>29</v>
      </c>
      <c r="O30" s="536">
        <v>7.3</v>
      </c>
      <c r="P30" s="548">
        <v>23</v>
      </c>
      <c r="Q30" s="536">
        <v>85.1</v>
      </c>
      <c r="R30" s="124">
        <v>19</v>
      </c>
      <c r="S30" s="545">
        <v>98.2</v>
      </c>
      <c r="T30" s="549">
        <v>23</v>
      </c>
      <c r="U30" s="510">
        <v>39951</v>
      </c>
      <c r="V30" s="548">
        <f t="shared" si="2"/>
        <v>43</v>
      </c>
      <c r="W30" s="510">
        <v>21544</v>
      </c>
      <c r="X30" s="548">
        <f t="shared" si="2"/>
        <v>42</v>
      </c>
      <c r="Y30" s="510">
        <v>24070</v>
      </c>
      <c r="Z30" s="548">
        <f t="shared" ref="Z30:Z35" si="5">RANK(Y30,Y$9:Y$62)</f>
        <v>40</v>
      </c>
      <c r="AA30" s="142">
        <v>19</v>
      </c>
    </row>
    <row r="31" spans="1:27" ht="13.5" customHeight="1">
      <c r="A31" s="129">
        <v>20</v>
      </c>
      <c r="B31" s="130" t="s">
        <v>23</v>
      </c>
      <c r="C31" s="511" t="s">
        <v>300</v>
      </c>
      <c r="D31" s="512">
        <v>19</v>
      </c>
      <c r="E31" s="511" t="s">
        <v>301</v>
      </c>
      <c r="F31" s="512">
        <v>19</v>
      </c>
      <c r="G31" s="124">
        <v>8272256</v>
      </c>
      <c r="H31" s="127">
        <f t="shared" si="0"/>
        <v>18</v>
      </c>
      <c r="I31" s="124">
        <v>2881.8872975697595</v>
      </c>
      <c r="J31" s="127">
        <v>25</v>
      </c>
      <c r="K31" s="519">
        <v>4.7</v>
      </c>
      <c r="L31" s="518">
        <f t="shared" si="1"/>
        <v>44</v>
      </c>
      <c r="M31" s="544">
        <v>244.1</v>
      </c>
      <c r="N31" s="547">
        <v>31</v>
      </c>
      <c r="O31" s="536">
        <v>6.2</v>
      </c>
      <c r="P31" s="548">
        <v>31</v>
      </c>
      <c r="Q31" s="536">
        <v>76.3</v>
      </c>
      <c r="R31" s="124">
        <v>31</v>
      </c>
      <c r="S31" s="545">
        <v>98.8</v>
      </c>
      <c r="T31" s="549">
        <v>19</v>
      </c>
      <c r="U31" s="510">
        <v>105871</v>
      </c>
      <c r="V31" s="548">
        <f t="shared" si="2"/>
        <v>17</v>
      </c>
      <c r="W31" s="510">
        <v>56013</v>
      </c>
      <c r="X31" s="548">
        <f t="shared" si="2"/>
        <v>15</v>
      </c>
      <c r="Y31" s="510">
        <v>56070</v>
      </c>
      <c r="Z31" s="548">
        <f t="shared" si="5"/>
        <v>15</v>
      </c>
      <c r="AA31" s="142">
        <v>20</v>
      </c>
    </row>
    <row r="32" spans="1:27" ht="13.5" customHeight="1">
      <c r="A32" s="129">
        <v>21</v>
      </c>
      <c r="B32" s="130" t="s">
        <v>24</v>
      </c>
      <c r="C32" s="511" t="s">
        <v>302</v>
      </c>
      <c r="D32" s="512">
        <v>21</v>
      </c>
      <c r="E32" s="511" t="s">
        <v>303</v>
      </c>
      <c r="F32" s="512">
        <v>21</v>
      </c>
      <c r="G32" s="124">
        <v>7621798</v>
      </c>
      <c r="H32" s="127">
        <f t="shared" si="0"/>
        <v>22</v>
      </c>
      <c r="I32" s="124">
        <v>2802.9662609700317</v>
      </c>
      <c r="J32" s="127">
        <v>28</v>
      </c>
      <c r="K32" s="519">
        <v>3.4</v>
      </c>
      <c r="L32" s="518">
        <f t="shared" si="1"/>
        <v>46</v>
      </c>
      <c r="M32" s="544">
        <v>221.1</v>
      </c>
      <c r="N32" s="547">
        <v>38</v>
      </c>
      <c r="O32" s="536">
        <v>5</v>
      </c>
      <c r="P32" s="127">
        <v>40</v>
      </c>
      <c r="Q32" s="536">
        <v>79.599999999999994</v>
      </c>
      <c r="R32" s="124">
        <v>26</v>
      </c>
      <c r="S32" s="545">
        <v>95.6</v>
      </c>
      <c r="T32" s="549">
        <v>32</v>
      </c>
      <c r="U32" s="510">
        <v>106404</v>
      </c>
      <c r="V32" s="548">
        <f t="shared" si="2"/>
        <v>16</v>
      </c>
      <c r="W32" s="510">
        <v>55223</v>
      </c>
      <c r="X32" s="548">
        <f t="shared" si="2"/>
        <v>16</v>
      </c>
      <c r="Y32" s="510">
        <v>54178</v>
      </c>
      <c r="Z32" s="548">
        <f t="shared" si="5"/>
        <v>17</v>
      </c>
      <c r="AA32" s="142">
        <v>21</v>
      </c>
    </row>
    <row r="33" spans="1:27" ht="13.5" customHeight="1">
      <c r="A33" s="129">
        <v>22</v>
      </c>
      <c r="B33" s="130" t="s">
        <v>25</v>
      </c>
      <c r="C33" s="511" t="s">
        <v>304</v>
      </c>
      <c r="D33" s="512">
        <v>12</v>
      </c>
      <c r="E33" s="511" t="s">
        <v>305</v>
      </c>
      <c r="F33" s="512">
        <v>11</v>
      </c>
      <c r="G33" s="124">
        <v>17044389</v>
      </c>
      <c r="H33" s="127">
        <f t="shared" si="0"/>
        <v>10</v>
      </c>
      <c r="I33" s="124">
        <v>3299.6527887000675</v>
      </c>
      <c r="J33" s="127">
        <v>4</v>
      </c>
      <c r="K33" s="519">
        <v>6.8</v>
      </c>
      <c r="L33" s="518">
        <f t="shared" si="1"/>
        <v>38</v>
      </c>
      <c r="M33" s="544">
        <v>217.2</v>
      </c>
      <c r="N33" s="547">
        <v>40</v>
      </c>
      <c r="O33" s="536">
        <v>4.9000000000000004</v>
      </c>
      <c r="P33" s="548">
        <v>41</v>
      </c>
      <c r="Q33" s="127">
        <v>74.3</v>
      </c>
      <c r="R33" s="127">
        <v>34</v>
      </c>
      <c r="S33" s="545">
        <v>99</v>
      </c>
      <c r="T33" s="549">
        <v>17</v>
      </c>
      <c r="U33" s="510">
        <v>190302</v>
      </c>
      <c r="V33" s="548">
        <f t="shared" si="2"/>
        <v>10</v>
      </c>
      <c r="W33" s="510">
        <v>98143</v>
      </c>
      <c r="X33" s="548">
        <f t="shared" si="2"/>
        <v>10</v>
      </c>
      <c r="Y33" s="510">
        <v>96815</v>
      </c>
      <c r="Z33" s="548">
        <f t="shared" si="5"/>
        <v>10</v>
      </c>
      <c r="AA33" s="142">
        <v>22</v>
      </c>
    </row>
    <row r="34" spans="1:27" ht="13.5" customHeight="1">
      <c r="A34" s="129">
        <v>23</v>
      </c>
      <c r="B34" s="130" t="s">
        <v>26</v>
      </c>
      <c r="C34" s="511" t="s">
        <v>306</v>
      </c>
      <c r="D34" s="512">
        <v>4</v>
      </c>
      <c r="E34" s="511" t="s">
        <v>307</v>
      </c>
      <c r="F34" s="512">
        <v>4</v>
      </c>
      <c r="G34" s="124">
        <v>39409405</v>
      </c>
      <c r="H34" s="127">
        <f t="shared" si="0"/>
        <v>2</v>
      </c>
      <c r="I34" s="124">
        <v>3632.7412114188278</v>
      </c>
      <c r="J34" s="127">
        <v>2</v>
      </c>
      <c r="K34" s="519">
        <v>5.8</v>
      </c>
      <c r="L34" s="518">
        <f t="shared" si="1"/>
        <v>42</v>
      </c>
      <c r="M34" s="544">
        <v>224.1</v>
      </c>
      <c r="N34" s="547">
        <v>37</v>
      </c>
      <c r="O34" s="536">
        <v>4.3</v>
      </c>
      <c r="P34" s="548">
        <v>45</v>
      </c>
      <c r="Q34" s="536">
        <v>71.7</v>
      </c>
      <c r="R34" s="124">
        <v>40</v>
      </c>
      <c r="S34" s="545">
        <v>99.9</v>
      </c>
      <c r="T34" s="549">
        <v>4</v>
      </c>
      <c r="U34" s="510">
        <v>414038</v>
      </c>
      <c r="V34" s="548">
        <f t="shared" si="2"/>
        <v>4</v>
      </c>
      <c r="W34" s="510">
        <v>206367</v>
      </c>
      <c r="X34" s="548">
        <f t="shared" si="2"/>
        <v>4</v>
      </c>
      <c r="Y34" s="510">
        <v>193454</v>
      </c>
      <c r="Z34" s="548">
        <f t="shared" si="5"/>
        <v>4</v>
      </c>
      <c r="AA34" s="142">
        <v>23</v>
      </c>
    </row>
    <row r="35" spans="1:27" ht="13.5" customHeight="1">
      <c r="A35" s="129">
        <v>24</v>
      </c>
      <c r="B35" s="130" t="s">
        <v>27</v>
      </c>
      <c r="C35" s="511" t="s">
        <v>308</v>
      </c>
      <c r="D35" s="512">
        <v>26</v>
      </c>
      <c r="E35" s="511" t="s">
        <v>309</v>
      </c>
      <c r="F35" s="512">
        <v>26</v>
      </c>
      <c r="G35" s="124">
        <v>8220907</v>
      </c>
      <c r="H35" s="127">
        <f t="shared" si="0"/>
        <v>19</v>
      </c>
      <c r="I35" s="124">
        <v>3155.182177547621</v>
      </c>
      <c r="J35" s="127">
        <v>9</v>
      </c>
      <c r="K35" s="519">
        <v>9.1</v>
      </c>
      <c r="L35" s="518">
        <f t="shared" si="1"/>
        <v>27</v>
      </c>
      <c r="M35" s="544">
        <v>232.2</v>
      </c>
      <c r="N35" s="547">
        <v>36</v>
      </c>
      <c r="O35" s="536">
        <v>5.2</v>
      </c>
      <c r="P35" s="548">
        <v>39</v>
      </c>
      <c r="Q35" s="536">
        <v>85.4</v>
      </c>
      <c r="R35" s="124">
        <v>17</v>
      </c>
      <c r="S35" s="545">
        <v>99.6</v>
      </c>
      <c r="T35" s="549">
        <v>9</v>
      </c>
      <c r="U35" s="510">
        <v>93515</v>
      </c>
      <c r="V35" s="548">
        <f t="shared" si="2"/>
        <v>23</v>
      </c>
      <c r="W35" s="510">
        <v>47916</v>
      </c>
      <c r="X35" s="548">
        <f t="shared" si="2"/>
        <v>23</v>
      </c>
      <c r="Y35" s="510">
        <v>47154</v>
      </c>
      <c r="Z35" s="548">
        <f t="shared" si="5"/>
        <v>22</v>
      </c>
      <c r="AA35" s="142">
        <v>24</v>
      </c>
    </row>
    <row r="36" spans="1:27" ht="6" customHeight="1">
      <c r="A36" s="129"/>
      <c r="B36" s="130"/>
      <c r="C36" s="511"/>
      <c r="D36" s="512"/>
      <c r="E36" s="511"/>
      <c r="F36" s="512"/>
      <c r="G36" s="124"/>
      <c r="H36" s="127"/>
      <c r="I36" s="124"/>
      <c r="J36" s="127"/>
      <c r="K36" s="519"/>
      <c r="L36" s="518"/>
      <c r="M36" s="536"/>
      <c r="N36" s="550"/>
      <c r="O36" s="536"/>
      <c r="P36" s="548"/>
      <c r="Q36" s="536"/>
      <c r="R36" s="124"/>
      <c r="S36" s="545"/>
      <c r="T36" s="549"/>
      <c r="U36" s="546"/>
      <c r="V36" s="548"/>
      <c r="W36" s="510"/>
      <c r="X36" s="548"/>
      <c r="Y36" s="510"/>
      <c r="Z36" s="548"/>
      <c r="AA36" s="142"/>
    </row>
    <row r="37" spans="1:27" ht="13.5" customHeight="1">
      <c r="A37" s="129">
        <v>25</v>
      </c>
      <c r="B37" s="130" t="s">
        <v>28</v>
      </c>
      <c r="C37" s="511" t="s">
        <v>310</v>
      </c>
      <c r="D37" s="512">
        <v>37</v>
      </c>
      <c r="E37" s="511" t="s">
        <v>311</v>
      </c>
      <c r="F37" s="512">
        <v>37</v>
      </c>
      <c r="G37" s="124">
        <v>6381694</v>
      </c>
      <c r="H37" s="127">
        <f t="shared" si="0"/>
        <v>23</v>
      </c>
      <c r="I37" s="124">
        <v>3180.5595860790045</v>
      </c>
      <c r="J37" s="127">
        <v>6</v>
      </c>
      <c r="K37" s="519">
        <v>6.8</v>
      </c>
      <c r="L37" s="518">
        <f t="shared" si="1"/>
        <v>38</v>
      </c>
      <c r="M37" s="544">
        <v>239.8</v>
      </c>
      <c r="N37" s="547">
        <v>32</v>
      </c>
      <c r="O37" s="536">
        <v>4</v>
      </c>
      <c r="P37" s="548">
        <v>46</v>
      </c>
      <c r="Q37" s="536">
        <v>77.099999999999994</v>
      </c>
      <c r="R37" s="124">
        <v>29</v>
      </c>
      <c r="S37" s="545">
        <v>99.6</v>
      </c>
      <c r="T37" s="549">
        <v>9</v>
      </c>
      <c r="U37" s="510">
        <v>81817</v>
      </c>
      <c r="V37" s="548">
        <f t="shared" si="2"/>
        <v>26</v>
      </c>
      <c r="W37" s="510">
        <v>40716</v>
      </c>
      <c r="X37" s="548">
        <f t="shared" si="2"/>
        <v>26</v>
      </c>
      <c r="Y37" s="510">
        <v>38792</v>
      </c>
      <c r="Z37" s="548">
        <f t="shared" ref="Z37:Z42" si="6">RANK(Y37,Y$9:Y$62)</f>
        <v>26</v>
      </c>
      <c r="AA37" s="142">
        <v>25</v>
      </c>
    </row>
    <row r="38" spans="1:27" ht="13.5" customHeight="1">
      <c r="A38" s="129">
        <v>26</v>
      </c>
      <c r="B38" s="130" t="s">
        <v>29</v>
      </c>
      <c r="C38" s="511" t="s">
        <v>312</v>
      </c>
      <c r="D38" s="512">
        <v>18</v>
      </c>
      <c r="E38" s="511" t="s">
        <v>313</v>
      </c>
      <c r="F38" s="512">
        <v>18</v>
      </c>
      <c r="G38" s="124">
        <v>10487555</v>
      </c>
      <c r="H38" s="127">
        <f t="shared" si="0"/>
        <v>13</v>
      </c>
      <c r="I38" s="124">
        <v>2925.9266224985599</v>
      </c>
      <c r="J38" s="127">
        <v>22</v>
      </c>
      <c r="K38" s="519">
        <v>13.1</v>
      </c>
      <c r="L38" s="518">
        <f t="shared" si="1"/>
        <v>14</v>
      </c>
      <c r="M38" s="544">
        <v>341.5</v>
      </c>
      <c r="N38" s="547">
        <v>2</v>
      </c>
      <c r="O38" s="536">
        <v>6.4</v>
      </c>
      <c r="P38" s="548">
        <v>28</v>
      </c>
      <c r="Q38" s="536">
        <v>95</v>
      </c>
      <c r="R38" s="124">
        <v>7</v>
      </c>
      <c r="S38" s="545">
        <v>99.7</v>
      </c>
      <c r="T38" s="549">
        <v>8</v>
      </c>
      <c r="U38" s="510">
        <v>123493</v>
      </c>
      <c r="V38" s="548">
        <f t="shared" si="2"/>
        <v>13</v>
      </c>
      <c r="W38" s="510">
        <v>65551</v>
      </c>
      <c r="X38" s="548">
        <f t="shared" si="2"/>
        <v>13</v>
      </c>
      <c r="Y38" s="510">
        <v>69037</v>
      </c>
      <c r="Z38" s="548">
        <f t="shared" si="6"/>
        <v>13</v>
      </c>
      <c r="AA38" s="142">
        <v>26</v>
      </c>
    </row>
    <row r="39" spans="1:27" ht="13.5" customHeight="1">
      <c r="A39" s="129">
        <v>27</v>
      </c>
      <c r="B39" s="130" t="s">
        <v>30</v>
      </c>
      <c r="C39" s="511" t="s">
        <v>314</v>
      </c>
      <c r="D39" s="512">
        <v>2</v>
      </c>
      <c r="E39" s="511" t="s">
        <v>315</v>
      </c>
      <c r="F39" s="512">
        <v>2</v>
      </c>
      <c r="G39" s="124">
        <v>38994994</v>
      </c>
      <c r="H39" s="127">
        <f t="shared" si="0"/>
        <v>3</v>
      </c>
      <c r="I39" s="124">
        <v>3056.1309172294359</v>
      </c>
      <c r="J39" s="127">
        <v>13</v>
      </c>
      <c r="K39" s="519">
        <v>21.4</v>
      </c>
      <c r="L39" s="518">
        <f t="shared" si="1"/>
        <v>5</v>
      </c>
      <c r="M39" s="544">
        <v>289.89999999999998</v>
      </c>
      <c r="N39" s="547">
        <v>15</v>
      </c>
      <c r="O39" s="536">
        <v>5.9</v>
      </c>
      <c r="P39" s="548">
        <v>35</v>
      </c>
      <c r="Q39" s="536">
        <v>96.2</v>
      </c>
      <c r="R39" s="124">
        <v>6</v>
      </c>
      <c r="S39" s="545">
        <v>100</v>
      </c>
      <c r="T39" s="549">
        <v>1</v>
      </c>
      <c r="U39" s="510">
        <v>433013</v>
      </c>
      <c r="V39" s="548">
        <f t="shared" si="2"/>
        <v>3</v>
      </c>
      <c r="W39" s="510">
        <v>221426</v>
      </c>
      <c r="X39" s="548">
        <f t="shared" si="2"/>
        <v>3</v>
      </c>
      <c r="Y39" s="510">
        <v>220504</v>
      </c>
      <c r="Z39" s="548">
        <f t="shared" si="6"/>
        <v>2</v>
      </c>
      <c r="AA39" s="142">
        <v>27</v>
      </c>
    </row>
    <row r="40" spans="1:27" ht="13.5" customHeight="1">
      <c r="A40" s="129">
        <v>28</v>
      </c>
      <c r="B40" s="130" t="s">
        <v>31</v>
      </c>
      <c r="C40" s="511" t="s">
        <v>316</v>
      </c>
      <c r="D40" s="512">
        <v>6</v>
      </c>
      <c r="E40" s="511" t="s">
        <v>317</v>
      </c>
      <c r="F40" s="512">
        <v>6</v>
      </c>
      <c r="G40" s="124">
        <v>20937780</v>
      </c>
      <c r="H40" s="127">
        <f t="shared" si="0"/>
        <v>6</v>
      </c>
      <c r="I40" s="124">
        <v>2895.5654231740323</v>
      </c>
      <c r="J40" s="127">
        <v>24</v>
      </c>
      <c r="K40" s="519">
        <v>9.6</v>
      </c>
      <c r="L40" s="518">
        <f t="shared" si="1"/>
        <v>23</v>
      </c>
      <c r="M40" s="544">
        <v>263.7</v>
      </c>
      <c r="N40" s="547">
        <v>24</v>
      </c>
      <c r="O40" s="536">
        <v>6.4</v>
      </c>
      <c r="P40" s="548">
        <v>28</v>
      </c>
      <c r="Q40" s="536">
        <v>92.5</v>
      </c>
      <c r="R40" s="124">
        <v>8</v>
      </c>
      <c r="S40" s="545">
        <v>99.8</v>
      </c>
      <c r="T40" s="549">
        <v>6</v>
      </c>
      <c r="U40" s="510">
        <v>287019</v>
      </c>
      <c r="V40" s="548">
        <f t="shared" si="2"/>
        <v>7</v>
      </c>
      <c r="W40" s="510">
        <v>143222</v>
      </c>
      <c r="X40" s="548">
        <f t="shared" si="2"/>
        <v>7</v>
      </c>
      <c r="Y40" s="510">
        <v>136275</v>
      </c>
      <c r="Z40" s="548">
        <f t="shared" si="6"/>
        <v>7</v>
      </c>
      <c r="AA40" s="142">
        <v>28</v>
      </c>
    </row>
    <row r="41" spans="1:27" ht="13.5" customHeight="1">
      <c r="A41" s="129">
        <v>29</v>
      </c>
      <c r="B41" s="130" t="s">
        <v>32</v>
      </c>
      <c r="C41" s="511" t="s">
        <v>318</v>
      </c>
      <c r="D41" s="512">
        <v>39</v>
      </c>
      <c r="E41" s="511" t="s">
        <v>319</v>
      </c>
      <c r="F41" s="512">
        <v>38</v>
      </c>
      <c r="G41" s="124">
        <v>3650718</v>
      </c>
      <c r="H41" s="127">
        <f t="shared" si="0"/>
        <v>39</v>
      </c>
      <c r="I41" s="124">
        <v>2522.463373291976</v>
      </c>
      <c r="J41" s="127">
        <v>40</v>
      </c>
      <c r="K41" s="519">
        <v>13.1</v>
      </c>
      <c r="L41" s="518">
        <f t="shared" si="1"/>
        <v>14</v>
      </c>
      <c r="M41" s="544">
        <v>267.5</v>
      </c>
      <c r="N41" s="547">
        <v>21</v>
      </c>
      <c r="O41" s="536">
        <v>5.9</v>
      </c>
      <c r="P41" s="548">
        <v>35</v>
      </c>
      <c r="Q41" s="536">
        <v>90.4</v>
      </c>
      <c r="R41" s="124">
        <v>13</v>
      </c>
      <c r="S41" s="545">
        <v>99.1</v>
      </c>
      <c r="T41" s="549">
        <v>15</v>
      </c>
      <c r="U41" s="510">
        <v>68361</v>
      </c>
      <c r="V41" s="548">
        <f t="shared" si="2"/>
        <v>29</v>
      </c>
      <c r="W41" s="510">
        <v>36288</v>
      </c>
      <c r="X41" s="548">
        <f t="shared" si="2"/>
        <v>27</v>
      </c>
      <c r="Y41" s="510">
        <v>35220</v>
      </c>
      <c r="Z41" s="548">
        <f t="shared" si="6"/>
        <v>28</v>
      </c>
      <c r="AA41" s="142">
        <v>29</v>
      </c>
    </row>
    <row r="42" spans="1:27" ht="13.5" customHeight="1">
      <c r="A42" s="129">
        <v>30</v>
      </c>
      <c r="B42" s="130" t="s">
        <v>33</v>
      </c>
      <c r="C42" s="511" t="s">
        <v>320</v>
      </c>
      <c r="D42" s="512">
        <v>35</v>
      </c>
      <c r="E42" s="511" t="s">
        <v>321</v>
      </c>
      <c r="F42" s="512">
        <v>35</v>
      </c>
      <c r="G42" s="124">
        <v>3676471</v>
      </c>
      <c r="H42" s="127">
        <f t="shared" si="0"/>
        <v>38</v>
      </c>
      <c r="I42" s="124">
        <v>2948.9839236991529</v>
      </c>
      <c r="J42" s="127">
        <v>19</v>
      </c>
      <c r="K42" s="519">
        <v>10.4</v>
      </c>
      <c r="L42" s="518">
        <f t="shared" si="1"/>
        <v>21</v>
      </c>
      <c r="M42" s="544">
        <v>311.8</v>
      </c>
      <c r="N42" s="547">
        <v>9</v>
      </c>
      <c r="O42" s="536">
        <v>8.9</v>
      </c>
      <c r="P42" s="548">
        <v>15</v>
      </c>
      <c r="Q42" s="536">
        <v>110.6</v>
      </c>
      <c r="R42" s="124">
        <v>1</v>
      </c>
      <c r="S42" s="545">
        <v>98.3</v>
      </c>
      <c r="T42" s="549">
        <v>22</v>
      </c>
      <c r="U42" s="510">
        <v>45438</v>
      </c>
      <c r="V42" s="548">
        <f t="shared" si="2"/>
        <v>39</v>
      </c>
      <c r="W42" s="510">
        <v>23809</v>
      </c>
      <c r="X42" s="548">
        <f t="shared" si="2"/>
        <v>39</v>
      </c>
      <c r="Y42" s="510">
        <v>25524</v>
      </c>
      <c r="Z42" s="548">
        <f t="shared" si="6"/>
        <v>39</v>
      </c>
      <c r="AA42" s="142">
        <v>30</v>
      </c>
    </row>
    <row r="43" spans="1:27" ht="6" customHeight="1">
      <c r="A43" s="129"/>
      <c r="B43" s="130"/>
      <c r="C43" s="511"/>
      <c r="D43" s="512"/>
      <c r="E43" s="511"/>
      <c r="F43" s="512"/>
      <c r="G43" s="124"/>
      <c r="H43" s="127"/>
      <c r="I43" s="124"/>
      <c r="J43" s="127"/>
      <c r="K43" s="519"/>
      <c r="L43" s="518"/>
      <c r="M43" s="536"/>
      <c r="N43" s="550"/>
      <c r="O43" s="536"/>
      <c r="P43" s="548"/>
      <c r="Q43" s="536"/>
      <c r="R43" s="124"/>
      <c r="S43" s="545"/>
      <c r="T43" s="549"/>
      <c r="U43" s="546"/>
      <c r="V43" s="548"/>
      <c r="W43" s="510"/>
      <c r="X43" s="548"/>
      <c r="Y43" s="510"/>
      <c r="Z43" s="548"/>
      <c r="AA43" s="142"/>
    </row>
    <row r="44" spans="1:27" ht="13.5" customHeight="1">
      <c r="A44" s="129">
        <v>31</v>
      </c>
      <c r="B44" s="130" t="s">
        <v>34</v>
      </c>
      <c r="C44" s="511" t="s">
        <v>322</v>
      </c>
      <c r="D44" s="512">
        <v>47</v>
      </c>
      <c r="E44" s="511" t="s">
        <v>323</v>
      </c>
      <c r="F44" s="512">
        <v>47</v>
      </c>
      <c r="G44" s="124">
        <v>1864072</v>
      </c>
      <c r="H44" s="127">
        <f t="shared" si="0"/>
        <v>47</v>
      </c>
      <c r="I44" s="124">
        <v>2406.8130502112181</v>
      </c>
      <c r="J44" s="127">
        <v>45</v>
      </c>
      <c r="K44" s="519">
        <v>13</v>
      </c>
      <c r="L44" s="518">
        <f t="shared" si="1"/>
        <v>16</v>
      </c>
      <c r="M44" s="544">
        <v>326.39999999999998</v>
      </c>
      <c r="N44" s="547">
        <v>5</v>
      </c>
      <c r="O44" s="536">
        <v>7.9</v>
      </c>
      <c r="P44" s="548">
        <v>20</v>
      </c>
      <c r="Q44" s="536">
        <v>89.6</v>
      </c>
      <c r="R44" s="124">
        <v>14</v>
      </c>
      <c r="S44" s="545">
        <v>97.8</v>
      </c>
      <c r="T44" s="549">
        <v>25</v>
      </c>
      <c r="U44" s="510">
        <v>28569</v>
      </c>
      <c r="V44" s="548">
        <f t="shared" si="2"/>
        <v>47</v>
      </c>
      <c r="W44" s="510">
        <v>14762</v>
      </c>
      <c r="X44" s="548">
        <f t="shared" si="2"/>
        <v>47</v>
      </c>
      <c r="Y44" s="510">
        <v>14793</v>
      </c>
      <c r="Z44" s="548">
        <f>RANK(Y44,Y$9:Y$62)</f>
        <v>47</v>
      </c>
      <c r="AA44" s="142">
        <v>31</v>
      </c>
    </row>
    <row r="45" spans="1:27" ht="13.5" customHeight="1">
      <c r="A45" s="129">
        <v>32</v>
      </c>
      <c r="B45" s="130" t="s">
        <v>35</v>
      </c>
      <c r="C45" s="511" t="s">
        <v>324</v>
      </c>
      <c r="D45" s="512">
        <v>41</v>
      </c>
      <c r="E45" s="511" t="s">
        <v>325</v>
      </c>
      <c r="F45" s="512">
        <v>41</v>
      </c>
      <c r="G45" s="124">
        <v>2520649</v>
      </c>
      <c r="H45" s="127">
        <f t="shared" si="0"/>
        <v>45</v>
      </c>
      <c r="I45" s="124">
        <v>2618.823355467714</v>
      </c>
      <c r="J45" s="127">
        <v>34</v>
      </c>
      <c r="K45" s="519">
        <v>8.6</v>
      </c>
      <c r="L45" s="518">
        <f t="shared" si="1"/>
        <v>30</v>
      </c>
      <c r="M45" s="544">
        <v>301.5</v>
      </c>
      <c r="N45" s="547">
        <v>11</v>
      </c>
      <c r="O45" s="536">
        <v>7.2</v>
      </c>
      <c r="P45" s="548">
        <v>24</v>
      </c>
      <c r="Q45" s="536">
        <v>106.3</v>
      </c>
      <c r="R45" s="124">
        <v>2</v>
      </c>
      <c r="S45" s="545">
        <v>97.4</v>
      </c>
      <c r="T45" s="549">
        <v>28</v>
      </c>
      <c r="U45" s="510">
        <v>34115</v>
      </c>
      <c r="V45" s="548">
        <f t="shared" si="2"/>
        <v>45</v>
      </c>
      <c r="W45" s="510">
        <v>17188</v>
      </c>
      <c r="X45" s="548">
        <f t="shared" si="2"/>
        <v>46</v>
      </c>
      <c r="Y45" s="510">
        <v>18121</v>
      </c>
      <c r="Z45" s="548">
        <f>RANK(Y45,Y$9:Y$62)</f>
        <v>46</v>
      </c>
      <c r="AA45" s="142">
        <v>32</v>
      </c>
    </row>
    <row r="46" spans="1:27" ht="13.5" customHeight="1">
      <c r="A46" s="129">
        <v>33</v>
      </c>
      <c r="B46" s="130" t="s">
        <v>36</v>
      </c>
      <c r="C46" s="511" t="s">
        <v>326</v>
      </c>
      <c r="D46" s="512">
        <v>25</v>
      </c>
      <c r="E46" s="511" t="s">
        <v>327</v>
      </c>
      <c r="F46" s="512">
        <v>25</v>
      </c>
      <c r="G46" s="124">
        <v>7681163</v>
      </c>
      <c r="H46" s="127">
        <f t="shared" si="0"/>
        <v>21</v>
      </c>
      <c r="I46" s="124">
        <v>2732.4436166606692</v>
      </c>
      <c r="J46" s="127">
        <v>32</v>
      </c>
      <c r="K46" s="519">
        <v>7.1</v>
      </c>
      <c r="L46" s="518">
        <f t="shared" si="1"/>
        <v>36</v>
      </c>
      <c r="M46" s="544">
        <v>320.8</v>
      </c>
      <c r="N46" s="547">
        <v>6</v>
      </c>
      <c r="O46" s="536">
        <v>8.6</v>
      </c>
      <c r="P46" s="548">
        <v>17</v>
      </c>
      <c r="Q46" s="536">
        <v>87.1</v>
      </c>
      <c r="R46" s="124">
        <v>15</v>
      </c>
      <c r="S46" s="545">
        <v>99.2</v>
      </c>
      <c r="T46" s="549">
        <v>14</v>
      </c>
      <c r="U46" s="510">
        <v>100129</v>
      </c>
      <c r="V46" s="548">
        <f t="shared" si="2"/>
        <v>19</v>
      </c>
      <c r="W46" s="510">
        <v>50698</v>
      </c>
      <c r="X46" s="548">
        <f t="shared" si="2"/>
        <v>20</v>
      </c>
      <c r="Y46" s="510">
        <v>52458</v>
      </c>
      <c r="Z46" s="548">
        <f>RANK(Y46,Y$9:Y$62)</f>
        <v>18</v>
      </c>
      <c r="AA46" s="142">
        <v>33</v>
      </c>
    </row>
    <row r="47" spans="1:27" ht="13.5" customHeight="1">
      <c r="A47" s="129">
        <v>34</v>
      </c>
      <c r="B47" s="130" t="s">
        <v>37</v>
      </c>
      <c r="C47" s="511" t="s">
        <v>328</v>
      </c>
      <c r="D47" s="512">
        <v>16</v>
      </c>
      <c r="E47" s="511" t="s">
        <v>329</v>
      </c>
      <c r="F47" s="512">
        <v>16</v>
      </c>
      <c r="G47" s="124">
        <v>11944686</v>
      </c>
      <c r="H47" s="127">
        <f t="shared" si="0"/>
        <v>12</v>
      </c>
      <c r="I47" s="124">
        <v>3068.299341497765</v>
      </c>
      <c r="J47" s="127">
        <v>12</v>
      </c>
      <c r="K47" s="519">
        <v>8.5</v>
      </c>
      <c r="L47" s="518">
        <f t="shared" si="1"/>
        <v>33</v>
      </c>
      <c r="M47" s="544">
        <v>270.10000000000002</v>
      </c>
      <c r="N47" s="547">
        <v>19</v>
      </c>
      <c r="O47" s="536">
        <v>8.5</v>
      </c>
      <c r="P47" s="548">
        <v>18</v>
      </c>
      <c r="Q47" s="536">
        <v>90.5</v>
      </c>
      <c r="R47" s="124">
        <v>12</v>
      </c>
      <c r="S47" s="545">
        <v>94.5</v>
      </c>
      <c r="T47" s="549">
        <v>37</v>
      </c>
      <c r="U47" s="510">
        <v>150797</v>
      </c>
      <c r="V47" s="548">
        <f t="shared" si="2"/>
        <v>11</v>
      </c>
      <c r="W47" s="510">
        <v>74394</v>
      </c>
      <c r="X47" s="548">
        <f t="shared" si="2"/>
        <v>11</v>
      </c>
      <c r="Y47" s="510">
        <v>70884</v>
      </c>
      <c r="Z47" s="548">
        <f>RANK(Y47,Y$9:Y$62)</f>
        <v>12</v>
      </c>
      <c r="AA47" s="142">
        <v>34</v>
      </c>
    </row>
    <row r="48" spans="1:27" ht="13.5" customHeight="1">
      <c r="A48" s="129">
        <v>35</v>
      </c>
      <c r="B48" s="130" t="s">
        <v>38</v>
      </c>
      <c r="C48" s="511" t="s">
        <v>330</v>
      </c>
      <c r="D48" s="512">
        <v>30</v>
      </c>
      <c r="E48" s="511" t="s">
        <v>331</v>
      </c>
      <c r="F48" s="512">
        <v>30</v>
      </c>
      <c r="G48" s="124">
        <v>6087533</v>
      </c>
      <c r="H48" s="127">
        <f t="shared" si="0"/>
        <v>24</v>
      </c>
      <c r="I48" s="124">
        <v>3048.1597819850831</v>
      </c>
      <c r="J48" s="127">
        <v>14</v>
      </c>
      <c r="K48" s="519">
        <v>10</v>
      </c>
      <c r="L48" s="518">
        <f t="shared" si="1"/>
        <v>22</v>
      </c>
      <c r="M48" s="544">
        <v>268.2</v>
      </c>
      <c r="N48" s="547">
        <v>20</v>
      </c>
      <c r="O48" s="536">
        <v>10.6</v>
      </c>
      <c r="P48" s="548">
        <v>9</v>
      </c>
      <c r="Q48" s="536">
        <v>92.2</v>
      </c>
      <c r="R48" s="124">
        <v>9</v>
      </c>
      <c r="S48" s="545">
        <v>93.6</v>
      </c>
      <c r="T48" s="549">
        <v>42</v>
      </c>
      <c r="U48" s="510">
        <v>67363</v>
      </c>
      <c r="V48" s="548">
        <f t="shared" si="2"/>
        <v>30</v>
      </c>
      <c r="W48" s="510">
        <v>33949</v>
      </c>
      <c r="X48" s="548">
        <f t="shared" si="2"/>
        <v>29</v>
      </c>
      <c r="Y48" s="510">
        <v>33099</v>
      </c>
      <c r="Z48" s="548">
        <f>RANK(Y48,Y$9:Y$62)</f>
        <v>31</v>
      </c>
      <c r="AA48" s="142">
        <v>35</v>
      </c>
    </row>
    <row r="49" spans="1:27" ht="6" customHeight="1">
      <c r="A49" s="129"/>
      <c r="B49" s="130"/>
      <c r="C49" s="511"/>
      <c r="D49" s="512"/>
      <c r="E49" s="511"/>
      <c r="F49" s="512"/>
      <c r="G49" s="124"/>
      <c r="H49" s="127"/>
      <c r="I49" s="124"/>
      <c r="J49" s="127"/>
      <c r="K49" s="519"/>
      <c r="L49" s="518"/>
      <c r="M49" s="536"/>
      <c r="N49" s="550"/>
      <c r="O49" s="536"/>
      <c r="P49" s="548"/>
      <c r="Q49" s="536"/>
      <c r="R49" s="124"/>
      <c r="S49" s="545"/>
      <c r="T49" s="549"/>
      <c r="U49" s="546"/>
      <c r="V49" s="548"/>
      <c r="W49" s="510"/>
      <c r="X49" s="548"/>
      <c r="Y49" s="510"/>
      <c r="Z49" s="548"/>
      <c r="AA49" s="142"/>
    </row>
    <row r="50" spans="1:27" ht="13.5" customHeight="1">
      <c r="A50" s="129">
        <v>36</v>
      </c>
      <c r="B50" s="130" t="s">
        <v>39</v>
      </c>
      <c r="C50" s="511" t="s">
        <v>332</v>
      </c>
      <c r="D50" s="512">
        <v>40</v>
      </c>
      <c r="E50" s="511" t="s">
        <v>333</v>
      </c>
      <c r="F50" s="512">
        <v>40</v>
      </c>
      <c r="G50" s="124">
        <v>3071972</v>
      </c>
      <c r="H50" s="127">
        <f t="shared" si="0"/>
        <v>43</v>
      </c>
      <c r="I50" s="124">
        <v>2972.8823636053407</v>
      </c>
      <c r="J50" s="127">
        <v>17</v>
      </c>
      <c r="K50" s="519">
        <v>18.600000000000001</v>
      </c>
      <c r="L50" s="518">
        <f t="shared" si="1"/>
        <v>8</v>
      </c>
      <c r="M50" s="544">
        <v>346.7</v>
      </c>
      <c r="N50" s="547">
        <v>1</v>
      </c>
      <c r="O50" s="536">
        <v>14.8</v>
      </c>
      <c r="P50" s="548">
        <v>3</v>
      </c>
      <c r="Q50" s="536">
        <v>99.2</v>
      </c>
      <c r="R50" s="124">
        <v>4</v>
      </c>
      <c r="S50" s="545">
        <v>97.2</v>
      </c>
      <c r="T50" s="549">
        <v>30</v>
      </c>
      <c r="U50" s="510">
        <v>35153</v>
      </c>
      <c r="V50" s="548">
        <f t="shared" si="2"/>
        <v>44</v>
      </c>
      <c r="W50" s="510">
        <v>18173</v>
      </c>
      <c r="X50" s="548">
        <f t="shared" si="2"/>
        <v>44</v>
      </c>
      <c r="Y50" s="510">
        <v>18431</v>
      </c>
      <c r="Z50" s="548">
        <f>RANK(Y50,Y$9:Y$62)</f>
        <v>44</v>
      </c>
      <c r="AA50" s="142">
        <v>36</v>
      </c>
    </row>
    <row r="51" spans="1:27" ht="13.5" customHeight="1">
      <c r="A51" s="129">
        <v>37</v>
      </c>
      <c r="B51" s="130" t="s">
        <v>40</v>
      </c>
      <c r="C51" s="511" t="s">
        <v>334</v>
      </c>
      <c r="D51" s="512">
        <v>45</v>
      </c>
      <c r="E51" s="511" t="s">
        <v>335</v>
      </c>
      <c r="F51" s="512">
        <v>45</v>
      </c>
      <c r="G51" s="124">
        <v>3802234</v>
      </c>
      <c r="H51" s="127">
        <f t="shared" si="0"/>
        <v>36</v>
      </c>
      <c r="I51" s="124">
        <v>2945.46621637608</v>
      </c>
      <c r="J51" s="127">
        <v>20</v>
      </c>
      <c r="K51" s="519">
        <v>8.1</v>
      </c>
      <c r="L51" s="518">
        <f t="shared" si="1"/>
        <v>34</v>
      </c>
      <c r="M51" s="544">
        <v>296.5</v>
      </c>
      <c r="N51" s="547">
        <v>13</v>
      </c>
      <c r="O51" s="536">
        <v>9.3000000000000007</v>
      </c>
      <c r="P51" s="548">
        <v>13</v>
      </c>
      <c r="Q51" s="536">
        <v>85.4</v>
      </c>
      <c r="R51" s="124">
        <v>17</v>
      </c>
      <c r="S51" s="545">
        <v>99.4</v>
      </c>
      <c r="T51" s="549">
        <v>12</v>
      </c>
      <c r="U51" s="510">
        <v>50707</v>
      </c>
      <c r="V51" s="548">
        <f t="shared" si="2"/>
        <v>37</v>
      </c>
      <c r="W51" s="510">
        <v>25987</v>
      </c>
      <c r="X51" s="548">
        <f t="shared" si="2"/>
        <v>38</v>
      </c>
      <c r="Y51" s="510">
        <v>25878</v>
      </c>
      <c r="Z51" s="548">
        <f>RANK(Y51,Y$9:Y$62)</f>
        <v>38</v>
      </c>
      <c r="AA51" s="142">
        <v>37</v>
      </c>
    </row>
    <row r="52" spans="1:27" ht="13.5" customHeight="1">
      <c r="A52" s="129">
        <v>38</v>
      </c>
      <c r="B52" s="130" t="s">
        <v>41</v>
      </c>
      <c r="C52" s="511" t="s">
        <v>336</v>
      </c>
      <c r="D52" s="512">
        <v>29</v>
      </c>
      <c r="E52" s="511" t="s">
        <v>337</v>
      </c>
      <c r="F52" s="512">
        <v>29</v>
      </c>
      <c r="G52" s="124">
        <v>5074178</v>
      </c>
      <c r="H52" s="127">
        <f t="shared" si="0"/>
        <v>27</v>
      </c>
      <c r="I52" s="124">
        <v>2656.1217647067383</v>
      </c>
      <c r="J52" s="127">
        <v>33</v>
      </c>
      <c r="K52" s="519">
        <v>11.1</v>
      </c>
      <c r="L52" s="518">
        <f t="shared" si="1"/>
        <v>20</v>
      </c>
      <c r="M52" s="544">
        <v>279.10000000000002</v>
      </c>
      <c r="N52" s="547">
        <v>18</v>
      </c>
      <c r="O52" s="536">
        <v>10.4</v>
      </c>
      <c r="P52" s="548">
        <v>11</v>
      </c>
      <c r="Q52" s="536">
        <v>92</v>
      </c>
      <c r="R52" s="124">
        <v>10</v>
      </c>
      <c r="S52" s="545">
        <v>93.2</v>
      </c>
      <c r="T52" s="549">
        <v>43</v>
      </c>
      <c r="U52" s="510">
        <v>68622</v>
      </c>
      <c r="V52" s="548">
        <f t="shared" si="2"/>
        <v>28</v>
      </c>
      <c r="W52" s="510">
        <v>33291</v>
      </c>
      <c r="X52" s="548">
        <f t="shared" si="2"/>
        <v>30</v>
      </c>
      <c r="Y52" s="510">
        <v>33321</v>
      </c>
      <c r="Z52" s="548">
        <f>RANK(Y52,Y$9:Y$62)</f>
        <v>30</v>
      </c>
      <c r="AA52" s="142">
        <v>38</v>
      </c>
    </row>
    <row r="53" spans="1:27" ht="13.5" customHeight="1">
      <c r="A53" s="129">
        <v>39</v>
      </c>
      <c r="B53" s="130" t="s">
        <v>42</v>
      </c>
      <c r="C53" s="511" t="s">
        <v>338</v>
      </c>
      <c r="D53" s="512">
        <v>44</v>
      </c>
      <c r="E53" s="511" t="s">
        <v>339</v>
      </c>
      <c r="F53" s="512">
        <v>44</v>
      </c>
      <c r="G53" s="124">
        <v>2419434</v>
      </c>
      <c r="H53" s="127">
        <f t="shared" si="0"/>
        <v>46</v>
      </c>
      <c r="I53" s="124">
        <v>2567.2494909649754</v>
      </c>
      <c r="J53" s="127">
        <v>37</v>
      </c>
      <c r="K53" s="519">
        <v>19.399999999999999</v>
      </c>
      <c r="L53" s="518">
        <f t="shared" si="1"/>
        <v>7</v>
      </c>
      <c r="M53" s="544">
        <v>326.89999999999998</v>
      </c>
      <c r="N53" s="547">
        <v>4</v>
      </c>
      <c r="O53" s="536">
        <v>17.8</v>
      </c>
      <c r="P53" s="548">
        <v>1</v>
      </c>
      <c r="Q53" s="536">
        <v>79.3</v>
      </c>
      <c r="R53" s="124">
        <v>28</v>
      </c>
      <c r="S53" s="545">
        <v>94.5</v>
      </c>
      <c r="T53" s="549">
        <v>37</v>
      </c>
      <c r="U53" s="510">
        <v>32428</v>
      </c>
      <c r="V53" s="548">
        <f t="shared" si="2"/>
        <v>46</v>
      </c>
      <c r="W53" s="510">
        <v>17232</v>
      </c>
      <c r="X53" s="548">
        <f t="shared" si="2"/>
        <v>45</v>
      </c>
      <c r="Y53" s="510">
        <v>18343</v>
      </c>
      <c r="Z53" s="548">
        <f>RANK(Y53,Y$9:Y$62)</f>
        <v>45</v>
      </c>
      <c r="AA53" s="142">
        <v>39</v>
      </c>
    </row>
    <row r="54" spans="1:27" ht="6" customHeight="1">
      <c r="A54" s="129"/>
      <c r="B54" s="130"/>
      <c r="C54" s="511"/>
      <c r="D54" s="512"/>
      <c r="E54" s="511"/>
      <c r="F54" s="512"/>
      <c r="G54" s="124"/>
      <c r="H54" s="127"/>
      <c r="I54" s="124"/>
      <c r="J54" s="127"/>
      <c r="K54" s="519"/>
      <c r="L54" s="518"/>
      <c r="M54" s="536"/>
      <c r="N54" s="550"/>
      <c r="O54" s="536"/>
      <c r="P54" s="548"/>
      <c r="Q54" s="536"/>
      <c r="R54" s="124"/>
      <c r="S54" s="545"/>
      <c r="T54" s="549"/>
      <c r="U54" s="546"/>
      <c r="V54" s="548"/>
      <c r="W54" s="510"/>
      <c r="X54" s="548"/>
      <c r="Y54" s="510"/>
      <c r="Z54" s="548"/>
      <c r="AA54" s="142"/>
    </row>
    <row r="55" spans="1:27" ht="13.5" customHeight="1">
      <c r="A55" s="129">
        <v>40</v>
      </c>
      <c r="B55" s="130" t="s">
        <v>43</v>
      </c>
      <c r="C55" s="511" t="s">
        <v>340</v>
      </c>
      <c r="D55" s="512">
        <v>9</v>
      </c>
      <c r="E55" s="511" t="s">
        <v>341</v>
      </c>
      <c r="F55" s="512">
        <v>9</v>
      </c>
      <c r="G55" s="124">
        <v>19144020</v>
      </c>
      <c r="H55" s="127">
        <f t="shared" si="0"/>
        <v>8</v>
      </c>
      <c r="I55" s="124">
        <v>2799.8612577430304</v>
      </c>
      <c r="J55" s="127">
        <v>29</v>
      </c>
      <c r="K55" s="519">
        <v>23.5</v>
      </c>
      <c r="L55" s="518">
        <f t="shared" si="1"/>
        <v>2</v>
      </c>
      <c r="M55" s="544">
        <v>319.39999999999998</v>
      </c>
      <c r="N55" s="547">
        <v>8</v>
      </c>
      <c r="O55" s="536">
        <v>9</v>
      </c>
      <c r="P55" s="548">
        <v>14</v>
      </c>
      <c r="Q55" s="536">
        <v>92</v>
      </c>
      <c r="R55" s="124">
        <v>10</v>
      </c>
      <c r="S55" s="545">
        <v>94.5</v>
      </c>
      <c r="T55" s="549">
        <v>37</v>
      </c>
      <c r="U55" s="510">
        <v>282012</v>
      </c>
      <c r="V55" s="548">
        <f t="shared" si="2"/>
        <v>8</v>
      </c>
      <c r="W55" s="510">
        <v>134958</v>
      </c>
      <c r="X55" s="548">
        <f t="shared" si="2"/>
        <v>8</v>
      </c>
      <c r="Y55" s="510">
        <v>128210</v>
      </c>
      <c r="Z55" s="548">
        <f t="shared" ref="Z55:Z62" si="7">RANK(Y55,Y$9:Y$62)</f>
        <v>8</v>
      </c>
      <c r="AA55" s="142">
        <v>40</v>
      </c>
    </row>
    <row r="56" spans="1:27" s="530" customFormat="1" ht="13.5" customHeight="1">
      <c r="A56" s="131">
        <v>41</v>
      </c>
      <c r="B56" s="132" t="s">
        <v>44</v>
      </c>
      <c r="C56" s="509" t="s">
        <v>342</v>
      </c>
      <c r="D56" s="508">
        <v>46</v>
      </c>
      <c r="E56" s="509" t="s">
        <v>343</v>
      </c>
      <c r="F56" s="508">
        <v>46</v>
      </c>
      <c r="G56" s="533">
        <v>2851913</v>
      </c>
      <c r="H56" s="530">
        <f t="shared" si="0"/>
        <v>44</v>
      </c>
      <c r="I56" s="533">
        <v>2509.303221149029</v>
      </c>
      <c r="J56" s="530">
        <v>43</v>
      </c>
      <c r="K56" s="517">
        <v>9.6</v>
      </c>
      <c r="L56" s="500">
        <f t="shared" si="1"/>
        <v>23</v>
      </c>
      <c r="M56" s="551">
        <v>291</v>
      </c>
      <c r="N56" s="552">
        <v>14</v>
      </c>
      <c r="O56" s="571">
        <v>12.6</v>
      </c>
      <c r="P56" s="566">
        <v>6</v>
      </c>
      <c r="Q56" s="571">
        <v>84.1</v>
      </c>
      <c r="R56" s="533">
        <v>21</v>
      </c>
      <c r="S56" s="553">
        <v>95.2</v>
      </c>
      <c r="T56" s="554">
        <v>35</v>
      </c>
      <c r="U56" s="507">
        <v>45085</v>
      </c>
      <c r="V56" s="566">
        <f t="shared" si="2"/>
        <v>40</v>
      </c>
      <c r="W56" s="507">
        <v>23204</v>
      </c>
      <c r="X56" s="566">
        <f t="shared" si="2"/>
        <v>40</v>
      </c>
      <c r="Y56" s="507">
        <v>23834</v>
      </c>
      <c r="Z56" s="566">
        <f t="shared" si="7"/>
        <v>41</v>
      </c>
      <c r="AA56" s="143">
        <v>41</v>
      </c>
    </row>
    <row r="57" spans="1:27" ht="13.5" customHeight="1">
      <c r="A57" s="129">
        <v>42</v>
      </c>
      <c r="B57" s="130" t="s">
        <v>45</v>
      </c>
      <c r="C57" s="511" t="s">
        <v>344</v>
      </c>
      <c r="D57" s="512">
        <v>27</v>
      </c>
      <c r="E57" s="511" t="s">
        <v>345</v>
      </c>
      <c r="F57" s="512">
        <v>27</v>
      </c>
      <c r="G57" s="124">
        <v>4566162</v>
      </c>
      <c r="H57" s="127">
        <f t="shared" si="0"/>
        <v>32</v>
      </c>
      <c r="I57" s="124">
        <v>2519.2684768421241</v>
      </c>
      <c r="J57" s="127">
        <v>41</v>
      </c>
      <c r="K57" s="519">
        <v>15.6</v>
      </c>
      <c r="L57" s="518">
        <f t="shared" si="1"/>
        <v>10</v>
      </c>
      <c r="M57" s="544">
        <v>320.7</v>
      </c>
      <c r="N57" s="547">
        <v>7</v>
      </c>
      <c r="O57" s="536">
        <v>11.1</v>
      </c>
      <c r="P57" s="548">
        <v>8</v>
      </c>
      <c r="Q57" s="536">
        <v>103.1</v>
      </c>
      <c r="R57" s="124">
        <v>3</v>
      </c>
      <c r="S57" s="545">
        <v>98.5</v>
      </c>
      <c r="T57" s="549">
        <v>21</v>
      </c>
      <c r="U57" s="510">
        <v>70472</v>
      </c>
      <c r="V57" s="548">
        <f t="shared" si="2"/>
        <v>27</v>
      </c>
      <c r="W57" s="510">
        <v>35982</v>
      </c>
      <c r="X57" s="548">
        <f t="shared" si="2"/>
        <v>28</v>
      </c>
      <c r="Y57" s="510">
        <v>36624</v>
      </c>
      <c r="Z57" s="548">
        <f t="shared" si="7"/>
        <v>27</v>
      </c>
      <c r="AA57" s="142">
        <v>42</v>
      </c>
    </row>
    <row r="58" spans="1:27" ht="13.5" customHeight="1">
      <c r="A58" s="129">
        <v>43</v>
      </c>
      <c r="B58" s="130" t="s">
        <v>46</v>
      </c>
      <c r="C58" s="511" t="s">
        <v>346</v>
      </c>
      <c r="D58" s="512">
        <v>17</v>
      </c>
      <c r="E58" s="511" t="s">
        <v>347</v>
      </c>
      <c r="F58" s="512">
        <v>17</v>
      </c>
      <c r="G58" s="124">
        <v>5927626</v>
      </c>
      <c r="H58" s="127">
        <f t="shared" si="0"/>
        <v>25</v>
      </c>
      <c r="I58" s="124">
        <v>2517.1828772632302</v>
      </c>
      <c r="J58" s="127">
        <v>42</v>
      </c>
      <c r="K58" s="519">
        <v>9.3000000000000007</v>
      </c>
      <c r="L58" s="518">
        <f t="shared" si="1"/>
        <v>26</v>
      </c>
      <c r="M58" s="544">
        <v>302.2</v>
      </c>
      <c r="N58" s="547">
        <v>10</v>
      </c>
      <c r="O58" s="536">
        <v>12.2</v>
      </c>
      <c r="P58" s="548">
        <v>7</v>
      </c>
      <c r="Q58" s="536">
        <v>83.3</v>
      </c>
      <c r="R58" s="124">
        <v>23</v>
      </c>
      <c r="S58" s="545">
        <v>87.8</v>
      </c>
      <c r="T58" s="549">
        <v>47</v>
      </c>
      <c r="U58" s="510">
        <v>97724</v>
      </c>
      <c r="V58" s="548">
        <f t="shared" si="2"/>
        <v>22</v>
      </c>
      <c r="W58" s="510">
        <v>47827</v>
      </c>
      <c r="X58" s="548">
        <f t="shared" si="2"/>
        <v>24</v>
      </c>
      <c r="Y58" s="510">
        <v>46369</v>
      </c>
      <c r="Z58" s="548">
        <f t="shared" si="7"/>
        <v>23</v>
      </c>
      <c r="AA58" s="142">
        <v>43</v>
      </c>
    </row>
    <row r="59" spans="1:27" ht="13.5" customHeight="1">
      <c r="A59" s="129">
        <v>44</v>
      </c>
      <c r="B59" s="130" t="s">
        <v>47</v>
      </c>
      <c r="C59" s="511" t="s">
        <v>348</v>
      </c>
      <c r="D59" s="512">
        <v>32</v>
      </c>
      <c r="E59" s="511" t="s">
        <v>349</v>
      </c>
      <c r="F59" s="512">
        <v>32</v>
      </c>
      <c r="G59" s="124">
        <v>4353384</v>
      </c>
      <c r="H59" s="127">
        <f t="shared" si="0"/>
        <v>33</v>
      </c>
      <c r="I59" s="124">
        <v>2604.6487965847546</v>
      </c>
      <c r="J59" s="127">
        <v>36</v>
      </c>
      <c r="K59" s="519">
        <v>16.899999999999999</v>
      </c>
      <c r="L59" s="518">
        <f t="shared" si="1"/>
        <v>9</v>
      </c>
      <c r="M59" s="544">
        <v>287</v>
      </c>
      <c r="N59" s="547">
        <v>16</v>
      </c>
      <c r="O59" s="536">
        <v>13.7</v>
      </c>
      <c r="P59" s="548">
        <v>4</v>
      </c>
      <c r="Q59" s="536">
        <v>83.5</v>
      </c>
      <c r="R59" s="124">
        <v>22</v>
      </c>
      <c r="S59" s="545">
        <v>91.9</v>
      </c>
      <c r="T59" s="549">
        <v>45</v>
      </c>
      <c r="U59" s="510">
        <v>58558</v>
      </c>
      <c r="V59" s="548">
        <f t="shared" si="2"/>
        <v>33</v>
      </c>
      <c r="W59" s="510">
        <v>29191</v>
      </c>
      <c r="X59" s="548">
        <f t="shared" si="2"/>
        <v>35</v>
      </c>
      <c r="Y59" s="510">
        <v>30846</v>
      </c>
      <c r="Z59" s="548">
        <f t="shared" si="7"/>
        <v>34</v>
      </c>
      <c r="AA59" s="142">
        <v>44</v>
      </c>
    </row>
    <row r="60" spans="1:27" ht="13.5" customHeight="1">
      <c r="A60" s="129">
        <v>45</v>
      </c>
      <c r="B60" s="130" t="s">
        <v>48</v>
      </c>
      <c r="C60" s="511" t="s">
        <v>350</v>
      </c>
      <c r="D60" s="512">
        <v>34</v>
      </c>
      <c r="E60" s="511" t="s">
        <v>351</v>
      </c>
      <c r="F60" s="512">
        <v>34</v>
      </c>
      <c r="G60" s="124">
        <v>3683966</v>
      </c>
      <c r="H60" s="127">
        <f t="shared" si="0"/>
        <v>37</v>
      </c>
      <c r="I60" s="124">
        <v>2406.7312490478221</v>
      </c>
      <c r="J60" s="127">
        <v>46</v>
      </c>
      <c r="K60" s="519">
        <v>13.5</v>
      </c>
      <c r="L60" s="518">
        <f t="shared" si="1"/>
        <v>13</v>
      </c>
      <c r="M60" s="544">
        <v>259.89999999999998</v>
      </c>
      <c r="N60" s="547">
        <v>25</v>
      </c>
      <c r="O60" s="536">
        <v>12.9</v>
      </c>
      <c r="P60" s="548">
        <v>5</v>
      </c>
      <c r="Q60" s="536">
        <v>82.1</v>
      </c>
      <c r="R60" s="124">
        <v>25</v>
      </c>
      <c r="S60" s="545">
        <v>97.4</v>
      </c>
      <c r="T60" s="549">
        <v>28</v>
      </c>
      <c r="U60" s="510">
        <v>61174</v>
      </c>
      <c r="V60" s="548">
        <f t="shared" si="2"/>
        <v>31</v>
      </c>
      <c r="W60" s="510">
        <v>29905</v>
      </c>
      <c r="X60" s="548">
        <f t="shared" si="2"/>
        <v>34</v>
      </c>
      <c r="Y60" s="510">
        <v>30455</v>
      </c>
      <c r="Z60" s="548">
        <f t="shared" si="7"/>
        <v>35</v>
      </c>
      <c r="AA60" s="142">
        <v>45</v>
      </c>
    </row>
    <row r="61" spans="1:27" ht="13.5" customHeight="1">
      <c r="A61" s="129">
        <v>46</v>
      </c>
      <c r="B61" s="130" t="s">
        <v>49</v>
      </c>
      <c r="C61" s="511" t="s">
        <v>352</v>
      </c>
      <c r="D61" s="512">
        <v>20</v>
      </c>
      <c r="E61" s="511" t="s">
        <v>353</v>
      </c>
      <c r="F61" s="512">
        <v>20</v>
      </c>
      <c r="G61" s="124">
        <v>5381809</v>
      </c>
      <c r="H61" s="127">
        <f t="shared" si="0"/>
        <v>26</v>
      </c>
      <c r="I61" s="124">
        <v>2413.5115342589079</v>
      </c>
      <c r="J61" s="127">
        <v>44</v>
      </c>
      <c r="K61" s="519">
        <v>15.4</v>
      </c>
      <c r="L61" s="518">
        <f t="shared" si="1"/>
        <v>11</v>
      </c>
      <c r="M61" s="544">
        <v>281.60000000000002</v>
      </c>
      <c r="N61" s="547">
        <v>17</v>
      </c>
      <c r="O61" s="536">
        <v>14.9</v>
      </c>
      <c r="P61" s="548">
        <v>2</v>
      </c>
      <c r="Q61" s="536">
        <v>86.6</v>
      </c>
      <c r="R61" s="124">
        <v>16</v>
      </c>
      <c r="S61" s="545">
        <v>97.5</v>
      </c>
      <c r="T61" s="549">
        <v>27</v>
      </c>
      <c r="U61" s="510">
        <v>90463</v>
      </c>
      <c r="V61" s="548">
        <f t="shared" si="2"/>
        <v>24</v>
      </c>
      <c r="W61" s="510">
        <v>44933</v>
      </c>
      <c r="X61" s="548">
        <f t="shared" si="2"/>
        <v>25</v>
      </c>
      <c r="Y61" s="510">
        <v>44981</v>
      </c>
      <c r="Z61" s="548">
        <f t="shared" si="7"/>
        <v>24</v>
      </c>
      <c r="AA61" s="142">
        <v>46</v>
      </c>
    </row>
    <row r="62" spans="1:27" ht="13.5" customHeight="1" thickBot="1">
      <c r="A62" s="133">
        <v>47</v>
      </c>
      <c r="B62" s="134" t="s">
        <v>50</v>
      </c>
      <c r="C62" s="506" t="s">
        <v>354</v>
      </c>
      <c r="D62" s="505">
        <v>24</v>
      </c>
      <c r="E62" s="506" t="s">
        <v>355</v>
      </c>
      <c r="F62" s="505">
        <v>24</v>
      </c>
      <c r="G62" s="534">
        <v>4281963</v>
      </c>
      <c r="H62" s="504">
        <f t="shared" si="0"/>
        <v>34</v>
      </c>
      <c r="I62" s="534">
        <v>2272.8302872570584</v>
      </c>
      <c r="J62" s="504">
        <v>47</v>
      </c>
      <c r="K62" s="516">
        <v>21.6</v>
      </c>
      <c r="L62" s="515">
        <f t="shared" si="1"/>
        <v>4</v>
      </c>
      <c r="M62" s="555">
        <v>247.9</v>
      </c>
      <c r="N62" s="556">
        <v>28</v>
      </c>
      <c r="O62" s="557">
        <v>6.4</v>
      </c>
      <c r="P62" s="558">
        <v>28</v>
      </c>
      <c r="Q62" s="557">
        <v>61.7</v>
      </c>
      <c r="R62" s="534">
        <v>44</v>
      </c>
      <c r="S62" s="559">
        <v>100</v>
      </c>
      <c r="T62" s="560">
        <v>1</v>
      </c>
      <c r="U62" s="503">
        <v>101550</v>
      </c>
      <c r="V62" s="558">
        <f t="shared" si="2"/>
        <v>18</v>
      </c>
      <c r="W62" s="503">
        <v>48382</v>
      </c>
      <c r="X62" s="558">
        <f t="shared" si="2"/>
        <v>21</v>
      </c>
      <c r="Y62" s="503">
        <v>44938</v>
      </c>
      <c r="Z62" s="502">
        <f t="shared" si="7"/>
        <v>25</v>
      </c>
      <c r="AA62" s="144">
        <v>47</v>
      </c>
    </row>
    <row r="63" spans="1:27" ht="12" customHeight="1">
      <c r="A63" s="123" t="s">
        <v>369</v>
      </c>
      <c r="B63" s="128"/>
      <c r="C63" s="124"/>
      <c r="E63" s="124"/>
      <c r="G63" s="124"/>
      <c r="I63" s="124"/>
      <c r="O63" s="531" t="s">
        <v>372</v>
      </c>
      <c r="U63" s="524"/>
      <c r="V63" s="525"/>
      <c r="W63" s="524"/>
      <c r="X63" s="525"/>
      <c r="Y63" s="524"/>
      <c r="Z63" s="526"/>
      <c r="AA63" s="145"/>
    </row>
    <row r="64" spans="1:27" ht="11.25" customHeight="1">
      <c r="A64" s="499" t="s">
        <v>363</v>
      </c>
      <c r="B64" s="499"/>
      <c r="C64" s="499"/>
      <c r="D64" s="499"/>
      <c r="E64" s="499"/>
      <c r="F64" s="499"/>
      <c r="G64" s="499"/>
      <c r="H64" s="499"/>
      <c r="I64" s="499"/>
      <c r="J64" s="499"/>
      <c r="K64" s="499"/>
      <c r="L64" s="499"/>
      <c r="M64" s="499"/>
      <c r="N64" s="499"/>
      <c r="O64" s="123" t="s">
        <v>373</v>
      </c>
      <c r="AA64" s="122"/>
    </row>
    <row r="65" spans="1:27" ht="11.25" customHeight="1">
      <c r="A65" s="499" t="s">
        <v>364</v>
      </c>
      <c r="B65" s="499"/>
      <c r="C65" s="499"/>
      <c r="D65" s="499"/>
      <c r="E65" s="499"/>
      <c r="F65" s="499"/>
      <c r="G65" s="499"/>
      <c r="H65" s="499"/>
      <c r="I65" s="499"/>
      <c r="J65" s="499"/>
      <c r="K65" s="499"/>
      <c r="L65" s="499"/>
      <c r="M65" s="499"/>
      <c r="O65" s="128" t="s">
        <v>357</v>
      </c>
      <c r="AA65" s="122"/>
    </row>
    <row r="66" spans="1:27" ht="11.25" customHeight="1">
      <c r="A66" s="128" t="s">
        <v>370</v>
      </c>
      <c r="C66" s="124"/>
      <c r="E66" s="124"/>
      <c r="G66" s="124"/>
      <c r="I66" s="124"/>
      <c r="O66" s="123" t="s">
        <v>362</v>
      </c>
      <c r="AA66" s="122"/>
    </row>
    <row r="67" spans="1:27" ht="11.25" customHeight="1">
      <c r="A67" s="128" t="s">
        <v>371</v>
      </c>
      <c r="B67" s="314"/>
      <c r="C67" s="124"/>
      <c r="E67" s="124"/>
      <c r="G67" s="124"/>
      <c r="I67" s="124"/>
      <c r="U67" s="334"/>
      <c r="V67" s="335"/>
      <c r="W67" s="334"/>
      <c r="X67" s="335"/>
      <c r="Y67" s="334"/>
      <c r="AA67" s="122"/>
    </row>
    <row r="68" spans="1:27" ht="11.25" customHeight="1">
      <c r="C68" s="124"/>
      <c r="E68" s="124"/>
      <c r="G68" s="124"/>
      <c r="I68" s="124"/>
      <c r="AA68" s="122"/>
    </row>
    <row r="69" spans="1:27" ht="12" customHeight="1">
      <c r="AA69" s="122"/>
    </row>
    <row r="70" spans="1:27" ht="12" customHeight="1">
      <c r="AA70" s="122"/>
    </row>
    <row r="71" spans="1:27" ht="12" customHeight="1">
      <c r="AA71" s="122"/>
    </row>
    <row r="72" spans="1:27" ht="12" customHeight="1"/>
  </sheetData>
  <mergeCells count="4">
    <mergeCell ref="AA3:AA5"/>
    <mergeCell ref="A4:B4"/>
    <mergeCell ref="K3:L4"/>
    <mergeCell ref="C3:F3"/>
  </mergeCells>
  <phoneticPr fontId="37"/>
  <printOptions gridLinesSet="0"/>
  <pageMargins left="0.39370078740157483" right="0.39370078740157483" top="0.59055118110236227" bottom="0" header="0.39370078740157483" footer="0"/>
  <pageSetup paperSize="8"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68"/>
  <sheetViews>
    <sheetView showGridLines="0" view="pageBreakPreview" topLeftCell="A44" zoomScale="130" zoomScaleNormal="90" zoomScaleSheetLayoutView="130" workbookViewId="0">
      <selection activeCell="A68" sqref="A68"/>
    </sheetView>
  </sheetViews>
  <sheetFormatPr defaultRowHeight="11.25"/>
  <cols>
    <col min="1" max="1" width="2.5" style="9" customWidth="1"/>
    <col min="2" max="2" width="7.5" style="9" customWidth="1"/>
    <col min="3" max="6" width="6" style="9" customWidth="1"/>
    <col min="7" max="8" width="6" style="127" customWidth="1"/>
    <col min="9" max="10" width="6" style="9" customWidth="1"/>
    <col min="11" max="11" width="7.5" style="9" customWidth="1"/>
    <col min="12" max="12" width="3.75" style="9" customWidth="1"/>
    <col min="13" max="13" width="9.75" style="9" customWidth="1"/>
    <col min="14" max="14" width="3.75" style="9" customWidth="1"/>
    <col min="15" max="15" width="7.5" style="9" customWidth="1"/>
    <col min="16" max="16" width="3.75" style="9" customWidth="1"/>
    <col min="17" max="17" width="7.5" style="9" customWidth="1"/>
    <col min="18" max="18" width="3.75" style="9" customWidth="1"/>
    <col min="19" max="16384" width="9" style="9"/>
  </cols>
  <sheetData>
    <row r="1" spans="1:21" ht="18.75" customHeight="1">
      <c r="C1" s="44" t="s">
        <v>108</v>
      </c>
      <c r="D1" s="45"/>
      <c r="E1" s="45"/>
      <c r="F1" s="45"/>
      <c r="G1" s="336"/>
      <c r="H1" s="336"/>
      <c r="I1" s="336"/>
      <c r="J1" s="336"/>
      <c r="K1" s="45"/>
      <c r="L1" s="45"/>
      <c r="M1" s="45"/>
      <c r="N1" s="45"/>
      <c r="O1" s="45"/>
      <c r="P1" s="45"/>
    </row>
    <row r="2" spans="1:21" ht="12.75" customHeight="1" thickBot="1">
      <c r="I2" s="127"/>
      <c r="J2" s="127"/>
    </row>
    <row r="3" spans="1:21" ht="15" customHeight="1">
      <c r="A3" s="46"/>
      <c r="B3" s="47"/>
      <c r="C3" s="527" t="s">
        <v>109</v>
      </c>
      <c r="D3" s="527"/>
      <c r="E3" s="527"/>
      <c r="F3" s="527"/>
      <c r="G3" s="527"/>
      <c r="H3" s="527"/>
      <c r="I3" s="527"/>
      <c r="J3" s="527"/>
      <c r="K3" s="306" t="s">
        <v>110</v>
      </c>
      <c r="L3" s="306"/>
      <c r="M3" s="306"/>
      <c r="N3" s="306"/>
      <c r="O3" s="306" t="s">
        <v>111</v>
      </c>
      <c r="P3" s="306"/>
      <c r="Q3" s="306"/>
      <c r="R3" s="528"/>
    </row>
    <row r="4" spans="1:21" ht="13.5" customHeight="1">
      <c r="A4" s="48"/>
      <c r="B4" s="49"/>
      <c r="C4" s="574" t="s">
        <v>112</v>
      </c>
      <c r="D4" s="574"/>
      <c r="E4" s="574"/>
      <c r="F4" s="574"/>
      <c r="G4" s="574"/>
      <c r="H4" s="574"/>
      <c r="I4" s="574"/>
      <c r="J4" s="574"/>
      <c r="K4" s="313"/>
      <c r="L4" s="312"/>
      <c r="M4" s="313"/>
      <c r="N4" s="313"/>
      <c r="O4" s="311"/>
      <c r="P4" s="312"/>
      <c r="Q4" s="313"/>
      <c r="R4" s="313"/>
    </row>
    <row r="5" spans="1:21" ht="13.5" customHeight="1">
      <c r="A5" s="607" t="s">
        <v>0</v>
      </c>
      <c r="B5" s="608"/>
      <c r="C5" s="668" t="s">
        <v>205</v>
      </c>
      <c r="D5" s="669"/>
      <c r="E5" s="669"/>
      <c r="F5" s="670"/>
      <c r="G5" s="574" t="s">
        <v>113</v>
      </c>
      <c r="H5" s="574"/>
      <c r="I5" s="574"/>
      <c r="J5" s="574"/>
      <c r="K5" s="666" t="s">
        <v>114</v>
      </c>
      <c r="L5" s="667"/>
      <c r="M5" s="666" t="s">
        <v>115</v>
      </c>
      <c r="N5" s="667"/>
      <c r="O5" s="310" t="s">
        <v>116</v>
      </c>
      <c r="P5" s="310"/>
      <c r="Q5" s="310" t="s">
        <v>117</v>
      </c>
      <c r="R5" s="309"/>
    </row>
    <row r="6" spans="1:21" ht="13.5" customHeight="1">
      <c r="A6" s="48"/>
      <c r="B6" s="50"/>
      <c r="C6" s="574" t="s">
        <v>118</v>
      </c>
      <c r="D6" s="574"/>
      <c r="E6" s="574" t="s">
        <v>119</v>
      </c>
      <c r="F6" s="574"/>
      <c r="G6" s="574" t="s">
        <v>118</v>
      </c>
      <c r="H6" s="574"/>
      <c r="I6" s="574" t="s">
        <v>119</v>
      </c>
      <c r="J6" s="574"/>
      <c r="K6" s="313"/>
      <c r="L6" s="312"/>
      <c r="M6" s="313"/>
      <c r="N6" s="312"/>
      <c r="O6" s="313"/>
      <c r="P6" s="312"/>
      <c r="Q6" s="313"/>
      <c r="R6" s="313"/>
    </row>
    <row r="7" spans="1:21" s="53" customFormat="1" ht="12.75" customHeight="1">
      <c r="A7" s="51"/>
      <c r="B7" s="52"/>
      <c r="C7" s="498" t="s">
        <v>365</v>
      </c>
      <c r="D7" s="576" t="s">
        <v>1</v>
      </c>
      <c r="E7" s="498" t="s">
        <v>365</v>
      </c>
      <c r="F7" s="576" t="s">
        <v>1</v>
      </c>
      <c r="G7" s="498" t="s">
        <v>365</v>
      </c>
      <c r="H7" s="576" t="s">
        <v>1</v>
      </c>
      <c r="I7" s="498" t="s">
        <v>365</v>
      </c>
      <c r="J7" s="576" t="s">
        <v>1</v>
      </c>
      <c r="K7" s="192" t="s">
        <v>251</v>
      </c>
      <c r="L7" s="193" t="s">
        <v>1</v>
      </c>
      <c r="M7" s="192" t="s">
        <v>251</v>
      </c>
      <c r="N7" s="193" t="s">
        <v>1</v>
      </c>
      <c r="O7" s="192" t="s">
        <v>251</v>
      </c>
      <c r="P7" s="307" t="s">
        <v>1</v>
      </c>
      <c r="Q7" s="192" t="s">
        <v>251</v>
      </c>
      <c r="R7" s="308" t="s">
        <v>1</v>
      </c>
    </row>
    <row r="8" spans="1:21" s="6" customFormat="1" ht="11.25" customHeight="1">
      <c r="A8" s="23"/>
      <c r="B8" s="22"/>
      <c r="C8" s="577" t="s">
        <v>52</v>
      </c>
      <c r="D8" s="577"/>
      <c r="E8" s="577" t="s">
        <v>52</v>
      </c>
      <c r="F8" s="577"/>
      <c r="G8" s="577" t="s">
        <v>52</v>
      </c>
      <c r="H8" s="577"/>
      <c r="I8" s="577" t="s">
        <v>52</v>
      </c>
      <c r="J8" s="577"/>
      <c r="K8" s="194" t="s">
        <v>120</v>
      </c>
      <c r="L8" s="194"/>
      <c r="M8" s="194" t="s">
        <v>66</v>
      </c>
      <c r="N8" s="194"/>
      <c r="O8" s="535" t="s">
        <v>120</v>
      </c>
      <c r="P8" s="535"/>
      <c r="Q8" s="535" t="s">
        <v>2</v>
      </c>
      <c r="R8" s="535"/>
      <c r="S8" s="54"/>
      <c r="T8" s="54"/>
    </row>
    <row r="9" spans="1:21" s="526" customFormat="1" ht="13.5" customHeight="1">
      <c r="A9" s="448"/>
      <c r="B9" s="449" t="s">
        <v>3</v>
      </c>
      <c r="C9" s="497">
        <v>98.81230067234857</v>
      </c>
      <c r="D9" s="570"/>
      <c r="E9" s="497">
        <v>0.19436546262833362</v>
      </c>
      <c r="F9" s="570"/>
      <c r="G9" s="496">
        <v>54.666896000000001</v>
      </c>
      <c r="H9" s="570"/>
      <c r="I9" s="496">
        <v>17.663263000000001</v>
      </c>
      <c r="J9" s="570"/>
      <c r="K9" s="195">
        <v>37981</v>
      </c>
      <c r="L9" s="196"/>
      <c r="M9" s="195">
        <v>84627241</v>
      </c>
      <c r="N9" s="196"/>
      <c r="O9" s="160">
        <v>430601</v>
      </c>
      <c r="P9" s="160"/>
      <c r="Q9" s="160">
        <v>3532</v>
      </c>
      <c r="R9" s="124"/>
    </row>
    <row r="10" spans="1:21" s="526" customFormat="1" ht="6" customHeight="1">
      <c r="A10" s="448"/>
      <c r="B10" s="449"/>
      <c r="C10" s="570"/>
      <c r="D10" s="570"/>
      <c r="E10" s="570"/>
      <c r="F10" s="570"/>
      <c r="G10" s="570"/>
      <c r="H10" s="570"/>
      <c r="I10" s="570"/>
      <c r="J10" s="570"/>
      <c r="K10" s="196"/>
      <c r="L10" s="196"/>
      <c r="M10" s="196"/>
      <c r="N10" s="196"/>
      <c r="O10" s="160"/>
      <c r="P10" s="124"/>
      <c r="Q10" s="124"/>
      <c r="R10" s="124"/>
      <c r="U10" s="79"/>
    </row>
    <row r="11" spans="1:21" s="526" customFormat="1" ht="13.5" customHeight="1">
      <c r="A11" s="435">
        <v>1</v>
      </c>
      <c r="B11" s="449" t="s">
        <v>4</v>
      </c>
      <c r="C11" s="497">
        <v>98.819255222524987</v>
      </c>
      <c r="D11" s="495">
        <f>RANK(C11,C$11:C$64)</f>
        <v>30</v>
      </c>
      <c r="E11" s="497">
        <v>0.18392370572207084</v>
      </c>
      <c r="F11" s="495">
        <f>RANK(E11,E$11:E$64)</f>
        <v>23</v>
      </c>
      <c r="G11" s="496">
        <v>46.189990999999999</v>
      </c>
      <c r="H11" s="495">
        <f t="shared" ref="H11:H17" si="0">RANK(G11,G$11:G$64)</f>
        <v>35</v>
      </c>
      <c r="I11" s="496">
        <v>22.971931000000001</v>
      </c>
      <c r="J11" s="495">
        <f>RANK(I11,I$11:I$64)</f>
        <v>18</v>
      </c>
      <c r="K11" s="124">
        <v>1685</v>
      </c>
      <c r="L11" s="197">
        <f>_xlfn.RANK.EQ(K11,$K$11:$K$64)</f>
        <v>8</v>
      </c>
      <c r="M11" s="124">
        <v>2934379</v>
      </c>
      <c r="N11" s="197">
        <f>_xlfn.RANK.EQ(M11,$M$11:$M$64)</f>
        <v>8</v>
      </c>
      <c r="O11" s="160">
        <v>9931</v>
      </c>
      <c r="P11" s="127">
        <v>11</v>
      </c>
      <c r="Q11" s="124">
        <v>141</v>
      </c>
      <c r="R11" s="127">
        <v>8</v>
      </c>
    </row>
    <row r="12" spans="1:21" s="526" customFormat="1" ht="13.5" customHeight="1">
      <c r="A12" s="435">
        <v>2</v>
      </c>
      <c r="B12" s="449" t="s">
        <v>5</v>
      </c>
      <c r="C12" s="497">
        <v>99.23555555555555</v>
      </c>
      <c r="D12" s="495">
        <f t="shared" ref="D12:F64" si="1">RANK(C12,C$11:C$64)</f>
        <v>9</v>
      </c>
      <c r="E12" s="497">
        <v>0.14222222222222222</v>
      </c>
      <c r="F12" s="495">
        <f t="shared" si="1"/>
        <v>29</v>
      </c>
      <c r="G12" s="496">
        <v>46.208820000000003</v>
      </c>
      <c r="H12" s="495">
        <f t="shared" si="0"/>
        <v>34</v>
      </c>
      <c r="I12" s="496">
        <v>31.17483</v>
      </c>
      <c r="J12" s="495">
        <f t="shared" ref="J12:J17" si="2">RANK(I12,I$11:I$64)</f>
        <v>2</v>
      </c>
      <c r="K12" s="124">
        <v>456</v>
      </c>
      <c r="L12" s="197">
        <f t="shared" ref="L12:L64" si="3">_xlfn.RANK.EQ(K12,$K$11:$K$64)</f>
        <v>28</v>
      </c>
      <c r="M12" s="124">
        <v>2257161</v>
      </c>
      <c r="N12" s="197">
        <f t="shared" ref="N12:N64" si="4">_xlfn.RANK.EQ(M12,$M$11:$M$64)</f>
        <v>13</v>
      </c>
      <c r="O12" s="160">
        <v>2966</v>
      </c>
      <c r="P12" s="127">
        <v>37</v>
      </c>
      <c r="Q12" s="124">
        <v>45</v>
      </c>
      <c r="R12" s="127">
        <v>30</v>
      </c>
    </row>
    <row r="13" spans="1:21" s="526" customFormat="1" ht="13.5" customHeight="1">
      <c r="A13" s="435">
        <v>3</v>
      </c>
      <c r="B13" s="449" t="s">
        <v>6</v>
      </c>
      <c r="C13" s="497">
        <v>99.470281917759024</v>
      </c>
      <c r="D13" s="495">
        <f t="shared" si="1"/>
        <v>3</v>
      </c>
      <c r="E13" s="497">
        <v>6.2847908062488772E-2</v>
      </c>
      <c r="F13" s="495">
        <f t="shared" si="1"/>
        <v>45</v>
      </c>
      <c r="G13" s="496">
        <v>43.698532</v>
      </c>
      <c r="H13" s="495">
        <f t="shared" si="0"/>
        <v>43</v>
      </c>
      <c r="I13" s="496">
        <v>29.135338000000001</v>
      </c>
      <c r="J13" s="495">
        <f t="shared" si="2"/>
        <v>9</v>
      </c>
      <c r="K13" s="124">
        <v>384</v>
      </c>
      <c r="L13" s="197">
        <f t="shared" si="3"/>
        <v>33</v>
      </c>
      <c r="M13" s="124">
        <v>1318464</v>
      </c>
      <c r="N13" s="197">
        <f t="shared" si="4"/>
        <v>24</v>
      </c>
      <c r="O13" s="160">
        <v>1982</v>
      </c>
      <c r="P13" s="127">
        <v>42</v>
      </c>
      <c r="Q13" s="124">
        <v>59</v>
      </c>
      <c r="R13" s="127">
        <v>23</v>
      </c>
      <c r="T13" s="525"/>
    </row>
    <row r="14" spans="1:21" s="526" customFormat="1" ht="13.5" customHeight="1">
      <c r="A14" s="435">
        <v>4</v>
      </c>
      <c r="B14" s="449" t="s">
        <v>7</v>
      </c>
      <c r="C14" s="497">
        <v>99.11611869263271</v>
      </c>
      <c r="D14" s="495">
        <f t="shared" si="1"/>
        <v>13</v>
      </c>
      <c r="E14" s="497">
        <v>0.11655577679568743</v>
      </c>
      <c r="F14" s="495">
        <f t="shared" si="1"/>
        <v>34</v>
      </c>
      <c r="G14" s="496">
        <v>49.594289000000003</v>
      </c>
      <c r="H14" s="495">
        <f t="shared" si="0"/>
        <v>26</v>
      </c>
      <c r="I14" s="496">
        <v>22.894411999999999</v>
      </c>
      <c r="J14" s="495">
        <f t="shared" si="2"/>
        <v>21</v>
      </c>
      <c r="K14" s="124">
        <v>650</v>
      </c>
      <c r="L14" s="197">
        <f t="shared" si="3"/>
        <v>19</v>
      </c>
      <c r="M14" s="124">
        <v>1545862</v>
      </c>
      <c r="N14" s="197">
        <f t="shared" si="4"/>
        <v>18</v>
      </c>
      <c r="O14" s="160">
        <v>6815</v>
      </c>
      <c r="P14" s="127">
        <v>16</v>
      </c>
      <c r="Q14" s="124">
        <v>56</v>
      </c>
      <c r="R14" s="127">
        <v>25</v>
      </c>
    </row>
    <row r="15" spans="1:21" s="526" customFormat="1" ht="13.5" customHeight="1">
      <c r="A15" s="435">
        <v>5</v>
      </c>
      <c r="B15" s="449" t="s">
        <v>8</v>
      </c>
      <c r="C15" s="497">
        <v>98.849412062207605</v>
      </c>
      <c r="D15" s="495">
        <f t="shared" si="1"/>
        <v>28</v>
      </c>
      <c r="E15" s="497">
        <v>8.8506764445568334E-2</v>
      </c>
      <c r="F15" s="495">
        <f t="shared" si="1"/>
        <v>43</v>
      </c>
      <c r="G15" s="496">
        <v>45.396146000000002</v>
      </c>
      <c r="H15" s="495">
        <f t="shared" si="0"/>
        <v>38</v>
      </c>
      <c r="I15" s="496">
        <v>30.167527</v>
      </c>
      <c r="J15" s="495">
        <f t="shared" si="2"/>
        <v>4</v>
      </c>
      <c r="K15" s="198">
        <v>291</v>
      </c>
      <c r="L15" s="197">
        <f t="shared" si="3"/>
        <v>42</v>
      </c>
      <c r="M15" s="124">
        <v>611156</v>
      </c>
      <c r="N15" s="197">
        <f t="shared" si="4"/>
        <v>40</v>
      </c>
      <c r="O15" s="160">
        <v>1784</v>
      </c>
      <c r="P15" s="127">
        <v>43</v>
      </c>
      <c r="Q15" s="124">
        <v>42</v>
      </c>
      <c r="R15" s="127">
        <v>33</v>
      </c>
    </row>
    <row r="16" spans="1:21" s="526" customFormat="1" ht="13.5" customHeight="1">
      <c r="A16" s="435">
        <v>6</v>
      </c>
      <c r="B16" s="449" t="s">
        <v>9</v>
      </c>
      <c r="C16" s="497">
        <v>99.541190864600324</v>
      </c>
      <c r="D16" s="495">
        <f t="shared" si="1"/>
        <v>2</v>
      </c>
      <c r="E16" s="497">
        <v>0.11215334420880912</v>
      </c>
      <c r="F16" s="495">
        <f t="shared" si="1"/>
        <v>38</v>
      </c>
      <c r="G16" s="496">
        <v>44.573053000000002</v>
      </c>
      <c r="H16" s="495">
        <f t="shared" si="0"/>
        <v>40</v>
      </c>
      <c r="I16" s="496">
        <v>29.779672999999999</v>
      </c>
      <c r="J16" s="495">
        <f t="shared" si="2"/>
        <v>5</v>
      </c>
      <c r="K16" s="124">
        <v>305</v>
      </c>
      <c r="L16" s="197">
        <f t="shared" si="3"/>
        <v>41</v>
      </c>
      <c r="M16" s="124">
        <v>652521</v>
      </c>
      <c r="N16" s="197">
        <f t="shared" si="4"/>
        <v>39</v>
      </c>
      <c r="O16" s="160">
        <v>5097</v>
      </c>
      <c r="P16" s="127">
        <v>22</v>
      </c>
      <c r="Q16" s="124">
        <v>51</v>
      </c>
      <c r="R16" s="127">
        <v>29</v>
      </c>
    </row>
    <row r="17" spans="1:18" s="526" customFormat="1" ht="13.5" customHeight="1">
      <c r="A17" s="435">
        <v>7</v>
      </c>
      <c r="B17" s="449" t="s">
        <v>10</v>
      </c>
      <c r="C17" s="497">
        <v>98.512387126649685</v>
      </c>
      <c r="D17" s="495">
        <f t="shared" si="1"/>
        <v>39</v>
      </c>
      <c r="E17" s="497">
        <v>0.11576753878212549</v>
      </c>
      <c r="F17" s="495">
        <f t="shared" si="1"/>
        <v>36</v>
      </c>
      <c r="G17" s="496">
        <v>45.821958000000002</v>
      </c>
      <c r="H17" s="495">
        <f t="shared" si="0"/>
        <v>37</v>
      </c>
      <c r="I17" s="496">
        <v>29.252226</v>
      </c>
      <c r="J17" s="495">
        <f t="shared" si="2"/>
        <v>6</v>
      </c>
      <c r="K17" s="124">
        <v>632</v>
      </c>
      <c r="L17" s="197">
        <f t="shared" si="3"/>
        <v>21</v>
      </c>
      <c r="M17" s="124">
        <v>1331728</v>
      </c>
      <c r="N17" s="197">
        <f t="shared" si="4"/>
        <v>23</v>
      </c>
      <c r="O17" s="160">
        <v>4592</v>
      </c>
      <c r="P17" s="127">
        <v>28</v>
      </c>
      <c r="Q17" s="124">
        <v>75</v>
      </c>
      <c r="R17" s="127">
        <v>17</v>
      </c>
    </row>
    <row r="18" spans="1:18" s="526" customFormat="1" ht="6" customHeight="1">
      <c r="A18" s="435"/>
      <c r="B18" s="449"/>
      <c r="C18" s="496"/>
      <c r="D18" s="495"/>
      <c r="E18" s="496"/>
      <c r="F18" s="495"/>
      <c r="G18" s="496"/>
      <c r="H18" s="495"/>
      <c r="I18" s="496"/>
      <c r="J18" s="495"/>
      <c r="O18" s="160"/>
      <c r="P18" s="127"/>
      <c r="Q18" s="124"/>
      <c r="R18" s="127"/>
    </row>
    <row r="19" spans="1:18" s="526" customFormat="1" ht="13.5" customHeight="1">
      <c r="A19" s="435">
        <v>8</v>
      </c>
      <c r="B19" s="449" t="s">
        <v>11</v>
      </c>
      <c r="C19" s="497">
        <v>98.968684131285755</v>
      </c>
      <c r="D19" s="495">
        <f t="shared" si="1"/>
        <v>23</v>
      </c>
      <c r="E19" s="497">
        <v>0.18066847335140018</v>
      </c>
      <c r="F19" s="495">
        <f t="shared" si="1"/>
        <v>24</v>
      </c>
      <c r="G19" s="496">
        <v>50.548009999999998</v>
      </c>
      <c r="H19" s="495">
        <f t="shared" ref="H19:H25" si="5">RANK(G19,G$11:G$64)</f>
        <v>25</v>
      </c>
      <c r="I19" s="496">
        <v>20.911762</v>
      </c>
      <c r="J19" s="495">
        <f t="shared" ref="J19:J25" si="6">RANK(I19,I$11:I$64)</f>
        <v>28</v>
      </c>
      <c r="K19" s="124">
        <v>1158</v>
      </c>
      <c r="L19" s="197">
        <f t="shared" si="3"/>
        <v>10</v>
      </c>
      <c r="M19" s="124">
        <v>3740465</v>
      </c>
      <c r="N19" s="197">
        <f t="shared" si="4"/>
        <v>6</v>
      </c>
      <c r="O19" s="160">
        <v>8682</v>
      </c>
      <c r="P19" s="127">
        <v>12</v>
      </c>
      <c r="Q19" s="124">
        <v>122</v>
      </c>
      <c r="R19" s="127">
        <v>10</v>
      </c>
    </row>
    <row r="20" spans="1:18" s="526" customFormat="1" ht="13.5" customHeight="1">
      <c r="A20" s="435">
        <v>9</v>
      </c>
      <c r="B20" s="449" t="s">
        <v>12</v>
      </c>
      <c r="C20" s="497">
        <v>99.01371976417434</v>
      </c>
      <c r="D20" s="495">
        <f>RANK(C20,C$11:C$64)</f>
        <v>19</v>
      </c>
      <c r="E20" s="497">
        <v>0.1101989090308006</v>
      </c>
      <c r="F20" s="495">
        <f t="shared" si="1"/>
        <v>39</v>
      </c>
      <c r="G20" s="496">
        <v>52.325983999999998</v>
      </c>
      <c r="H20" s="495">
        <f t="shared" si="5"/>
        <v>18</v>
      </c>
      <c r="I20" s="496">
        <v>22.953942000000001</v>
      </c>
      <c r="J20" s="495">
        <f t="shared" si="6"/>
        <v>20</v>
      </c>
      <c r="K20" s="124">
        <v>636</v>
      </c>
      <c r="L20" s="197">
        <f t="shared" si="3"/>
        <v>20</v>
      </c>
      <c r="M20" s="124">
        <v>1683332</v>
      </c>
      <c r="N20" s="197">
        <f t="shared" si="4"/>
        <v>16</v>
      </c>
      <c r="O20" s="160">
        <v>4764</v>
      </c>
      <c r="P20" s="127">
        <v>25</v>
      </c>
      <c r="Q20" s="124">
        <v>89</v>
      </c>
      <c r="R20" s="127">
        <v>15</v>
      </c>
    </row>
    <row r="21" spans="1:18" s="526" customFormat="1" ht="13.5" customHeight="1">
      <c r="A21" s="435">
        <v>10</v>
      </c>
      <c r="B21" s="449" t="s">
        <v>13</v>
      </c>
      <c r="C21" s="497">
        <v>99.025511879995619</v>
      </c>
      <c r="D21" s="495">
        <f t="shared" si="1"/>
        <v>17</v>
      </c>
      <c r="E21" s="497">
        <v>0.15329026606810467</v>
      </c>
      <c r="F21" s="495">
        <f t="shared" si="1"/>
        <v>26</v>
      </c>
      <c r="G21" s="496">
        <v>51.203074000000001</v>
      </c>
      <c r="H21" s="495">
        <f t="shared" si="5"/>
        <v>24</v>
      </c>
      <c r="I21" s="496">
        <v>20.502513</v>
      </c>
      <c r="J21" s="495">
        <f t="shared" si="6"/>
        <v>29</v>
      </c>
      <c r="K21" s="124">
        <v>717</v>
      </c>
      <c r="L21" s="197">
        <f t="shared" si="3"/>
        <v>17</v>
      </c>
      <c r="M21" s="124">
        <v>1760373</v>
      </c>
      <c r="N21" s="197">
        <f t="shared" si="4"/>
        <v>15</v>
      </c>
      <c r="O21" s="160">
        <v>13087</v>
      </c>
      <c r="P21" s="127">
        <v>10</v>
      </c>
      <c r="Q21" s="124">
        <v>64</v>
      </c>
      <c r="R21" s="127">
        <v>20</v>
      </c>
    </row>
    <row r="22" spans="1:18" s="526" customFormat="1" ht="13.5" customHeight="1">
      <c r="A22" s="435">
        <v>11</v>
      </c>
      <c r="B22" s="449" t="s">
        <v>14</v>
      </c>
      <c r="C22" s="497">
        <v>99.099808001007204</v>
      </c>
      <c r="D22" s="495">
        <f t="shared" si="1"/>
        <v>14</v>
      </c>
      <c r="E22" s="497">
        <v>0.13534355229611911</v>
      </c>
      <c r="F22" s="495">
        <f t="shared" si="1"/>
        <v>31</v>
      </c>
      <c r="G22" s="496">
        <v>57.430866999999999</v>
      </c>
      <c r="H22" s="495">
        <f t="shared" si="5"/>
        <v>9</v>
      </c>
      <c r="I22" s="496">
        <v>13.559798000000001</v>
      </c>
      <c r="J22" s="495">
        <f t="shared" si="6"/>
        <v>41</v>
      </c>
      <c r="K22" s="124">
        <v>1819</v>
      </c>
      <c r="L22" s="197">
        <f t="shared" si="3"/>
        <v>6</v>
      </c>
      <c r="M22" s="124">
        <v>5163161</v>
      </c>
      <c r="N22" s="197">
        <f t="shared" si="4"/>
        <v>3</v>
      </c>
      <c r="O22" s="160">
        <v>24123</v>
      </c>
      <c r="P22" s="127">
        <v>8</v>
      </c>
      <c r="Q22" s="124">
        <v>175</v>
      </c>
      <c r="R22" s="127">
        <v>3</v>
      </c>
    </row>
    <row r="23" spans="1:18" s="526" customFormat="1" ht="13.5" customHeight="1">
      <c r="A23" s="435">
        <v>12</v>
      </c>
      <c r="B23" s="449" t="s">
        <v>15</v>
      </c>
      <c r="C23" s="497">
        <v>98.831255565449695</v>
      </c>
      <c r="D23" s="495">
        <f t="shared" si="1"/>
        <v>29</v>
      </c>
      <c r="E23" s="497">
        <v>0.14099139210448203</v>
      </c>
      <c r="F23" s="495">
        <f t="shared" si="1"/>
        <v>30</v>
      </c>
      <c r="G23" s="496">
        <v>55.053266999999998</v>
      </c>
      <c r="H23" s="495">
        <f t="shared" si="5"/>
        <v>13</v>
      </c>
      <c r="I23" s="496">
        <v>13.486265</v>
      </c>
      <c r="J23" s="495">
        <f t="shared" si="6"/>
        <v>42</v>
      </c>
      <c r="K23" s="124">
        <v>1924</v>
      </c>
      <c r="L23" s="197">
        <f t="shared" si="3"/>
        <v>4</v>
      </c>
      <c r="M23" s="124">
        <v>3266907</v>
      </c>
      <c r="N23" s="197">
        <f t="shared" si="4"/>
        <v>7</v>
      </c>
      <c r="O23" s="160">
        <v>17374</v>
      </c>
      <c r="P23" s="127">
        <v>9</v>
      </c>
      <c r="Q23" s="124">
        <v>186</v>
      </c>
      <c r="R23" s="127">
        <v>2</v>
      </c>
    </row>
    <row r="24" spans="1:18" s="526" customFormat="1" ht="13.5" customHeight="1">
      <c r="A24" s="435">
        <v>13</v>
      </c>
      <c r="B24" s="449" t="s">
        <v>16</v>
      </c>
      <c r="C24" s="497">
        <v>98.689994553800659</v>
      </c>
      <c r="D24" s="495">
        <f t="shared" si="1"/>
        <v>35</v>
      </c>
      <c r="E24" s="497">
        <v>0.11767680697113514</v>
      </c>
      <c r="F24" s="495">
        <f t="shared" si="1"/>
        <v>33</v>
      </c>
      <c r="G24" s="496">
        <v>65.125881000000007</v>
      </c>
      <c r="H24" s="495">
        <f t="shared" si="5"/>
        <v>2</v>
      </c>
      <c r="I24" s="496">
        <v>6.3220710000000002</v>
      </c>
      <c r="J24" s="495">
        <f t="shared" si="6"/>
        <v>47</v>
      </c>
      <c r="K24" s="124">
        <v>4025</v>
      </c>
      <c r="L24" s="197">
        <f t="shared" si="3"/>
        <v>1</v>
      </c>
      <c r="M24" s="124">
        <v>6116531</v>
      </c>
      <c r="N24" s="197">
        <f t="shared" si="4"/>
        <v>1</v>
      </c>
      <c r="O24" s="160">
        <v>32590</v>
      </c>
      <c r="P24" s="127">
        <v>3</v>
      </c>
      <c r="Q24" s="124">
        <v>143</v>
      </c>
      <c r="R24" s="127">
        <v>7</v>
      </c>
    </row>
    <row r="25" spans="1:18" s="526" customFormat="1" ht="13.5" customHeight="1">
      <c r="A25" s="435">
        <v>14</v>
      </c>
      <c r="B25" s="449" t="s">
        <v>17</v>
      </c>
      <c r="C25" s="497">
        <v>99.06584378113314</v>
      </c>
      <c r="D25" s="495">
        <f t="shared" si="1"/>
        <v>16</v>
      </c>
      <c r="E25" s="497">
        <v>9.1863007672501912E-2</v>
      </c>
      <c r="F25" s="495">
        <f t="shared" si="1"/>
        <v>41</v>
      </c>
      <c r="G25" s="496">
        <v>60.696643999999999</v>
      </c>
      <c r="H25" s="495">
        <f t="shared" si="5"/>
        <v>4</v>
      </c>
      <c r="I25" s="496">
        <v>8.5113730000000007</v>
      </c>
      <c r="J25" s="495">
        <f t="shared" si="6"/>
        <v>45</v>
      </c>
      <c r="K25" s="124">
        <v>1886</v>
      </c>
      <c r="L25" s="197">
        <f t="shared" si="3"/>
        <v>5</v>
      </c>
      <c r="M25" s="124">
        <v>4873484</v>
      </c>
      <c r="N25" s="197">
        <f t="shared" si="4"/>
        <v>5</v>
      </c>
      <c r="O25" s="160">
        <v>26212</v>
      </c>
      <c r="P25" s="127">
        <v>6</v>
      </c>
      <c r="Q25" s="124">
        <v>162</v>
      </c>
      <c r="R25" s="127">
        <v>4</v>
      </c>
    </row>
    <row r="26" spans="1:18" s="526" customFormat="1" ht="6" customHeight="1">
      <c r="A26" s="435"/>
      <c r="B26" s="449"/>
      <c r="C26" s="496"/>
      <c r="D26" s="495"/>
      <c r="E26" s="496"/>
      <c r="F26" s="495"/>
      <c r="G26" s="496"/>
      <c r="H26" s="495"/>
      <c r="I26" s="496"/>
      <c r="J26" s="495"/>
      <c r="K26" s="124"/>
      <c r="L26" s="197"/>
      <c r="M26" s="124"/>
      <c r="N26" s="197"/>
      <c r="O26" s="160"/>
      <c r="P26" s="127"/>
      <c r="Q26" s="124"/>
      <c r="R26" s="127"/>
    </row>
    <row r="27" spans="1:18" s="526" customFormat="1" ht="13.5" customHeight="1">
      <c r="A27" s="435">
        <v>15</v>
      </c>
      <c r="B27" s="449" t="s">
        <v>18</v>
      </c>
      <c r="C27" s="497">
        <v>99.629242819843341</v>
      </c>
      <c r="D27" s="495">
        <f t="shared" si="1"/>
        <v>1</v>
      </c>
      <c r="E27" s="494">
        <v>8.877284595300261E-2</v>
      </c>
      <c r="F27" s="495">
        <f t="shared" si="1"/>
        <v>42</v>
      </c>
      <c r="G27" s="496">
        <v>46.859175</v>
      </c>
      <c r="H27" s="495">
        <f>RANK(G27,G$11:G$64)</f>
        <v>32</v>
      </c>
      <c r="I27" s="496">
        <v>19.577632000000001</v>
      </c>
      <c r="J27" s="495">
        <f>RANK(I27,I$11:I$64)</f>
        <v>31</v>
      </c>
      <c r="K27" s="124">
        <v>571</v>
      </c>
      <c r="L27" s="197">
        <f t="shared" si="3"/>
        <v>23</v>
      </c>
      <c r="M27" s="124">
        <v>1383082</v>
      </c>
      <c r="N27" s="197">
        <f t="shared" si="4"/>
        <v>22</v>
      </c>
      <c r="O27" s="160">
        <v>3799</v>
      </c>
      <c r="P27" s="127">
        <v>33</v>
      </c>
      <c r="Q27" s="124">
        <v>102</v>
      </c>
      <c r="R27" s="127">
        <v>12</v>
      </c>
    </row>
    <row r="28" spans="1:18" s="526" customFormat="1" ht="13.5" customHeight="1">
      <c r="A28" s="435">
        <v>16</v>
      </c>
      <c r="B28" s="449" t="s">
        <v>19</v>
      </c>
      <c r="C28" s="497">
        <v>99.162479061976555</v>
      </c>
      <c r="D28" s="495">
        <f t="shared" si="1"/>
        <v>12</v>
      </c>
      <c r="E28" s="497">
        <v>0.16750418760469013</v>
      </c>
      <c r="F28" s="495">
        <f>RANK(E28,E$11:E$64)</f>
        <v>25</v>
      </c>
      <c r="G28" s="496">
        <v>52.712753999999997</v>
      </c>
      <c r="H28" s="495">
        <f>RANK(G28,G$11:G$64)</f>
        <v>17</v>
      </c>
      <c r="I28" s="496">
        <v>21.330124999999999</v>
      </c>
      <c r="J28" s="495">
        <f>RANK(I28,I$11:I$64)</f>
        <v>27</v>
      </c>
      <c r="K28" s="124">
        <v>170</v>
      </c>
      <c r="L28" s="197">
        <f t="shared" si="3"/>
        <v>47</v>
      </c>
      <c r="M28" s="124">
        <v>717373</v>
      </c>
      <c r="N28" s="197">
        <f t="shared" si="4"/>
        <v>36</v>
      </c>
      <c r="O28" s="160">
        <v>2839</v>
      </c>
      <c r="P28" s="127">
        <v>38</v>
      </c>
      <c r="Q28" s="124">
        <v>54</v>
      </c>
      <c r="R28" s="127">
        <v>26</v>
      </c>
    </row>
    <row r="29" spans="1:18" s="526" customFormat="1" ht="13.5" customHeight="1">
      <c r="A29" s="435">
        <v>17</v>
      </c>
      <c r="B29" s="449" t="s">
        <v>20</v>
      </c>
      <c r="C29" s="497">
        <v>99.391898213116292</v>
      </c>
      <c r="D29" s="495">
        <f t="shared" si="1"/>
        <v>4</v>
      </c>
      <c r="E29" s="497">
        <v>0.14968659369445225</v>
      </c>
      <c r="F29" s="495">
        <f t="shared" si="1"/>
        <v>27</v>
      </c>
      <c r="G29" s="496">
        <v>54.909474000000003</v>
      </c>
      <c r="H29" s="495">
        <f>RANK(G29,G$11:G$64)</f>
        <v>14</v>
      </c>
      <c r="I29" s="496">
        <v>21.601686000000001</v>
      </c>
      <c r="J29" s="495">
        <f>RANK(I29,I$11:I$64)</f>
        <v>26</v>
      </c>
      <c r="K29" s="124">
        <v>243</v>
      </c>
      <c r="L29" s="197">
        <f t="shared" si="3"/>
        <v>44</v>
      </c>
      <c r="M29" s="124">
        <v>410339</v>
      </c>
      <c r="N29" s="197">
        <f t="shared" si="4"/>
        <v>43</v>
      </c>
      <c r="O29" s="160">
        <v>2642</v>
      </c>
      <c r="P29" s="127">
        <v>40</v>
      </c>
      <c r="Q29" s="124">
        <v>28</v>
      </c>
      <c r="R29" s="127">
        <v>45</v>
      </c>
    </row>
    <row r="30" spans="1:18" s="526" customFormat="1" ht="13.5" customHeight="1">
      <c r="A30" s="435">
        <v>18</v>
      </c>
      <c r="B30" s="449" t="s">
        <v>21</v>
      </c>
      <c r="C30" s="497">
        <v>99.342825848849941</v>
      </c>
      <c r="D30" s="495">
        <f t="shared" si="1"/>
        <v>6</v>
      </c>
      <c r="E30" s="497">
        <v>5.4764512595837894E-2</v>
      </c>
      <c r="F30" s="495">
        <f t="shared" si="1"/>
        <v>46</v>
      </c>
      <c r="G30" s="496">
        <v>55.978791999999999</v>
      </c>
      <c r="H30" s="495">
        <f>RANK(G30,G$11:G$64)</f>
        <v>10</v>
      </c>
      <c r="I30" s="496">
        <v>22.743127999999999</v>
      </c>
      <c r="J30" s="495">
        <f>RANK(I30,I$11:I$64)</f>
        <v>23</v>
      </c>
      <c r="K30" s="124">
        <v>199</v>
      </c>
      <c r="L30" s="197">
        <f t="shared" si="3"/>
        <v>46</v>
      </c>
      <c r="M30" s="124">
        <v>2635130</v>
      </c>
      <c r="N30" s="197">
        <f t="shared" si="4"/>
        <v>12</v>
      </c>
      <c r="O30" s="160">
        <v>1398</v>
      </c>
      <c r="P30" s="127">
        <v>45</v>
      </c>
      <c r="Q30" s="124">
        <v>41</v>
      </c>
      <c r="R30" s="127">
        <v>34</v>
      </c>
    </row>
    <row r="31" spans="1:18" s="526" customFormat="1" ht="6" customHeight="1">
      <c r="A31" s="435"/>
      <c r="B31" s="449"/>
      <c r="C31" s="496"/>
      <c r="D31" s="495"/>
      <c r="E31" s="496"/>
      <c r="F31" s="495"/>
      <c r="G31" s="496"/>
      <c r="H31" s="495"/>
      <c r="I31" s="496"/>
      <c r="J31" s="495"/>
      <c r="K31" s="124"/>
      <c r="L31" s="197"/>
      <c r="M31" s="124"/>
      <c r="N31" s="197"/>
      <c r="O31" s="160"/>
      <c r="P31" s="127"/>
      <c r="Q31" s="124"/>
      <c r="R31" s="127"/>
    </row>
    <row r="32" spans="1:18" s="526" customFormat="1" ht="13.5" customHeight="1">
      <c r="A32" s="435">
        <v>19</v>
      </c>
      <c r="B32" s="449" t="s">
        <v>22</v>
      </c>
      <c r="C32" s="497">
        <v>98.796455495304855</v>
      </c>
      <c r="D32" s="495">
        <f t="shared" si="1"/>
        <v>32</v>
      </c>
      <c r="E32" s="497">
        <v>0.19838645681788122</v>
      </c>
      <c r="F32" s="495">
        <f t="shared" si="1"/>
        <v>21</v>
      </c>
      <c r="G32" s="496">
        <v>55.480649</v>
      </c>
      <c r="H32" s="495">
        <f t="shared" ref="H32:H37" si="7">RANK(G32,G$11:G$64)</f>
        <v>11</v>
      </c>
      <c r="I32" s="496">
        <v>16.604244999999999</v>
      </c>
      <c r="J32" s="495">
        <f t="shared" ref="J32:J37" si="8">RANK(I32,I$11:I$64)</f>
        <v>38</v>
      </c>
      <c r="K32" s="124">
        <v>349</v>
      </c>
      <c r="L32" s="197">
        <f t="shared" si="3"/>
        <v>35</v>
      </c>
      <c r="M32" s="124">
        <v>787216</v>
      </c>
      <c r="N32" s="197">
        <f t="shared" si="4"/>
        <v>35</v>
      </c>
      <c r="O32" s="160">
        <v>3562</v>
      </c>
      <c r="P32" s="127">
        <v>35</v>
      </c>
      <c r="Q32" s="124">
        <v>37</v>
      </c>
      <c r="R32" s="127">
        <v>38</v>
      </c>
    </row>
    <row r="33" spans="1:18" s="526" customFormat="1" ht="13.5" customHeight="1">
      <c r="A33" s="435">
        <v>20</v>
      </c>
      <c r="B33" s="449" t="s">
        <v>23</v>
      </c>
      <c r="C33" s="497">
        <v>98.992327365728912</v>
      </c>
      <c r="D33" s="495">
        <f t="shared" si="1"/>
        <v>20</v>
      </c>
      <c r="E33" s="497">
        <v>0.11253196930946291</v>
      </c>
      <c r="F33" s="495">
        <f t="shared" si="1"/>
        <v>37</v>
      </c>
      <c r="G33" s="496">
        <v>47.554304000000002</v>
      </c>
      <c r="H33" s="495">
        <f t="shared" si="7"/>
        <v>30</v>
      </c>
      <c r="I33" s="496">
        <v>18.975137</v>
      </c>
      <c r="J33" s="495">
        <f t="shared" si="8"/>
        <v>32</v>
      </c>
      <c r="K33" s="124">
        <v>941</v>
      </c>
      <c r="L33" s="197">
        <f t="shared" si="3"/>
        <v>12</v>
      </c>
      <c r="M33" s="124">
        <v>1265815</v>
      </c>
      <c r="N33" s="197">
        <f t="shared" si="4"/>
        <v>26</v>
      </c>
      <c r="O33" s="160">
        <v>7250</v>
      </c>
      <c r="P33" s="127">
        <v>15</v>
      </c>
      <c r="Q33" s="124">
        <v>66</v>
      </c>
      <c r="R33" s="127">
        <v>19</v>
      </c>
    </row>
    <row r="34" spans="1:18" s="526" customFormat="1" ht="13.5" customHeight="1">
      <c r="A34" s="435">
        <v>21</v>
      </c>
      <c r="B34" s="449" t="s">
        <v>24</v>
      </c>
      <c r="C34" s="497">
        <v>99.023788727328778</v>
      </c>
      <c r="D34" s="495">
        <f t="shared" si="1"/>
        <v>18</v>
      </c>
      <c r="E34" s="497">
        <v>0.21579407080100704</v>
      </c>
      <c r="F34" s="495">
        <f t="shared" si="1"/>
        <v>17</v>
      </c>
      <c r="G34" s="496">
        <v>55.257356999999999</v>
      </c>
      <c r="H34" s="495">
        <f t="shared" si="7"/>
        <v>12</v>
      </c>
      <c r="I34" s="496">
        <v>23.928138000000001</v>
      </c>
      <c r="J34" s="495">
        <f t="shared" si="8"/>
        <v>15</v>
      </c>
      <c r="K34" s="124">
        <v>725</v>
      </c>
      <c r="L34" s="197">
        <f t="shared" si="3"/>
        <v>16</v>
      </c>
      <c r="M34" s="124">
        <v>1659085</v>
      </c>
      <c r="N34" s="197">
        <f t="shared" si="4"/>
        <v>17</v>
      </c>
      <c r="O34" s="160">
        <v>4860</v>
      </c>
      <c r="P34" s="127">
        <v>23</v>
      </c>
      <c r="Q34" s="124">
        <v>91</v>
      </c>
      <c r="R34" s="127">
        <v>14</v>
      </c>
    </row>
    <row r="35" spans="1:18" s="526" customFormat="1" ht="13.5" customHeight="1">
      <c r="A35" s="435">
        <v>22</v>
      </c>
      <c r="B35" s="449" t="s">
        <v>25</v>
      </c>
      <c r="C35" s="497">
        <v>98.473304984644457</v>
      </c>
      <c r="D35" s="495">
        <f t="shared" si="1"/>
        <v>40</v>
      </c>
      <c r="E35" s="497">
        <v>0.31596976139853533</v>
      </c>
      <c r="F35" s="495">
        <f t="shared" si="1"/>
        <v>5</v>
      </c>
      <c r="G35" s="496">
        <v>52.010074000000003</v>
      </c>
      <c r="H35" s="495">
        <f t="shared" si="7"/>
        <v>22</v>
      </c>
      <c r="I35" s="496">
        <v>23.004695000000002</v>
      </c>
      <c r="J35" s="495">
        <f t="shared" si="8"/>
        <v>16</v>
      </c>
      <c r="K35" s="124">
        <v>1045</v>
      </c>
      <c r="L35" s="197">
        <f t="shared" si="3"/>
        <v>11</v>
      </c>
      <c r="M35" s="124">
        <v>2876733</v>
      </c>
      <c r="N35" s="197">
        <f t="shared" si="4"/>
        <v>9</v>
      </c>
      <c r="O35" s="160">
        <v>28402</v>
      </c>
      <c r="P35" s="127">
        <v>5</v>
      </c>
      <c r="Q35" s="124">
        <v>104</v>
      </c>
      <c r="R35" s="127">
        <v>11</v>
      </c>
    </row>
    <row r="36" spans="1:18" s="526" customFormat="1" ht="13.5" customHeight="1">
      <c r="A36" s="435">
        <v>23</v>
      </c>
      <c r="B36" s="449" t="s">
        <v>26</v>
      </c>
      <c r="C36" s="497">
        <v>98.448651651779997</v>
      </c>
      <c r="D36" s="495">
        <f t="shared" si="1"/>
        <v>41</v>
      </c>
      <c r="E36" s="497">
        <v>0.38035813496303261</v>
      </c>
      <c r="F36" s="495">
        <f t="shared" si="1"/>
        <v>2</v>
      </c>
      <c r="G36" s="496">
        <v>58.076546999999998</v>
      </c>
      <c r="H36" s="495">
        <f t="shared" si="7"/>
        <v>8</v>
      </c>
      <c r="I36" s="496">
        <v>19.675850000000001</v>
      </c>
      <c r="J36" s="495">
        <f t="shared" si="8"/>
        <v>30</v>
      </c>
      <c r="K36" s="124">
        <v>2082</v>
      </c>
      <c r="L36" s="197">
        <f t="shared" si="3"/>
        <v>2</v>
      </c>
      <c r="M36" s="124">
        <v>4978328</v>
      </c>
      <c r="N36" s="197">
        <f t="shared" si="4"/>
        <v>4</v>
      </c>
      <c r="O36" s="160">
        <v>35258</v>
      </c>
      <c r="P36" s="127">
        <v>1</v>
      </c>
      <c r="Q36" s="124">
        <v>189</v>
      </c>
      <c r="R36" s="127">
        <v>1</v>
      </c>
    </row>
    <row r="37" spans="1:18" s="526" customFormat="1" ht="13.5" customHeight="1">
      <c r="A37" s="435">
        <v>24</v>
      </c>
      <c r="B37" s="449" t="s">
        <v>27</v>
      </c>
      <c r="C37" s="497">
        <v>98.869421096247194</v>
      </c>
      <c r="D37" s="495">
        <f t="shared" si="1"/>
        <v>26</v>
      </c>
      <c r="E37" s="497">
        <v>0.27820527998105837</v>
      </c>
      <c r="F37" s="495">
        <f t="shared" si="1"/>
        <v>11</v>
      </c>
      <c r="G37" s="496">
        <v>49.586987000000001</v>
      </c>
      <c r="H37" s="495">
        <f t="shared" si="7"/>
        <v>27</v>
      </c>
      <c r="I37" s="496">
        <v>28.211970999999998</v>
      </c>
      <c r="J37" s="495">
        <f t="shared" si="8"/>
        <v>10</v>
      </c>
      <c r="K37" s="124">
        <v>738</v>
      </c>
      <c r="L37" s="197">
        <f t="shared" si="3"/>
        <v>15</v>
      </c>
      <c r="M37" s="124">
        <v>1442387</v>
      </c>
      <c r="N37" s="197">
        <f t="shared" si="4"/>
        <v>21</v>
      </c>
      <c r="O37" s="160">
        <v>4687</v>
      </c>
      <c r="P37" s="127">
        <v>26</v>
      </c>
      <c r="Q37" s="124">
        <v>87</v>
      </c>
      <c r="R37" s="127">
        <v>16</v>
      </c>
    </row>
    <row r="38" spans="1:18" s="526" customFormat="1" ht="6" customHeight="1">
      <c r="A38" s="435"/>
      <c r="B38" s="449"/>
      <c r="C38" s="496"/>
      <c r="D38" s="495"/>
      <c r="E38" s="496"/>
      <c r="F38" s="495"/>
      <c r="G38" s="496"/>
      <c r="H38" s="495"/>
      <c r="I38" s="496"/>
      <c r="J38" s="495"/>
      <c r="K38" s="124"/>
      <c r="L38" s="197"/>
      <c r="M38" s="124"/>
      <c r="N38" s="197"/>
      <c r="O38" s="160"/>
      <c r="P38" s="127"/>
      <c r="Q38" s="124"/>
      <c r="R38" s="127"/>
    </row>
    <row r="39" spans="1:18" s="526" customFormat="1" ht="13.5" customHeight="1">
      <c r="A39" s="435">
        <v>25</v>
      </c>
      <c r="B39" s="449" t="s">
        <v>28</v>
      </c>
      <c r="C39" s="497">
        <v>99.250374812593705</v>
      </c>
      <c r="D39" s="495">
        <f t="shared" si="1"/>
        <v>8</v>
      </c>
      <c r="E39" s="497">
        <v>0.1927607624759049</v>
      </c>
      <c r="F39" s="495">
        <f t="shared" si="1"/>
        <v>22</v>
      </c>
      <c r="G39" s="496">
        <v>54.744641000000001</v>
      </c>
      <c r="H39" s="495">
        <f t="shared" ref="H39:H44" si="9">RANK(G39,G$11:G$64)</f>
        <v>15</v>
      </c>
      <c r="I39" s="496">
        <v>18.442623000000001</v>
      </c>
      <c r="J39" s="495">
        <f t="shared" ref="J39:J44" si="10">RANK(I39,I$11:I$64)</f>
        <v>34</v>
      </c>
      <c r="K39" s="124">
        <v>406</v>
      </c>
      <c r="L39" s="197">
        <f t="shared" si="3"/>
        <v>32</v>
      </c>
      <c r="M39" s="124">
        <v>791731</v>
      </c>
      <c r="N39" s="197">
        <f t="shared" si="4"/>
        <v>34</v>
      </c>
      <c r="O39" s="160">
        <v>4212</v>
      </c>
      <c r="P39" s="127">
        <v>30</v>
      </c>
      <c r="Q39" s="124">
        <v>39</v>
      </c>
      <c r="R39" s="127">
        <v>35</v>
      </c>
    </row>
    <row r="40" spans="1:18" s="526" customFormat="1" ht="13.5" customHeight="1">
      <c r="A40" s="435">
        <v>26</v>
      </c>
      <c r="B40" s="449" t="s">
        <v>29</v>
      </c>
      <c r="C40" s="497">
        <v>99.212771571818109</v>
      </c>
      <c r="D40" s="495">
        <f t="shared" si="1"/>
        <v>10</v>
      </c>
      <c r="E40" s="497">
        <v>0.11874395285425279</v>
      </c>
      <c r="F40" s="495">
        <f t="shared" si="1"/>
        <v>32</v>
      </c>
      <c r="G40" s="496">
        <v>65.869191000000001</v>
      </c>
      <c r="H40" s="495">
        <f t="shared" si="9"/>
        <v>1</v>
      </c>
      <c r="I40" s="496">
        <v>8.3950089999999999</v>
      </c>
      <c r="J40" s="495">
        <f t="shared" si="10"/>
        <v>46</v>
      </c>
      <c r="K40" s="124">
        <v>551</v>
      </c>
      <c r="L40" s="197">
        <f t="shared" si="3"/>
        <v>24</v>
      </c>
      <c r="M40" s="124">
        <v>1099774</v>
      </c>
      <c r="N40" s="197">
        <f t="shared" si="4"/>
        <v>29</v>
      </c>
      <c r="O40" s="160">
        <v>6142</v>
      </c>
      <c r="P40" s="127">
        <v>17</v>
      </c>
      <c r="Q40" s="124">
        <v>52</v>
      </c>
      <c r="R40" s="127">
        <v>27</v>
      </c>
    </row>
    <row r="41" spans="1:18" s="526" customFormat="1" ht="13.5" customHeight="1">
      <c r="A41" s="435">
        <v>27</v>
      </c>
      <c r="B41" s="449" t="s">
        <v>30</v>
      </c>
      <c r="C41" s="497">
        <v>98.528119507908613</v>
      </c>
      <c r="D41" s="495">
        <f t="shared" si="1"/>
        <v>38</v>
      </c>
      <c r="E41" s="497">
        <v>0.24811330507598467</v>
      </c>
      <c r="F41" s="495">
        <f t="shared" si="1"/>
        <v>14</v>
      </c>
      <c r="G41" s="496">
        <v>59.638880999999998</v>
      </c>
      <c r="H41" s="495">
        <f t="shared" si="9"/>
        <v>6</v>
      </c>
      <c r="I41" s="496">
        <v>11.157316</v>
      </c>
      <c r="J41" s="495">
        <f t="shared" si="10"/>
        <v>44</v>
      </c>
      <c r="K41" s="198">
        <v>2030</v>
      </c>
      <c r="L41" s="197">
        <f t="shared" si="3"/>
        <v>3</v>
      </c>
      <c r="M41" s="124">
        <v>6061516</v>
      </c>
      <c r="N41" s="197">
        <f t="shared" si="4"/>
        <v>2</v>
      </c>
      <c r="O41" s="160">
        <v>34382</v>
      </c>
      <c r="P41" s="127">
        <v>2</v>
      </c>
      <c r="Q41" s="124">
        <v>147</v>
      </c>
      <c r="R41" s="127">
        <v>6</v>
      </c>
    </row>
    <row r="42" spans="1:18" s="526" customFormat="1" ht="13.5" customHeight="1">
      <c r="A42" s="435">
        <v>28</v>
      </c>
      <c r="B42" s="449" t="s">
        <v>31</v>
      </c>
      <c r="C42" s="497">
        <v>98.756153923440166</v>
      </c>
      <c r="D42" s="495">
        <f t="shared" si="1"/>
        <v>34</v>
      </c>
      <c r="E42" s="497">
        <v>0.20697277202853412</v>
      </c>
      <c r="F42" s="495">
        <f t="shared" si="1"/>
        <v>18</v>
      </c>
      <c r="G42" s="496">
        <v>60.901879000000001</v>
      </c>
      <c r="H42" s="495">
        <f t="shared" si="9"/>
        <v>3</v>
      </c>
      <c r="I42" s="496">
        <v>13.985877</v>
      </c>
      <c r="J42" s="495">
        <f t="shared" si="10"/>
        <v>40</v>
      </c>
      <c r="K42" s="124">
        <v>1762</v>
      </c>
      <c r="L42" s="197">
        <f t="shared" si="3"/>
        <v>7</v>
      </c>
      <c r="M42" s="124">
        <v>2785734</v>
      </c>
      <c r="N42" s="197">
        <f t="shared" si="4"/>
        <v>10</v>
      </c>
      <c r="O42" s="160">
        <v>24667</v>
      </c>
      <c r="P42" s="127">
        <v>7</v>
      </c>
      <c r="Q42" s="124">
        <v>152</v>
      </c>
      <c r="R42" s="127">
        <v>5</v>
      </c>
    </row>
    <row r="43" spans="1:18" s="526" customFormat="1" ht="13.5" customHeight="1">
      <c r="A43" s="435">
        <v>29</v>
      </c>
      <c r="B43" s="449" t="s">
        <v>32</v>
      </c>
      <c r="C43" s="497">
        <v>98.982730068606571</v>
      </c>
      <c r="D43" s="495">
        <f t="shared" si="1"/>
        <v>22</v>
      </c>
      <c r="E43" s="497">
        <v>7.0972320794889993E-2</v>
      </c>
      <c r="F43" s="495">
        <f t="shared" si="1"/>
        <v>44</v>
      </c>
      <c r="G43" s="496">
        <v>59.406373000000002</v>
      </c>
      <c r="H43" s="495">
        <f t="shared" si="9"/>
        <v>7</v>
      </c>
      <c r="I43" s="496">
        <v>11.767787</v>
      </c>
      <c r="J43" s="495">
        <f t="shared" si="10"/>
        <v>43</v>
      </c>
      <c r="K43" s="124">
        <v>454</v>
      </c>
      <c r="L43" s="197">
        <f t="shared" si="3"/>
        <v>29</v>
      </c>
      <c r="M43" s="124">
        <v>1481635</v>
      </c>
      <c r="N43" s="197">
        <f t="shared" si="4"/>
        <v>19</v>
      </c>
      <c r="O43" s="160">
        <v>4016</v>
      </c>
      <c r="P43" s="127">
        <v>31</v>
      </c>
      <c r="Q43" s="124">
        <v>45</v>
      </c>
      <c r="R43" s="127">
        <v>30</v>
      </c>
    </row>
    <row r="44" spans="1:18" s="526" customFormat="1" ht="13.5" customHeight="1">
      <c r="A44" s="435">
        <v>30</v>
      </c>
      <c r="B44" s="449" t="s">
        <v>33</v>
      </c>
      <c r="C44" s="497">
        <v>99.256419193679562</v>
      </c>
      <c r="D44" s="495">
        <f t="shared" si="1"/>
        <v>7</v>
      </c>
      <c r="E44" s="497">
        <v>0.11618450098756826</v>
      </c>
      <c r="F44" s="495">
        <f t="shared" si="1"/>
        <v>35</v>
      </c>
      <c r="G44" s="496">
        <v>48.559953999999998</v>
      </c>
      <c r="H44" s="495">
        <f t="shared" si="9"/>
        <v>29</v>
      </c>
      <c r="I44" s="496">
        <v>22.639127999999999</v>
      </c>
      <c r="J44" s="495">
        <f t="shared" si="10"/>
        <v>25</v>
      </c>
      <c r="K44" s="124">
        <v>336</v>
      </c>
      <c r="L44" s="197">
        <f t="shared" si="3"/>
        <v>37</v>
      </c>
      <c r="M44" s="124">
        <v>658658</v>
      </c>
      <c r="N44" s="197">
        <f t="shared" si="4"/>
        <v>38</v>
      </c>
      <c r="O44" s="160">
        <v>2270</v>
      </c>
      <c r="P44" s="127">
        <v>41</v>
      </c>
      <c r="Q44" s="124">
        <v>36</v>
      </c>
      <c r="R44" s="127">
        <v>39</v>
      </c>
    </row>
    <row r="45" spans="1:18" s="526" customFormat="1" ht="6" customHeight="1">
      <c r="A45" s="435"/>
      <c r="B45" s="449"/>
      <c r="C45" s="496"/>
      <c r="D45" s="495"/>
      <c r="E45" s="496"/>
      <c r="F45" s="495"/>
      <c r="G45" s="496"/>
      <c r="H45" s="495"/>
      <c r="I45" s="496"/>
      <c r="J45" s="495"/>
      <c r="K45" s="124"/>
      <c r="L45" s="197"/>
      <c r="M45" s="124"/>
      <c r="N45" s="197"/>
      <c r="O45" s="160"/>
      <c r="P45" s="127"/>
      <c r="Q45" s="124"/>
      <c r="R45" s="127"/>
    </row>
    <row r="46" spans="1:18" s="526" customFormat="1" ht="13.5" customHeight="1">
      <c r="A46" s="435">
        <v>31</v>
      </c>
      <c r="B46" s="449" t="s">
        <v>34</v>
      </c>
      <c r="C46" s="497">
        <v>98.327314198821512</v>
      </c>
      <c r="D46" s="495">
        <f t="shared" si="1"/>
        <v>44</v>
      </c>
      <c r="E46" s="497">
        <v>0.24710131153773046</v>
      </c>
      <c r="F46" s="495">
        <f t="shared" si="1"/>
        <v>15</v>
      </c>
      <c r="G46" s="496">
        <v>43.306122000000002</v>
      </c>
      <c r="H46" s="495">
        <f>RANK(G46,G$11:G$64)</f>
        <v>44</v>
      </c>
      <c r="I46" s="496">
        <v>24.673469000000001</v>
      </c>
      <c r="J46" s="495">
        <f>RANK(I46,I$11:I$64)</f>
        <v>14</v>
      </c>
      <c r="K46" s="198">
        <v>223</v>
      </c>
      <c r="L46" s="197">
        <f t="shared" si="3"/>
        <v>45</v>
      </c>
      <c r="M46" s="124">
        <v>282086</v>
      </c>
      <c r="N46" s="197">
        <f t="shared" si="4"/>
        <v>47</v>
      </c>
      <c r="O46" s="160">
        <v>869</v>
      </c>
      <c r="P46" s="127">
        <v>47</v>
      </c>
      <c r="Q46" s="124">
        <v>20</v>
      </c>
      <c r="R46" s="127">
        <v>46</v>
      </c>
    </row>
    <row r="47" spans="1:18" s="526" customFormat="1" ht="13.5" customHeight="1">
      <c r="A47" s="435">
        <v>32</v>
      </c>
      <c r="B47" s="449" t="s">
        <v>35</v>
      </c>
      <c r="C47" s="497">
        <v>98.984856049259434</v>
      </c>
      <c r="D47" s="495">
        <f t="shared" si="1"/>
        <v>21</v>
      </c>
      <c r="E47" s="497">
        <v>0.199700449326011</v>
      </c>
      <c r="F47" s="495">
        <f t="shared" si="1"/>
        <v>20</v>
      </c>
      <c r="G47" s="496">
        <v>45.962938000000001</v>
      </c>
      <c r="H47" s="495">
        <f>RANK(G47,G$11:G$64)</f>
        <v>36</v>
      </c>
      <c r="I47" s="496">
        <v>22.981469000000001</v>
      </c>
      <c r="J47" s="495">
        <f>RANK(I47,I$11:I$64)</f>
        <v>17</v>
      </c>
      <c r="K47" s="124">
        <v>309</v>
      </c>
      <c r="L47" s="197">
        <f t="shared" si="3"/>
        <v>39</v>
      </c>
      <c r="M47" s="124">
        <v>374963</v>
      </c>
      <c r="N47" s="197">
        <f t="shared" si="4"/>
        <v>44</v>
      </c>
      <c r="O47" s="160">
        <v>1023</v>
      </c>
      <c r="P47" s="127">
        <v>46</v>
      </c>
      <c r="Q47" s="124">
        <v>20</v>
      </c>
      <c r="R47" s="127">
        <v>46</v>
      </c>
    </row>
    <row r="48" spans="1:18" s="526" customFormat="1" ht="13.5" customHeight="1">
      <c r="A48" s="435">
        <v>33</v>
      </c>
      <c r="B48" s="449" t="s">
        <v>36</v>
      </c>
      <c r="C48" s="497">
        <v>98.784454716658104</v>
      </c>
      <c r="D48" s="495">
        <f t="shared" si="1"/>
        <v>33</v>
      </c>
      <c r="E48" s="497">
        <v>0.2910460537579182</v>
      </c>
      <c r="F48" s="495">
        <f t="shared" si="1"/>
        <v>9</v>
      </c>
      <c r="G48" s="496">
        <v>52.226027000000002</v>
      </c>
      <c r="H48" s="495">
        <f>RANK(G48,G$11:G$64)</f>
        <v>20</v>
      </c>
      <c r="I48" s="496">
        <v>22.848174</v>
      </c>
      <c r="J48" s="495">
        <f>RANK(I48,I$11:I$64)</f>
        <v>22</v>
      </c>
      <c r="K48" s="124">
        <v>751</v>
      </c>
      <c r="L48" s="197">
        <f t="shared" si="3"/>
        <v>14</v>
      </c>
      <c r="M48" s="124">
        <v>1445201</v>
      </c>
      <c r="N48" s="197">
        <f t="shared" si="4"/>
        <v>20</v>
      </c>
      <c r="O48" s="160">
        <v>5902</v>
      </c>
      <c r="P48" s="127">
        <v>18</v>
      </c>
      <c r="Q48" s="124">
        <v>68</v>
      </c>
      <c r="R48" s="127">
        <v>18</v>
      </c>
    </row>
    <row r="49" spans="1:18" s="526" customFormat="1" ht="13.5" customHeight="1">
      <c r="A49" s="435">
        <v>34</v>
      </c>
      <c r="B49" s="449" t="s">
        <v>37</v>
      </c>
      <c r="C49" s="497">
        <v>98.686555598605196</v>
      </c>
      <c r="D49" s="495">
        <f t="shared" si="1"/>
        <v>36</v>
      </c>
      <c r="E49" s="497">
        <v>0.2324680356450988</v>
      </c>
      <c r="F49" s="495">
        <f t="shared" si="1"/>
        <v>16</v>
      </c>
      <c r="G49" s="496">
        <v>60.644661999999997</v>
      </c>
      <c r="H49" s="495">
        <f>RANK(G49,G$11:G$64)</f>
        <v>5</v>
      </c>
      <c r="I49" s="496">
        <v>15.324698</v>
      </c>
      <c r="J49" s="495">
        <f>RANK(I49,I$11:I$64)</f>
        <v>39</v>
      </c>
      <c r="K49" s="124">
        <v>881</v>
      </c>
      <c r="L49" s="197">
        <f t="shared" si="3"/>
        <v>13</v>
      </c>
      <c r="M49" s="124">
        <v>1846105</v>
      </c>
      <c r="N49" s="197">
        <f t="shared" si="4"/>
        <v>14</v>
      </c>
      <c r="O49" s="160">
        <v>7582</v>
      </c>
      <c r="P49" s="127">
        <v>13</v>
      </c>
      <c r="Q49" s="124">
        <v>92</v>
      </c>
      <c r="R49" s="127">
        <v>13</v>
      </c>
    </row>
    <row r="50" spans="1:18" s="526" customFormat="1" ht="13.5" customHeight="1">
      <c r="A50" s="435">
        <v>35</v>
      </c>
      <c r="B50" s="449" t="s">
        <v>38</v>
      </c>
      <c r="C50" s="497">
        <v>98.383410918324159</v>
      </c>
      <c r="D50" s="495">
        <f t="shared" si="1"/>
        <v>43</v>
      </c>
      <c r="E50" s="497">
        <v>0.29623360135421073</v>
      </c>
      <c r="F50" s="495">
        <f t="shared" si="1"/>
        <v>7</v>
      </c>
      <c r="G50" s="496">
        <v>43.060108999999997</v>
      </c>
      <c r="H50" s="495">
        <f>RANK(G50,G$11:G$64)</f>
        <v>46</v>
      </c>
      <c r="I50" s="496">
        <v>30.919854000000001</v>
      </c>
      <c r="J50" s="495">
        <f>RANK(I50,I$11:I$64)</f>
        <v>3</v>
      </c>
      <c r="K50" s="124">
        <v>518</v>
      </c>
      <c r="L50" s="197">
        <f t="shared" si="3"/>
        <v>26</v>
      </c>
      <c r="M50" s="124">
        <v>868156</v>
      </c>
      <c r="N50" s="197">
        <f t="shared" si="4"/>
        <v>31</v>
      </c>
      <c r="O50" s="160">
        <v>4010</v>
      </c>
      <c r="P50" s="127">
        <v>32</v>
      </c>
      <c r="Q50" s="124">
        <v>52</v>
      </c>
      <c r="R50" s="127">
        <v>27</v>
      </c>
    </row>
    <row r="51" spans="1:18" s="526" customFormat="1" ht="6" customHeight="1">
      <c r="A51" s="435"/>
      <c r="B51" s="449"/>
      <c r="C51" s="496"/>
      <c r="D51" s="495"/>
      <c r="E51" s="496"/>
      <c r="F51" s="495"/>
      <c r="G51" s="496"/>
      <c r="H51" s="495"/>
      <c r="I51" s="496"/>
      <c r="J51" s="495"/>
      <c r="K51" s="124"/>
      <c r="L51" s="197"/>
      <c r="M51" s="124"/>
      <c r="N51" s="197"/>
      <c r="O51" s="160"/>
      <c r="P51" s="127"/>
      <c r="Q51" s="124"/>
      <c r="R51" s="127"/>
    </row>
    <row r="52" spans="1:18" s="526" customFormat="1" ht="13.5" customHeight="1">
      <c r="A52" s="435">
        <v>36</v>
      </c>
      <c r="B52" s="449" t="s">
        <v>39</v>
      </c>
      <c r="C52" s="497">
        <v>99.343134188301534</v>
      </c>
      <c r="D52" s="495">
        <f t="shared" si="1"/>
        <v>5</v>
      </c>
      <c r="E52" s="497">
        <v>4.6918986549890525E-2</v>
      </c>
      <c r="F52" s="495">
        <f t="shared" si="1"/>
        <v>47</v>
      </c>
      <c r="G52" s="496">
        <v>52.231509000000003</v>
      </c>
      <c r="H52" s="495">
        <f>RANK(G52,G$11:G$64)</f>
        <v>19</v>
      </c>
      <c r="I52" s="496">
        <v>22.740893</v>
      </c>
      <c r="J52" s="495">
        <f>RANK(I52,I$11:I$64)</f>
        <v>24</v>
      </c>
      <c r="K52" s="124">
        <v>275</v>
      </c>
      <c r="L52" s="197">
        <f t="shared" si="3"/>
        <v>43</v>
      </c>
      <c r="M52" s="124">
        <v>841959</v>
      </c>
      <c r="N52" s="197">
        <f t="shared" si="4"/>
        <v>32</v>
      </c>
      <c r="O52" s="160">
        <v>2809</v>
      </c>
      <c r="P52" s="127">
        <v>39</v>
      </c>
      <c r="Q52" s="124">
        <v>31</v>
      </c>
      <c r="R52" s="127">
        <v>42</v>
      </c>
    </row>
    <row r="53" spans="1:18" s="526" customFormat="1" ht="13.5" customHeight="1">
      <c r="A53" s="435">
        <v>37</v>
      </c>
      <c r="B53" s="449" t="s">
        <v>40</v>
      </c>
      <c r="C53" s="497">
        <v>98.668307967770815</v>
      </c>
      <c r="D53" s="495">
        <f t="shared" si="1"/>
        <v>37</v>
      </c>
      <c r="E53" s="497">
        <v>0.4364368845120859</v>
      </c>
      <c r="F53" s="495">
        <f t="shared" si="1"/>
        <v>1</v>
      </c>
      <c r="G53" s="496">
        <v>51.734504999999999</v>
      </c>
      <c r="H53" s="495">
        <f>RANK(G53,G$11:G$64)</f>
        <v>23</v>
      </c>
      <c r="I53" s="496">
        <v>18.802035</v>
      </c>
      <c r="J53" s="495">
        <f>RANK(I53,I$11:I$64)</f>
        <v>33</v>
      </c>
      <c r="K53" s="124">
        <v>338</v>
      </c>
      <c r="L53" s="197">
        <f t="shared" si="3"/>
        <v>36</v>
      </c>
      <c r="M53" s="124">
        <v>562573</v>
      </c>
      <c r="N53" s="197">
        <f t="shared" si="4"/>
        <v>42</v>
      </c>
      <c r="O53" s="160">
        <v>5168</v>
      </c>
      <c r="P53" s="127">
        <v>21</v>
      </c>
      <c r="Q53" s="124">
        <v>44</v>
      </c>
      <c r="R53" s="127">
        <v>32</v>
      </c>
    </row>
    <row r="54" spans="1:18" s="526" customFormat="1" ht="13.5" customHeight="1">
      <c r="A54" s="435">
        <v>38</v>
      </c>
      <c r="B54" s="449" t="s">
        <v>41</v>
      </c>
      <c r="C54" s="497">
        <v>98.809222194071438</v>
      </c>
      <c r="D54" s="495">
        <f t="shared" si="1"/>
        <v>31</v>
      </c>
      <c r="E54" s="497">
        <v>0.28713791064943839</v>
      </c>
      <c r="F54" s="495">
        <f t="shared" si="1"/>
        <v>10</v>
      </c>
      <c r="G54" s="496">
        <v>52.208472999999998</v>
      </c>
      <c r="H54" s="495">
        <f>RANK(G54,G$11:G$64)</f>
        <v>21</v>
      </c>
      <c r="I54" s="496">
        <v>22.969920999999999</v>
      </c>
      <c r="J54" s="495">
        <f>RANK(I54,I$11:I$64)</f>
        <v>19</v>
      </c>
      <c r="K54" s="124">
        <v>411</v>
      </c>
      <c r="L54" s="197">
        <f t="shared" si="3"/>
        <v>31</v>
      </c>
      <c r="M54" s="124">
        <v>877452</v>
      </c>
      <c r="N54" s="197">
        <f t="shared" si="4"/>
        <v>30</v>
      </c>
      <c r="O54" s="160">
        <v>3487</v>
      </c>
      <c r="P54" s="127">
        <v>36</v>
      </c>
      <c r="Q54" s="124">
        <v>59</v>
      </c>
      <c r="R54" s="127">
        <v>23</v>
      </c>
    </row>
    <row r="55" spans="1:18" s="526" customFormat="1" ht="13.5" customHeight="1">
      <c r="A55" s="435">
        <v>39</v>
      </c>
      <c r="B55" s="449" t="s">
        <v>42</v>
      </c>
      <c r="C55" s="497">
        <v>98.868175765645802</v>
      </c>
      <c r="D55" s="495">
        <f t="shared" si="1"/>
        <v>27</v>
      </c>
      <c r="E55" s="497">
        <v>9.9866844207723043E-2</v>
      </c>
      <c r="F55" s="495">
        <f t="shared" si="1"/>
        <v>40</v>
      </c>
      <c r="G55" s="496">
        <v>49.347684000000001</v>
      </c>
      <c r="H55" s="495">
        <f>RANK(G55,G$11:G$64)</f>
        <v>28</v>
      </c>
      <c r="I55" s="496">
        <v>18.378995</v>
      </c>
      <c r="J55" s="495">
        <f>RANK(I55,I$11:I$64)</f>
        <v>35</v>
      </c>
      <c r="K55" s="124">
        <v>308</v>
      </c>
      <c r="L55" s="197">
        <f t="shared" si="3"/>
        <v>40</v>
      </c>
      <c r="M55" s="124">
        <v>327017</v>
      </c>
      <c r="N55" s="197">
        <f t="shared" si="4"/>
        <v>46</v>
      </c>
      <c r="O55" s="160">
        <v>1613</v>
      </c>
      <c r="P55" s="127">
        <v>44</v>
      </c>
      <c r="Q55" s="124">
        <v>29</v>
      </c>
      <c r="R55" s="127">
        <v>44</v>
      </c>
    </row>
    <row r="56" spans="1:18" s="526" customFormat="1" ht="6" customHeight="1">
      <c r="A56" s="435"/>
      <c r="B56" s="449"/>
      <c r="C56" s="496"/>
      <c r="D56" s="495"/>
      <c r="E56" s="496"/>
      <c r="F56" s="495"/>
      <c r="G56" s="496"/>
      <c r="H56" s="495"/>
      <c r="I56" s="496"/>
      <c r="J56" s="495"/>
      <c r="K56" s="198"/>
      <c r="L56" s="197"/>
      <c r="M56" s="124"/>
      <c r="N56" s="197"/>
      <c r="O56" s="160"/>
      <c r="P56" s="127"/>
      <c r="Q56" s="124"/>
      <c r="R56" s="127"/>
    </row>
    <row r="57" spans="1:18" s="526" customFormat="1" ht="13.5" customHeight="1">
      <c r="A57" s="435">
        <v>40</v>
      </c>
      <c r="B57" s="449" t="s">
        <v>43</v>
      </c>
      <c r="C57" s="497">
        <v>98.259434481241058</v>
      </c>
      <c r="D57" s="495">
        <f t="shared" si="1"/>
        <v>45</v>
      </c>
      <c r="E57" s="497">
        <v>0.31246561777973375</v>
      </c>
      <c r="F57" s="495">
        <f t="shared" si="1"/>
        <v>6</v>
      </c>
      <c r="G57" s="496">
        <v>53.766419999999997</v>
      </c>
      <c r="H57" s="495">
        <f t="shared" ref="H57:H64" si="11">RANK(G57,G$11:G$64)</f>
        <v>16</v>
      </c>
      <c r="I57" s="496">
        <v>18.165751</v>
      </c>
      <c r="J57" s="495">
        <f t="shared" ref="J57:J64" si="12">RANK(I57,I$11:I$64)</f>
        <v>36</v>
      </c>
      <c r="K57" s="124">
        <v>1354</v>
      </c>
      <c r="L57" s="197">
        <f t="shared" si="3"/>
        <v>9</v>
      </c>
      <c r="M57" s="124">
        <v>2681586</v>
      </c>
      <c r="N57" s="197">
        <f t="shared" si="4"/>
        <v>11</v>
      </c>
      <c r="O57" s="160">
        <v>31279</v>
      </c>
      <c r="P57" s="127">
        <v>4</v>
      </c>
      <c r="Q57" s="124">
        <v>136</v>
      </c>
      <c r="R57" s="127">
        <v>9</v>
      </c>
    </row>
    <row r="58" spans="1:18" s="55" customFormat="1" ht="13.5" customHeight="1">
      <c r="A58" s="452">
        <v>41</v>
      </c>
      <c r="B58" s="453" t="s">
        <v>44</v>
      </c>
      <c r="C58" s="493">
        <v>98.38472834067548</v>
      </c>
      <c r="D58" s="492">
        <f t="shared" si="1"/>
        <v>42</v>
      </c>
      <c r="E58" s="493">
        <v>0.29368575624082233</v>
      </c>
      <c r="F58" s="492">
        <f t="shared" si="1"/>
        <v>8</v>
      </c>
      <c r="G58" s="491">
        <v>44.225771000000002</v>
      </c>
      <c r="H58" s="492">
        <f t="shared" si="11"/>
        <v>42</v>
      </c>
      <c r="I58" s="491">
        <v>32.107934</v>
      </c>
      <c r="J58" s="492">
        <f t="shared" si="12"/>
        <v>1</v>
      </c>
      <c r="K58" s="199">
        <v>311</v>
      </c>
      <c r="L58" s="200">
        <f t="shared" si="3"/>
        <v>38</v>
      </c>
      <c r="M58" s="533">
        <v>1210260</v>
      </c>
      <c r="N58" s="200">
        <f t="shared" si="4"/>
        <v>28</v>
      </c>
      <c r="O58" s="342">
        <v>5725</v>
      </c>
      <c r="P58" s="530">
        <v>20</v>
      </c>
      <c r="Q58" s="533">
        <v>30</v>
      </c>
      <c r="R58" s="530">
        <v>43</v>
      </c>
    </row>
    <row r="59" spans="1:18" s="526" customFormat="1" ht="13.5" customHeight="1">
      <c r="A59" s="435">
        <v>42</v>
      </c>
      <c r="B59" s="449" t="s">
        <v>45</v>
      </c>
      <c r="C59" s="497">
        <v>99.08338023639142</v>
      </c>
      <c r="D59" s="495">
        <f t="shared" si="1"/>
        <v>15</v>
      </c>
      <c r="E59" s="497">
        <v>0.25729677574977888</v>
      </c>
      <c r="F59" s="495">
        <f t="shared" si="1"/>
        <v>12</v>
      </c>
      <c r="G59" s="496">
        <v>45.390186</v>
      </c>
      <c r="H59" s="495">
        <f t="shared" si="11"/>
        <v>39</v>
      </c>
      <c r="I59" s="496">
        <v>29.156155999999999</v>
      </c>
      <c r="J59" s="495">
        <f t="shared" si="12"/>
        <v>7</v>
      </c>
      <c r="K59" s="124">
        <v>537</v>
      </c>
      <c r="L59" s="197">
        <f t="shared" si="3"/>
        <v>25</v>
      </c>
      <c r="M59" s="124">
        <v>1318206</v>
      </c>
      <c r="N59" s="197">
        <f t="shared" si="4"/>
        <v>25</v>
      </c>
      <c r="O59" s="160">
        <v>4641</v>
      </c>
      <c r="P59" s="127">
        <v>27</v>
      </c>
      <c r="Q59" s="124">
        <v>36</v>
      </c>
      <c r="R59" s="127">
        <v>39</v>
      </c>
    </row>
    <row r="60" spans="1:18" s="526" customFormat="1" ht="13.5" customHeight="1">
      <c r="A60" s="435">
        <v>43</v>
      </c>
      <c r="B60" s="449" t="s">
        <v>46</v>
      </c>
      <c r="C60" s="497">
        <v>99.192561781257652</v>
      </c>
      <c r="D60" s="495">
        <f t="shared" si="1"/>
        <v>11</v>
      </c>
      <c r="E60" s="497">
        <v>0.14680694886224616</v>
      </c>
      <c r="F60" s="495">
        <f t="shared" si="1"/>
        <v>28</v>
      </c>
      <c r="G60" s="496">
        <v>46.536183000000001</v>
      </c>
      <c r="H60" s="495">
        <f t="shared" si="11"/>
        <v>33</v>
      </c>
      <c r="I60" s="496">
        <v>25.856297000000001</v>
      </c>
      <c r="J60" s="495">
        <f t="shared" si="12"/>
        <v>13</v>
      </c>
      <c r="K60" s="124">
        <v>705</v>
      </c>
      <c r="L60" s="197">
        <f t="shared" si="3"/>
        <v>18</v>
      </c>
      <c r="M60" s="124">
        <v>795112</v>
      </c>
      <c r="N60" s="197">
        <f t="shared" si="4"/>
        <v>33</v>
      </c>
      <c r="O60" s="160">
        <v>4784</v>
      </c>
      <c r="P60" s="127">
        <v>24</v>
      </c>
      <c r="Q60" s="124">
        <v>60</v>
      </c>
      <c r="R60" s="127">
        <v>22</v>
      </c>
    </row>
    <row r="61" spans="1:18" s="526" customFormat="1" ht="13.5" customHeight="1">
      <c r="A61" s="435">
        <v>44</v>
      </c>
      <c r="B61" s="449" t="s">
        <v>47</v>
      </c>
      <c r="C61" s="497">
        <v>98.929062684220867</v>
      </c>
      <c r="D61" s="495">
        <f t="shared" si="1"/>
        <v>24</v>
      </c>
      <c r="E61" s="497">
        <v>0.20632737276478677</v>
      </c>
      <c r="F61" s="495">
        <f t="shared" si="1"/>
        <v>19</v>
      </c>
      <c r="G61" s="496">
        <v>47.367893000000002</v>
      </c>
      <c r="H61" s="495">
        <f t="shared" si="11"/>
        <v>31</v>
      </c>
      <c r="I61" s="496">
        <v>26.040309000000001</v>
      </c>
      <c r="J61" s="495">
        <f t="shared" si="12"/>
        <v>12</v>
      </c>
      <c r="K61" s="124">
        <v>372</v>
      </c>
      <c r="L61" s="197">
        <f t="shared" si="3"/>
        <v>34</v>
      </c>
      <c r="M61" s="124">
        <v>344800</v>
      </c>
      <c r="N61" s="197">
        <f t="shared" si="4"/>
        <v>45</v>
      </c>
      <c r="O61" s="160">
        <v>3610</v>
      </c>
      <c r="P61" s="127">
        <v>34</v>
      </c>
      <c r="Q61" s="124">
        <v>39</v>
      </c>
      <c r="R61" s="127">
        <v>35</v>
      </c>
    </row>
    <row r="62" spans="1:18" s="526" customFormat="1" ht="13.5" customHeight="1">
      <c r="A62" s="435">
        <v>45</v>
      </c>
      <c r="B62" s="449" t="s">
        <v>48</v>
      </c>
      <c r="C62" s="497">
        <v>98.122433013886166</v>
      </c>
      <c r="D62" s="495">
        <f t="shared" si="1"/>
        <v>46</v>
      </c>
      <c r="E62" s="497">
        <v>0.25425386270291411</v>
      </c>
      <c r="F62" s="495">
        <f t="shared" si="1"/>
        <v>13</v>
      </c>
      <c r="G62" s="496">
        <v>44.511412</v>
      </c>
      <c r="H62" s="495">
        <f t="shared" si="11"/>
        <v>41</v>
      </c>
      <c r="I62" s="496">
        <v>29.137436999999998</v>
      </c>
      <c r="J62" s="495">
        <f t="shared" si="12"/>
        <v>8</v>
      </c>
      <c r="K62" s="124">
        <v>444</v>
      </c>
      <c r="L62" s="197">
        <f t="shared" si="3"/>
        <v>30</v>
      </c>
      <c r="M62" s="124">
        <v>714568</v>
      </c>
      <c r="N62" s="197">
        <f t="shared" si="4"/>
        <v>37</v>
      </c>
      <c r="O62" s="160">
        <v>7446</v>
      </c>
      <c r="P62" s="127">
        <v>14</v>
      </c>
      <c r="Q62" s="124">
        <v>34</v>
      </c>
      <c r="R62" s="127">
        <v>41</v>
      </c>
    </row>
    <row r="63" spans="1:18" s="526" customFormat="1" ht="13.5" customHeight="1">
      <c r="A63" s="435">
        <v>46</v>
      </c>
      <c r="B63" s="449" t="s">
        <v>49</v>
      </c>
      <c r="C63" s="497">
        <v>98.905794755584324</v>
      </c>
      <c r="D63" s="495">
        <f t="shared" si="1"/>
        <v>25</v>
      </c>
      <c r="E63" s="497">
        <v>0.31725477500809324</v>
      </c>
      <c r="F63" s="495">
        <f t="shared" si="1"/>
        <v>4</v>
      </c>
      <c r="G63" s="496">
        <v>43.280619000000002</v>
      </c>
      <c r="H63" s="495">
        <f t="shared" si="11"/>
        <v>45</v>
      </c>
      <c r="I63" s="496">
        <v>27.616896000000001</v>
      </c>
      <c r="J63" s="495">
        <f t="shared" si="12"/>
        <v>11</v>
      </c>
      <c r="K63" s="124">
        <v>605</v>
      </c>
      <c r="L63" s="197">
        <f t="shared" si="3"/>
        <v>22</v>
      </c>
      <c r="M63" s="124">
        <v>1239885</v>
      </c>
      <c r="N63" s="197">
        <f t="shared" si="4"/>
        <v>27</v>
      </c>
      <c r="O63" s="160">
        <v>5833</v>
      </c>
      <c r="P63" s="127">
        <v>19</v>
      </c>
      <c r="Q63" s="124">
        <v>64</v>
      </c>
      <c r="R63" s="127">
        <v>20</v>
      </c>
    </row>
    <row r="64" spans="1:18" s="526" customFormat="1" ht="13.5" customHeight="1" thickBot="1">
      <c r="A64" s="455">
        <v>47</v>
      </c>
      <c r="B64" s="456" t="s">
        <v>50</v>
      </c>
      <c r="C64" s="490">
        <v>97.290930506478219</v>
      </c>
      <c r="D64" s="489">
        <f t="shared" si="1"/>
        <v>47</v>
      </c>
      <c r="E64" s="490">
        <v>0.37815386522844213</v>
      </c>
      <c r="F64" s="489">
        <f t="shared" si="1"/>
        <v>3</v>
      </c>
      <c r="G64" s="488">
        <v>39.647091000000003</v>
      </c>
      <c r="H64" s="489">
        <f t="shared" si="11"/>
        <v>47</v>
      </c>
      <c r="I64" s="488">
        <v>17.535153000000001</v>
      </c>
      <c r="J64" s="489">
        <f t="shared" si="12"/>
        <v>37</v>
      </c>
      <c r="K64" s="534">
        <v>469</v>
      </c>
      <c r="L64" s="201">
        <f t="shared" si="3"/>
        <v>27</v>
      </c>
      <c r="M64" s="534">
        <v>607252</v>
      </c>
      <c r="N64" s="201">
        <f t="shared" si="4"/>
        <v>41</v>
      </c>
      <c r="O64" s="341">
        <v>4435</v>
      </c>
      <c r="P64" s="504">
        <v>29</v>
      </c>
      <c r="Q64" s="534">
        <v>38</v>
      </c>
      <c r="R64" s="504">
        <v>37</v>
      </c>
    </row>
    <row r="65" spans="1:17" ht="12" customHeight="1">
      <c r="A65" s="56" t="s">
        <v>366</v>
      </c>
      <c r="C65" s="6"/>
      <c r="O65" s="8"/>
      <c r="Q65" s="8"/>
    </row>
    <row r="66" spans="1:17" ht="12" customHeight="1">
      <c r="A66" s="43" t="s">
        <v>367</v>
      </c>
    </row>
    <row r="67" spans="1:17" ht="12" customHeight="1">
      <c r="A67" s="43" t="s">
        <v>368</v>
      </c>
    </row>
    <row r="68" spans="1:17" ht="12" customHeight="1">
      <c r="B68" s="56"/>
    </row>
  </sheetData>
  <mergeCells count="4">
    <mergeCell ref="A5:B5"/>
    <mergeCell ref="K5:L5"/>
    <mergeCell ref="M5:N5"/>
    <mergeCell ref="C5:F5"/>
  </mergeCells>
  <phoneticPr fontId="37"/>
  <printOptions gridLinesSet="0"/>
  <pageMargins left="0.39370078740157483" right="0.39370078740157483" top="0.59055118110236227" bottom="0" header="0.39370078740157483" footer="0"/>
  <pageSetup paperSize="9" scale="92"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全国1 </vt:lpstr>
      <vt:lpstr>全国2</vt:lpstr>
      <vt:lpstr>全国3 </vt:lpstr>
      <vt:lpstr>全国4 </vt:lpstr>
      <vt:lpstr>全国5 </vt:lpstr>
      <vt:lpstr>全国6 </vt:lpstr>
      <vt:lpstr>'全国1 '!Print_Area</vt:lpstr>
      <vt:lpstr>全国2!Print_Area</vt:lpstr>
      <vt:lpstr>'全国3 '!Print_Area</vt:lpstr>
      <vt:lpstr>'全国4 '!Print_Area</vt:lpstr>
      <vt:lpstr>'全国5 '!Print_Area</vt:lpstr>
      <vt:lpstr>'全国6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草場　康明（情報課）</cp:lastModifiedBy>
  <cp:lastPrinted>2020-08-26T05:51:31Z</cp:lastPrinted>
  <dcterms:created xsi:type="dcterms:W3CDTF">2010-04-02T06:43:45Z</dcterms:created>
  <dcterms:modified xsi:type="dcterms:W3CDTF">2021-07-09T07:08:55Z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