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00" windowHeight="9465" tabRatio="788"/>
  </bookViews>
  <sheets>
    <sheet name="署別高齢者" sheetId="1" r:id="rId1"/>
    <sheet name="免許統計から貼り付け（高齢）" sheetId="2" state="hidden" r:id="rId2"/>
    <sheet name="免許統計から貼り付け（若者）" sheetId="4" state="hidden" r:id="rId3"/>
  </sheets>
  <definedNames>
    <definedName name="_xlnm.Print_Area" localSheetId="0">署別高齢者!$A$1:$M$33</definedName>
  </definedNames>
  <calcPr calcId="162913"/>
</workbook>
</file>

<file path=xl/calcChain.xml><?xml version="1.0" encoding="utf-8"?>
<calcChain xmlns="http://schemas.openxmlformats.org/spreadsheetml/2006/main">
  <c r="I29" i="1" l="1"/>
  <c r="E29" i="1"/>
  <c r="L29" i="1"/>
  <c r="L8" i="1"/>
  <c r="J8" i="1"/>
  <c r="I8" i="1"/>
  <c r="E8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7" i="1"/>
  <c r="I6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7" i="1"/>
  <c r="E6" i="1"/>
  <c r="H30" i="1"/>
  <c r="F30" i="1"/>
  <c r="G18" i="1" s="1"/>
  <c r="D30" i="1"/>
  <c r="B30" i="1"/>
  <c r="C20" i="1" s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7" i="1"/>
  <c r="J29" i="1"/>
  <c r="J28" i="1"/>
  <c r="J27" i="1"/>
  <c r="J26" i="1"/>
  <c r="M26" i="1" s="1"/>
  <c r="J25" i="1"/>
  <c r="J24" i="1"/>
  <c r="J23" i="1"/>
  <c r="J22" i="1"/>
  <c r="J21" i="1"/>
  <c r="J20" i="1"/>
  <c r="J19" i="1"/>
  <c r="J18" i="1"/>
  <c r="J17" i="1"/>
  <c r="J16" i="1"/>
  <c r="J15" i="1"/>
  <c r="M15" i="1" s="1"/>
  <c r="J14" i="1"/>
  <c r="J13" i="1"/>
  <c r="J12" i="1"/>
  <c r="J11" i="1"/>
  <c r="J10" i="1"/>
  <c r="J9" i="1"/>
  <c r="J7" i="1"/>
  <c r="L6" i="1"/>
  <c r="J6" i="1"/>
  <c r="M8" i="1"/>
  <c r="G25" i="1"/>
  <c r="G9" i="1"/>
  <c r="G14" i="1"/>
  <c r="G16" i="1"/>
  <c r="G27" i="1"/>
  <c r="M10" i="1"/>
  <c r="G6" i="1"/>
  <c r="G10" i="1"/>
  <c r="G7" i="1"/>
  <c r="G29" i="1"/>
  <c r="G19" i="1"/>
  <c r="G8" i="1"/>
  <c r="G12" i="1" l="1"/>
  <c r="M14" i="1"/>
  <c r="M18" i="1"/>
  <c r="M22" i="1"/>
  <c r="G17" i="1"/>
  <c r="G13" i="1"/>
  <c r="G15" i="1"/>
  <c r="G11" i="1"/>
  <c r="G22" i="1"/>
  <c r="G20" i="1"/>
  <c r="G28" i="1"/>
  <c r="I30" i="1"/>
  <c r="G26" i="1"/>
  <c r="G21" i="1"/>
  <c r="G24" i="1"/>
  <c r="G23" i="1"/>
  <c r="C13" i="1"/>
  <c r="C19" i="1"/>
  <c r="C24" i="1"/>
  <c r="C16" i="1"/>
  <c r="C23" i="1"/>
  <c r="M9" i="1"/>
  <c r="M17" i="1"/>
  <c r="M21" i="1"/>
  <c r="M25" i="1"/>
  <c r="C15" i="1"/>
  <c r="C6" i="1"/>
  <c r="C21" i="1"/>
  <c r="C11" i="1"/>
  <c r="C10" i="1"/>
  <c r="C26" i="1"/>
  <c r="C28" i="1"/>
  <c r="C17" i="1"/>
  <c r="C18" i="1"/>
  <c r="C8" i="1"/>
  <c r="C9" i="1"/>
  <c r="C7" i="1"/>
  <c r="C22" i="1"/>
  <c r="C29" i="1"/>
  <c r="M19" i="1"/>
  <c r="M23" i="1"/>
  <c r="M27" i="1"/>
  <c r="C12" i="1"/>
  <c r="J30" i="1"/>
  <c r="K12" i="1" s="1"/>
  <c r="C27" i="1"/>
  <c r="C25" i="1"/>
  <c r="C14" i="1"/>
  <c r="M16" i="1"/>
  <c r="M24" i="1"/>
  <c r="M6" i="1"/>
  <c r="M11" i="1"/>
  <c r="L30" i="1"/>
  <c r="M12" i="1"/>
  <c r="M7" i="1"/>
  <c r="M13" i="1"/>
  <c r="M20" i="1"/>
  <c r="M28" i="1"/>
  <c r="E30" i="1"/>
  <c r="K13" i="1" l="1"/>
  <c r="G30" i="1"/>
  <c r="K11" i="1"/>
  <c r="C30" i="1"/>
  <c r="K28" i="1"/>
  <c r="K21" i="1"/>
  <c r="K24" i="1"/>
  <c r="K17" i="1"/>
  <c r="K15" i="1"/>
  <c r="K26" i="1"/>
  <c r="K20" i="1"/>
  <c r="K10" i="1"/>
  <c r="K7" i="1"/>
  <c r="K14" i="1"/>
  <c r="K18" i="1"/>
  <c r="M30" i="1"/>
  <c r="K22" i="1"/>
  <c r="K25" i="1"/>
  <c r="K6" i="1"/>
  <c r="K27" i="1"/>
  <c r="K16" i="1"/>
  <c r="K9" i="1"/>
  <c r="K8" i="1"/>
  <c r="K23" i="1"/>
  <c r="K19" i="1"/>
  <c r="K30" i="1" l="1"/>
</calcChain>
</file>

<file path=xl/sharedStrings.xml><?xml version="1.0" encoding="utf-8"?>
<sst xmlns="http://schemas.openxmlformats.org/spreadsheetml/2006/main" count="133" uniqueCount="69">
  <si>
    <t>合計</t>
  </si>
  <si>
    <t>熊本南</t>
  </si>
  <si>
    <t>熊本東</t>
  </si>
  <si>
    <t>玉名</t>
  </si>
  <si>
    <t>荒尾</t>
  </si>
  <si>
    <t>山鹿</t>
  </si>
  <si>
    <t>菊池</t>
  </si>
  <si>
    <t>大津</t>
  </si>
  <si>
    <t>小国</t>
  </si>
  <si>
    <t>高森</t>
  </si>
  <si>
    <t>御船</t>
  </si>
  <si>
    <t>八代</t>
  </si>
  <si>
    <t>芦北</t>
  </si>
  <si>
    <t>水俣</t>
  </si>
  <si>
    <t>人吉</t>
  </si>
  <si>
    <t>多良木</t>
  </si>
  <si>
    <t>牛深</t>
  </si>
  <si>
    <t>阿蘇</t>
    <rPh sb="0" eb="2">
      <t>アソ</t>
    </rPh>
    <phoneticPr fontId="2"/>
  </si>
  <si>
    <t>山都</t>
    <rPh sb="0" eb="2">
      <t>ヤマト</t>
    </rPh>
    <phoneticPr fontId="2"/>
  </si>
  <si>
    <t>宇城</t>
    <rPh sb="0" eb="2">
      <t>ウキ</t>
    </rPh>
    <phoneticPr fontId="2"/>
  </si>
  <si>
    <t>上天草</t>
    <rPh sb="0" eb="1">
      <t>カミ</t>
    </rPh>
    <rPh sb="1" eb="3">
      <t>アマクサ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</si>
  <si>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</si>
  <si>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</si>
  <si>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区分</t>
    <rPh sb="0" eb="2">
      <t>クブン</t>
    </rPh>
    <phoneticPr fontId="2"/>
  </si>
  <si>
    <t>合　計</t>
    <rPh sb="0" eb="3">
      <t>ゴウケイ</t>
    </rPh>
    <phoneticPr fontId="2"/>
  </si>
  <si>
    <t>合　　計</t>
    <rPh sb="0" eb="4">
      <t>ゴウケイ</t>
    </rPh>
    <phoneticPr fontId="2"/>
  </si>
  <si>
    <t>熊本北</t>
    <rPh sb="0" eb="2">
      <t>クマモト</t>
    </rPh>
    <rPh sb="2" eb="3">
      <t>キタ</t>
    </rPh>
    <phoneticPr fontId="2"/>
  </si>
  <si>
    <t>熊本南</t>
    <rPh sb="0" eb="2">
      <t>クマモト</t>
    </rPh>
    <rPh sb="2" eb="3">
      <t>ミナミ</t>
    </rPh>
    <phoneticPr fontId="2"/>
  </si>
  <si>
    <t>熊本東</t>
    <rPh sb="0" eb="2">
      <t>クマモト</t>
    </rPh>
    <rPh sb="2" eb="3">
      <t>ヒガシ</t>
    </rPh>
    <phoneticPr fontId="2"/>
  </si>
  <si>
    <t>多良木</t>
    <rPh sb="0" eb="3">
      <t>タラギ</t>
    </rPh>
    <phoneticPr fontId="2"/>
  </si>
  <si>
    <t>署別</t>
    <rPh sb="0" eb="1">
      <t>ショ</t>
    </rPh>
    <rPh sb="1" eb="2">
      <t>ベツ</t>
    </rPh>
    <phoneticPr fontId="2"/>
  </si>
  <si>
    <t>玉　名</t>
    <rPh sb="0" eb="3">
      <t>タマナ</t>
    </rPh>
    <phoneticPr fontId="2"/>
  </si>
  <si>
    <t>荒　尾</t>
    <rPh sb="0" eb="3">
      <t>アラオ</t>
    </rPh>
    <phoneticPr fontId="2"/>
  </si>
  <si>
    <t>山　鹿</t>
    <rPh sb="0" eb="3">
      <t>ヤマガ</t>
    </rPh>
    <phoneticPr fontId="2"/>
  </si>
  <si>
    <t>菊　池</t>
    <rPh sb="0" eb="3">
      <t>キクチ</t>
    </rPh>
    <phoneticPr fontId="2"/>
  </si>
  <si>
    <t>大　津</t>
    <rPh sb="0" eb="3">
      <t>オオツ</t>
    </rPh>
    <phoneticPr fontId="2"/>
  </si>
  <si>
    <t>小　国</t>
    <rPh sb="0" eb="3">
      <t>オグニ</t>
    </rPh>
    <phoneticPr fontId="2"/>
  </si>
  <si>
    <t>高　森</t>
    <rPh sb="0" eb="3">
      <t>タカモリ</t>
    </rPh>
    <phoneticPr fontId="2"/>
  </si>
  <si>
    <t>御　船</t>
    <rPh sb="0" eb="3">
      <t>ミフネ</t>
    </rPh>
    <phoneticPr fontId="2"/>
  </si>
  <si>
    <t>八　代</t>
    <rPh sb="0" eb="3">
      <t>ヤツシロ</t>
    </rPh>
    <phoneticPr fontId="2"/>
  </si>
  <si>
    <t>芦　北</t>
    <rPh sb="0" eb="3">
      <t>アシキタ</t>
    </rPh>
    <phoneticPr fontId="2"/>
  </si>
  <si>
    <t>水　俣</t>
    <rPh sb="0" eb="3">
      <t>ミナマタ</t>
    </rPh>
    <phoneticPr fontId="2"/>
  </si>
  <si>
    <t>人　吉</t>
    <rPh sb="0" eb="3">
      <t>ヒトヨシ</t>
    </rPh>
    <phoneticPr fontId="2"/>
  </si>
  <si>
    <t>牛　深</t>
    <rPh sb="0" eb="3">
      <t>ウシブカ</t>
    </rPh>
    <phoneticPr fontId="2"/>
  </si>
  <si>
    <t>総免許人口</t>
    <rPh sb="0" eb="1">
      <t>ソウ</t>
    </rPh>
    <rPh sb="1" eb="3">
      <t>メンキョ</t>
    </rPh>
    <rPh sb="3" eb="5">
      <t>ジンコウ</t>
    </rPh>
    <phoneticPr fontId="2"/>
  </si>
  <si>
    <t>総免許人口に</t>
    <rPh sb="0" eb="1">
      <t>ソウ</t>
    </rPh>
    <rPh sb="1" eb="3">
      <t>メンキョ</t>
    </rPh>
    <rPh sb="3" eb="5">
      <t>ジンコウ</t>
    </rPh>
    <phoneticPr fontId="2"/>
  </si>
  <si>
    <t>構成率</t>
    <rPh sb="0" eb="2">
      <t>コウセイ</t>
    </rPh>
    <rPh sb="2" eb="3">
      <t>リツ</t>
    </rPh>
    <phoneticPr fontId="2"/>
  </si>
  <si>
    <t>対する構成率</t>
    <rPh sb="0" eb="1">
      <t>タイ</t>
    </rPh>
    <rPh sb="3" eb="6">
      <t>コウセイリツ</t>
    </rPh>
    <phoneticPr fontId="2"/>
  </si>
  <si>
    <t>宇　城</t>
    <rPh sb="0" eb="1">
      <t>ノキ</t>
    </rPh>
    <rPh sb="2" eb="3">
      <t>シロ</t>
    </rPh>
    <phoneticPr fontId="2"/>
  </si>
  <si>
    <t>阿　蘇</t>
    <rPh sb="0" eb="1">
      <t>オモネ</t>
    </rPh>
    <rPh sb="2" eb="3">
      <t>ソ</t>
    </rPh>
    <phoneticPr fontId="2"/>
  </si>
  <si>
    <t>山　都</t>
    <rPh sb="0" eb="1">
      <t>ヤマ</t>
    </rPh>
    <rPh sb="2" eb="3">
      <t>ミヤコ</t>
    </rPh>
    <phoneticPr fontId="2"/>
  </si>
  <si>
    <t>氷　川</t>
    <rPh sb="0" eb="1">
      <t>コオリ</t>
    </rPh>
    <rPh sb="2" eb="3">
      <t>カワ</t>
    </rPh>
    <phoneticPr fontId="2"/>
  </si>
  <si>
    <t>天草</t>
    <rPh sb="0" eb="2">
      <t>アマクサ</t>
    </rPh>
    <phoneticPr fontId="2"/>
  </si>
  <si>
    <t>高齢者の警察署別・男女別免許人口</t>
    <rPh sb="0" eb="3">
      <t>コウレイシャ</t>
    </rPh>
    <rPh sb="7" eb="8">
      <t>ベツ</t>
    </rPh>
    <rPh sb="9" eb="12">
      <t>ダンジョベツ</t>
    </rPh>
    <rPh sb="12" eb="14">
      <t>メンキョ</t>
    </rPh>
    <rPh sb="14" eb="16">
      <t>ジンコウ</t>
    </rPh>
    <phoneticPr fontId="2"/>
  </si>
  <si>
    <t>天　草</t>
    <rPh sb="0" eb="1">
      <t>テン</t>
    </rPh>
    <rPh sb="2" eb="3">
      <t>クサ</t>
    </rPh>
    <phoneticPr fontId="2"/>
  </si>
  <si>
    <t>12　警察署別若者（１６～２４歳）の免許保有者数（男女別）</t>
    <rPh sb="3" eb="6">
      <t>ケイサツショ</t>
    </rPh>
    <rPh sb="6" eb="7">
      <t>ベツ</t>
    </rPh>
    <rPh sb="7" eb="9">
      <t>ワカモノ</t>
    </rPh>
    <rPh sb="15" eb="16">
      <t>サイ</t>
    </rPh>
    <rPh sb="18" eb="20">
      <t>メンキョ</t>
    </rPh>
    <rPh sb="20" eb="23">
      <t>ホユウシャ</t>
    </rPh>
    <rPh sb="23" eb="24">
      <t>スウ</t>
    </rPh>
    <phoneticPr fontId="2"/>
  </si>
  <si>
    <t>11　警察署別高齢者（６５歳以上）の免許保有者数（男女別）</t>
    <rPh sb="3" eb="6">
      <t>ケイサツショ</t>
    </rPh>
    <rPh sb="6" eb="7">
      <t>ベツ</t>
    </rPh>
    <rPh sb="7" eb="10">
      <t>コウレイシャ</t>
    </rPh>
    <rPh sb="13" eb="16">
      <t>サイイジョウ</t>
    </rPh>
    <rPh sb="18" eb="20">
      <t>メンキョ</t>
    </rPh>
    <rPh sb="20" eb="23">
      <t>ホユウシャ</t>
    </rPh>
    <rPh sb="23" eb="24">
      <t>スウ</t>
    </rPh>
    <phoneticPr fontId="2"/>
  </si>
  <si>
    <t>－１９－</t>
    <phoneticPr fontId="2"/>
  </si>
  <si>
    <t>－２０－</t>
    <phoneticPr fontId="2"/>
  </si>
  <si>
    <t>合計</t>
    <rPh sb="0" eb="2">
      <t>ゴウケイ</t>
    </rPh>
    <phoneticPr fontId="2"/>
  </si>
  <si>
    <t>構成率</t>
    <rPh sb="0" eb="3">
      <t>コウセイリツ</t>
    </rPh>
    <phoneticPr fontId="2"/>
  </si>
  <si>
    <t>転出者</t>
    <rPh sb="0" eb="3">
      <t>テンシュツシャ</t>
    </rPh>
    <phoneticPr fontId="2"/>
  </si>
  <si>
    <t>転出入者</t>
    <rPh sb="0" eb="1">
      <t>テン</t>
    </rPh>
    <rPh sb="1" eb="2">
      <t>デ</t>
    </rPh>
    <rPh sb="2" eb="3">
      <t>イ</t>
    </rPh>
    <rPh sb="3" eb="4">
      <t>シャ</t>
    </rPh>
    <phoneticPr fontId="2"/>
  </si>
  <si>
    <t xml:space="preserve">        </t>
    <phoneticPr fontId="2"/>
  </si>
  <si>
    <t>熊中央</t>
    <rPh sb="0" eb="1">
      <t>クマ</t>
    </rPh>
    <rPh sb="1" eb="3">
      <t>チュウオウ</t>
    </rPh>
    <phoneticPr fontId="2"/>
  </si>
  <si>
    <t>熊本北合志</t>
    <rPh sb="0" eb="2">
      <t>クマモト</t>
    </rPh>
    <rPh sb="2" eb="3">
      <t>キタ</t>
    </rPh>
    <rPh sb="3" eb="5">
      <t>コウシ</t>
    </rPh>
    <phoneticPr fontId="2"/>
  </si>
  <si>
    <t>注１:　令和４年１２月末現在の数である。</t>
    <rPh sb="0" eb="1">
      <t>チュウ</t>
    </rPh>
    <rPh sb="4" eb="6">
      <t>レイワ</t>
    </rPh>
    <rPh sb="7" eb="8">
      <t>ネン</t>
    </rPh>
    <rPh sb="10" eb="11">
      <t>ガツ</t>
    </rPh>
    <rPh sb="11" eb="12">
      <t>マツ</t>
    </rPh>
    <rPh sb="12" eb="14">
      <t>ゲンザイ</t>
    </rPh>
    <rPh sb="15" eb="16">
      <t>カズ</t>
    </rPh>
    <phoneticPr fontId="2"/>
  </si>
  <si>
    <t xml:space="preserve">   ２:　高齢者とは、６５歳以上の者をいう。</t>
    <rPh sb="6" eb="9">
      <t>コウレイシャ</t>
    </rPh>
    <rPh sb="14" eb="15">
      <t>サイ</t>
    </rPh>
    <rPh sb="15" eb="17">
      <t>イジョウ</t>
    </rPh>
    <phoneticPr fontId="2"/>
  </si>
  <si>
    <t xml:space="preserve">   ３:　転出者数は、１２月２８日に運転免許証の住所を県外に変更した者の数である。</t>
    <rPh sb="6" eb="9">
      <t>テンシュツシャ</t>
    </rPh>
    <rPh sb="9" eb="10">
      <t>スウ</t>
    </rPh>
    <rPh sb="14" eb="15">
      <t>ガツ</t>
    </rPh>
    <rPh sb="17" eb="18">
      <t>ニチ</t>
    </rPh>
    <rPh sb="19" eb="21">
      <t>ウンテン</t>
    </rPh>
    <rPh sb="21" eb="24">
      <t>メンキョショウ</t>
    </rPh>
    <rPh sb="25" eb="27">
      <t>ジュウショ</t>
    </rPh>
    <rPh sb="28" eb="30">
      <t>ケンガイ</t>
    </rPh>
    <rPh sb="31" eb="33">
      <t>ヘンコウ</t>
    </rPh>
    <rPh sb="35" eb="36">
      <t>モノ</t>
    </rPh>
    <rPh sb="37" eb="38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</si>
</sst>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;[Red]\-#,##0\ "/>
    <numFmt numFmtId="177" formatCode="0.0_);[Red]\(0.0\)"/>
    <numFmt numFmtId="178" formatCode="#,##0_);[Red]\(#,##0\)"/>
    <numFmt numFmtId="179" formatCode="#,##0.0_);[Red]\(#,##0.0\)"/>
    <numFmt numFmtId="180" formatCode="#,##0_ "/>
    <numFmt numFmtId="181" formatCode="0_ 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2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</fills>
  <borders count="7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7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</cellStyleXfs>
  <cellXfs count="164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0" xfId="0" applyFont="1"/>
    <xf numFmtId="180" fontId="1" fillId="0" borderId="0" xfId="0" applyNumberFormat="1" applyFont="1"/>
    <xf numFmtId="38" fontId="1" fillId="0" borderId="0" xfId="0" applyNumberFormat="1" applyFont="1"/>
    <xf numFmtId="181" fontId="0" fillId="0" borderId="0" xfId="0" applyNumberFormat="1" applyAlignment="1">
      <alignment horizontal="right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19" xfId="0" applyFont="1" applyBorder="1" applyAlignment="1">
      <alignment horizontal="center" vertical="center" shrinkToFit="1"/>
    </xf>
    <xf numFmtId="0" fontId="14" fillId="0" borderId="20" xfId="0" applyFont="1" applyBorder="1" applyAlignment="1">
      <alignment vertical="center" shrinkToFit="1"/>
    </xf>
    <xf numFmtId="0" fontId="14" fillId="0" borderId="21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4" fillId="0" borderId="20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14" fillId="0" borderId="24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vertical="center" shrinkToFit="1"/>
    </xf>
    <xf numFmtId="0" fontId="14" fillId="0" borderId="27" xfId="0" applyFont="1" applyBorder="1" applyAlignment="1">
      <alignment vertical="center" shrinkToFit="1"/>
    </xf>
    <xf numFmtId="0" fontId="14" fillId="0" borderId="26" xfId="0" applyFont="1" applyBorder="1" applyAlignment="1">
      <alignment horizontal="center" vertical="center" shrinkToFit="1"/>
    </xf>
    <xf numFmtId="0" fontId="14" fillId="0" borderId="27" xfId="0" applyFont="1" applyBorder="1" applyAlignment="1">
      <alignment vertical="center"/>
    </xf>
    <xf numFmtId="0" fontId="14" fillId="0" borderId="28" xfId="0" applyFont="1" applyBorder="1" applyAlignment="1">
      <alignment horizontal="center" vertical="center" shrinkToFit="1"/>
    </xf>
    <xf numFmtId="176" fontId="14" fillId="0" borderId="22" xfId="35" applyNumberFormat="1" applyFont="1" applyBorder="1" applyAlignment="1">
      <alignment vertical="center"/>
    </xf>
    <xf numFmtId="177" fontId="14" fillId="0" borderId="29" xfId="35" applyNumberFormat="1" applyFont="1" applyBorder="1" applyAlignment="1">
      <alignment vertical="center"/>
    </xf>
    <xf numFmtId="176" fontId="14" fillId="0" borderId="29" xfId="35" applyNumberFormat="1" applyFont="1" applyBorder="1" applyAlignment="1">
      <alignment vertical="center"/>
    </xf>
    <xf numFmtId="177" fontId="14" fillId="0" borderId="30" xfId="35" applyNumberFormat="1" applyFont="1" applyBorder="1" applyAlignment="1">
      <alignment vertical="center"/>
    </xf>
    <xf numFmtId="176" fontId="14" fillId="0" borderId="31" xfId="35" applyNumberFormat="1" applyFont="1" applyBorder="1" applyAlignment="1">
      <alignment vertical="center"/>
    </xf>
    <xf numFmtId="176" fontId="14" fillId="0" borderId="32" xfId="35" applyNumberFormat="1" applyFont="1" applyBorder="1" applyAlignment="1">
      <alignment vertical="center"/>
    </xf>
    <xf numFmtId="0" fontId="0" fillId="24" borderId="14" xfId="0" applyFill="1" applyBorder="1" applyAlignment="1">
      <alignment horizontal="center" vertical="center"/>
    </xf>
    <xf numFmtId="177" fontId="14" fillId="0" borderId="32" xfId="35" applyNumberFormat="1" applyFont="1" applyBorder="1" applyAlignment="1">
      <alignment vertical="center"/>
    </xf>
    <xf numFmtId="177" fontId="14" fillId="0" borderId="33" xfId="35" applyNumberFormat="1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176" fontId="14" fillId="0" borderId="34" xfId="35" applyNumberFormat="1" applyFont="1" applyBorder="1" applyAlignment="1">
      <alignment vertical="center"/>
    </xf>
    <xf numFmtId="177" fontId="14" fillId="0" borderId="20" xfId="35" applyNumberFormat="1" applyFont="1" applyBorder="1" applyAlignment="1">
      <alignment vertical="center"/>
    </xf>
    <xf numFmtId="176" fontId="14" fillId="0" borderId="35" xfId="35" applyNumberFormat="1" applyFont="1" applyBorder="1" applyAlignment="1">
      <alignment vertical="center"/>
    </xf>
    <xf numFmtId="177" fontId="14" fillId="0" borderId="23" xfId="35" applyNumberFormat="1" applyFont="1" applyBorder="1" applyAlignment="1">
      <alignment vertical="center"/>
    </xf>
    <xf numFmtId="176" fontId="14" fillId="0" borderId="36" xfId="35" applyNumberFormat="1" applyFont="1" applyBorder="1" applyAlignment="1">
      <alignment vertical="center"/>
    </xf>
    <xf numFmtId="177" fontId="14" fillId="0" borderId="37" xfId="35" applyNumberFormat="1" applyFont="1" applyBorder="1" applyAlignment="1">
      <alignment vertical="center"/>
    </xf>
    <xf numFmtId="177" fontId="14" fillId="0" borderId="38" xfId="35" applyNumberFormat="1" applyFont="1" applyBorder="1" applyAlignment="1">
      <alignment vertical="center"/>
    </xf>
    <xf numFmtId="0" fontId="14" fillId="0" borderId="0" xfId="0" applyFont="1"/>
    <xf numFmtId="0" fontId="14" fillId="0" borderId="0" xfId="0" applyFont="1" applyFill="1"/>
    <xf numFmtId="0" fontId="14" fillId="0" borderId="10" xfId="0" applyFont="1" applyBorder="1" applyAlignment="1">
      <alignment horizontal="right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21" xfId="0" applyFont="1" applyFill="1" applyBorder="1" applyAlignment="1">
      <alignment vertical="center"/>
    </xf>
    <xf numFmtId="0" fontId="14" fillId="0" borderId="12" xfId="0" applyFont="1" applyBorder="1" applyAlignment="1">
      <alignment horizontal="left" vertical="center"/>
    </xf>
    <xf numFmtId="0" fontId="14" fillId="0" borderId="27" xfId="0" applyFont="1" applyFill="1" applyBorder="1" applyAlignment="1">
      <alignment vertical="center"/>
    </xf>
    <xf numFmtId="0" fontId="14" fillId="0" borderId="13" xfId="0" applyFont="1" applyBorder="1" applyAlignment="1">
      <alignment horizontal="center" vertical="center"/>
    </xf>
    <xf numFmtId="176" fontId="14" fillId="0" borderId="29" xfId="35" applyNumberFormat="1" applyFont="1" applyFill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176" fontId="14" fillId="0" borderId="32" xfId="35" applyNumberFormat="1" applyFont="1" applyFill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177" fontId="14" fillId="0" borderId="39" xfId="35" applyNumberFormat="1" applyFont="1" applyBorder="1" applyAlignment="1">
      <alignment vertical="center"/>
    </xf>
    <xf numFmtId="177" fontId="14" fillId="0" borderId="35" xfId="35" applyNumberFormat="1" applyFont="1" applyBorder="1" applyAlignment="1">
      <alignment vertical="center"/>
    </xf>
    <xf numFmtId="176" fontId="14" fillId="0" borderId="35" xfId="35" applyNumberFormat="1" applyFont="1" applyFill="1" applyBorder="1" applyAlignment="1">
      <alignment vertical="center"/>
    </xf>
    <xf numFmtId="177" fontId="14" fillId="0" borderId="40" xfId="35" applyNumberFormat="1" applyFont="1" applyBorder="1" applyAlignment="1">
      <alignment vertical="center"/>
    </xf>
    <xf numFmtId="0" fontId="14" fillId="0" borderId="15" xfId="0" applyFont="1" applyBorder="1" applyAlignment="1">
      <alignment horizontal="center" vertical="center"/>
    </xf>
    <xf numFmtId="176" fontId="14" fillId="0" borderId="37" xfId="35" applyNumberFormat="1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21" xfId="0" applyFont="1" applyFill="1" applyBorder="1" applyAlignment="1">
      <alignment vertical="center" shrinkToFit="1"/>
    </xf>
    <xf numFmtId="0" fontId="7" fillId="0" borderId="34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0" fontId="7" fillId="0" borderId="41" xfId="0" applyFont="1" applyFill="1" applyBorder="1" applyAlignment="1">
      <alignment horizontal="distributed" vertical="center" justifyLastLine="1"/>
    </xf>
    <xf numFmtId="0" fontId="7" fillId="0" borderId="42" xfId="0" applyFont="1" applyFill="1" applyBorder="1" applyAlignment="1">
      <alignment horizontal="distributed" vertical="center" justifyLastLine="1"/>
    </xf>
    <xf numFmtId="0" fontId="7" fillId="0" borderId="43" xfId="0" applyFont="1" applyFill="1" applyBorder="1" applyAlignment="1">
      <alignment horizontal="distributed" vertical="center" justifyLastLine="1"/>
    </xf>
    <xf numFmtId="0" fontId="7" fillId="0" borderId="44" xfId="0" applyFont="1" applyFill="1" applyBorder="1" applyAlignment="1">
      <alignment horizontal="distributed" vertical="center" justifyLastLine="1"/>
    </xf>
    <xf numFmtId="0" fontId="7" fillId="0" borderId="45" xfId="0" applyFont="1" applyFill="1" applyBorder="1" applyAlignment="1">
      <alignment horizontal="distributed" vertical="center" justifyLastLine="1"/>
    </xf>
    <xf numFmtId="0" fontId="7" fillId="0" borderId="46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left" vertical="center"/>
    </xf>
    <xf numFmtId="0" fontId="7" fillId="0" borderId="47" xfId="0" applyFont="1" applyFill="1" applyBorder="1" applyAlignment="1">
      <alignment horizontal="center" vertical="center" shrinkToFit="1"/>
    </xf>
    <xf numFmtId="0" fontId="7" fillId="0" borderId="48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7" fillId="0" borderId="49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distributed" vertical="center" justifyLastLine="1"/>
    </xf>
    <xf numFmtId="179" fontId="7" fillId="0" borderId="22" xfId="35" applyNumberFormat="1" applyFont="1" applyFill="1" applyBorder="1" applyAlignment="1">
      <alignment vertical="center"/>
    </xf>
    <xf numFmtId="179" fontId="7" fillId="0" borderId="47" xfId="35" applyNumberFormat="1" applyFont="1" applyFill="1" applyBorder="1" applyAlignment="1">
      <alignment vertical="center"/>
    </xf>
    <xf numFmtId="179" fontId="7" fillId="0" borderId="50" xfId="35" applyNumberFormat="1" applyFont="1" applyFill="1" applyBorder="1" applyAlignment="1">
      <alignment vertical="center"/>
    </xf>
    <xf numFmtId="179" fontId="7" fillId="0" borderId="41" xfId="35" applyNumberFormat="1" applyFont="1" applyFill="1" applyBorder="1" applyAlignment="1">
      <alignment vertical="center"/>
    </xf>
    <xf numFmtId="178" fontId="7" fillId="0" borderId="51" xfId="35" applyNumberFormat="1" applyFont="1" applyFill="1" applyBorder="1" applyAlignment="1">
      <alignment vertical="center"/>
    </xf>
    <xf numFmtId="178" fontId="7" fillId="0" borderId="52" xfId="35" applyNumberFormat="1" applyFont="1" applyFill="1" applyBorder="1" applyAlignment="1">
      <alignment vertical="center"/>
    </xf>
    <xf numFmtId="179" fontId="7" fillId="0" borderId="53" xfId="35" applyNumberFormat="1" applyFont="1" applyFill="1" applyBorder="1" applyAlignment="1">
      <alignment vertical="center"/>
    </xf>
    <xf numFmtId="179" fontId="7" fillId="0" borderId="54" xfId="35" applyNumberFormat="1" applyFont="1" applyFill="1" applyBorder="1" applyAlignment="1">
      <alignment vertical="center"/>
    </xf>
    <xf numFmtId="179" fontId="7" fillId="0" borderId="42" xfId="35" applyNumberFormat="1" applyFont="1" applyFill="1" applyBorder="1" applyAlignment="1">
      <alignment vertical="center"/>
    </xf>
    <xf numFmtId="179" fontId="7" fillId="0" borderId="55" xfId="35" applyNumberFormat="1" applyFont="1" applyFill="1" applyBorder="1" applyAlignment="1">
      <alignment vertical="center"/>
    </xf>
    <xf numFmtId="179" fontId="7" fillId="0" borderId="56" xfId="35" applyNumberFormat="1" applyFont="1" applyFill="1" applyBorder="1" applyAlignment="1">
      <alignment vertical="center"/>
    </xf>
    <xf numFmtId="179" fontId="7" fillId="0" borderId="43" xfId="35" applyNumberFormat="1" applyFont="1" applyFill="1" applyBorder="1" applyAlignment="1">
      <alignment vertical="center"/>
    </xf>
    <xf numFmtId="178" fontId="7" fillId="0" borderId="57" xfId="35" applyNumberFormat="1" applyFont="1" applyFill="1" applyBorder="1" applyAlignment="1">
      <alignment vertical="center"/>
    </xf>
    <xf numFmtId="178" fontId="7" fillId="0" borderId="0" xfId="35" applyNumberFormat="1" applyFont="1" applyFill="1" applyBorder="1" applyAlignment="1">
      <alignment vertical="center"/>
    </xf>
    <xf numFmtId="179" fontId="7" fillId="0" borderId="58" xfId="35" applyNumberFormat="1" applyFont="1" applyFill="1" applyBorder="1" applyAlignment="1">
      <alignment vertical="center"/>
    </xf>
    <xf numFmtId="178" fontId="7" fillId="0" borderId="59" xfId="35" applyNumberFormat="1" applyFont="1" applyFill="1" applyBorder="1" applyAlignment="1">
      <alignment vertical="center"/>
    </xf>
    <xf numFmtId="178" fontId="7" fillId="0" borderId="60" xfId="35" applyNumberFormat="1" applyFont="1" applyFill="1" applyBorder="1" applyAlignment="1">
      <alignment vertical="center"/>
    </xf>
    <xf numFmtId="179" fontId="7" fillId="0" borderId="61" xfId="35" applyNumberFormat="1" applyFont="1" applyFill="1" applyBorder="1" applyAlignment="1">
      <alignment vertical="center"/>
    </xf>
    <xf numFmtId="179" fontId="7" fillId="0" borderId="44" xfId="35" applyNumberFormat="1" applyFont="1" applyFill="1" applyBorder="1" applyAlignment="1">
      <alignment vertical="center"/>
    </xf>
    <xf numFmtId="178" fontId="7" fillId="0" borderId="62" xfId="35" applyNumberFormat="1" applyFont="1" applyFill="1" applyBorder="1" applyAlignment="1">
      <alignment vertical="center"/>
    </xf>
    <xf numFmtId="178" fontId="7" fillId="0" borderId="49" xfId="35" applyNumberFormat="1" applyFont="1" applyFill="1" applyBorder="1" applyAlignment="1">
      <alignment vertical="center"/>
    </xf>
    <xf numFmtId="179" fontId="7" fillId="0" borderId="63" xfId="35" applyNumberFormat="1" applyFont="1" applyFill="1" applyBorder="1" applyAlignment="1">
      <alignment vertical="center"/>
    </xf>
    <xf numFmtId="179" fontId="7" fillId="0" borderId="64" xfId="35" applyNumberFormat="1" applyFont="1" applyFill="1" applyBorder="1" applyAlignment="1">
      <alignment vertical="center"/>
    </xf>
    <xf numFmtId="179" fontId="7" fillId="0" borderId="45" xfId="35" applyNumberFormat="1" applyFont="1" applyFill="1" applyBorder="1" applyAlignment="1">
      <alignment vertical="center"/>
    </xf>
    <xf numFmtId="179" fontId="7" fillId="0" borderId="65" xfId="35" applyNumberFormat="1" applyFont="1" applyFill="1" applyBorder="1" applyAlignment="1">
      <alignment vertical="center"/>
    </xf>
    <xf numFmtId="178" fontId="7" fillId="0" borderId="66" xfId="35" applyNumberFormat="1" applyFont="1" applyFill="1" applyBorder="1" applyAlignment="1">
      <alignment vertical="center"/>
    </xf>
    <xf numFmtId="180" fontId="7" fillId="0" borderId="57" xfId="35" applyNumberFormat="1" applyFont="1" applyFill="1" applyBorder="1" applyAlignment="1">
      <alignment vertical="center"/>
    </xf>
    <xf numFmtId="180" fontId="7" fillId="0" borderId="0" xfId="35" applyNumberFormat="1" applyFont="1" applyFill="1" applyBorder="1" applyAlignment="1">
      <alignment vertical="center"/>
    </xf>
    <xf numFmtId="179" fontId="7" fillId="0" borderId="29" xfId="35" applyNumberFormat="1" applyFont="1" applyFill="1" applyBorder="1" applyAlignment="1">
      <alignment vertical="center"/>
    </xf>
    <xf numFmtId="38" fontId="7" fillId="0" borderId="67" xfId="35" applyFont="1" applyFill="1" applyBorder="1" applyAlignment="1">
      <alignment vertical="center"/>
    </xf>
    <xf numFmtId="178" fontId="7" fillId="0" borderId="68" xfId="35" applyNumberFormat="1" applyFont="1" applyFill="1" applyBorder="1" applyAlignment="1">
      <alignment vertical="center"/>
    </xf>
    <xf numFmtId="38" fontId="7" fillId="0" borderId="46" xfId="35" applyFont="1" applyFill="1" applyBorder="1" applyAlignment="1">
      <alignment vertical="center"/>
    </xf>
    <xf numFmtId="179" fontId="7" fillId="0" borderId="46" xfId="35" applyNumberFormat="1" applyFont="1" applyFill="1" applyBorder="1" applyAlignment="1">
      <alignment vertical="center"/>
    </xf>
    <xf numFmtId="179" fontId="7" fillId="0" borderId="32" xfId="35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179" fontId="7" fillId="0" borderId="34" xfId="35" applyNumberFormat="1" applyFont="1" applyFill="1" applyBorder="1" applyAlignment="1">
      <alignment vertical="center"/>
    </xf>
    <xf numFmtId="178" fontId="7" fillId="0" borderId="69" xfId="35" applyNumberFormat="1" applyFont="1" applyFill="1" applyBorder="1" applyAlignment="1">
      <alignment vertical="center"/>
    </xf>
    <xf numFmtId="178" fontId="7" fillId="0" borderId="54" xfId="35" applyNumberFormat="1" applyFont="1" applyFill="1" applyBorder="1" applyAlignment="1">
      <alignment vertical="center"/>
    </xf>
    <xf numFmtId="0" fontId="27" fillId="0" borderId="43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vertical="center" wrapText="1"/>
    </xf>
    <xf numFmtId="178" fontId="7" fillId="0" borderId="70" xfId="35" applyNumberFormat="1" applyFont="1" applyFill="1" applyBorder="1" applyAlignment="1">
      <alignment vertical="center"/>
    </xf>
    <xf numFmtId="176" fontId="7" fillId="25" borderId="59" xfId="36" applyNumberFormat="1" applyFont="1" applyFill="1" applyBorder="1" applyAlignment="1">
      <alignment vertical="center"/>
    </xf>
    <xf numFmtId="176" fontId="7" fillId="25" borderId="69" xfId="36" applyNumberFormat="1" applyFont="1" applyFill="1" applyBorder="1" applyAlignment="1">
      <alignment vertical="center"/>
    </xf>
    <xf numFmtId="176" fontId="7" fillId="25" borderId="77" xfId="36" applyNumberFormat="1" applyFont="1" applyFill="1" applyBorder="1" applyAlignment="1">
      <alignment vertical="center"/>
    </xf>
    <xf numFmtId="176" fontId="7" fillId="25" borderId="70" xfId="36" applyNumberFormat="1" applyFont="1" applyFill="1" applyBorder="1" applyAlignment="1">
      <alignment vertical="center"/>
    </xf>
    <xf numFmtId="176" fontId="7" fillId="25" borderId="57" xfId="36" applyNumberFormat="1" applyFont="1" applyFill="1" applyBorder="1" applyAlignment="1">
      <alignment vertical="center"/>
    </xf>
    <xf numFmtId="176" fontId="7" fillId="25" borderId="51" xfId="36" applyNumberFormat="1" applyFont="1" applyFill="1" applyBorder="1" applyAlignment="1">
      <alignment vertical="center"/>
    </xf>
    <xf numFmtId="180" fontId="7" fillId="25" borderId="62" xfId="36" applyNumberFormat="1" applyFont="1" applyFill="1" applyBorder="1" applyAlignment="1">
      <alignment vertical="center"/>
    </xf>
    <xf numFmtId="176" fontId="7" fillId="25" borderId="53" xfId="36" applyNumberFormat="1" applyFont="1" applyFill="1" applyBorder="1" applyAlignment="1">
      <alignment vertical="center"/>
    </xf>
    <xf numFmtId="176" fontId="7" fillId="25" borderId="55" xfId="36" applyNumberFormat="1" applyFont="1" applyFill="1" applyBorder="1" applyAlignment="1">
      <alignment vertical="center"/>
    </xf>
    <xf numFmtId="176" fontId="7" fillId="25" borderId="58" xfId="36" applyNumberFormat="1" applyFont="1" applyFill="1" applyBorder="1" applyAlignment="1">
      <alignment vertical="center"/>
    </xf>
    <xf numFmtId="176" fontId="7" fillId="25" borderId="63" xfId="36" applyNumberFormat="1" applyFont="1" applyFill="1" applyBorder="1" applyAlignment="1">
      <alignment vertical="center"/>
    </xf>
    <xf numFmtId="176" fontId="7" fillId="25" borderId="35" xfId="36" applyNumberFormat="1" applyFont="1" applyFill="1" applyBorder="1" applyAlignment="1">
      <alignment vertical="center"/>
    </xf>
    <xf numFmtId="176" fontId="7" fillId="25" borderId="65" xfId="36" applyNumberFormat="1" applyFont="1" applyFill="1" applyBorder="1" applyAlignment="1">
      <alignment vertical="center"/>
    </xf>
    <xf numFmtId="180" fontId="7" fillId="25" borderId="29" xfId="36" applyNumberFormat="1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center" shrinkToFit="1"/>
    </xf>
    <xf numFmtId="0" fontId="7" fillId="0" borderId="29" xfId="0" applyFont="1" applyFill="1" applyBorder="1" applyAlignment="1">
      <alignment horizontal="center" vertical="center" shrinkToFit="1"/>
    </xf>
    <xf numFmtId="0" fontId="7" fillId="0" borderId="19" xfId="0" applyFont="1" applyFill="1" applyBorder="1" applyAlignment="1">
      <alignment horizontal="distributed" vertical="center" justifyLastLine="1" shrinkToFit="1"/>
    </xf>
    <xf numFmtId="0" fontId="7" fillId="0" borderId="71" xfId="0" applyFont="1" applyFill="1" applyBorder="1" applyAlignment="1">
      <alignment horizontal="distributed" vertical="center" justifyLastLine="1" shrinkToFit="1"/>
    </xf>
    <xf numFmtId="0" fontId="7" fillId="0" borderId="72" xfId="0" applyFont="1" applyFill="1" applyBorder="1" applyAlignment="1">
      <alignment horizontal="distributed" vertical="center" justifyLastLine="1" shrinkToFit="1"/>
    </xf>
    <xf numFmtId="0" fontId="5" fillId="0" borderId="0" xfId="0" applyFont="1" applyFill="1" applyAlignment="1">
      <alignment horizontal="center" vertical="center"/>
    </xf>
    <xf numFmtId="0" fontId="7" fillId="0" borderId="19" xfId="0" applyFont="1" applyFill="1" applyBorder="1" applyAlignment="1">
      <alignment horizontal="center" vertical="center" shrinkToFit="1"/>
    </xf>
    <xf numFmtId="0" fontId="7" fillId="0" borderId="71" xfId="0" applyFont="1" applyFill="1" applyBorder="1" applyAlignment="1">
      <alignment horizontal="center" vertical="center" shrinkToFit="1"/>
    </xf>
    <xf numFmtId="0" fontId="7" fillId="0" borderId="72" xfId="0" applyFont="1" applyFill="1" applyBorder="1" applyAlignment="1">
      <alignment horizontal="center" vertical="center" shrinkToFit="1"/>
    </xf>
    <xf numFmtId="0" fontId="8" fillId="0" borderId="73" xfId="0" applyFont="1" applyFill="1" applyBorder="1" applyAlignment="1">
      <alignment vertical="justify" wrapText="1"/>
    </xf>
    <xf numFmtId="0" fontId="8" fillId="0" borderId="74" xfId="0" applyFont="1" applyFill="1" applyBorder="1" applyAlignment="1">
      <alignment vertical="justify"/>
    </xf>
    <xf numFmtId="0" fontId="8" fillId="0" borderId="75" xfId="0" applyFont="1" applyFill="1" applyBorder="1" applyAlignment="1">
      <alignment vertical="justify"/>
    </xf>
    <xf numFmtId="0" fontId="0" fillId="0" borderId="0" xfId="0" quotePrefix="1" applyAlignment="1">
      <alignment horizontal="center" vertical="center" textRotation="180"/>
    </xf>
    <xf numFmtId="0" fontId="0" fillId="0" borderId="0" xfId="0" applyAlignment="1">
      <alignment horizontal="center" vertical="center" textRotation="180"/>
    </xf>
    <xf numFmtId="0" fontId="14" fillId="0" borderId="0" xfId="0" applyFont="1" applyBorder="1" applyAlignment="1">
      <alignment vertical="center"/>
    </xf>
    <xf numFmtId="0" fontId="3" fillId="0" borderId="0" xfId="0" applyFont="1" applyAlignment="1"/>
    <xf numFmtId="0" fontId="0" fillId="0" borderId="0" xfId="0" applyBorder="1" applyAlignment="1">
      <alignment horizontal="right" vertical="center"/>
    </xf>
    <xf numFmtId="0" fontId="14" fillId="0" borderId="16" xfId="0" applyFont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 textRotation="180"/>
    </xf>
    <xf numFmtId="0" fontId="1" fillId="0" borderId="0" xfId="0" applyFont="1" applyAlignment="1">
      <alignment horizontal="center" vertical="center" textRotation="180"/>
    </xf>
    <xf numFmtId="0" fontId="14" fillId="0" borderId="0" xfId="0" applyFont="1" applyBorder="1" applyAlignment="1">
      <alignment horizontal="right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/>
    <cellStyle name="パーセント 3" xfId="29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" xfId="35" builtinId="6"/>
    <cellStyle name="桁区切り 2" xfId="36"/>
    <cellStyle name="桁区切り 3" xfId="37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良い" xfId="46" builtinId="26" customBuiltin="1"/>
  </cellStyles>
  <dxfs count="0"/>
  <tableStyles count="0" defaultTableStyle="TableStyleMedium9" defaultPivotStyle="PivotStyleLight16"/>
  <colors>
    <mruColors>
      <color rgb="FFF9F2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view="pageBreakPreview" zoomScaleNormal="100" workbookViewId="0">
      <pane xSplit="1" ySplit="5" topLeftCell="B21" activePane="bottomRight" state="frozen"/>
      <selection activeCell="B6" sqref="B6"/>
      <selection pane="topRight" activeCell="B6" sqref="B6"/>
      <selection pane="bottomLeft" activeCell="B6" sqref="B6"/>
      <selection pane="bottomRight" activeCell="N1" sqref="N1"/>
    </sheetView>
  </sheetViews>
  <sheetFormatPr defaultRowHeight="13.5" x14ac:dyDescent="0.15"/>
  <cols>
    <col min="1" max="1" width="10.125" style="68" customWidth="1"/>
    <col min="2" max="2" width="9.875" style="68" customWidth="1"/>
    <col min="3" max="3" width="8" style="68" customWidth="1"/>
    <col min="4" max="4" width="10.625" style="68" bestFit="1" customWidth="1"/>
    <col min="5" max="5" width="11.375" style="68" customWidth="1"/>
    <col min="6" max="6" width="9.875" style="68" customWidth="1"/>
    <col min="7" max="7" width="8" style="68" customWidth="1"/>
    <col min="8" max="8" width="10.625" style="68" bestFit="1" customWidth="1"/>
    <col min="9" max="9" width="11.375" style="68" customWidth="1"/>
    <col min="10" max="10" width="9.875" style="68" customWidth="1"/>
    <col min="11" max="11" width="8" style="68" customWidth="1"/>
    <col min="12" max="12" width="11.75" style="68" customWidth="1"/>
    <col min="13" max="13" width="11.5" style="68" customWidth="1"/>
    <col min="14" max="16384" width="9" style="68"/>
  </cols>
  <sheetData>
    <row r="1" spans="1:14" ht="25.5" x14ac:dyDescent="0.15">
      <c r="A1" s="146" t="s">
        <v>53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20"/>
    </row>
    <row r="2" spans="1:14" x14ac:dyDescent="0.15">
      <c r="M2" s="69"/>
    </row>
    <row r="3" spans="1:14" ht="18" customHeight="1" thickBot="1" x14ac:dyDescent="0.2">
      <c r="A3" s="150" t="s">
        <v>63</v>
      </c>
      <c r="B3" s="147" t="s">
        <v>21</v>
      </c>
      <c r="C3" s="148"/>
      <c r="D3" s="148"/>
      <c r="E3" s="149"/>
      <c r="F3" s="147" t="s">
        <v>22</v>
      </c>
      <c r="G3" s="148"/>
      <c r="H3" s="148"/>
      <c r="I3" s="149"/>
      <c r="J3" s="143" t="s">
        <v>59</v>
      </c>
      <c r="K3" s="144"/>
      <c r="L3" s="144"/>
      <c r="M3" s="145"/>
    </row>
    <row r="4" spans="1:14" ht="16.5" customHeight="1" thickBot="1" x14ac:dyDescent="0.2">
      <c r="A4" s="151"/>
      <c r="B4" s="70"/>
      <c r="C4" s="71"/>
      <c r="D4" s="141" t="s">
        <v>44</v>
      </c>
      <c r="E4" s="72" t="s">
        <v>45</v>
      </c>
      <c r="F4" s="73"/>
      <c r="G4" s="73"/>
      <c r="H4" s="141" t="s">
        <v>44</v>
      </c>
      <c r="I4" s="72" t="s">
        <v>45</v>
      </c>
      <c r="J4" s="70"/>
      <c r="K4" s="73"/>
      <c r="L4" s="141" t="s">
        <v>44</v>
      </c>
      <c r="M4" s="72" t="s">
        <v>45</v>
      </c>
    </row>
    <row r="5" spans="1:14" ht="16.5" customHeight="1" x14ac:dyDescent="0.15">
      <c r="A5" s="152"/>
      <c r="B5" s="81"/>
      <c r="C5" s="82" t="s">
        <v>60</v>
      </c>
      <c r="D5" s="142"/>
      <c r="E5" s="83" t="s">
        <v>47</v>
      </c>
      <c r="F5" s="81"/>
      <c r="G5" s="82" t="s">
        <v>60</v>
      </c>
      <c r="H5" s="142"/>
      <c r="I5" s="84" t="s">
        <v>47</v>
      </c>
      <c r="J5" s="81"/>
      <c r="K5" s="82" t="s">
        <v>60</v>
      </c>
      <c r="L5" s="142"/>
      <c r="M5" s="83" t="s">
        <v>47</v>
      </c>
    </row>
    <row r="6" spans="1:14" ht="18" customHeight="1" x14ac:dyDescent="0.15">
      <c r="A6" s="78" t="s">
        <v>64</v>
      </c>
      <c r="B6" s="127">
        <v>6845</v>
      </c>
      <c r="C6" s="88">
        <f t="shared" ref="C6:C29" si="0">B6/$B$30*100</f>
        <v>3.6218272634436195</v>
      </c>
      <c r="D6" s="134">
        <v>29326</v>
      </c>
      <c r="E6" s="89">
        <f>B6/D6*100</f>
        <v>23.341062538361861</v>
      </c>
      <c r="F6" s="127">
        <v>4505</v>
      </c>
      <c r="G6" s="88">
        <f t="shared" ref="G6:G29" si="1">F6/$F$30*100</f>
        <v>3.0487185907543632</v>
      </c>
      <c r="H6" s="134">
        <v>27353</v>
      </c>
      <c r="I6" s="89">
        <f>F6/H6*100</f>
        <v>16.469857054070854</v>
      </c>
      <c r="J6" s="90">
        <f>SUM(B6,F6)</f>
        <v>11350</v>
      </c>
      <c r="K6" s="88">
        <f t="shared" ref="K6:K28" si="2">J6/$J$30*100</f>
        <v>3.3703527734885377</v>
      </c>
      <c r="L6" s="91">
        <f>SUM(D6,H6)</f>
        <v>56679</v>
      </c>
      <c r="M6" s="92">
        <f>J6/L6*100</f>
        <v>20.025053370736956</v>
      </c>
    </row>
    <row r="7" spans="1:14" ht="18" customHeight="1" x14ac:dyDescent="0.15">
      <c r="A7" s="75" t="s">
        <v>1</v>
      </c>
      <c r="B7" s="128">
        <v>21831</v>
      </c>
      <c r="C7" s="93">
        <f t="shared" si="0"/>
        <v>11.551221473811198</v>
      </c>
      <c r="D7" s="135">
        <v>82740</v>
      </c>
      <c r="E7" s="94">
        <f t="shared" ref="E7:E26" si="3">B7/D7*100</f>
        <v>26.385061638868745</v>
      </c>
      <c r="F7" s="128">
        <v>15952</v>
      </c>
      <c r="G7" s="93">
        <f t="shared" si="1"/>
        <v>10.795373797938646</v>
      </c>
      <c r="H7" s="135">
        <v>79159</v>
      </c>
      <c r="I7" s="94">
        <f t="shared" ref="I7:I26" si="4">F7/H7*100</f>
        <v>20.151846284061193</v>
      </c>
      <c r="J7" s="90">
        <f t="shared" ref="J7:J30" si="5">SUM(B7,F7)</f>
        <v>37783</v>
      </c>
      <c r="K7" s="93">
        <f t="shared" si="2"/>
        <v>11.219562893455279</v>
      </c>
      <c r="L7" s="91">
        <f t="shared" ref="L7:L29" si="6">SUM(D7,H7)</f>
        <v>161899</v>
      </c>
      <c r="M7" s="95">
        <f t="shared" ref="M7:M26" si="7">J7/L7*100</f>
        <v>23.337389360033107</v>
      </c>
    </row>
    <row r="8" spans="1:14" ht="18" customHeight="1" x14ac:dyDescent="0.15">
      <c r="A8" s="76" t="s">
        <v>2</v>
      </c>
      <c r="B8" s="129">
        <v>22075</v>
      </c>
      <c r="C8" s="96">
        <f>B8/$B$30*100</f>
        <v>11.680326784589905</v>
      </c>
      <c r="D8" s="136">
        <v>89496</v>
      </c>
      <c r="E8" s="97">
        <f>B8/D8*100</f>
        <v>24.665906856172342</v>
      </c>
      <c r="F8" s="129">
        <v>15732</v>
      </c>
      <c r="G8" s="96">
        <f>F8/$F$30*100</f>
        <v>10.646490759100475</v>
      </c>
      <c r="H8" s="136">
        <v>85561</v>
      </c>
      <c r="I8" s="97">
        <f>F8/H8*100</f>
        <v>18.386881873750891</v>
      </c>
      <c r="J8" s="122">
        <f>SUM(B8,F8)</f>
        <v>37807</v>
      </c>
      <c r="K8" s="93">
        <f>J8/$J$30*100</f>
        <v>11.226689630597459</v>
      </c>
      <c r="L8" s="123">
        <f>SUM(D8,H8)</f>
        <v>175057</v>
      </c>
      <c r="M8" s="100">
        <f>J8/L8*100</f>
        <v>21.596965559789098</v>
      </c>
    </row>
    <row r="9" spans="1:14" ht="18" customHeight="1" x14ac:dyDescent="0.15">
      <c r="A9" s="124" t="s">
        <v>65</v>
      </c>
      <c r="B9" s="130">
        <v>20069</v>
      </c>
      <c r="C9" s="103">
        <f>B9/$B$30*100</f>
        <v>10.618911811548577</v>
      </c>
      <c r="D9" s="137">
        <v>72050</v>
      </c>
      <c r="E9" s="104">
        <f>B9/D9*100</f>
        <v>27.854267869535043</v>
      </c>
      <c r="F9" s="130">
        <v>15625</v>
      </c>
      <c r="G9" s="103">
        <f t="shared" si="1"/>
        <v>10.574079462938274</v>
      </c>
      <c r="H9" s="137">
        <v>67890</v>
      </c>
      <c r="I9" s="97">
        <f t="shared" si="4"/>
        <v>23.015171601119459</v>
      </c>
      <c r="J9" s="98">
        <f>SUM(B9,F9)</f>
        <v>35694</v>
      </c>
      <c r="K9" s="121">
        <f t="shared" si="2"/>
        <v>10.599239814704834</v>
      </c>
      <c r="L9" s="99">
        <f t="shared" si="6"/>
        <v>139940</v>
      </c>
      <c r="M9" s="100">
        <f t="shared" si="7"/>
        <v>25.506645705302272</v>
      </c>
    </row>
    <row r="10" spans="1:14" ht="18" customHeight="1" x14ac:dyDescent="0.15">
      <c r="A10" s="74" t="s">
        <v>3</v>
      </c>
      <c r="B10" s="131">
        <v>11525</v>
      </c>
      <c r="C10" s="108">
        <f>B10/$B$30*100</f>
        <v>6.0981094537892941</v>
      </c>
      <c r="D10" s="138">
        <v>31839</v>
      </c>
      <c r="E10" s="109">
        <f>B10/D10*100</f>
        <v>36.197744904048498</v>
      </c>
      <c r="F10" s="131">
        <v>9713</v>
      </c>
      <c r="G10" s="108">
        <f t="shared" si="1"/>
        <v>6.5731861647052456</v>
      </c>
      <c r="H10" s="138">
        <v>29751</v>
      </c>
      <c r="I10" s="89">
        <f t="shared" si="4"/>
        <v>32.647642096063997</v>
      </c>
      <c r="J10" s="101">
        <f>SUM(B10,F10)</f>
        <v>21238</v>
      </c>
      <c r="K10" s="88">
        <f t="shared" si="2"/>
        <v>6.3065684760660403</v>
      </c>
      <c r="L10" s="102">
        <f t="shared" si="6"/>
        <v>61590</v>
      </c>
      <c r="M10" s="92">
        <f t="shared" si="7"/>
        <v>34.482870595875951</v>
      </c>
    </row>
    <row r="11" spans="1:14" ht="18" customHeight="1" x14ac:dyDescent="0.15">
      <c r="A11" s="75" t="s">
        <v>4</v>
      </c>
      <c r="B11" s="128">
        <v>8323</v>
      </c>
      <c r="C11" s="93">
        <f>B11/$B$30*100</f>
        <v>4.4038668098818476</v>
      </c>
      <c r="D11" s="135">
        <v>23348</v>
      </c>
      <c r="E11" s="94">
        <f>B11/D11*100</f>
        <v>35.647592941579582</v>
      </c>
      <c r="F11" s="128">
        <v>6920</v>
      </c>
      <c r="G11" s="93">
        <f t="shared" si="1"/>
        <v>4.6830483125461031</v>
      </c>
      <c r="H11" s="135">
        <v>21770</v>
      </c>
      <c r="I11" s="94">
        <f t="shared" si="4"/>
        <v>31.786862655029857</v>
      </c>
      <c r="J11" s="90">
        <f>SUM(B11,F11)</f>
        <v>15243</v>
      </c>
      <c r="K11" s="93">
        <f t="shared" si="2"/>
        <v>4.5263689274260601</v>
      </c>
      <c r="L11" s="91">
        <f t="shared" si="6"/>
        <v>45118</v>
      </c>
      <c r="M11" s="95">
        <f t="shared" si="7"/>
        <v>33.784742231481893</v>
      </c>
    </row>
    <row r="12" spans="1:14" ht="18" customHeight="1" x14ac:dyDescent="0.15">
      <c r="A12" s="77" t="s">
        <v>5</v>
      </c>
      <c r="B12" s="130">
        <v>6729</v>
      </c>
      <c r="C12" s="103">
        <f t="shared" si="0"/>
        <v>3.5604493288111203</v>
      </c>
      <c r="D12" s="137">
        <v>17909</v>
      </c>
      <c r="E12" s="104">
        <f t="shared" si="3"/>
        <v>37.57328717404657</v>
      </c>
      <c r="F12" s="130">
        <v>5845</v>
      </c>
      <c r="G12" s="103">
        <f t="shared" si="1"/>
        <v>3.9555516454959498</v>
      </c>
      <c r="H12" s="137">
        <v>16872</v>
      </c>
      <c r="I12" s="104">
        <f t="shared" si="4"/>
        <v>34.643195827406352</v>
      </c>
      <c r="J12" s="105">
        <f t="shared" si="5"/>
        <v>12574</v>
      </c>
      <c r="K12" s="103">
        <f t="shared" si="2"/>
        <v>3.733816367739637</v>
      </c>
      <c r="L12" s="106">
        <f t="shared" si="6"/>
        <v>34781</v>
      </c>
      <c r="M12" s="107">
        <f t="shared" si="7"/>
        <v>36.15192202639372</v>
      </c>
    </row>
    <row r="13" spans="1:14" ht="18" customHeight="1" x14ac:dyDescent="0.15">
      <c r="A13" s="78" t="s">
        <v>6</v>
      </c>
      <c r="B13" s="132">
        <v>5927</v>
      </c>
      <c r="C13" s="108">
        <f t="shared" si="0"/>
        <v>3.1360949876450452</v>
      </c>
      <c r="D13" s="139">
        <v>17197</v>
      </c>
      <c r="E13" s="109">
        <f t="shared" si="3"/>
        <v>34.465313717508863</v>
      </c>
      <c r="F13" s="132">
        <v>4994</v>
      </c>
      <c r="G13" s="108">
        <f t="shared" si="1"/>
        <v>3.37964498162648</v>
      </c>
      <c r="H13" s="139">
        <v>15907</v>
      </c>
      <c r="I13" s="109">
        <f t="shared" si="4"/>
        <v>31.394983340667633</v>
      </c>
      <c r="J13" s="90">
        <f t="shared" si="5"/>
        <v>10921</v>
      </c>
      <c r="K13" s="108">
        <f t="shared" si="2"/>
        <v>3.242962347072099</v>
      </c>
      <c r="L13" s="91">
        <f t="shared" si="6"/>
        <v>33104</v>
      </c>
      <c r="M13" s="110">
        <f t="shared" si="7"/>
        <v>32.989971000483322</v>
      </c>
    </row>
    <row r="14" spans="1:14" ht="18" customHeight="1" x14ac:dyDescent="0.15">
      <c r="A14" s="75" t="s">
        <v>7</v>
      </c>
      <c r="B14" s="128">
        <v>7316</v>
      </c>
      <c r="C14" s="93">
        <f t="shared" si="0"/>
        <v>3.8710428428566139</v>
      </c>
      <c r="D14" s="135">
        <v>31499</v>
      </c>
      <c r="E14" s="94">
        <f t="shared" si="3"/>
        <v>23.2261341629893</v>
      </c>
      <c r="F14" s="128">
        <v>5973</v>
      </c>
      <c r="G14" s="93">
        <f t="shared" si="1"/>
        <v>4.04217450445634</v>
      </c>
      <c r="H14" s="135">
        <v>28921</v>
      </c>
      <c r="I14" s="94">
        <f t="shared" si="4"/>
        <v>20.652812834964212</v>
      </c>
      <c r="J14" s="90">
        <f t="shared" si="5"/>
        <v>13289</v>
      </c>
      <c r="K14" s="93">
        <f t="shared" si="2"/>
        <v>3.9461337451003686</v>
      </c>
      <c r="L14" s="91">
        <f t="shared" si="6"/>
        <v>60420</v>
      </c>
      <c r="M14" s="95">
        <f t="shared" si="7"/>
        <v>21.994372724263489</v>
      </c>
    </row>
    <row r="15" spans="1:14" ht="18" customHeight="1" x14ac:dyDescent="0.15">
      <c r="A15" s="75" t="s">
        <v>8</v>
      </c>
      <c r="B15" s="128">
        <v>1596</v>
      </c>
      <c r="C15" s="93">
        <f t="shared" si="0"/>
        <v>0.84447572132301196</v>
      </c>
      <c r="D15" s="135">
        <v>3847</v>
      </c>
      <c r="E15" s="94">
        <f t="shared" si="3"/>
        <v>41.486872887964651</v>
      </c>
      <c r="F15" s="128">
        <v>1303</v>
      </c>
      <c r="G15" s="93">
        <f t="shared" si="1"/>
        <v>0.88179363457334858</v>
      </c>
      <c r="H15" s="135">
        <v>3321</v>
      </c>
      <c r="I15" s="94">
        <f t="shared" si="4"/>
        <v>39.235170129479073</v>
      </c>
      <c r="J15" s="90">
        <f t="shared" si="5"/>
        <v>2899</v>
      </c>
      <c r="K15" s="93">
        <f t="shared" si="2"/>
        <v>0.86085045729896659</v>
      </c>
      <c r="L15" s="91">
        <f t="shared" si="6"/>
        <v>7168</v>
      </c>
      <c r="M15" s="95">
        <f t="shared" si="7"/>
        <v>40.443638392857146</v>
      </c>
    </row>
    <row r="16" spans="1:14" ht="18" customHeight="1" x14ac:dyDescent="0.15">
      <c r="A16" s="75" t="s">
        <v>17</v>
      </c>
      <c r="B16" s="128">
        <v>3741</v>
      </c>
      <c r="C16" s="93">
        <f t="shared" si="0"/>
        <v>1.9794383918981127</v>
      </c>
      <c r="D16" s="135">
        <v>9492</v>
      </c>
      <c r="E16" s="94">
        <f t="shared" si="3"/>
        <v>39.412136536030339</v>
      </c>
      <c r="F16" s="128">
        <v>3170</v>
      </c>
      <c r="G16" s="93">
        <f t="shared" si="1"/>
        <v>2.1452692414409174</v>
      </c>
      <c r="H16" s="135">
        <v>8650</v>
      </c>
      <c r="I16" s="94">
        <f t="shared" si="4"/>
        <v>36.647398843930631</v>
      </c>
      <c r="J16" s="90">
        <f t="shared" si="5"/>
        <v>6911</v>
      </c>
      <c r="K16" s="93">
        <f t="shared" si="2"/>
        <v>2.0522033495664567</v>
      </c>
      <c r="L16" s="91">
        <f t="shared" si="6"/>
        <v>18142</v>
      </c>
      <c r="M16" s="95">
        <f t="shared" si="7"/>
        <v>38.093925697277037</v>
      </c>
    </row>
    <row r="17" spans="1:14" ht="18" customHeight="1" x14ac:dyDescent="0.15">
      <c r="A17" s="76" t="s">
        <v>9</v>
      </c>
      <c r="B17" s="129">
        <v>2600</v>
      </c>
      <c r="C17" s="96">
        <f t="shared" si="0"/>
        <v>1.3757123279698189</v>
      </c>
      <c r="D17" s="136">
        <v>6047</v>
      </c>
      <c r="E17" s="97">
        <f t="shared" si="3"/>
        <v>42.996527203572022</v>
      </c>
      <c r="F17" s="129">
        <v>2014</v>
      </c>
      <c r="G17" s="96">
        <f t="shared" si="1"/>
        <v>1.3629565464548918</v>
      </c>
      <c r="H17" s="136">
        <v>5278</v>
      </c>
      <c r="I17" s="97">
        <f t="shared" si="4"/>
        <v>38.158393330807122</v>
      </c>
      <c r="J17" s="98">
        <f t="shared" si="5"/>
        <v>4614</v>
      </c>
      <c r="K17" s="96">
        <f t="shared" si="2"/>
        <v>1.3701152155837986</v>
      </c>
      <c r="L17" s="99">
        <f t="shared" si="6"/>
        <v>11325</v>
      </c>
      <c r="M17" s="100">
        <f t="shared" si="7"/>
        <v>40.741721854304636</v>
      </c>
    </row>
    <row r="18" spans="1:14" ht="18" customHeight="1" x14ac:dyDescent="0.15">
      <c r="A18" s="74" t="s">
        <v>10</v>
      </c>
      <c r="B18" s="127">
        <v>8252</v>
      </c>
      <c r="C18" s="88">
        <f t="shared" si="0"/>
        <v>4.3662992809257481</v>
      </c>
      <c r="D18" s="134">
        <v>25014</v>
      </c>
      <c r="E18" s="89">
        <f t="shared" si="3"/>
        <v>32.989525865515311</v>
      </c>
      <c r="F18" s="127">
        <v>6378</v>
      </c>
      <c r="G18" s="88">
        <f t="shared" si="1"/>
        <v>4.3162546441357001</v>
      </c>
      <c r="H18" s="134">
        <v>23203</v>
      </c>
      <c r="I18" s="89">
        <f t="shared" si="4"/>
        <v>27.487824850234883</v>
      </c>
      <c r="J18" s="101">
        <f t="shared" si="5"/>
        <v>14630</v>
      </c>
      <c r="K18" s="88">
        <f t="shared" si="2"/>
        <v>4.344340182919586</v>
      </c>
      <c r="L18" s="102">
        <f t="shared" si="6"/>
        <v>48217</v>
      </c>
      <c r="M18" s="92">
        <f t="shared" si="7"/>
        <v>30.341995561731338</v>
      </c>
    </row>
    <row r="19" spans="1:14" ht="18" customHeight="1" x14ac:dyDescent="0.15">
      <c r="A19" s="78" t="s">
        <v>18</v>
      </c>
      <c r="B19" s="128">
        <v>2520</v>
      </c>
      <c r="C19" s="93">
        <f t="shared" si="0"/>
        <v>1.3333827178784401</v>
      </c>
      <c r="D19" s="135">
        <v>5187</v>
      </c>
      <c r="E19" s="94">
        <f t="shared" si="3"/>
        <v>48.582995951417004</v>
      </c>
      <c r="F19" s="128">
        <v>1879</v>
      </c>
      <c r="G19" s="93">
        <f t="shared" si="1"/>
        <v>1.2715964998951053</v>
      </c>
      <c r="H19" s="135">
        <v>4243</v>
      </c>
      <c r="I19" s="94">
        <f t="shared" si="4"/>
        <v>44.284704218713173</v>
      </c>
      <c r="J19" s="90">
        <f t="shared" si="5"/>
        <v>4399</v>
      </c>
      <c r="K19" s="93">
        <f t="shared" si="2"/>
        <v>1.306271528685117</v>
      </c>
      <c r="L19" s="91">
        <f t="shared" si="6"/>
        <v>9430</v>
      </c>
      <c r="M19" s="95">
        <f t="shared" si="7"/>
        <v>46.648992576882293</v>
      </c>
    </row>
    <row r="20" spans="1:14" ht="18" customHeight="1" x14ac:dyDescent="0.15">
      <c r="A20" s="77" t="s">
        <v>19</v>
      </c>
      <c r="B20" s="130">
        <v>12482</v>
      </c>
      <c r="C20" s="103">
        <f t="shared" si="0"/>
        <v>6.6044774145074161</v>
      </c>
      <c r="D20" s="137">
        <v>36677</v>
      </c>
      <c r="E20" s="104">
        <f t="shared" si="3"/>
        <v>34.032227281402513</v>
      </c>
      <c r="F20" s="130">
        <v>9915</v>
      </c>
      <c r="G20" s="103">
        <f t="shared" si="1"/>
        <v>6.7098878640021118</v>
      </c>
      <c r="H20" s="137">
        <v>34179</v>
      </c>
      <c r="I20" s="104">
        <f t="shared" si="4"/>
        <v>29.009040638988854</v>
      </c>
      <c r="J20" s="105">
        <f t="shared" si="5"/>
        <v>22397</v>
      </c>
      <c r="K20" s="103">
        <f t="shared" si="2"/>
        <v>6.6507304905570734</v>
      </c>
      <c r="L20" s="106">
        <f t="shared" si="6"/>
        <v>70856</v>
      </c>
      <c r="M20" s="107">
        <f t="shared" si="7"/>
        <v>31.609179180309361</v>
      </c>
    </row>
    <row r="21" spans="1:14" ht="18" customHeight="1" x14ac:dyDescent="0.15">
      <c r="A21" s="78" t="s">
        <v>11</v>
      </c>
      <c r="B21" s="132">
        <v>15528</v>
      </c>
      <c r="C21" s="108">
        <f t="shared" si="0"/>
        <v>8.2161773187366727</v>
      </c>
      <c r="D21" s="139">
        <v>45874</v>
      </c>
      <c r="E21" s="109">
        <f t="shared" si="3"/>
        <v>33.849239220473471</v>
      </c>
      <c r="F21" s="132">
        <v>12087</v>
      </c>
      <c r="G21" s="108">
        <f t="shared" si="1"/>
        <v>8.179769501986236</v>
      </c>
      <c r="H21" s="139">
        <v>42525</v>
      </c>
      <c r="I21" s="109">
        <f t="shared" si="4"/>
        <v>28.423280423280424</v>
      </c>
      <c r="J21" s="101">
        <f t="shared" si="5"/>
        <v>27615</v>
      </c>
      <c r="K21" s="108">
        <f t="shared" si="2"/>
        <v>8.2002019242190283</v>
      </c>
      <c r="L21" s="102">
        <f t="shared" si="6"/>
        <v>88399</v>
      </c>
      <c r="M21" s="110">
        <f t="shared" si="7"/>
        <v>31.239041165624045</v>
      </c>
    </row>
    <row r="22" spans="1:14" ht="18" customHeight="1" x14ac:dyDescent="0.15">
      <c r="A22" s="75" t="s">
        <v>12</v>
      </c>
      <c r="B22" s="128">
        <v>2396</v>
      </c>
      <c r="C22" s="93">
        <f t="shared" si="0"/>
        <v>1.2677718222368024</v>
      </c>
      <c r="D22" s="135">
        <v>5540</v>
      </c>
      <c r="E22" s="94">
        <f t="shared" si="3"/>
        <v>43.249097472924184</v>
      </c>
      <c r="F22" s="128">
        <v>1975</v>
      </c>
      <c r="G22" s="93">
        <f t="shared" si="1"/>
        <v>1.3365636441153979</v>
      </c>
      <c r="H22" s="135">
        <v>4958</v>
      </c>
      <c r="I22" s="94">
        <f t="shared" si="4"/>
        <v>39.834610730133122</v>
      </c>
      <c r="J22" s="90">
        <f t="shared" si="5"/>
        <v>4371</v>
      </c>
      <c r="K22" s="93">
        <f t="shared" si="2"/>
        <v>1.2979570020192421</v>
      </c>
      <c r="L22" s="91">
        <f t="shared" si="6"/>
        <v>10498</v>
      </c>
      <c r="M22" s="95">
        <f t="shared" si="7"/>
        <v>41.636502190893502</v>
      </c>
    </row>
    <row r="23" spans="1:14" ht="18" customHeight="1" x14ac:dyDescent="0.15">
      <c r="A23" s="75" t="s">
        <v>13</v>
      </c>
      <c r="B23" s="128">
        <v>3731</v>
      </c>
      <c r="C23" s="93">
        <f t="shared" si="0"/>
        <v>1.9741471906366901</v>
      </c>
      <c r="D23" s="135">
        <v>9411</v>
      </c>
      <c r="E23" s="94">
        <f t="shared" si="3"/>
        <v>39.645096164063332</v>
      </c>
      <c r="F23" s="128">
        <v>2812</v>
      </c>
      <c r="G23" s="93">
        <f t="shared" si="1"/>
        <v>1.9029959327860755</v>
      </c>
      <c r="H23" s="135">
        <v>8438</v>
      </c>
      <c r="I23" s="94">
        <f t="shared" si="4"/>
        <v>33.325432566958995</v>
      </c>
      <c r="J23" s="90">
        <f t="shared" si="5"/>
        <v>6543</v>
      </c>
      <c r="K23" s="93">
        <f t="shared" si="2"/>
        <v>1.9429267133863879</v>
      </c>
      <c r="L23" s="91">
        <f t="shared" si="6"/>
        <v>17849</v>
      </c>
      <c r="M23" s="95">
        <f t="shared" si="7"/>
        <v>36.65751582721721</v>
      </c>
    </row>
    <row r="24" spans="1:14" ht="18" customHeight="1" x14ac:dyDescent="0.15">
      <c r="A24" s="75" t="s">
        <v>14</v>
      </c>
      <c r="B24" s="128">
        <v>6748</v>
      </c>
      <c r="C24" s="93">
        <f t="shared" si="0"/>
        <v>3.5705026112078224</v>
      </c>
      <c r="D24" s="135">
        <v>18162</v>
      </c>
      <c r="E24" s="94">
        <f t="shared" si="3"/>
        <v>37.154498403259552</v>
      </c>
      <c r="F24" s="128">
        <v>5914</v>
      </c>
      <c r="G24" s="93">
        <f t="shared" si="1"/>
        <v>4.0022467804042856</v>
      </c>
      <c r="H24" s="135">
        <v>17398</v>
      </c>
      <c r="I24" s="94">
        <f t="shared" si="4"/>
        <v>33.992412921025405</v>
      </c>
      <c r="J24" s="90">
        <f t="shared" si="5"/>
        <v>12662</v>
      </c>
      <c r="K24" s="93">
        <f t="shared" si="2"/>
        <v>3.7599477372609575</v>
      </c>
      <c r="L24" s="91">
        <f t="shared" si="6"/>
        <v>35560</v>
      </c>
      <c r="M24" s="95">
        <f t="shared" si="7"/>
        <v>35.607424071990998</v>
      </c>
    </row>
    <row r="25" spans="1:14" ht="18" customHeight="1" x14ac:dyDescent="0.15">
      <c r="A25" s="76" t="s">
        <v>15</v>
      </c>
      <c r="B25" s="129">
        <v>4119</v>
      </c>
      <c r="C25" s="96">
        <f t="shared" si="0"/>
        <v>2.1794457995798786</v>
      </c>
      <c r="D25" s="136">
        <v>10177</v>
      </c>
      <c r="E25" s="97">
        <f t="shared" si="3"/>
        <v>40.473616979463493</v>
      </c>
      <c r="F25" s="129">
        <v>3852</v>
      </c>
      <c r="G25" s="96">
        <f t="shared" si="1"/>
        <v>2.6068066618392471</v>
      </c>
      <c r="H25" s="136">
        <v>9775</v>
      </c>
      <c r="I25" s="97">
        <f t="shared" si="4"/>
        <v>39.406649616368291</v>
      </c>
      <c r="J25" s="105">
        <f t="shared" si="5"/>
        <v>7971</v>
      </c>
      <c r="K25" s="96">
        <f t="shared" si="2"/>
        <v>2.3669675733460029</v>
      </c>
      <c r="L25" s="106">
        <f t="shared" si="6"/>
        <v>19952</v>
      </c>
      <c r="M25" s="100">
        <f t="shared" si="7"/>
        <v>39.950882117080994</v>
      </c>
    </row>
    <row r="26" spans="1:14" ht="18" customHeight="1" x14ac:dyDescent="0.15">
      <c r="A26" s="74" t="s">
        <v>52</v>
      </c>
      <c r="B26" s="127">
        <v>8817</v>
      </c>
      <c r="C26" s="88">
        <f t="shared" si="0"/>
        <v>4.6652521521961132</v>
      </c>
      <c r="D26" s="134">
        <v>23269</v>
      </c>
      <c r="E26" s="89">
        <f t="shared" si="3"/>
        <v>37.891615454037556</v>
      </c>
      <c r="F26" s="127">
        <v>6816</v>
      </c>
      <c r="G26" s="88">
        <f t="shared" si="1"/>
        <v>4.6126672396407855</v>
      </c>
      <c r="H26" s="134">
        <v>21009</v>
      </c>
      <c r="I26" s="89">
        <f t="shared" si="4"/>
        <v>32.443238612023414</v>
      </c>
      <c r="J26" s="90">
        <f t="shared" si="5"/>
        <v>15633</v>
      </c>
      <c r="K26" s="88">
        <f t="shared" si="2"/>
        <v>4.642178405986459</v>
      </c>
      <c r="L26" s="91">
        <f t="shared" si="6"/>
        <v>44278</v>
      </c>
      <c r="M26" s="92">
        <f t="shared" si="7"/>
        <v>35.30647274041285</v>
      </c>
    </row>
    <row r="27" spans="1:14" ht="18" customHeight="1" x14ac:dyDescent="0.15">
      <c r="A27" s="76" t="s">
        <v>20</v>
      </c>
      <c r="B27" s="128">
        <v>3512</v>
      </c>
      <c r="C27" s="93">
        <f t="shared" si="0"/>
        <v>1.8582698830115403</v>
      </c>
      <c r="D27" s="135">
        <v>8944</v>
      </c>
      <c r="E27" s="94">
        <f>B27/D27*100</f>
        <v>39.266547406082289</v>
      </c>
      <c r="F27" s="128">
        <v>2659</v>
      </c>
      <c r="G27" s="93">
        <f t="shared" si="1"/>
        <v>1.7994545466849838</v>
      </c>
      <c r="H27" s="135">
        <v>7838</v>
      </c>
      <c r="I27" s="94">
        <f>F27/H27*100</f>
        <v>33.924470528195968</v>
      </c>
      <c r="J27" s="90">
        <f t="shared" si="5"/>
        <v>6171</v>
      </c>
      <c r="K27" s="93">
        <f t="shared" si="2"/>
        <v>1.8324622876826224</v>
      </c>
      <c r="L27" s="91">
        <f t="shared" si="6"/>
        <v>16782</v>
      </c>
      <c r="M27" s="95">
        <f>J27/L27*100</f>
        <v>36.771540936717912</v>
      </c>
    </row>
    <row r="28" spans="1:14" ht="18" customHeight="1" x14ac:dyDescent="0.15">
      <c r="A28" s="77" t="s">
        <v>16</v>
      </c>
      <c r="B28" s="130">
        <v>2358</v>
      </c>
      <c r="C28" s="103">
        <f t="shared" si="0"/>
        <v>1.2476652574433973</v>
      </c>
      <c r="D28" s="137">
        <v>5283</v>
      </c>
      <c r="E28" s="104">
        <f>B28/D28*100</f>
        <v>44.633730834752981</v>
      </c>
      <c r="F28" s="130">
        <v>1771</v>
      </c>
      <c r="G28" s="103">
        <f t="shared" si="1"/>
        <v>1.1985084626472757</v>
      </c>
      <c r="H28" s="137">
        <v>4479</v>
      </c>
      <c r="I28" s="104">
        <f>F28/H28*100</f>
        <v>39.540075909801295</v>
      </c>
      <c r="J28" s="126">
        <f t="shared" si="5"/>
        <v>4129</v>
      </c>
      <c r="K28" s="103">
        <f t="shared" si="2"/>
        <v>1.2260957358356099</v>
      </c>
      <c r="L28" s="111">
        <f t="shared" si="6"/>
        <v>9762</v>
      </c>
      <c r="M28" s="107">
        <f>J28/L28*100</f>
        <v>42.296660520385167</v>
      </c>
    </row>
    <row r="29" spans="1:14" ht="18" customHeight="1" x14ac:dyDescent="0.15">
      <c r="A29" s="85" t="s">
        <v>61</v>
      </c>
      <c r="B29" s="133">
        <v>-47</v>
      </c>
      <c r="C29" s="86">
        <f t="shared" si="0"/>
        <v>-2.486864592868519E-2</v>
      </c>
      <c r="D29" s="140">
        <v>-52</v>
      </c>
      <c r="E29" s="87">
        <f>B29/D29*100</f>
        <v>90.384615384615387</v>
      </c>
      <c r="F29" s="133">
        <v>-37</v>
      </c>
      <c r="G29" s="86">
        <f t="shared" si="1"/>
        <v>-2.5039420168237833E-2</v>
      </c>
      <c r="H29" s="140">
        <v>-24</v>
      </c>
      <c r="I29" s="87">
        <f>F29/H29*100</f>
        <v>154.16666666666669</v>
      </c>
      <c r="J29" s="112">
        <f t="shared" si="5"/>
        <v>-84</v>
      </c>
      <c r="K29" s="86"/>
      <c r="L29" s="113">
        <f t="shared" si="6"/>
        <v>-76</v>
      </c>
      <c r="M29" s="114"/>
      <c r="N29" s="125"/>
    </row>
    <row r="30" spans="1:14" ht="18" customHeight="1" x14ac:dyDescent="0.15">
      <c r="A30" s="79" t="s">
        <v>0</v>
      </c>
      <c r="B30" s="115">
        <f>SUM(B6:B29)</f>
        <v>188993</v>
      </c>
      <c r="C30" s="116">
        <f>SUM(C6:C29)</f>
        <v>100</v>
      </c>
      <c r="D30" s="117">
        <f>SUM(D6:D29)</f>
        <v>608276</v>
      </c>
      <c r="E30" s="118">
        <f>B30/D30*100</f>
        <v>31.070270732364914</v>
      </c>
      <c r="F30" s="115">
        <f>SUM(F6:F29)</f>
        <v>147767</v>
      </c>
      <c r="G30" s="116">
        <f>SUM(G6:G29)</f>
        <v>100</v>
      </c>
      <c r="H30" s="117">
        <f>SUM(H6:H29)</f>
        <v>568454</v>
      </c>
      <c r="I30" s="118">
        <f>F30/H30*100</f>
        <v>25.994539575761628</v>
      </c>
      <c r="J30" s="115">
        <f t="shared" si="5"/>
        <v>336760</v>
      </c>
      <c r="K30" s="116">
        <f>SUM(K6:K29)</f>
        <v>100.02494357999763</v>
      </c>
      <c r="L30" s="117">
        <f>SUM(L6:L29)</f>
        <v>1176730</v>
      </c>
      <c r="M30" s="119">
        <f>J30/L30*100</f>
        <v>28.618289667128398</v>
      </c>
    </row>
    <row r="31" spans="1:14" ht="16.5" customHeight="1" x14ac:dyDescent="0.15">
      <c r="A31" s="80" t="s">
        <v>66</v>
      </c>
    </row>
    <row r="32" spans="1:14" ht="16.5" customHeight="1" x14ac:dyDescent="0.15">
      <c r="A32" s="80" t="s">
        <v>67</v>
      </c>
    </row>
    <row r="33" spans="1:1" x14ac:dyDescent="0.15">
      <c r="A33" s="80" t="s">
        <v>68</v>
      </c>
    </row>
  </sheetData>
  <mergeCells count="8">
    <mergeCell ref="L4:L5"/>
    <mergeCell ref="J3:M3"/>
    <mergeCell ref="A1:M1"/>
    <mergeCell ref="D4:D5"/>
    <mergeCell ref="B3:E3"/>
    <mergeCell ref="F3:I3"/>
    <mergeCell ref="H4:H5"/>
    <mergeCell ref="A3:A5"/>
  </mergeCells>
  <phoneticPr fontId="2"/>
  <printOptions horizontalCentered="1"/>
  <pageMargins left="0.78740157480314965" right="0.78740157480314965" top="0.62992125984251968" bottom="0.68" header="0.51181102362204722" footer="0.51181102362204722"/>
  <pageSetup paperSize="9" scale="94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D13" sqref="D13"/>
    </sheetView>
  </sheetViews>
  <sheetFormatPr defaultRowHeight="13.5" x14ac:dyDescent="0.15"/>
  <cols>
    <col min="1" max="1" width="3.875" customWidth="1"/>
    <col min="2" max="2" width="2.875" customWidth="1"/>
  </cols>
  <sheetData>
    <row r="1" spans="1:15" ht="14.25" x14ac:dyDescent="0.15">
      <c r="C1" s="156" t="s">
        <v>56</v>
      </c>
      <c r="D1" s="156"/>
      <c r="E1" s="156"/>
      <c r="F1" s="156"/>
      <c r="G1" s="156"/>
      <c r="H1" s="156"/>
      <c r="I1" s="156"/>
      <c r="J1" s="156"/>
    </row>
    <row r="2" spans="1:15" ht="17.25" x14ac:dyDescent="0.2">
      <c r="C2" s="1"/>
      <c r="D2" s="2"/>
      <c r="E2" s="2"/>
      <c r="F2" s="2"/>
      <c r="G2" s="2"/>
      <c r="H2" s="2"/>
      <c r="I2" s="2"/>
      <c r="J2" s="2"/>
    </row>
    <row r="3" spans="1:15" ht="14.25" thickBot="1" x14ac:dyDescent="0.2">
      <c r="M3" s="157"/>
      <c r="N3" s="157"/>
      <c r="O3" s="157"/>
    </row>
    <row r="4" spans="1:15" ht="13.5" customHeight="1" x14ac:dyDescent="0.15">
      <c r="A4" s="153" t="s">
        <v>57</v>
      </c>
      <c r="C4" s="3" t="s">
        <v>23</v>
      </c>
      <c r="D4" s="158" t="s">
        <v>21</v>
      </c>
      <c r="E4" s="158"/>
      <c r="F4" s="158"/>
      <c r="G4" s="159"/>
      <c r="H4" s="160" t="s">
        <v>22</v>
      </c>
      <c r="I4" s="158"/>
      <c r="J4" s="158"/>
      <c r="K4" s="158"/>
      <c r="L4" s="14"/>
      <c r="M4" s="13"/>
      <c r="N4" s="15" t="s">
        <v>25</v>
      </c>
      <c r="O4" s="16"/>
    </row>
    <row r="5" spans="1:15" x14ac:dyDescent="0.15">
      <c r="A5" s="154"/>
      <c r="C5" s="4"/>
      <c r="D5" s="155"/>
      <c r="E5" s="155"/>
      <c r="F5" s="18" t="s">
        <v>44</v>
      </c>
      <c r="G5" s="19" t="s">
        <v>45</v>
      </c>
      <c r="H5" s="17"/>
      <c r="I5" s="17"/>
      <c r="J5" s="18" t="s">
        <v>44</v>
      </c>
      <c r="K5" s="18" t="s">
        <v>45</v>
      </c>
      <c r="L5" s="20"/>
      <c r="M5" s="21"/>
      <c r="N5" s="22" t="s">
        <v>44</v>
      </c>
      <c r="O5" s="23" t="s">
        <v>45</v>
      </c>
    </row>
    <row r="6" spans="1:15" ht="14.25" thickBot="1" x14ac:dyDescent="0.2">
      <c r="A6" s="154"/>
      <c r="C6" s="5" t="s">
        <v>30</v>
      </c>
      <c r="D6" s="24"/>
      <c r="E6" s="25" t="s">
        <v>46</v>
      </c>
      <c r="F6" s="26"/>
      <c r="G6" s="27" t="s">
        <v>47</v>
      </c>
      <c r="H6" s="24"/>
      <c r="I6" s="25" t="s">
        <v>46</v>
      </c>
      <c r="J6" s="26"/>
      <c r="K6" s="28" t="s">
        <v>47</v>
      </c>
      <c r="L6" s="29"/>
      <c r="M6" s="25" t="s">
        <v>46</v>
      </c>
      <c r="N6" s="27"/>
      <c r="O6" s="30" t="s">
        <v>47</v>
      </c>
    </row>
    <row r="7" spans="1:15" x14ac:dyDescent="0.15">
      <c r="A7" s="154"/>
      <c r="B7" s="12"/>
      <c r="C7" s="6" t="s">
        <v>26</v>
      </c>
      <c r="D7" s="31">
        <v>14199</v>
      </c>
      <c r="E7" s="32">
        <v>9.5251192400834519</v>
      </c>
      <c r="F7" s="33">
        <v>69257</v>
      </c>
      <c r="G7" s="32">
        <v>20.501898725038625</v>
      </c>
      <c r="H7" s="33">
        <v>7075</v>
      </c>
      <c r="I7" s="32">
        <v>8.4533126232152469</v>
      </c>
      <c r="J7" s="33">
        <v>61180</v>
      </c>
      <c r="K7" s="32">
        <v>11.564236678653154</v>
      </c>
      <c r="L7" s="33">
        <v>21274</v>
      </c>
      <c r="M7" s="32">
        <v>9.1397295114364763</v>
      </c>
      <c r="N7" s="33">
        <v>130437</v>
      </c>
      <c r="O7" s="34">
        <v>16.309789400246864</v>
      </c>
    </row>
    <row r="8" spans="1:15" x14ac:dyDescent="0.15">
      <c r="A8" s="154"/>
      <c r="B8" s="12"/>
      <c r="C8" s="7" t="s">
        <v>27</v>
      </c>
      <c r="D8" s="35">
        <v>15239</v>
      </c>
      <c r="E8" s="32">
        <v>10.222782738195065</v>
      </c>
      <c r="F8" s="33">
        <v>72683</v>
      </c>
      <c r="G8" s="32">
        <v>20.966388288870849</v>
      </c>
      <c r="H8" s="36">
        <v>7515</v>
      </c>
      <c r="I8" s="32">
        <v>8.979031005436406</v>
      </c>
      <c r="J8" s="33">
        <v>65030</v>
      </c>
      <c r="K8" s="32">
        <v>11.556204828540674</v>
      </c>
      <c r="L8" s="33">
        <v>22754</v>
      </c>
      <c r="M8" s="32">
        <v>9.7755666683851459</v>
      </c>
      <c r="N8" s="33">
        <v>137713</v>
      </c>
      <c r="O8" s="34">
        <v>16.522768366094702</v>
      </c>
    </row>
    <row r="9" spans="1:15" x14ac:dyDescent="0.15">
      <c r="A9" s="154"/>
      <c r="B9" s="12"/>
      <c r="C9" s="37" t="s">
        <v>28</v>
      </c>
      <c r="D9" s="35">
        <v>15745</v>
      </c>
      <c r="E9" s="32">
        <v>10.56222286323783</v>
      </c>
      <c r="F9" s="33">
        <v>89386</v>
      </c>
      <c r="G9" s="32">
        <v>17.61461526413532</v>
      </c>
      <c r="H9" s="36">
        <v>7753</v>
      </c>
      <c r="I9" s="32">
        <v>9.2633968576378507</v>
      </c>
      <c r="J9" s="33">
        <v>81194</v>
      </c>
      <c r="K9" s="32">
        <v>9.5487351282114439</v>
      </c>
      <c r="L9" s="33">
        <v>23498</v>
      </c>
      <c r="M9" s="32">
        <v>10.095203725662044</v>
      </c>
      <c r="N9" s="33">
        <v>170580</v>
      </c>
      <c r="O9" s="34">
        <v>13.775354672294524</v>
      </c>
    </row>
    <row r="10" spans="1:15" x14ac:dyDescent="0.15">
      <c r="A10" s="154"/>
      <c r="B10" s="12"/>
      <c r="C10" s="7" t="s">
        <v>31</v>
      </c>
      <c r="D10" s="35">
        <v>9587</v>
      </c>
      <c r="E10" s="32">
        <v>6.4312499580731073</v>
      </c>
      <c r="F10" s="33">
        <v>35276</v>
      </c>
      <c r="G10" s="32">
        <v>27.177117587028011</v>
      </c>
      <c r="H10" s="36">
        <v>6468</v>
      </c>
      <c r="I10" s="32">
        <v>7.7280602186510547</v>
      </c>
      <c r="J10" s="33">
        <v>31587</v>
      </c>
      <c r="K10" s="32">
        <v>20.476778421502516</v>
      </c>
      <c r="L10" s="33">
        <v>16055</v>
      </c>
      <c r="M10" s="32">
        <v>6.8975442937911353</v>
      </c>
      <c r="N10" s="33">
        <v>66863</v>
      </c>
      <c r="O10" s="34">
        <v>24.011785292314137</v>
      </c>
    </row>
    <row r="11" spans="1:15" x14ac:dyDescent="0.15">
      <c r="A11" s="154"/>
      <c r="B11" s="12"/>
      <c r="C11" s="7" t="s">
        <v>32</v>
      </c>
      <c r="D11" s="35">
        <v>6386</v>
      </c>
      <c r="E11" s="32">
        <v>4.2839222105199601</v>
      </c>
      <c r="F11" s="33">
        <v>25324</v>
      </c>
      <c r="G11" s="32">
        <v>25.217185278786918</v>
      </c>
      <c r="H11" s="36">
        <v>3887</v>
      </c>
      <c r="I11" s="32">
        <v>4.6442439811219307</v>
      </c>
      <c r="J11" s="33">
        <v>22464</v>
      </c>
      <c r="K11" s="32">
        <v>17.30324074074074</v>
      </c>
      <c r="L11" s="33">
        <v>10273</v>
      </c>
      <c r="M11" s="32">
        <v>4.4134831846849165</v>
      </c>
      <c r="N11" s="33">
        <v>47788</v>
      </c>
      <c r="O11" s="34">
        <v>21.497028542730394</v>
      </c>
    </row>
    <row r="12" spans="1:15" x14ac:dyDescent="0.15">
      <c r="A12" s="154"/>
      <c r="B12" s="12"/>
      <c r="C12" s="7" t="s">
        <v>33</v>
      </c>
      <c r="D12" s="35">
        <v>8524</v>
      </c>
      <c r="E12" s="32">
        <v>5.7181573633686416</v>
      </c>
      <c r="F12" s="33">
        <v>31418</v>
      </c>
      <c r="G12" s="32">
        <v>27.130944044815074</v>
      </c>
      <c r="H12" s="36">
        <v>5364</v>
      </c>
      <c r="I12" s="32">
        <v>6.4089850050779624</v>
      </c>
      <c r="J12" s="33">
        <v>27801</v>
      </c>
      <c r="K12" s="32">
        <v>19.294269990288118</v>
      </c>
      <c r="L12" s="33">
        <v>13888</v>
      </c>
      <c r="M12" s="32">
        <v>5.9665584025021046</v>
      </c>
      <c r="N12" s="33">
        <v>59219</v>
      </c>
      <c r="O12" s="34">
        <v>23.451932656748678</v>
      </c>
    </row>
    <row r="13" spans="1:15" x14ac:dyDescent="0.15">
      <c r="A13" s="154"/>
      <c r="B13" s="12"/>
      <c r="C13" s="7" t="s">
        <v>34</v>
      </c>
      <c r="D13" s="35">
        <v>4781</v>
      </c>
      <c r="E13" s="32">
        <v>3.2072396004534811</v>
      </c>
      <c r="F13" s="33">
        <v>18739</v>
      </c>
      <c r="G13" s="32">
        <v>25.513634665670526</v>
      </c>
      <c r="H13" s="36">
        <v>3111</v>
      </c>
      <c r="I13" s="32">
        <v>3.7170679252046117</v>
      </c>
      <c r="J13" s="33">
        <v>16487</v>
      </c>
      <c r="K13" s="32">
        <v>18.869412264208162</v>
      </c>
      <c r="L13" s="33">
        <v>7892</v>
      </c>
      <c r="M13" s="32">
        <v>3.390558677458714</v>
      </c>
      <c r="N13" s="33">
        <v>35226</v>
      </c>
      <c r="O13" s="34">
        <v>22.403906205643558</v>
      </c>
    </row>
    <row r="14" spans="1:15" x14ac:dyDescent="0.15">
      <c r="A14" s="154"/>
      <c r="B14" s="12"/>
      <c r="C14" s="7" t="s">
        <v>35</v>
      </c>
      <c r="D14" s="35">
        <v>9286</v>
      </c>
      <c r="E14" s="32">
        <v>6.2293300417927275</v>
      </c>
      <c r="F14" s="33">
        <v>48085</v>
      </c>
      <c r="G14" s="32">
        <v>19.311635645211606</v>
      </c>
      <c r="H14" s="36">
        <v>5337</v>
      </c>
      <c r="I14" s="32">
        <v>6.3767250134416624</v>
      </c>
      <c r="J14" s="33">
        <v>43385</v>
      </c>
      <c r="K14" s="32">
        <v>12.301486688947794</v>
      </c>
      <c r="L14" s="33">
        <v>14623</v>
      </c>
      <c r="M14" s="32">
        <v>6.2823288824732346</v>
      </c>
      <c r="N14" s="33">
        <v>91470</v>
      </c>
      <c r="O14" s="34">
        <v>15.986662293648191</v>
      </c>
    </row>
    <row r="15" spans="1:15" x14ac:dyDescent="0.15">
      <c r="A15" s="154"/>
      <c r="B15" s="12"/>
      <c r="C15" s="7" t="s">
        <v>36</v>
      </c>
      <c r="D15" s="35">
        <v>1326</v>
      </c>
      <c r="E15" s="32">
        <v>0.88952096009230619</v>
      </c>
      <c r="F15" s="33">
        <v>4430</v>
      </c>
      <c r="G15" s="32">
        <v>29.932279909706544</v>
      </c>
      <c r="H15" s="36">
        <v>771</v>
      </c>
      <c r="I15" s="32">
        <v>0.92120198339207837</v>
      </c>
      <c r="J15" s="33">
        <v>3718</v>
      </c>
      <c r="K15" s="32">
        <v>20.736955352339965</v>
      </c>
      <c r="L15" s="33">
        <v>2097</v>
      </c>
      <c r="M15" s="32">
        <v>0.90091251224416136</v>
      </c>
      <c r="N15" s="33">
        <v>8148</v>
      </c>
      <c r="O15" s="34">
        <v>25.736377025036816</v>
      </c>
    </row>
    <row r="16" spans="1:15" x14ac:dyDescent="0.15">
      <c r="A16" s="154"/>
      <c r="B16" s="12"/>
      <c r="C16" s="7" t="s">
        <v>49</v>
      </c>
      <c r="D16" s="35">
        <v>3183</v>
      </c>
      <c r="E16" s="32">
        <v>2.1352528023935227</v>
      </c>
      <c r="F16" s="33">
        <v>10781</v>
      </c>
      <c r="G16" s="32">
        <v>29.524162879139226</v>
      </c>
      <c r="H16" s="36">
        <v>1894</v>
      </c>
      <c r="I16" s="32">
        <v>2.262978672561085</v>
      </c>
      <c r="J16" s="33">
        <v>9211</v>
      </c>
      <c r="K16" s="32">
        <v>20.562371078058842</v>
      </c>
      <c r="L16" s="33">
        <v>5077</v>
      </c>
      <c r="M16" s="32">
        <v>2.1811792201543194</v>
      </c>
      <c r="N16" s="33">
        <v>19992</v>
      </c>
      <c r="O16" s="34">
        <v>25.395158063225292</v>
      </c>
    </row>
    <row r="17" spans="1:15" x14ac:dyDescent="0.15">
      <c r="A17" s="154"/>
      <c r="B17" s="12"/>
      <c r="C17" s="7" t="s">
        <v>37</v>
      </c>
      <c r="D17" s="35">
        <v>2023</v>
      </c>
      <c r="E17" s="32">
        <v>1.3570896698844159</v>
      </c>
      <c r="F17" s="33">
        <v>6940</v>
      </c>
      <c r="G17" s="32">
        <v>29.149855907780982</v>
      </c>
      <c r="H17" s="36">
        <v>1102</v>
      </c>
      <c r="I17" s="32">
        <v>1.3166855845629966</v>
      </c>
      <c r="J17" s="33">
        <v>5766</v>
      </c>
      <c r="K17" s="32">
        <v>19.112036073534515</v>
      </c>
      <c r="L17" s="33">
        <v>3125</v>
      </c>
      <c r="M17" s="32">
        <v>1.3425615645031019</v>
      </c>
      <c r="N17" s="33">
        <v>12706</v>
      </c>
      <c r="O17" s="34">
        <v>24.594679678891861</v>
      </c>
    </row>
    <row r="18" spans="1:15" x14ac:dyDescent="0.15">
      <c r="A18" s="154"/>
      <c r="B18" s="12"/>
      <c r="C18" s="7" t="s">
        <v>38</v>
      </c>
      <c r="D18" s="35">
        <v>6488</v>
      </c>
      <c r="E18" s="32">
        <v>4.3523468997578298</v>
      </c>
      <c r="F18" s="33">
        <v>25869</v>
      </c>
      <c r="G18" s="32">
        <v>25.080211836561134</v>
      </c>
      <c r="H18" s="36">
        <v>3692</v>
      </c>
      <c r="I18" s="32">
        <v>4.411255152637553</v>
      </c>
      <c r="J18" s="33">
        <v>22645</v>
      </c>
      <c r="K18" s="32">
        <v>16.30381982777655</v>
      </c>
      <c r="L18" s="33">
        <v>10180</v>
      </c>
      <c r="M18" s="32">
        <v>4.3735285525253049</v>
      </c>
      <c r="N18" s="33">
        <v>48514</v>
      </c>
      <c r="O18" s="34">
        <v>20.983633590303828</v>
      </c>
    </row>
    <row r="19" spans="1:15" x14ac:dyDescent="0.15">
      <c r="A19" s="154"/>
      <c r="B19" s="12"/>
      <c r="C19" s="7" t="s">
        <v>50</v>
      </c>
      <c r="D19" s="35">
        <v>2159</v>
      </c>
      <c r="E19" s="32">
        <v>1.4483225888682423</v>
      </c>
      <c r="F19" s="33">
        <v>6603</v>
      </c>
      <c r="G19" s="32">
        <v>32.697258821747688</v>
      </c>
      <c r="H19" s="36">
        <v>1152</v>
      </c>
      <c r="I19" s="32">
        <v>1.3764263098154013</v>
      </c>
      <c r="J19" s="33">
        <v>5013</v>
      </c>
      <c r="K19" s="32">
        <v>22.980251346499102</v>
      </c>
      <c r="L19" s="33">
        <v>3311</v>
      </c>
      <c r="M19" s="32">
        <v>1.4224708288223264</v>
      </c>
      <c r="N19" s="33">
        <v>11616</v>
      </c>
      <c r="O19" s="34">
        <v>28.503787878787879</v>
      </c>
    </row>
    <row r="20" spans="1:15" x14ac:dyDescent="0.15">
      <c r="A20" s="154"/>
      <c r="B20" s="12"/>
      <c r="C20" s="7" t="s">
        <v>48</v>
      </c>
      <c r="D20" s="35">
        <v>11787</v>
      </c>
      <c r="E20" s="32">
        <v>7.9070765886938261</v>
      </c>
      <c r="F20" s="33">
        <v>46949</v>
      </c>
      <c r="G20" s="32">
        <v>25.105966048265138</v>
      </c>
      <c r="H20" s="36">
        <v>6622</v>
      </c>
      <c r="I20" s="32">
        <v>7.912061652428461</v>
      </c>
      <c r="J20" s="33">
        <v>41025</v>
      </c>
      <c r="K20" s="32">
        <v>16.141377209018891</v>
      </c>
      <c r="L20" s="33">
        <v>18409</v>
      </c>
      <c r="M20" s="32">
        <v>7.9088690691000334</v>
      </c>
      <c r="N20" s="33">
        <v>87974</v>
      </c>
      <c r="O20" s="34">
        <v>20.92550071612067</v>
      </c>
    </row>
    <row r="21" spans="1:15" x14ac:dyDescent="0.15">
      <c r="A21" s="154"/>
      <c r="B21" s="12"/>
      <c r="C21" s="7" t="s">
        <v>39</v>
      </c>
      <c r="D21" s="35">
        <v>9331</v>
      </c>
      <c r="E21" s="32">
        <v>6.2595174046917874</v>
      </c>
      <c r="F21" s="33">
        <v>38209</v>
      </c>
      <c r="G21" s="32">
        <v>24.420947944201629</v>
      </c>
      <c r="H21" s="36">
        <v>4970</v>
      </c>
      <c r="I21" s="32">
        <v>5.9382280900890132</v>
      </c>
      <c r="J21" s="33">
        <v>33459</v>
      </c>
      <c r="K21" s="32">
        <v>14.854000418422547</v>
      </c>
      <c r="L21" s="33">
        <v>14301</v>
      </c>
      <c r="M21" s="32">
        <v>6.1439913388668357</v>
      </c>
      <c r="N21" s="33">
        <v>71668</v>
      </c>
      <c r="O21" s="34">
        <v>19.954512474186526</v>
      </c>
    </row>
    <row r="22" spans="1:15" x14ac:dyDescent="0.15">
      <c r="A22" s="154"/>
      <c r="B22" s="12"/>
      <c r="C22" s="7" t="s">
        <v>51</v>
      </c>
      <c r="D22" s="35">
        <v>3261</v>
      </c>
      <c r="E22" s="32">
        <v>2.1875775647518934</v>
      </c>
      <c r="F22" s="33">
        <v>11678</v>
      </c>
      <c r="G22" s="32">
        <v>27.92430210652509</v>
      </c>
      <c r="H22" s="36">
        <v>1851</v>
      </c>
      <c r="I22" s="32">
        <v>2.2116016488440171</v>
      </c>
      <c r="J22" s="33">
        <v>9887</v>
      </c>
      <c r="K22" s="32">
        <v>18.721553555173458</v>
      </c>
      <c r="L22" s="33">
        <v>5112</v>
      </c>
      <c r="M22" s="32">
        <v>2.196215909676754</v>
      </c>
      <c r="N22" s="33">
        <v>21565</v>
      </c>
      <c r="O22" s="34">
        <v>23.705077672153955</v>
      </c>
    </row>
    <row r="23" spans="1:15" x14ac:dyDescent="0.15">
      <c r="A23" s="154"/>
      <c r="B23" s="12"/>
      <c r="C23" s="7" t="s">
        <v>40</v>
      </c>
      <c r="D23" s="35">
        <v>2148</v>
      </c>
      <c r="E23" s="32">
        <v>1.4409434557151386</v>
      </c>
      <c r="F23" s="33">
        <v>6731</v>
      </c>
      <c r="G23" s="32">
        <v>31.912048729757835</v>
      </c>
      <c r="H23" s="36">
        <v>1150</v>
      </c>
      <c r="I23" s="32">
        <v>1.3740366808053051</v>
      </c>
      <c r="J23" s="33">
        <v>5656</v>
      </c>
      <c r="K23" s="32">
        <v>20.332390381895333</v>
      </c>
      <c r="L23" s="33">
        <v>3298</v>
      </c>
      <c r="M23" s="32">
        <v>1.4168857727139934</v>
      </c>
      <c r="N23" s="33">
        <v>12387</v>
      </c>
      <c r="O23" s="34">
        <v>26.624687172035198</v>
      </c>
    </row>
    <row r="24" spans="1:15" x14ac:dyDescent="0.15">
      <c r="A24" s="154"/>
      <c r="B24" s="12"/>
      <c r="C24" s="7" t="s">
        <v>41</v>
      </c>
      <c r="D24" s="35">
        <v>3139</v>
      </c>
      <c r="E24" s="32">
        <v>2.1057362697811079</v>
      </c>
      <c r="F24" s="33">
        <v>11021</v>
      </c>
      <c r="G24" s="32">
        <v>28.481988930224116</v>
      </c>
      <c r="H24" s="36">
        <v>1753</v>
      </c>
      <c r="I24" s="32">
        <v>2.0945098273493041</v>
      </c>
      <c r="J24" s="33">
        <v>9266</v>
      </c>
      <c r="K24" s="32">
        <v>18.918627239369741</v>
      </c>
      <c r="L24" s="33">
        <v>4892</v>
      </c>
      <c r="M24" s="32">
        <v>2.1016995755357355</v>
      </c>
      <c r="N24" s="33">
        <v>20287</v>
      </c>
      <c r="O24" s="34">
        <v>24.113964607876966</v>
      </c>
    </row>
    <row r="25" spans="1:15" x14ac:dyDescent="0.15">
      <c r="A25" s="154"/>
      <c r="B25" s="12"/>
      <c r="C25" s="7" t="s">
        <v>42</v>
      </c>
      <c r="D25" s="35">
        <v>5589</v>
      </c>
      <c r="E25" s="32">
        <v>3.749270472063273</v>
      </c>
      <c r="F25" s="33">
        <v>20501</v>
      </c>
      <c r="G25" s="32">
        <v>27.262084776352374</v>
      </c>
      <c r="H25" s="36">
        <v>3689</v>
      </c>
      <c r="I25" s="32">
        <v>4.4076707091224092</v>
      </c>
      <c r="J25" s="33">
        <v>18759</v>
      </c>
      <c r="K25" s="32">
        <v>19.665227357535052</v>
      </c>
      <c r="L25" s="33">
        <v>9278</v>
      </c>
      <c r="M25" s="32">
        <v>3.9860115825471292</v>
      </c>
      <c r="N25" s="33">
        <v>39260</v>
      </c>
      <c r="O25" s="34">
        <v>23.632195618950586</v>
      </c>
    </row>
    <row r="26" spans="1:15" x14ac:dyDescent="0.15">
      <c r="A26" s="154"/>
      <c r="B26" s="12"/>
      <c r="C26" s="7" t="s">
        <v>29</v>
      </c>
      <c r="D26" s="35">
        <v>3546</v>
      </c>
      <c r="E26" s="32">
        <v>2.3787641964459412</v>
      </c>
      <c r="F26" s="33">
        <v>11781</v>
      </c>
      <c r="G26" s="32">
        <v>30.099312452253628</v>
      </c>
      <c r="H26" s="36">
        <v>2653</v>
      </c>
      <c r="I26" s="32">
        <v>3.1698428818925857</v>
      </c>
      <c r="J26" s="33">
        <v>10786</v>
      </c>
      <c r="K26" s="32">
        <v>24.596699425180791</v>
      </c>
      <c r="L26" s="33">
        <v>6199</v>
      </c>
      <c r="M26" s="32">
        <v>2.6632125242735132</v>
      </c>
      <c r="N26" s="33">
        <v>22567</v>
      </c>
      <c r="O26" s="34">
        <v>27.469313599503696</v>
      </c>
    </row>
    <row r="27" spans="1:15" x14ac:dyDescent="0.15">
      <c r="A27" s="154"/>
      <c r="B27" s="12"/>
      <c r="C27" s="7" t="s">
        <v>54</v>
      </c>
      <c r="D27" s="35">
        <v>7016</v>
      </c>
      <c r="E27" s="32">
        <v>4.7065452911068029</v>
      </c>
      <c r="F27" s="33">
        <v>26014</v>
      </c>
      <c r="G27" s="32">
        <v>26.970093026831705</v>
      </c>
      <c r="H27" s="36">
        <v>3639</v>
      </c>
      <c r="I27" s="32">
        <v>4.3479299838700038</v>
      </c>
      <c r="J27" s="33">
        <v>22189</v>
      </c>
      <c r="K27" s="32">
        <v>16.400018026950292</v>
      </c>
      <c r="L27" s="33">
        <v>10655</v>
      </c>
      <c r="M27" s="32">
        <v>4.5775979103297759</v>
      </c>
      <c r="N27" s="33">
        <v>48203</v>
      </c>
      <c r="O27" s="34">
        <v>22.104433334024854</v>
      </c>
    </row>
    <row r="28" spans="1:15" x14ac:dyDescent="0.15">
      <c r="A28" s="154"/>
      <c r="B28" s="12"/>
      <c r="C28" s="7" t="s">
        <v>20</v>
      </c>
      <c r="D28" s="35">
        <v>2596</v>
      </c>
      <c r="E28" s="32">
        <v>1.7414754241324486</v>
      </c>
      <c r="F28" s="33">
        <v>10140</v>
      </c>
      <c r="G28" s="32">
        <v>25.601577909270219</v>
      </c>
      <c r="H28" s="36">
        <v>1371</v>
      </c>
      <c r="I28" s="32">
        <v>1.6380906864209333</v>
      </c>
      <c r="J28" s="33">
        <v>8650</v>
      </c>
      <c r="K28" s="32">
        <v>15.84971098265896</v>
      </c>
      <c r="L28" s="33">
        <v>3967</v>
      </c>
      <c r="M28" s="32">
        <v>1.7043013524428177</v>
      </c>
      <c r="N28" s="33">
        <v>18790</v>
      </c>
      <c r="O28" s="34">
        <v>21.11229377328366</v>
      </c>
    </row>
    <row r="29" spans="1:15" x14ac:dyDescent="0.15">
      <c r="A29" s="154"/>
      <c r="B29" s="12"/>
      <c r="C29" s="7" t="s">
        <v>43</v>
      </c>
      <c r="D29" s="35">
        <v>1753</v>
      </c>
      <c r="E29" s="38">
        <v>1.1759654924900549</v>
      </c>
      <c r="F29" s="33">
        <v>6507</v>
      </c>
      <c r="G29" s="38">
        <v>26.940218226525282</v>
      </c>
      <c r="H29" s="36">
        <v>899</v>
      </c>
      <c r="I29" s="38">
        <v>1.074138240038234</v>
      </c>
      <c r="J29" s="33">
        <v>5233</v>
      </c>
      <c r="K29" s="38">
        <v>17.179438180775847</v>
      </c>
      <c r="L29" s="36">
        <v>2652</v>
      </c>
      <c r="M29" s="38">
        <v>1.1393514460999123</v>
      </c>
      <c r="N29" s="36">
        <v>11740</v>
      </c>
      <c r="O29" s="39">
        <v>22.589437819420784</v>
      </c>
    </row>
    <row r="30" spans="1:15" ht="14.25" thickBot="1" x14ac:dyDescent="0.2">
      <c r="A30" s="154"/>
      <c r="B30" s="12"/>
      <c r="C30" s="40" t="s">
        <v>62</v>
      </c>
      <c r="D30" s="41">
        <v>-23</v>
      </c>
      <c r="E30" s="42"/>
      <c r="F30" s="33">
        <v>-34</v>
      </c>
      <c r="G30" s="42">
        <v>67.64705882352942</v>
      </c>
      <c r="H30" s="43">
        <v>-23</v>
      </c>
      <c r="I30" s="42"/>
      <c r="J30" s="33">
        <v>-21</v>
      </c>
      <c r="K30" s="42">
        <v>109.52380952380953</v>
      </c>
      <c r="L30" s="36">
        <v>-46</v>
      </c>
      <c r="M30" s="42"/>
      <c r="N30" s="43">
        <v>-55</v>
      </c>
      <c r="O30" s="44"/>
    </row>
    <row r="31" spans="1:15" ht="14.25" thickBot="1" x14ac:dyDescent="0.2">
      <c r="C31" s="8" t="s">
        <v>24</v>
      </c>
      <c r="D31" s="45">
        <v>149069</v>
      </c>
      <c r="E31" s="45">
        <v>100.01542909659285</v>
      </c>
      <c r="F31" s="45">
        <v>634288</v>
      </c>
      <c r="G31" s="46">
        <v>23.501784678253411</v>
      </c>
      <c r="H31" s="45">
        <v>83695</v>
      </c>
      <c r="I31" s="45">
        <v>100.02748073361612</v>
      </c>
      <c r="J31" s="45">
        <v>560370</v>
      </c>
      <c r="K31" s="46">
        <v>14.93566750539822</v>
      </c>
      <c r="L31" s="45">
        <v>232764</v>
      </c>
      <c r="M31" s="45">
        <v>100.01976250622948</v>
      </c>
      <c r="N31" s="45">
        <v>1194658</v>
      </c>
      <c r="O31" s="47">
        <v>19.483735094060393</v>
      </c>
    </row>
  </sheetData>
  <mergeCells count="6">
    <mergeCell ref="A4:A30"/>
    <mergeCell ref="D5:E5"/>
    <mergeCell ref="C1:J1"/>
    <mergeCell ref="M3:O3"/>
    <mergeCell ref="D4:G4"/>
    <mergeCell ref="H4:K4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C4" sqref="C4"/>
    </sheetView>
  </sheetViews>
  <sheetFormatPr defaultRowHeight="13.5" x14ac:dyDescent="0.15"/>
  <cols>
    <col min="1" max="2" width="4.25" customWidth="1"/>
  </cols>
  <sheetData>
    <row r="1" spans="1:17" ht="14.25" x14ac:dyDescent="0.15">
      <c r="A1" s="9"/>
      <c r="B1" s="9"/>
      <c r="C1" s="156" t="s">
        <v>55</v>
      </c>
      <c r="D1" s="156"/>
      <c r="E1" s="156"/>
      <c r="F1" s="156"/>
      <c r="G1" s="156"/>
      <c r="H1" s="156"/>
      <c r="I1" s="156"/>
      <c r="J1" s="156"/>
      <c r="K1" s="48"/>
      <c r="L1" s="49"/>
      <c r="M1" s="48"/>
      <c r="N1" s="48"/>
      <c r="O1" s="48"/>
      <c r="P1" s="9"/>
      <c r="Q1" s="9"/>
    </row>
    <row r="2" spans="1:17" ht="17.25" x14ac:dyDescent="0.2">
      <c r="A2" s="9"/>
      <c r="B2" s="9"/>
      <c r="C2" s="1"/>
      <c r="D2" s="2"/>
      <c r="E2" s="2"/>
      <c r="F2" s="2"/>
      <c r="G2" s="2"/>
      <c r="H2" s="2"/>
      <c r="I2" s="2"/>
      <c r="J2" s="2"/>
      <c r="K2" s="48"/>
      <c r="L2" s="49"/>
      <c r="M2" s="48"/>
      <c r="N2" s="48"/>
      <c r="O2" s="48"/>
      <c r="P2" s="9"/>
      <c r="Q2" s="9"/>
    </row>
    <row r="3" spans="1:17" ht="14.25" thickBot="1" x14ac:dyDescent="0.2">
      <c r="A3" s="9"/>
      <c r="B3" s="9"/>
      <c r="C3" s="48"/>
      <c r="D3" s="48"/>
      <c r="E3" s="48"/>
      <c r="F3" s="48"/>
      <c r="G3" s="48"/>
      <c r="H3" s="48"/>
      <c r="I3" s="48"/>
      <c r="J3" s="48"/>
      <c r="K3" s="48"/>
      <c r="L3" s="49"/>
      <c r="M3" s="163"/>
      <c r="N3" s="163"/>
      <c r="O3" s="163"/>
      <c r="P3" s="9"/>
      <c r="Q3" s="9"/>
    </row>
    <row r="4" spans="1:17" ht="13.5" customHeight="1" x14ac:dyDescent="0.15">
      <c r="A4" s="161" t="s">
        <v>58</v>
      </c>
      <c r="B4" s="9"/>
      <c r="C4" s="50" t="s">
        <v>23</v>
      </c>
      <c r="D4" s="158" t="s">
        <v>21</v>
      </c>
      <c r="E4" s="158"/>
      <c r="F4" s="158"/>
      <c r="G4" s="159"/>
      <c r="H4" s="160" t="s">
        <v>22</v>
      </c>
      <c r="I4" s="158"/>
      <c r="J4" s="158"/>
      <c r="K4" s="158"/>
      <c r="L4" s="51"/>
      <c r="M4" s="13"/>
      <c r="N4" s="15" t="s">
        <v>25</v>
      </c>
      <c r="O4" s="16"/>
      <c r="P4" s="9"/>
      <c r="Q4" s="9"/>
    </row>
    <row r="5" spans="1:17" x14ac:dyDescent="0.15">
      <c r="A5" s="162"/>
      <c r="B5" s="9"/>
      <c r="C5" s="52"/>
      <c r="D5" s="155"/>
      <c r="E5" s="155"/>
      <c r="F5" s="18" t="s">
        <v>44</v>
      </c>
      <c r="G5" s="19" t="s">
        <v>45</v>
      </c>
      <c r="H5" s="17"/>
      <c r="I5" s="17"/>
      <c r="J5" s="18" t="s">
        <v>44</v>
      </c>
      <c r="K5" s="18" t="s">
        <v>45</v>
      </c>
      <c r="L5" s="53"/>
      <c r="M5" s="21"/>
      <c r="N5" s="22" t="s">
        <v>44</v>
      </c>
      <c r="O5" s="23" t="s">
        <v>45</v>
      </c>
      <c r="P5" s="9"/>
      <c r="Q5" s="9"/>
    </row>
    <row r="6" spans="1:17" ht="14.25" thickBot="1" x14ac:dyDescent="0.2">
      <c r="A6" s="162"/>
      <c r="B6" s="9"/>
      <c r="C6" s="54" t="s">
        <v>30</v>
      </c>
      <c r="D6" s="24"/>
      <c r="E6" s="25" t="s">
        <v>46</v>
      </c>
      <c r="F6" s="26"/>
      <c r="G6" s="27" t="s">
        <v>47</v>
      </c>
      <c r="H6" s="24"/>
      <c r="I6" s="25" t="s">
        <v>46</v>
      </c>
      <c r="J6" s="26"/>
      <c r="K6" s="28" t="s">
        <v>47</v>
      </c>
      <c r="L6" s="55"/>
      <c r="M6" s="25" t="s">
        <v>46</v>
      </c>
      <c r="N6" s="27"/>
      <c r="O6" s="30" t="s">
        <v>47</v>
      </c>
      <c r="P6" s="9"/>
      <c r="Q6" s="9"/>
    </row>
    <row r="7" spans="1:17" x14ac:dyDescent="0.15">
      <c r="A7" s="162"/>
      <c r="B7" s="9"/>
      <c r="C7" s="56" t="s">
        <v>26</v>
      </c>
      <c r="D7" s="31">
        <v>6299</v>
      </c>
      <c r="E7" s="32">
        <v>12.417939871858058</v>
      </c>
      <c r="F7" s="33">
        <v>69257</v>
      </c>
      <c r="G7" s="32">
        <v>9.0951095196153471</v>
      </c>
      <c r="H7" s="33">
        <v>5274</v>
      </c>
      <c r="I7" s="32">
        <v>11.309345113007677</v>
      </c>
      <c r="J7" s="33">
        <v>61180</v>
      </c>
      <c r="K7" s="32">
        <v>8.6204642039882309</v>
      </c>
      <c r="L7" s="57">
        <v>11573</v>
      </c>
      <c r="M7" s="32">
        <v>11.886933924958145</v>
      </c>
      <c r="N7" s="33">
        <v>130437</v>
      </c>
      <c r="O7" s="34">
        <v>8.8724825011308148</v>
      </c>
      <c r="P7" s="9"/>
      <c r="Q7" s="10"/>
    </row>
    <row r="8" spans="1:17" x14ac:dyDescent="0.15">
      <c r="A8" s="162"/>
      <c r="B8" s="9"/>
      <c r="C8" s="58" t="s">
        <v>27</v>
      </c>
      <c r="D8" s="35">
        <v>5481</v>
      </c>
      <c r="E8" s="32">
        <v>10.80532281912272</v>
      </c>
      <c r="F8" s="33">
        <v>72683</v>
      </c>
      <c r="G8" s="32">
        <v>7.5409655627863463</v>
      </c>
      <c r="H8" s="36">
        <v>5166</v>
      </c>
      <c r="I8" s="32">
        <v>11.07775442809967</v>
      </c>
      <c r="J8" s="33">
        <v>65030</v>
      </c>
      <c r="K8" s="32">
        <v>7.9440258342303549</v>
      </c>
      <c r="L8" s="57">
        <v>10647</v>
      </c>
      <c r="M8" s="32">
        <v>10.935814870736142</v>
      </c>
      <c r="N8" s="33">
        <v>137713</v>
      </c>
      <c r="O8" s="34">
        <v>7.7312962465417208</v>
      </c>
      <c r="P8" s="9"/>
      <c r="Q8" s="10"/>
    </row>
    <row r="9" spans="1:17" x14ac:dyDescent="0.15">
      <c r="A9" s="162"/>
      <c r="B9" s="9"/>
      <c r="C9" s="59" t="s">
        <v>28</v>
      </c>
      <c r="D9" s="35">
        <v>7374</v>
      </c>
      <c r="E9" s="32">
        <v>14.537210448496795</v>
      </c>
      <c r="F9" s="33">
        <v>89386</v>
      </c>
      <c r="G9" s="32">
        <v>8.2496140335175543</v>
      </c>
      <c r="H9" s="36">
        <v>6768</v>
      </c>
      <c r="I9" s="32">
        <v>14.513016254235108</v>
      </c>
      <c r="J9" s="33">
        <v>81194</v>
      </c>
      <c r="K9" s="32">
        <v>8.3355912998497423</v>
      </c>
      <c r="L9" s="57">
        <v>14142</v>
      </c>
      <c r="M9" s="32">
        <v>14.525621668258712</v>
      </c>
      <c r="N9" s="33">
        <v>170580</v>
      </c>
      <c r="O9" s="34">
        <v>8.2905381639113607</v>
      </c>
      <c r="P9" s="9"/>
      <c r="Q9" s="10"/>
    </row>
    <row r="10" spans="1:17" x14ac:dyDescent="0.15">
      <c r="A10" s="162"/>
      <c r="B10" s="9"/>
      <c r="C10" s="58" t="s">
        <v>31</v>
      </c>
      <c r="D10" s="35">
        <v>3120</v>
      </c>
      <c r="E10" s="32">
        <v>6.1508132084770821</v>
      </c>
      <c r="F10" s="33">
        <v>35276</v>
      </c>
      <c r="G10" s="32">
        <v>8.8445401973012814</v>
      </c>
      <c r="H10" s="36">
        <v>2995</v>
      </c>
      <c r="I10" s="32">
        <v>6.4223527898100095</v>
      </c>
      <c r="J10" s="33">
        <v>31587</v>
      </c>
      <c r="K10" s="32">
        <v>9.4817488207173835</v>
      </c>
      <c r="L10" s="57">
        <v>6115</v>
      </c>
      <c r="M10" s="32">
        <v>6.2808779876539402</v>
      </c>
      <c r="N10" s="33">
        <v>66863</v>
      </c>
      <c r="O10" s="34">
        <v>9.1455663072252218</v>
      </c>
      <c r="P10" s="9"/>
      <c r="Q10" s="10"/>
    </row>
    <row r="11" spans="1:17" x14ac:dyDescent="0.15">
      <c r="A11" s="162"/>
      <c r="B11" s="9"/>
      <c r="C11" s="58" t="s">
        <v>32</v>
      </c>
      <c r="D11" s="35">
        <v>1907</v>
      </c>
      <c r="E11" s="32">
        <v>3.759487432232627</v>
      </c>
      <c r="F11" s="33">
        <v>25324</v>
      </c>
      <c r="G11" s="32">
        <v>7.5304059390301683</v>
      </c>
      <c r="H11" s="36">
        <v>1805</v>
      </c>
      <c r="I11" s="32">
        <v>3.8705665394347473</v>
      </c>
      <c r="J11" s="33">
        <v>22464</v>
      </c>
      <c r="K11" s="32">
        <v>8.0350783475783469</v>
      </c>
      <c r="L11" s="57">
        <v>3712</v>
      </c>
      <c r="M11" s="32">
        <v>3.812693228155589</v>
      </c>
      <c r="N11" s="33">
        <v>47788</v>
      </c>
      <c r="O11" s="34">
        <v>7.7676404118188671</v>
      </c>
      <c r="P11" s="9"/>
      <c r="Q11" s="10"/>
    </row>
    <row r="12" spans="1:17" x14ac:dyDescent="0.15">
      <c r="A12" s="162"/>
      <c r="B12" s="9"/>
      <c r="C12" s="58" t="s">
        <v>33</v>
      </c>
      <c r="D12" s="35">
        <v>2741</v>
      </c>
      <c r="E12" s="32">
        <v>5.4036471168063089</v>
      </c>
      <c r="F12" s="33">
        <v>31418</v>
      </c>
      <c r="G12" s="32">
        <v>8.7242981730218343</v>
      </c>
      <c r="H12" s="36">
        <v>2508</v>
      </c>
      <c r="I12" s="32">
        <v>5.3780503495303851</v>
      </c>
      <c r="J12" s="33">
        <v>27801</v>
      </c>
      <c r="K12" s="32">
        <v>9.0212582281212903</v>
      </c>
      <c r="L12" s="57">
        <v>5249</v>
      </c>
      <c r="M12" s="32">
        <v>5.3913865179387628</v>
      </c>
      <c r="N12" s="33">
        <v>59219</v>
      </c>
      <c r="O12" s="34">
        <v>8.8637092824937938</v>
      </c>
      <c r="P12" s="9"/>
      <c r="Q12" s="10"/>
    </row>
    <row r="13" spans="1:17" x14ac:dyDescent="0.15">
      <c r="A13" s="162"/>
      <c r="B13" s="9"/>
      <c r="C13" s="58" t="s">
        <v>34</v>
      </c>
      <c r="D13" s="35">
        <v>1779</v>
      </c>
      <c r="E13" s="32">
        <v>3.5071463775258751</v>
      </c>
      <c r="F13" s="33">
        <v>18739</v>
      </c>
      <c r="G13" s="32">
        <v>9.4935695608090072</v>
      </c>
      <c r="H13" s="36">
        <v>1580</v>
      </c>
      <c r="I13" s="32">
        <v>3.3880859458763992</v>
      </c>
      <c r="J13" s="33">
        <v>16487</v>
      </c>
      <c r="K13" s="32">
        <v>9.5833080608964636</v>
      </c>
      <c r="L13" s="57">
        <v>3359</v>
      </c>
      <c r="M13" s="32">
        <v>3.4501176059737673</v>
      </c>
      <c r="N13" s="33">
        <v>35226</v>
      </c>
      <c r="O13" s="34">
        <v>9.535570317379209</v>
      </c>
      <c r="P13" s="9"/>
      <c r="Q13" s="10"/>
    </row>
    <row r="14" spans="1:17" x14ac:dyDescent="0.15">
      <c r="A14" s="162"/>
      <c r="B14" s="9"/>
      <c r="C14" s="58" t="s">
        <v>35</v>
      </c>
      <c r="D14" s="35">
        <v>4134</v>
      </c>
      <c r="E14" s="32">
        <v>8.1498275012321351</v>
      </c>
      <c r="F14" s="33">
        <v>48085</v>
      </c>
      <c r="G14" s="32">
        <v>8.597275657689508</v>
      </c>
      <c r="H14" s="36">
        <v>3632</v>
      </c>
      <c r="I14" s="32">
        <v>7.7883089591285328</v>
      </c>
      <c r="J14" s="33">
        <v>43385</v>
      </c>
      <c r="K14" s="32">
        <v>8.3715569897429987</v>
      </c>
      <c r="L14" s="57">
        <v>7766</v>
      </c>
      <c r="M14" s="32">
        <v>7.9766636880000821</v>
      </c>
      <c r="N14" s="33">
        <v>91470</v>
      </c>
      <c r="O14" s="34">
        <v>8.4902153711599428</v>
      </c>
      <c r="P14" s="9"/>
      <c r="Q14" s="10"/>
    </row>
    <row r="15" spans="1:17" x14ac:dyDescent="0.15">
      <c r="A15" s="162"/>
      <c r="B15" s="9"/>
      <c r="C15" s="58" t="s">
        <v>36</v>
      </c>
      <c r="D15" s="35">
        <v>284</v>
      </c>
      <c r="E15" s="32">
        <v>0.55988171513060625</v>
      </c>
      <c r="F15" s="33">
        <v>4430</v>
      </c>
      <c r="G15" s="32">
        <v>6.4108352144469531</v>
      </c>
      <c r="H15" s="36">
        <v>279</v>
      </c>
      <c r="I15" s="32">
        <v>0.59827593601235152</v>
      </c>
      <c r="J15" s="33">
        <v>3718</v>
      </c>
      <c r="K15" s="32">
        <v>7.5040344271113497</v>
      </c>
      <c r="L15" s="57">
        <v>563</v>
      </c>
      <c r="M15" s="32">
        <v>0.57827216795571035</v>
      </c>
      <c r="N15" s="33">
        <v>8148</v>
      </c>
      <c r="O15" s="34">
        <v>6.9096710849288172</v>
      </c>
      <c r="P15" s="9"/>
      <c r="Q15" s="10"/>
    </row>
    <row r="16" spans="1:17" x14ac:dyDescent="0.15">
      <c r="A16" s="162"/>
      <c r="B16" s="9"/>
      <c r="C16" s="58" t="s">
        <v>49</v>
      </c>
      <c r="D16" s="35">
        <v>827</v>
      </c>
      <c r="E16" s="32">
        <v>1.6303597831444063</v>
      </c>
      <c r="F16" s="33">
        <v>10781</v>
      </c>
      <c r="G16" s="32">
        <v>7.6709025136814768</v>
      </c>
      <c r="H16" s="36">
        <v>738</v>
      </c>
      <c r="I16" s="32">
        <v>1.5825363468713813</v>
      </c>
      <c r="J16" s="33">
        <v>9211</v>
      </c>
      <c r="K16" s="32">
        <v>8.0121593746607331</v>
      </c>
      <c r="L16" s="57">
        <v>1565</v>
      </c>
      <c r="M16" s="32">
        <v>1.6074528292196921</v>
      </c>
      <c r="N16" s="33">
        <v>19992</v>
      </c>
      <c r="O16" s="34">
        <v>7.8281312525009996</v>
      </c>
      <c r="P16" s="9"/>
      <c r="Q16" s="10"/>
    </row>
    <row r="17" spans="1:17" x14ac:dyDescent="0.15">
      <c r="A17" s="162"/>
      <c r="B17" s="9"/>
      <c r="C17" s="58" t="s">
        <v>37</v>
      </c>
      <c r="D17" s="35">
        <v>560</v>
      </c>
      <c r="E17" s="32">
        <v>1.1039921143420404</v>
      </c>
      <c r="F17" s="33">
        <v>6940</v>
      </c>
      <c r="G17" s="32">
        <v>8.0691642651296824</v>
      </c>
      <c r="H17" s="36">
        <v>497</v>
      </c>
      <c r="I17" s="32">
        <v>1.0657460222155508</v>
      </c>
      <c r="J17" s="33">
        <v>5766</v>
      </c>
      <c r="K17" s="32">
        <v>8.6194935830731865</v>
      </c>
      <c r="L17" s="57">
        <v>1057</v>
      </c>
      <c r="M17" s="32">
        <v>1.0856726137285717</v>
      </c>
      <c r="N17" s="33">
        <v>12706</v>
      </c>
      <c r="O17" s="34">
        <v>8.3189044545883828</v>
      </c>
      <c r="P17" s="9"/>
      <c r="Q17" s="10"/>
    </row>
    <row r="18" spans="1:17" x14ac:dyDescent="0.15">
      <c r="A18" s="162"/>
      <c r="B18" s="9"/>
      <c r="C18" s="58" t="s">
        <v>38</v>
      </c>
      <c r="D18" s="35">
        <v>2124</v>
      </c>
      <c r="E18" s="32">
        <v>4.1872843765401671</v>
      </c>
      <c r="F18" s="33">
        <v>25869</v>
      </c>
      <c r="G18" s="32">
        <v>8.2105995593181031</v>
      </c>
      <c r="H18" s="36">
        <v>1903</v>
      </c>
      <c r="I18" s="32">
        <v>4.0807136424068275</v>
      </c>
      <c r="J18" s="33">
        <v>22645</v>
      </c>
      <c r="K18" s="32">
        <v>8.4036211084124535</v>
      </c>
      <c r="L18" s="57">
        <v>4027</v>
      </c>
      <c r="M18" s="32">
        <v>4.1362380468164224</v>
      </c>
      <c r="N18" s="33">
        <v>48514</v>
      </c>
      <c r="O18" s="34">
        <v>8.3006967061054535</v>
      </c>
      <c r="P18" s="9"/>
      <c r="Q18" s="10"/>
    </row>
    <row r="19" spans="1:17" x14ac:dyDescent="0.15">
      <c r="A19" s="162"/>
      <c r="B19" s="9"/>
      <c r="C19" s="58" t="s">
        <v>50</v>
      </c>
      <c r="D19" s="35">
        <v>545</v>
      </c>
      <c r="E19" s="32">
        <v>1.0744208969935929</v>
      </c>
      <c r="F19" s="33">
        <v>6603</v>
      </c>
      <c r="G19" s="32">
        <v>8.253824019385128</v>
      </c>
      <c r="H19" s="36">
        <v>426</v>
      </c>
      <c r="I19" s="32">
        <v>0.91349659047047227</v>
      </c>
      <c r="J19" s="33">
        <v>5013</v>
      </c>
      <c r="K19" s="32">
        <v>8.4979054458408143</v>
      </c>
      <c r="L19" s="57">
        <v>971</v>
      </c>
      <c r="M19" s="32">
        <v>0.99733974260212199</v>
      </c>
      <c r="N19" s="33">
        <v>11616</v>
      </c>
      <c r="O19" s="34">
        <v>8.3591597796143251</v>
      </c>
      <c r="P19" s="9"/>
      <c r="Q19" s="10"/>
    </row>
    <row r="20" spans="1:17" x14ac:dyDescent="0.15">
      <c r="A20" s="162"/>
      <c r="B20" s="9"/>
      <c r="C20" s="58" t="s">
        <v>48</v>
      </c>
      <c r="D20" s="35">
        <v>3705</v>
      </c>
      <c r="E20" s="32">
        <v>7.3040906850665346</v>
      </c>
      <c r="F20" s="33">
        <v>46949</v>
      </c>
      <c r="G20" s="32">
        <v>7.8915418858761637</v>
      </c>
      <c r="H20" s="36">
        <v>3490</v>
      </c>
      <c r="I20" s="32">
        <v>7.4838100956383755</v>
      </c>
      <c r="J20" s="33">
        <v>41025</v>
      </c>
      <c r="K20" s="32">
        <v>8.5070079219987811</v>
      </c>
      <c r="L20" s="57">
        <v>7195</v>
      </c>
      <c r="M20" s="32">
        <v>7.3901745087767949</v>
      </c>
      <c r="N20" s="33">
        <v>87974</v>
      </c>
      <c r="O20" s="34">
        <v>8.1785527542228387</v>
      </c>
      <c r="P20" s="9"/>
      <c r="Q20" s="10"/>
    </row>
    <row r="21" spans="1:17" x14ac:dyDescent="0.15">
      <c r="A21" s="162"/>
      <c r="B21" s="9"/>
      <c r="C21" s="58" t="s">
        <v>39</v>
      </c>
      <c r="D21" s="35">
        <v>2681</v>
      </c>
      <c r="E21" s="32">
        <v>5.285362247412519</v>
      </c>
      <c r="F21" s="33">
        <v>38209</v>
      </c>
      <c r="G21" s="32">
        <v>7.0166714648381268</v>
      </c>
      <c r="H21" s="36">
        <v>2667</v>
      </c>
      <c r="I21" s="32">
        <v>5.7190033023116182</v>
      </c>
      <c r="J21" s="33">
        <v>33459</v>
      </c>
      <c r="K21" s="32">
        <v>7.9709495203084373</v>
      </c>
      <c r="L21" s="57">
        <v>5348</v>
      </c>
      <c r="M21" s="32">
        <v>5.4930720323750242</v>
      </c>
      <c r="N21" s="33">
        <v>71668</v>
      </c>
      <c r="O21" s="34">
        <v>7.4621867500139532</v>
      </c>
      <c r="P21" s="9"/>
      <c r="Q21" s="10"/>
    </row>
    <row r="22" spans="1:17" x14ac:dyDescent="0.15">
      <c r="A22" s="162"/>
      <c r="B22" s="9"/>
      <c r="C22" s="58" t="s">
        <v>51</v>
      </c>
      <c r="D22" s="35">
        <v>834</v>
      </c>
      <c r="E22" s="32">
        <v>1.6441596845736817</v>
      </c>
      <c r="F22" s="33">
        <v>11678</v>
      </c>
      <c r="G22" s="32">
        <v>7.1416338414112008</v>
      </c>
      <c r="H22" s="36">
        <v>771</v>
      </c>
      <c r="I22" s="32">
        <v>1.6533001672599392</v>
      </c>
      <c r="J22" s="33">
        <v>9887</v>
      </c>
      <c r="K22" s="32">
        <v>7.7981187417821385</v>
      </c>
      <c r="L22" s="57">
        <v>1605</v>
      </c>
      <c r="M22" s="32">
        <v>1.6485378855575754</v>
      </c>
      <c r="N22" s="33">
        <v>21565</v>
      </c>
      <c r="O22" s="34">
        <v>7.4426153489450506</v>
      </c>
      <c r="P22" s="9"/>
      <c r="Q22" s="10"/>
    </row>
    <row r="23" spans="1:17" x14ac:dyDescent="0.15">
      <c r="A23" s="162"/>
      <c r="B23" s="9"/>
      <c r="C23" s="58" t="s">
        <v>40</v>
      </c>
      <c r="D23" s="35">
        <v>454</v>
      </c>
      <c r="E23" s="32">
        <v>0.89502217841301124</v>
      </c>
      <c r="F23" s="33">
        <v>6731</v>
      </c>
      <c r="G23" s="32">
        <v>6.7449116030307534</v>
      </c>
      <c r="H23" s="36">
        <v>439</v>
      </c>
      <c r="I23" s="32">
        <v>0.94137324698717673</v>
      </c>
      <c r="J23" s="33">
        <v>5656</v>
      </c>
      <c r="K23" s="32">
        <v>7.7616690240452622</v>
      </c>
      <c r="L23" s="57">
        <v>893</v>
      </c>
      <c r="M23" s="32">
        <v>0.91722388274324917</v>
      </c>
      <c r="N23" s="33">
        <v>12387</v>
      </c>
      <c r="O23" s="34">
        <v>7.2091709049810282</v>
      </c>
      <c r="P23" s="9"/>
      <c r="Q23" s="10"/>
    </row>
    <row r="24" spans="1:17" x14ac:dyDescent="0.15">
      <c r="A24" s="162"/>
      <c r="B24" s="9"/>
      <c r="C24" s="58" t="s">
        <v>41</v>
      </c>
      <c r="D24" s="35">
        <v>826</v>
      </c>
      <c r="E24" s="32">
        <v>1.6283883686545098</v>
      </c>
      <c r="F24" s="33">
        <v>11021</v>
      </c>
      <c r="G24" s="32">
        <v>7.4947826875964072</v>
      </c>
      <c r="H24" s="36">
        <v>736</v>
      </c>
      <c r="I24" s="32">
        <v>1.5782476304841961</v>
      </c>
      <c r="J24" s="33">
        <v>9266</v>
      </c>
      <c r="K24" s="32">
        <v>7.9430174832721772</v>
      </c>
      <c r="L24" s="57">
        <v>1562</v>
      </c>
      <c r="M24" s="32">
        <v>1.6043714499943507</v>
      </c>
      <c r="N24" s="33">
        <v>20287</v>
      </c>
      <c r="O24" s="34">
        <v>7.6995120027603878</v>
      </c>
      <c r="P24" s="9"/>
      <c r="Q24" s="10"/>
    </row>
    <row r="25" spans="1:17" x14ac:dyDescent="0.15">
      <c r="A25" s="162"/>
      <c r="B25" s="9"/>
      <c r="C25" s="58" t="s">
        <v>42</v>
      </c>
      <c r="D25" s="35">
        <v>1242</v>
      </c>
      <c r="E25" s="32">
        <v>2.4484967964514537</v>
      </c>
      <c r="F25" s="33">
        <v>20501</v>
      </c>
      <c r="G25" s="32">
        <v>6.0582410614116382</v>
      </c>
      <c r="H25" s="36">
        <v>1286</v>
      </c>
      <c r="I25" s="32">
        <v>2.7576446369601579</v>
      </c>
      <c r="J25" s="33">
        <v>18759</v>
      </c>
      <c r="K25" s="32">
        <v>6.8553760861453163</v>
      </c>
      <c r="L25" s="57">
        <v>2528</v>
      </c>
      <c r="M25" s="32">
        <v>2.5965755605542373</v>
      </c>
      <c r="N25" s="33">
        <v>39260</v>
      </c>
      <c r="O25" s="34">
        <v>6.4391237901171685</v>
      </c>
      <c r="P25" s="9"/>
      <c r="Q25" s="10"/>
    </row>
    <row r="26" spans="1:17" x14ac:dyDescent="0.15">
      <c r="A26" s="162"/>
      <c r="B26" s="9"/>
      <c r="C26" s="58" t="s">
        <v>29</v>
      </c>
      <c r="D26" s="35">
        <v>664</v>
      </c>
      <c r="E26" s="32">
        <v>1.3090192212912763</v>
      </c>
      <c r="F26" s="33">
        <v>11781</v>
      </c>
      <c r="G26" s="32">
        <v>5.6361938714879889</v>
      </c>
      <c r="H26" s="36">
        <v>664</v>
      </c>
      <c r="I26" s="32">
        <v>1.4238538405455248</v>
      </c>
      <c r="J26" s="33">
        <v>10786</v>
      </c>
      <c r="K26" s="32">
        <v>6.1561283144817356</v>
      </c>
      <c r="L26" s="57">
        <v>1328</v>
      </c>
      <c r="M26" s="32">
        <v>1.3640238704177323</v>
      </c>
      <c r="N26" s="33">
        <v>22567</v>
      </c>
      <c r="O26" s="34">
        <v>5.8846988966189571</v>
      </c>
      <c r="P26" s="9"/>
      <c r="Q26" s="10"/>
    </row>
    <row r="27" spans="1:17" x14ac:dyDescent="0.15">
      <c r="A27" s="162"/>
      <c r="B27" s="9"/>
      <c r="C27" s="58" t="s">
        <v>54</v>
      </c>
      <c r="D27" s="35">
        <v>1871</v>
      </c>
      <c r="E27" s="32">
        <v>3.6885165105963527</v>
      </c>
      <c r="F27" s="33">
        <v>26014</v>
      </c>
      <c r="G27" s="32">
        <v>7.192281079418775</v>
      </c>
      <c r="H27" s="36">
        <v>1823</v>
      </c>
      <c r="I27" s="32">
        <v>3.9091649869194152</v>
      </c>
      <c r="J27" s="33">
        <v>22189</v>
      </c>
      <c r="K27" s="32">
        <v>8.215782594979494</v>
      </c>
      <c r="L27" s="57">
        <v>3694</v>
      </c>
      <c r="M27" s="32">
        <v>3.7942049528035411</v>
      </c>
      <c r="N27" s="33">
        <v>48203</v>
      </c>
      <c r="O27" s="34">
        <v>7.6634234383752053</v>
      </c>
      <c r="P27" s="9"/>
      <c r="Q27" s="10"/>
    </row>
    <row r="28" spans="1:17" x14ac:dyDescent="0.15">
      <c r="A28" s="162"/>
      <c r="B28" s="9"/>
      <c r="C28" s="58" t="s">
        <v>20</v>
      </c>
      <c r="D28" s="35">
        <v>749</v>
      </c>
      <c r="E28" s="32">
        <v>1.476589452932479</v>
      </c>
      <c r="F28" s="33">
        <v>10140</v>
      </c>
      <c r="G28" s="32">
        <v>7.3865877712031551</v>
      </c>
      <c r="H28" s="36">
        <v>781</v>
      </c>
      <c r="I28" s="32">
        <v>1.6747437491958659</v>
      </c>
      <c r="J28" s="33">
        <v>8650</v>
      </c>
      <c r="K28" s="32">
        <v>9.0289017341040463</v>
      </c>
      <c r="L28" s="57">
        <v>1530</v>
      </c>
      <c r="M28" s="32">
        <v>1.5715034049240442</v>
      </c>
      <c r="N28" s="33">
        <v>18790</v>
      </c>
      <c r="O28" s="34">
        <v>8.1426290580095788</v>
      </c>
      <c r="P28" s="9"/>
      <c r="Q28" s="10"/>
    </row>
    <row r="29" spans="1:17" x14ac:dyDescent="0.15">
      <c r="A29" s="162"/>
      <c r="B29" s="9"/>
      <c r="C29" s="58" t="s">
        <v>43</v>
      </c>
      <c r="D29" s="35">
        <v>524</v>
      </c>
      <c r="E29" s="38">
        <v>1.0330211927057664</v>
      </c>
      <c r="F29" s="33">
        <v>6507</v>
      </c>
      <c r="G29" s="38">
        <v>8.0528661441524516</v>
      </c>
      <c r="H29" s="36">
        <v>406</v>
      </c>
      <c r="I29" s="38">
        <v>0.87060942659861906</v>
      </c>
      <c r="J29" s="33">
        <v>5233</v>
      </c>
      <c r="K29" s="38">
        <v>7.7584559526084469</v>
      </c>
      <c r="L29" s="60">
        <v>930</v>
      </c>
      <c r="M29" s="38">
        <v>0.95522755985579144</v>
      </c>
      <c r="N29" s="36">
        <v>11740</v>
      </c>
      <c r="O29" s="39">
        <v>7.9216354344122664</v>
      </c>
      <c r="P29" s="9"/>
      <c r="Q29" s="10"/>
    </row>
    <row r="30" spans="1:17" ht="14.25" thickBot="1" x14ac:dyDescent="0.2">
      <c r="A30" s="162"/>
      <c r="B30" s="9"/>
      <c r="C30" s="61" t="s">
        <v>61</v>
      </c>
      <c r="D30" s="41"/>
      <c r="E30" s="38"/>
      <c r="F30" s="33">
        <v>-34</v>
      </c>
      <c r="G30" s="62"/>
      <c r="H30" s="43"/>
      <c r="I30" s="63"/>
      <c r="J30" s="33">
        <v>-21</v>
      </c>
      <c r="K30" s="62"/>
      <c r="L30" s="64">
        <v>0</v>
      </c>
      <c r="M30" s="63"/>
      <c r="N30" s="43">
        <v>-55</v>
      </c>
      <c r="O30" s="65"/>
      <c r="P30" s="9"/>
      <c r="Q30" s="9"/>
    </row>
    <row r="31" spans="1:17" ht="14.25" thickBot="1" x14ac:dyDescent="0.2">
      <c r="C31" s="66" t="s">
        <v>24</v>
      </c>
      <c r="D31" s="45">
        <v>50725</v>
      </c>
      <c r="E31" s="45">
        <v>100</v>
      </c>
      <c r="F31" s="45">
        <v>634288</v>
      </c>
      <c r="G31" s="46">
        <v>7.9971558661049862</v>
      </c>
      <c r="H31" s="45">
        <v>46634</v>
      </c>
      <c r="I31" s="45">
        <v>100</v>
      </c>
      <c r="J31" s="67">
        <v>560370</v>
      </c>
      <c r="K31" s="46">
        <v>8.3220015347002878</v>
      </c>
      <c r="L31" s="67">
        <v>97359</v>
      </c>
      <c r="M31" s="67">
        <v>100</v>
      </c>
      <c r="N31" s="67">
        <v>1194658</v>
      </c>
      <c r="O31" s="47">
        <v>8.1495289865384066</v>
      </c>
    </row>
    <row r="32" spans="1:17" x14ac:dyDescent="0.15">
      <c r="A32" s="9"/>
      <c r="B32" s="9"/>
      <c r="C32" s="9"/>
      <c r="D32" s="11"/>
      <c r="E32" s="9"/>
      <c r="F32" s="9"/>
      <c r="G32" s="9"/>
      <c r="H32" s="11"/>
      <c r="I32" s="9"/>
      <c r="J32" s="9"/>
      <c r="K32" s="9"/>
      <c r="L32" s="11"/>
      <c r="M32" s="9"/>
      <c r="N32" s="9"/>
      <c r="O32" s="9"/>
      <c r="P32" s="9"/>
      <c r="Q32" s="9"/>
    </row>
  </sheetData>
  <mergeCells count="6">
    <mergeCell ref="A4:A30"/>
    <mergeCell ref="D5:E5"/>
    <mergeCell ref="C1:J1"/>
    <mergeCell ref="M3:O3"/>
    <mergeCell ref="D4:G4"/>
    <mergeCell ref="H4:K4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署別高齢者</vt:lpstr>
      <vt:lpstr>免許統計から貼り付け（高齢）</vt:lpstr>
      <vt:lpstr>免許統計から貼り付け（若者）</vt:lpstr>
      <vt:lpstr>署別高齢者!Print_Area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2023-05-31T07:03:55Z</dcterms:created>
  <dcterms:modified xsi:type="dcterms:W3CDTF">2023-05-31T07:04:00Z</dcterms:modified>
</cp:coreProperties>
</file>