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24226"/>
  <xr:revisionPtr revIDLastSave="0" documentId="8_{F0BD1B7E-387F-46A0-9AF9-888D78E80F48}" xr6:coauthVersionLast="36" xr6:coauthVersionMax="36" xr10:uidLastSave="{00000000-0000-0000-0000-000000000000}"/>
  <bookViews>
    <workbookView xWindow="0" yWindow="0" windowWidth="15300" windowHeight="9465" tabRatio="788" xr2:uid="{00000000-000D-0000-FFFF-FFFF00000000}"/>
  </bookViews>
  <sheets>
    <sheet name="署別高齢者" sheetId="1" r:id="rId1"/>
  </sheets>
  <definedNames>
    <definedName name="_xlnm.Print_Area" localSheetId="0">署別高齢者!$A$1:$M$33</definedName>
  </definedNames>
  <calcPr calcId="191029"/>
</workbook>
</file>

<file path=xl/calcChain.xml><?xml version="1.0" encoding="utf-8"?>
<calcChain xmlns="http://schemas.openxmlformats.org/spreadsheetml/2006/main">
  <c r="I29" i="1" l="1"/>
  <c r="E29" i="1"/>
  <c r="L29" i="1"/>
  <c r="L8" i="1"/>
  <c r="J8" i="1"/>
  <c r="I8" i="1"/>
  <c r="E8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I6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H30" i="1"/>
  <c r="F30" i="1"/>
  <c r="G18" i="1" s="1"/>
  <c r="D30" i="1"/>
  <c r="B30" i="1"/>
  <c r="C20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M15" i="1" s="1"/>
  <c r="J14" i="1"/>
  <c r="J13" i="1"/>
  <c r="J12" i="1"/>
  <c r="J11" i="1"/>
  <c r="J10" i="1"/>
  <c r="J9" i="1"/>
  <c r="J7" i="1"/>
  <c r="L6" i="1"/>
  <c r="J6" i="1"/>
  <c r="G25" i="1"/>
  <c r="G10" i="1"/>
  <c r="G29" i="1"/>
  <c r="G19" i="1"/>
  <c r="G8" i="1"/>
  <c r="G7" i="1" l="1"/>
  <c r="G27" i="1"/>
  <c r="G16" i="1"/>
  <c r="G9" i="1"/>
  <c r="M10" i="1"/>
  <c r="M8" i="1"/>
  <c r="G6" i="1"/>
  <c r="G14" i="1"/>
  <c r="M26" i="1"/>
  <c r="G12" i="1"/>
  <c r="M14" i="1"/>
  <c r="M18" i="1"/>
  <c r="M22" i="1"/>
  <c r="G17" i="1"/>
  <c r="G13" i="1"/>
  <c r="G15" i="1"/>
  <c r="G11" i="1"/>
  <c r="G22" i="1"/>
  <c r="G20" i="1"/>
  <c r="G28" i="1"/>
  <c r="I30" i="1"/>
  <c r="G26" i="1"/>
  <c r="G21" i="1"/>
  <c r="G24" i="1"/>
  <c r="G23" i="1"/>
  <c r="C13" i="1"/>
  <c r="C19" i="1"/>
  <c r="C24" i="1"/>
  <c r="C16" i="1"/>
  <c r="C23" i="1"/>
  <c r="M9" i="1"/>
  <c r="M17" i="1"/>
  <c r="M21" i="1"/>
  <c r="M25" i="1"/>
  <c r="C15" i="1"/>
  <c r="C6" i="1"/>
  <c r="C21" i="1"/>
  <c r="C11" i="1"/>
  <c r="C10" i="1"/>
  <c r="C26" i="1"/>
  <c r="C28" i="1"/>
  <c r="C17" i="1"/>
  <c r="C18" i="1"/>
  <c r="C8" i="1"/>
  <c r="C9" i="1"/>
  <c r="C7" i="1"/>
  <c r="C22" i="1"/>
  <c r="C29" i="1"/>
  <c r="M19" i="1"/>
  <c r="M23" i="1"/>
  <c r="M27" i="1"/>
  <c r="C12" i="1"/>
  <c r="J30" i="1"/>
  <c r="K12" i="1" s="1"/>
  <c r="C27" i="1"/>
  <c r="C25" i="1"/>
  <c r="C14" i="1"/>
  <c r="M16" i="1"/>
  <c r="M24" i="1"/>
  <c r="M6" i="1"/>
  <c r="M11" i="1"/>
  <c r="L30" i="1"/>
  <c r="M12" i="1"/>
  <c r="M7" i="1"/>
  <c r="M13" i="1"/>
  <c r="M20" i="1"/>
  <c r="M28" i="1"/>
  <c r="E30" i="1"/>
  <c r="K13" i="1" l="1"/>
  <c r="G30" i="1"/>
  <c r="K11" i="1"/>
  <c r="C30" i="1"/>
  <c r="K28" i="1"/>
  <c r="K21" i="1"/>
  <c r="K24" i="1"/>
  <c r="K17" i="1"/>
  <c r="K15" i="1"/>
  <c r="K26" i="1"/>
  <c r="K20" i="1"/>
  <c r="K10" i="1"/>
  <c r="K7" i="1"/>
  <c r="K14" i="1"/>
  <c r="K18" i="1"/>
  <c r="M30" i="1"/>
  <c r="K22" i="1"/>
  <c r="K25" i="1"/>
  <c r="K6" i="1"/>
  <c r="K27" i="1"/>
  <c r="K16" i="1"/>
  <c r="K9" i="1"/>
  <c r="K8" i="1"/>
  <c r="K23" i="1"/>
  <c r="K19" i="1"/>
  <c r="K30" i="1" l="1"/>
</calcChain>
</file>

<file path=xl/sharedStrings.xml><?xml version="1.0" encoding="utf-8"?>
<sst xmlns="http://schemas.openxmlformats.org/spreadsheetml/2006/main" count="45" uniqueCount="37">
  <si>
    <t>合計</t>
  </si>
  <si>
    <t>熊本南</t>
  </si>
  <si>
    <t>熊本東</t>
  </si>
  <si>
    <t>玉名</t>
  </si>
  <si>
    <t>荒尾</t>
  </si>
  <si>
    <t>山鹿</t>
  </si>
  <si>
    <t>菊池</t>
  </si>
  <si>
    <t>大津</t>
  </si>
  <si>
    <t>小国</t>
  </si>
  <si>
    <t>高森</t>
  </si>
  <si>
    <t>御船</t>
  </si>
  <si>
    <t>八代</t>
  </si>
  <si>
    <t>芦北</t>
  </si>
  <si>
    <t>水俣</t>
  </si>
  <si>
    <t>人吉</t>
  </si>
  <si>
    <t>多良木</t>
  </si>
  <si>
    <t>牛深</t>
  </si>
  <si>
    <t>阿蘇</t>
    <rPh sb="0" eb="2">
      <t>アソ</t>
    </rPh>
    <phoneticPr fontId="3"/>
  </si>
  <si>
    <t>山都</t>
    <rPh sb="0" eb="2">
      <t>ヤマト</t>
    </rPh>
    <phoneticPr fontId="3"/>
  </si>
  <si>
    <t>宇城</t>
    <rPh sb="0" eb="2">
      <t>ウキ</t>
    </rPh>
    <phoneticPr fontId="3"/>
  </si>
  <si>
    <t>上天草</t>
    <rPh sb="0" eb="1">
      <t>カミ</t>
    </rPh>
    <rPh sb="1" eb="3">
      <t>アマクサ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</si>
  <si>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</si>
  <si>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</si>
  <si>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総免許人口</t>
    <rPh sb="0" eb="1">
      <t>ソウ</t>
    </rPh>
    <rPh sb="1" eb="3">
      <t>メンキョ</t>
    </rPh>
    <rPh sb="3" eb="5">
      <t>ジンコウ</t>
    </rPh>
    <phoneticPr fontId="3"/>
  </si>
  <si>
    <t>総免許人口に</t>
    <rPh sb="0" eb="1">
      <t>ソウ</t>
    </rPh>
    <rPh sb="1" eb="3">
      <t>メンキョ</t>
    </rPh>
    <rPh sb="3" eb="5">
      <t>ジンコウ</t>
    </rPh>
    <phoneticPr fontId="3"/>
  </si>
  <si>
    <t>対する構成率</t>
    <rPh sb="0" eb="1">
      <t>タイ</t>
    </rPh>
    <rPh sb="3" eb="6">
      <t>コウセイリツ</t>
    </rPh>
    <phoneticPr fontId="3"/>
  </si>
  <si>
    <t>天草</t>
    <rPh sb="0" eb="2">
      <t>アマクサ</t>
    </rPh>
    <phoneticPr fontId="3"/>
  </si>
  <si>
    <t>高齢者の警察署別・男女別免許人口</t>
    <rPh sb="0" eb="3">
      <t>コウレイシャ</t>
    </rPh>
    <rPh sb="7" eb="8">
      <t>ベツ</t>
    </rPh>
    <rPh sb="9" eb="12">
      <t>ダンジョベツ</t>
    </rPh>
    <rPh sb="12" eb="14">
      <t>メンキョ</t>
    </rPh>
    <rPh sb="14" eb="16">
      <t>ジンコウ</t>
    </rPh>
    <phoneticPr fontId="3"/>
  </si>
  <si>
    <t>合計</t>
    <rPh sb="0" eb="2">
      <t>ゴウケイ</t>
    </rPh>
    <phoneticPr fontId="3"/>
  </si>
  <si>
    <t>構成率</t>
    <rPh sb="0" eb="3">
      <t>コウセイリツ</t>
    </rPh>
    <phoneticPr fontId="3"/>
  </si>
  <si>
    <t>転出者</t>
    <rPh sb="0" eb="3">
      <t>テンシュツシャ</t>
    </rPh>
    <phoneticPr fontId="3"/>
  </si>
  <si>
    <t xml:space="preserve">        </t>
    <phoneticPr fontId="3"/>
  </si>
  <si>
    <t>熊中央</t>
    <rPh sb="0" eb="1">
      <t>クマ</t>
    </rPh>
    <rPh sb="1" eb="3">
      <t>チュウオウ</t>
    </rPh>
    <phoneticPr fontId="3"/>
  </si>
  <si>
    <t>熊本北合志</t>
    <rPh sb="0" eb="2">
      <t>クマモト</t>
    </rPh>
    <rPh sb="2" eb="3">
      <t>キタ</t>
    </rPh>
    <rPh sb="3" eb="5">
      <t>コウシ</t>
    </rPh>
    <phoneticPr fontId="3"/>
  </si>
  <si>
    <t xml:space="preserve">   ２:　高齢者とは、６５歳以上の者をいう。</t>
    <rPh sb="6" eb="9">
      <t>コウレイシャ</t>
    </rPh>
    <rPh sb="14" eb="15">
      <t>サイ</t>
    </rPh>
    <rPh sb="15" eb="17">
      <t>イジョウ</t>
    </rPh>
    <phoneticPr fontId="3"/>
  </si>
  <si>
    <t xml:space="preserve">   ３:　転出者数は、１２月２８日に運転免許証の住所を県外に変更した者の数である。</t>
    <rPh sb="6" eb="9">
      <t>テンシュツシャ</t>
    </rPh>
    <rPh sb="9" eb="10">
      <t>スウ</t>
    </rPh>
    <rPh sb="14" eb="15">
      <t>ガツ</t>
    </rPh>
    <rPh sb="17" eb="18">
      <t>ニチ</t>
    </rPh>
    <rPh sb="19" eb="21">
      <t>ウンテン</t>
    </rPh>
    <rPh sb="21" eb="24">
      <t>メンキョショウ</t>
    </rPh>
    <rPh sb="25" eb="27">
      <t>ジュウショ</t>
    </rPh>
    <rPh sb="28" eb="30">
      <t>ケンガイ</t>
    </rPh>
    <rPh sb="31" eb="33">
      <t>ヘンコウ</t>
    </rPh>
    <rPh sb="35" eb="36">
      <t>モノ</t>
    </rPh>
    <rPh sb="37" eb="38">
      <t>カズ</t>
    </rPh>
    <phoneticPr fontId="3"/>
  </si>
  <si>
    <t>注１:　令和５年１２月末現在の数である。</t>
    <rPh sb="0" eb="1">
      <t>チュウ</t>
    </rPh>
    <rPh sb="4" eb="6">
      <t>レイワ</t>
    </rPh>
    <rPh sb="7" eb="8">
      <t>ネン</t>
    </rPh>
    <rPh sb="10" eb="11">
      <t>ガツ</t>
    </rPh>
    <rPh sb="11" eb="12">
      <t>マツ</t>
    </rPh>
    <rPh sb="12" eb="14">
      <t>ゲンザイ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</si>
</sst>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0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7" fillId="0" borderId="0"/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2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distributed" vertical="center" justifyLastLine="1"/>
    </xf>
    <xf numFmtId="178" fontId="6" fillId="0" borderId="13" xfId="35" applyNumberFormat="1" applyFont="1" applyFill="1" applyBorder="1" applyAlignment="1">
      <alignment vertical="center"/>
    </xf>
    <xf numFmtId="178" fontId="6" fillId="0" borderId="24" xfId="35" applyNumberFormat="1" applyFont="1" applyFill="1" applyBorder="1" applyAlignment="1">
      <alignment vertical="center"/>
    </xf>
    <xf numFmtId="178" fontId="6" fillId="0" borderId="27" xfId="35" applyNumberFormat="1" applyFont="1" applyFill="1" applyBorder="1" applyAlignment="1">
      <alignment vertical="center"/>
    </xf>
    <xf numFmtId="178" fontId="6" fillId="0" borderId="18" xfId="35" applyNumberFormat="1" applyFont="1" applyFill="1" applyBorder="1" applyAlignment="1">
      <alignment vertical="center"/>
    </xf>
    <xf numFmtId="177" fontId="6" fillId="0" borderId="28" xfId="35" applyNumberFormat="1" applyFont="1" applyFill="1" applyBorder="1" applyAlignment="1">
      <alignment vertical="center"/>
    </xf>
    <xf numFmtId="177" fontId="6" fillId="0" borderId="29" xfId="35" applyNumberFormat="1" applyFont="1" applyFill="1" applyBorder="1" applyAlignment="1">
      <alignment vertical="center"/>
    </xf>
    <xf numFmtId="178" fontId="6" fillId="0" borderId="30" xfId="35" applyNumberFormat="1" applyFont="1" applyFill="1" applyBorder="1" applyAlignment="1">
      <alignment vertical="center"/>
    </xf>
    <xf numFmtId="178" fontId="6" fillId="0" borderId="31" xfId="35" applyNumberFormat="1" applyFont="1" applyFill="1" applyBorder="1" applyAlignment="1">
      <alignment vertical="center"/>
    </xf>
    <xf numFmtId="178" fontId="6" fillId="0" borderId="19" xfId="35" applyNumberFormat="1" applyFont="1" applyFill="1" applyBorder="1" applyAlignment="1">
      <alignment vertical="center"/>
    </xf>
    <xf numFmtId="178" fontId="6" fillId="0" borderId="32" xfId="35" applyNumberFormat="1" applyFont="1" applyFill="1" applyBorder="1" applyAlignment="1">
      <alignment vertical="center"/>
    </xf>
    <xf numFmtId="178" fontId="6" fillId="0" borderId="33" xfId="35" applyNumberFormat="1" applyFont="1" applyFill="1" applyBorder="1" applyAlignment="1">
      <alignment vertical="center"/>
    </xf>
    <xf numFmtId="178" fontId="6" fillId="0" borderId="20" xfId="35" applyNumberFormat="1" applyFont="1" applyFill="1" applyBorder="1" applyAlignment="1">
      <alignment vertical="center"/>
    </xf>
    <xf numFmtId="177" fontId="6" fillId="0" borderId="34" xfId="35" applyNumberFormat="1" applyFont="1" applyFill="1" applyBorder="1" applyAlignment="1">
      <alignment vertical="center"/>
    </xf>
    <xf numFmtId="177" fontId="6" fillId="0" borderId="0" xfId="35" applyNumberFormat="1" applyFont="1" applyFill="1" applyBorder="1" applyAlignment="1">
      <alignment vertical="center"/>
    </xf>
    <xf numFmtId="178" fontId="6" fillId="0" borderId="35" xfId="35" applyNumberFormat="1" applyFont="1" applyFill="1" applyBorder="1" applyAlignment="1">
      <alignment vertical="center"/>
    </xf>
    <xf numFmtId="177" fontId="6" fillId="0" borderId="36" xfId="35" applyNumberFormat="1" applyFont="1" applyFill="1" applyBorder="1" applyAlignment="1">
      <alignment vertical="center"/>
    </xf>
    <xf numFmtId="177" fontId="6" fillId="0" borderId="37" xfId="35" applyNumberFormat="1" applyFont="1" applyFill="1" applyBorder="1" applyAlignment="1">
      <alignment vertical="center"/>
    </xf>
    <xf numFmtId="178" fontId="6" fillId="0" borderId="38" xfId="35" applyNumberFormat="1" applyFont="1" applyFill="1" applyBorder="1" applyAlignment="1">
      <alignment vertical="center"/>
    </xf>
    <xf numFmtId="178" fontId="6" fillId="0" borderId="21" xfId="35" applyNumberFormat="1" applyFont="1" applyFill="1" applyBorder="1" applyAlignment="1">
      <alignment vertical="center"/>
    </xf>
    <xf numFmtId="177" fontId="6" fillId="0" borderId="39" xfId="35" applyNumberFormat="1" applyFont="1" applyFill="1" applyBorder="1" applyAlignment="1">
      <alignment vertical="center"/>
    </xf>
    <xf numFmtId="177" fontId="6" fillId="0" borderId="26" xfId="35" applyNumberFormat="1" applyFont="1" applyFill="1" applyBorder="1" applyAlignment="1">
      <alignment vertical="center"/>
    </xf>
    <xf numFmtId="178" fontId="6" fillId="0" borderId="40" xfId="35" applyNumberFormat="1" applyFont="1" applyFill="1" applyBorder="1" applyAlignment="1">
      <alignment vertical="center"/>
    </xf>
    <xf numFmtId="178" fontId="6" fillId="0" borderId="41" xfId="35" applyNumberFormat="1" applyFont="1" applyFill="1" applyBorder="1" applyAlignment="1">
      <alignment vertical="center"/>
    </xf>
    <xf numFmtId="178" fontId="6" fillId="0" borderId="22" xfId="35" applyNumberFormat="1" applyFont="1" applyFill="1" applyBorder="1" applyAlignment="1">
      <alignment vertical="center"/>
    </xf>
    <xf numFmtId="178" fontId="6" fillId="0" borderId="42" xfId="35" applyNumberFormat="1" applyFont="1" applyFill="1" applyBorder="1" applyAlignment="1">
      <alignment vertical="center"/>
    </xf>
    <xf numFmtId="177" fontId="6" fillId="0" borderId="43" xfId="35" applyNumberFormat="1" applyFont="1" applyFill="1" applyBorder="1" applyAlignment="1">
      <alignment vertical="center"/>
    </xf>
    <xf numFmtId="179" fontId="6" fillId="0" borderId="34" xfId="35" applyNumberFormat="1" applyFont="1" applyFill="1" applyBorder="1" applyAlignment="1">
      <alignment vertical="center"/>
    </xf>
    <xf numFmtId="179" fontId="6" fillId="0" borderId="0" xfId="35" applyNumberFormat="1" applyFont="1" applyFill="1" applyBorder="1" applyAlignment="1">
      <alignment vertical="center"/>
    </xf>
    <xf numFmtId="178" fontId="6" fillId="0" borderId="14" xfId="35" applyNumberFormat="1" applyFont="1" applyFill="1" applyBorder="1" applyAlignment="1">
      <alignment vertical="center"/>
    </xf>
    <xf numFmtId="38" fontId="6" fillId="0" borderId="44" xfId="35" applyFont="1" applyFill="1" applyBorder="1" applyAlignment="1">
      <alignment vertical="center"/>
    </xf>
    <xf numFmtId="177" fontId="6" fillId="0" borderId="45" xfId="35" applyNumberFormat="1" applyFont="1" applyFill="1" applyBorder="1" applyAlignment="1">
      <alignment vertical="center"/>
    </xf>
    <xf numFmtId="38" fontId="6" fillId="0" borderId="23" xfId="35" applyFont="1" applyFill="1" applyBorder="1" applyAlignment="1">
      <alignment vertical="center"/>
    </xf>
    <xf numFmtId="178" fontId="6" fillId="0" borderId="23" xfId="35" applyNumberFormat="1" applyFont="1" applyFill="1" applyBorder="1" applyAlignment="1">
      <alignment vertical="center"/>
    </xf>
    <xf numFmtId="178" fontId="6" fillId="0" borderId="15" xfId="35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78" fontId="6" fillId="0" borderId="16" xfId="35" applyNumberFormat="1" applyFont="1" applyFill="1" applyBorder="1" applyAlignment="1">
      <alignment vertical="center"/>
    </xf>
    <xf numFmtId="177" fontId="6" fillId="0" borderId="46" xfId="35" applyNumberFormat="1" applyFont="1" applyFill="1" applyBorder="1" applyAlignment="1">
      <alignment vertical="center"/>
    </xf>
    <xf numFmtId="177" fontId="6" fillId="0" borderId="31" xfId="35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 wrapText="1"/>
    </xf>
    <xf numFmtId="177" fontId="6" fillId="0" borderId="47" xfId="35" applyNumberFormat="1" applyFont="1" applyFill="1" applyBorder="1" applyAlignment="1">
      <alignment vertical="center"/>
    </xf>
    <xf numFmtId="176" fontId="6" fillId="24" borderId="36" xfId="83" applyNumberFormat="1" applyFont="1" applyFill="1" applyBorder="1" applyAlignment="1">
      <alignment vertical="center"/>
    </xf>
    <xf numFmtId="176" fontId="6" fillId="24" borderId="46" xfId="83" applyNumberFormat="1" applyFont="1" applyFill="1" applyBorder="1" applyAlignment="1">
      <alignment vertical="center"/>
    </xf>
    <xf numFmtId="176" fontId="6" fillId="24" borderId="53" xfId="83" applyNumberFormat="1" applyFont="1" applyFill="1" applyBorder="1" applyAlignment="1">
      <alignment vertical="center"/>
    </xf>
    <xf numFmtId="176" fontId="6" fillId="24" borderId="47" xfId="83" applyNumberFormat="1" applyFont="1" applyFill="1" applyBorder="1" applyAlignment="1">
      <alignment vertical="center"/>
    </xf>
    <xf numFmtId="176" fontId="6" fillId="24" borderId="28" xfId="83" applyNumberFormat="1" applyFont="1" applyFill="1" applyBorder="1" applyAlignment="1">
      <alignment vertical="center"/>
    </xf>
    <xf numFmtId="179" fontId="6" fillId="24" borderId="39" xfId="83" applyNumberFormat="1" applyFont="1" applyFill="1" applyBorder="1" applyAlignment="1">
      <alignment vertical="center"/>
    </xf>
    <xf numFmtId="176" fontId="6" fillId="24" borderId="34" xfId="83" applyNumberFormat="1" applyFont="1" applyFill="1" applyBorder="1" applyAlignment="1">
      <alignment vertical="center"/>
    </xf>
    <xf numFmtId="176" fontId="6" fillId="24" borderId="30" xfId="83" applyNumberFormat="1" applyFont="1" applyFill="1" applyBorder="1" applyAlignment="1">
      <alignment vertical="center"/>
    </xf>
    <xf numFmtId="176" fontId="6" fillId="24" borderId="32" xfId="83" applyNumberFormat="1" applyFont="1" applyFill="1" applyBorder="1" applyAlignment="1">
      <alignment vertical="center"/>
    </xf>
    <xf numFmtId="176" fontId="6" fillId="24" borderId="35" xfId="83" applyNumberFormat="1" applyFont="1" applyFill="1" applyBorder="1" applyAlignment="1">
      <alignment vertical="center"/>
    </xf>
    <xf numFmtId="176" fontId="6" fillId="24" borderId="40" xfId="83" applyNumberFormat="1" applyFont="1" applyFill="1" applyBorder="1" applyAlignment="1">
      <alignment vertical="center"/>
    </xf>
    <xf numFmtId="176" fontId="6" fillId="24" borderId="17" xfId="83" applyNumberFormat="1" applyFont="1" applyFill="1" applyBorder="1" applyAlignment="1">
      <alignment vertical="center"/>
    </xf>
    <xf numFmtId="176" fontId="6" fillId="24" borderId="42" xfId="83" applyNumberFormat="1" applyFont="1" applyFill="1" applyBorder="1" applyAlignment="1">
      <alignment vertical="center"/>
    </xf>
    <xf numFmtId="179" fontId="6" fillId="24" borderId="14" xfId="83" applyNumberFormat="1" applyFont="1" applyFill="1" applyBorder="1" applyAlignment="1">
      <alignment vertical="center"/>
    </xf>
    <xf numFmtId="176" fontId="6" fillId="24" borderId="30" xfId="83" applyNumberFormat="1" applyFont="1" applyFill="1" applyBorder="1" applyAlignment="1">
      <alignment vertical="center"/>
    </xf>
    <xf numFmtId="176" fontId="6" fillId="24" borderId="32" xfId="83" applyNumberFormat="1" applyFont="1" applyFill="1" applyBorder="1" applyAlignment="1">
      <alignment vertical="center"/>
    </xf>
    <xf numFmtId="176" fontId="6" fillId="24" borderId="35" xfId="83" applyNumberFormat="1" applyFont="1" applyFill="1" applyBorder="1" applyAlignment="1">
      <alignment vertical="center"/>
    </xf>
    <xf numFmtId="176" fontId="6" fillId="24" borderId="40" xfId="83" applyNumberFormat="1" applyFont="1" applyFill="1" applyBorder="1" applyAlignment="1">
      <alignment vertical="center"/>
    </xf>
    <xf numFmtId="176" fontId="6" fillId="24" borderId="17" xfId="83" applyNumberFormat="1" applyFont="1" applyFill="1" applyBorder="1" applyAlignment="1">
      <alignment vertical="center"/>
    </xf>
    <xf numFmtId="176" fontId="6" fillId="24" borderId="42" xfId="83" applyNumberFormat="1" applyFont="1" applyFill="1" applyBorder="1" applyAlignment="1">
      <alignment vertical="center"/>
    </xf>
    <xf numFmtId="179" fontId="6" fillId="24" borderId="14" xfId="83" applyNumberFormat="1" applyFont="1" applyFill="1" applyBorder="1" applyAlignment="1">
      <alignment vertical="center"/>
    </xf>
    <xf numFmtId="176" fontId="6" fillId="24" borderId="36" xfId="83" applyNumberFormat="1" applyFont="1" applyFill="1" applyBorder="1" applyAlignment="1">
      <alignment vertical="center"/>
    </xf>
    <xf numFmtId="176" fontId="6" fillId="24" borderId="46" xfId="83" applyNumberFormat="1" applyFont="1" applyFill="1" applyBorder="1" applyAlignment="1">
      <alignment vertical="center"/>
    </xf>
    <xf numFmtId="176" fontId="6" fillId="24" borderId="53" xfId="83" applyNumberFormat="1" applyFont="1" applyFill="1" applyBorder="1" applyAlignment="1">
      <alignment vertical="center"/>
    </xf>
    <xf numFmtId="176" fontId="6" fillId="24" borderId="47" xfId="83" applyNumberFormat="1" applyFont="1" applyFill="1" applyBorder="1" applyAlignment="1">
      <alignment vertical="center"/>
    </xf>
    <xf numFmtId="176" fontId="6" fillId="24" borderId="28" xfId="83" applyNumberFormat="1" applyFont="1" applyFill="1" applyBorder="1" applyAlignment="1">
      <alignment vertical="center"/>
    </xf>
    <xf numFmtId="179" fontId="6" fillId="24" borderId="39" xfId="83" applyNumberFormat="1" applyFont="1" applyFill="1" applyBorder="1" applyAlignment="1">
      <alignment vertical="center"/>
    </xf>
    <xf numFmtId="176" fontId="6" fillId="24" borderId="34" xfId="83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distributed" vertical="center" justifyLastLine="1" shrinkToFit="1"/>
    </xf>
    <xf numFmtId="0" fontId="6" fillId="0" borderId="48" xfId="0" applyFont="1" applyFill="1" applyBorder="1" applyAlignment="1">
      <alignment horizontal="distributed" vertical="center" justifyLastLine="1" shrinkToFit="1"/>
    </xf>
    <xf numFmtId="0" fontId="6" fillId="0" borderId="49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vertical="justify" wrapText="1"/>
    </xf>
    <xf numFmtId="0" fontId="7" fillId="0" borderId="51" xfId="0" applyFont="1" applyFill="1" applyBorder="1" applyAlignment="1">
      <alignment vertical="justify"/>
    </xf>
    <xf numFmtId="0" fontId="7" fillId="0" borderId="52" xfId="0" applyFont="1" applyFill="1" applyBorder="1" applyAlignment="1">
      <alignment vertical="justify"/>
    </xf>
  </cellXfs>
  <cellStyles count="104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パーセント 2" xfId="28" xr:uid="{00000000-0005-0000-0000-000036000000}"/>
    <cellStyle name="パーセント 2 2" xfId="74" xr:uid="{00000000-0005-0000-0000-000037000000}"/>
    <cellStyle name="パーセント 3" xfId="29" xr:uid="{00000000-0005-0000-0000-000038000000}"/>
    <cellStyle name="パーセント 3 2" xfId="75" xr:uid="{00000000-0005-0000-0000-000039000000}"/>
    <cellStyle name="パーセント 3 3" xfId="76" xr:uid="{00000000-0005-0000-0000-00003A000000}"/>
    <cellStyle name="メモ" xfId="30" builtinId="10" customBuiltin="1"/>
    <cellStyle name="メモ 2" xfId="78" xr:uid="{00000000-0005-0000-0000-00003C000000}"/>
    <cellStyle name="メモ 3" xfId="77" xr:uid="{00000000-0005-0000-0000-00003D000000}"/>
    <cellStyle name="リンク セル" xfId="31" builtinId="24" customBuiltin="1"/>
    <cellStyle name="リンク セル 2" xfId="79" xr:uid="{00000000-0005-0000-0000-00003F000000}"/>
    <cellStyle name="悪い" xfId="32" builtinId="27" customBuiltin="1"/>
    <cellStyle name="悪い 2" xfId="80" xr:uid="{00000000-0005-0000-0000-000041000000}"/>
    <cellStyle name="計算" xfId="33" builtinId="22" customBuiltin="1"/>
    <cellStyle name="計算 2" xfId="81" xr:uid="{00000000-0005-0000-0000-000043000000}"/>
    <cellStyle name="警告文" xfId="34" builtinId="11" customBuiltin="1"/>
    <cellStyle name="警告文 2" xfId="82" xr:uid="{00000000-0005-0000-0000-000045000000}"/>
    <cellStyle name="桁区切り" xfId="35" builtinId="6"/>
    <cellStyle name="桁区切り 2" xfId="36" xr:uid="{00000000-0005-0000-0000-000047000000}"/>
    <cellStyle name="桁区切り 2 2" xfId="83" xr:uid="{00000000-0005-0000-0000-000048000000}"/>
    <cellStyle name="桁区切り 3" xfId="37" xr:uid="{00000000-0005-0000-0000-000049000000}"/>
    <cellStyle name="桁区切り 3 2" xfId="84" xr:uid="{00000000-0005-0000-0000-00004A000000}"/>
    <cellStyle name="桁区切り 3 2 2" xfId="85" xr:uid="{00000000-0005-0000-0000-00004B000000}"/>
    <cellStyle name="桁区切り 3 2 3" xfId="86" xr:uid="{00000000-0005-0000-0000-00004C000000}"/>
    <cellStyle name="桁区切り 3 3" xfId="87" xr:uid="{00000000-0005-0000-0000-00004D000000}"/>
    <cellStyle name="桁区切り 5 2" xfId="88" xr:uid="{00000000-0005-0000-0000-00004E000000}"/>
    <cellStyle name="桁区切り 5 3" xfId="89" xr:uid="{00000000-0005-0000-0000-00004F000000}"/>
    <cellStyle name="見出し 1" xfId="38" builtinId="16" customBuiltin="1"/>
    <cellStyle name="見出し 1 2" xfId="90" xr:uid="{00000000-0005-0000-0000-000051000000}"/>
    <cellStyle name="見出し 2" xfId="39" builtinId="17" customBuiltin="1"/>
    <cellStyle name="見出し 2 2" xfId="91" xr:uid="{00000000-0005-0000-0000-000053000000}"/>
    <cellStyle name="見出し 3" xfId="40" builtinId="18" customBuiltin="1"/>
    <cellStyle name="見出し 3 2" xfId="92" xr:uid="{00000000-0005-0000-0000-000055000000}"/>
    <cellStyle name="見出し 4" xfId="41" builtinId="19" customBuiltin="1"/>
    <cellStyle name="見出し 4 2" xfId="93" xr:uid="{00000000-0005-0000-0000-000057000000}"/>
    <cellStyle name="集計" xfId="42" builtinId="25" customBuiltin="1"/>
    <cellStyle name="集計 2" xfId="94" xr:uid="{00000000-0005-0000-0000-000059000000}"/>
    <cellStyle name="出力" xfId="43" builtinId="21" customBuiltin="1"/>
    <cellStyle name="出力 2" xfId="95" xr:uid="{00000000-0005-0000-0000-00005B000000}"/>
    <cellStyle name="説明文" xfId="44" builtinId="53" customBuiltin="1"/>
    <cellStyle name="説明文 2" xfId="96" xr:uid="{00000000-0005-0000-0000-00005D000000}"/>
    <cellStyle name="入力" xfId="45" builtinId="20" customBuiltin="1"/>
    <cellStyle name="入力 2" xfId="97" xr:uid="{00000000-0005-0000-0000-00005F000000}"/>
    <cellStyle name="標準" xfId="0" builtinId="0"/>
    <cellStyle name="標準 2" xfId="98" xr:uid="{00000000-0005-0000-0000-000061000000}"/>
    <cellStyle name="標準 2 2" xfId="102" xr:uid="{00000000-0005-0000-0000-000062000000}"/>
    <cellStyle name="標準 3" xfId="99" xr:uid="{00000000-0005-0000-0000-000063000000}"/>
    <cellStyle name="標準 4" xfId="101" xr:uid="{00000000-0005-0000-0000-000064000000}"/>
    <cellStyle name="標準 5" xfId="103" xr:uid="{00000000-0005-0000-0000-000065000000}"/>
    <cellStyle name="良い" xfId="46" builtinId="26" customBuiltin="1"/>
    <cellStyle name="良い 2" xfId="100" xr:uid="{00000000-0005-0000-0000-000067000000}"/>
  </cellStyles>
  <dxfs count="0"/>
  <tableStyles count="0" defaultTableStyle="TableStyleMedium9" defaultPivotStyle="PivotStyleLight16"/>
  <colors>
    <mruColors>
      <color rgb="FFF9F2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sqref="A1:M1"/>
    </sheetView>
  </sheetViews>
  <sheetFormatPr defaultRowHeight="13.5" x14ac:dyDescent="0.15"/>
  <cols>
    <col min="1" max="1" width="10.125" style="1" customWidth="1"/>
    <col min="2" max="2" width="9.875" style="1" customWidth="1"/>
    <col min="3" max="3" width="8" style="1" customWidth="1"/>
    <col min="4" max="4" width="10.625" style="1" bestFit="1" customWidth="1"/>
    <col min="5" max="5" width="11.375" style="1" customWidth="1"/>
    <col min="6" max="6" width="9.875" style="1" customWidth="1"/>
    <col min="7" max="7" width="8" style="1" customWidth="1"/>
    <col min="8" max="8" width="10.625" style="1" bestFit="1" customWidth="1"/>
    <col min="9" max="9" width="11.375" style="1" customWidth="1"/>
    <col min="10" max="10" width="9.875" style="1" customWidth="1"/>
    <col min="11" max="11" width="8" style="1" customWidth="1"/>
    <col min="12" max="12" width="11.75" style="1" customWidth="1"/>
    <col min="13" max="13" width="11.5" style="1" customWidth="1"/>
    <col min="14" max="16384" width="9" style="1"/>
  </cols>
  <sheetData>
    <row r="1" spans="1:14" ht="25.5" x14ac:dyDescent="0.15">
      <c r="A1" s="93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53"/>
    </row>
    <row r="2" spans="1:14" x14ac:dyDescent="0.15">
      <c r="M2" s="2"/>
    </row>
    <row r="3" spans="1:14" ht="18" customHeight="1" thickBot="1" x14ac:dyDescent="0.2">
      <c r="A3" s="97" t="s">
        <v>31</v>
      </c>
      <c r="B3" s="94" t="s">
        <v>21</v>
      </c>
      <c r="C3" s="95"/>
      <c r="D3" s="95"/>
      <c r="E3" s="96"/>
      <c r="F3" s="94" t="s">
        <v>22</v>
      </c>
      <c r="G3" s="95"/>
      <c r="H3" s="95"/>
      <c r="I3" s="96"/>
      <c r="J3" s="90" t="s">
        <v>28</v>
      </c>
      <c r="K3" s="91"/>
      <c r="L3" s="91"/>
      <c r="M3" s="92"/>
    </row>
    <row r="4" spans="1:14" ht="16.5" customHeight="1" thickBot="1" x14ac:dyDescent="0.2">
      <c r="A4" s="98"/>
      <c r="B4" s="3"/>
      <c r="C4" s="4"/>
      <c r="D4" s="88" t="s">
        <v>23</v>
      </c>
      <c r="E4" s="5" t="s">
        <v>24</v>
      </c>
      <c r="F4" s="6"/>
      <c r="G4" s="6"/>
      <c r="H4" s="88" t="s">
        <v>23</v>
      </c>
      <c r="I4" s="5" t="s">
        <v>24</v>
      </c>
      <c r="J4" s="3"/>
      <c r="K4" s="6"/>
      <c r="L4" s="88" t="s">
        <v>23</v>
      </c>
      <c r="M4" s="5" t="s">
        <v>24</v>
      </c>
    </row>
    <row r="5" spans="1:14" ht="16.5" customHeight="1" x14ac:dyDescent="0.15">
      <c r="A5" s="99"/>
      <c r="B5" s="14"/>
      <c r="C5" s="15" t="s">
        <v>29</v>
      </c>
      <c r="D5" s="89"/>
      <c r="E5" s="16" t="s">
        <v>25</v>
      </c>
      <c r="F5" s="14"/>
      <c r="G5" s="15" t="s">
        <v>29</v>
      </c>
      <c r="H5" s="89"/>
      <c r="I5" s="17" t="s">
        <v>25</v>
      </c>
      <c r="J5" s="14"/>
      <c r="K5" s="15" t="s">
        <v>29</v>
      </c>
      <c r="L5" s="89"/>
      <c r="M5" s="16" t="s">
        <v>25</v>
      </c>
    </row>
    <row r="6" spans="1:14" ht="18" customHeight="1" x14ac:dyDescent="0.15">
      <c r="A6" s="11" t="s">
        <v>32</v>
      </c>
      <c r="B6" s="60">
        <v>7010</v>
      </c>
      <c r="C6" s="21">
        <f t="shared" ref="C6:C29" si="0">B6/$B$30*100</f>
        <v>3.6626400267513795</v>
      </c>
      <c r="D6" s="67">
        <v>29430</v>
      </c>
      <c r="E6" s="22">
        <f>B6/D6*100</f>
        <v>23.819232076112808</v>
      </c>
      <c r="F6" s="81">
        <v>4758</v>
      </c>
      <c r="G6" s="21">
        <f t="shared" ref="G6:G29" si="1">F6/$F$30*100</f>
        <v>3.0948555669023476</v>
      </c>
      <c r="H6" s="74">
        <v>27500</v>
      </c>
      <c r="I6" s="22">
        <f>F6/H6*100</f>
        <v>17.301818181818181</v>
      </c>
      <c r="J6" s="23">
        <f>SUM(B6,F6)</f>
        <v>11768</v>
      </c>
      <c r="K6" s="21">
        <f t="shared" ref="K6:K28" si="2">J6/$J$30*100</f>
        <v>3.4097197875589269</v>
      </c>
      <c r="L6" s="24">
        <f>SUM(D6,H6)</f>
        <v>56930</v>
      </c>
      <c r="M6" s="25">
        <f>J6/L6*100</f>
        <v>20.670999473037064</v>
      </c>
    </row>
    <row r="7" spans="1:14" ht="18" customHeight="1" x14ac:dyDescent="0.15">
      <c r="A7" s="8" t="s">
        <v>1</v>
      </c>
      <c r="B7" s="61">
        <v>22217</v>
      </c>
      <c r="C7" s="26">
        <f t="shared" si="0"/>
        <v>11.608113191773951</v>
      </c>
      <c r="D7" s="68">
        <v>83255</v>
      </c>
      <c r="E7" s="27">
        <f t="shared" ref="E7:E26" si="3">B7/D7*100</f>
        <v>26.685484355293976</v>
      </c>
      <c r="F7" s="82">
        <v>16729</v>
      </c>
      <c r="G7" s="26">
        <f t="shared" si="1"/>
        <v>10.881428915239464</v>
      </c>
      <c r="H7" s="75">
        <v>79847</v>
      </c>
      <c r="I7" s="27">
        <f t="shared" ref="I7:I26" si="4">F7/H7*100</f>
        <v>20.951319398349344</v>
      </c>
      <c r="J7" s="23">
        <f t="shared" ref="J7:J30" si="5">SUM(B7,F7)</f>
        <v>38946</v>
      </c>
      <c r="K7" s="26">
        <f t="shared" si="2"/>
        <v>11.284410846895817</v>
      </c>
      <c r="L7" s="24">
        <f t="shared" ref="L7:L29" si="6">SUM(D7,H7)</f>
        <v>163102</v>
      </c>
      <c r="M7" s="28">
        <f t="shared" ref="M7:M26" si="7">J7/L7*100</f>
        <v>23.878309278856175</v>
      </c>
    </row>
    <row r="8" spans="1:14" ht="18" customHeight="1" x14ac:dyDescent="0.15">
      <c r="A8" s="9" t="s">
        <v>2</v>
      </c>
      <c r="B8" s="62">
        <v>22620</v>
      </c>
      <c r="C8" s="29">
        <f>B8/$B$30*100</f>
        <v>11.818675806721284</v>
      </c>
      <c r="D8" s="69">
        <v>89949</v>
      </c>
      <c r="E8" s="30">
        <f>B8/D8*100</f>
        <v>25.147583630724078</v>
      </c>
      <c r="F8" s="83">
        <v>16655</v>
      </c>
      <c r="G8" s="29">
        <f>F8/$F$30*100</f>
        <v>10.833295390239302</v>
      </c>
      <c r="H8" s="76">
        <v>86007</v>
      </c>
      <c r="I8" s="30">
        <f>F8/H8*100</f>
        <v>19.364702873021962</v>
      </c>
      <c r="J8" s="55">
        <f>SUM(B8,F8)</f>
        <v>39275</v>
      </c>
      <c r="K8" s="26">
        <f>J8/$J$30*100</f>
        <v>11.379736969440589</v>
      </c>
      <c r="L8" s="56">
        <f>SUM(D8,H8)</f>
        <v>175956</v>
      </c>
      <c r="M8" s="33">
        <f>J8/L8*100</f>
        <v>22.320921139375752</v>
      </c>
    </row>
    <row r="9" spans="1:14" ht="18" customHeight="1" x14ac:dyDescent="0.15">
      <c r="A9" s="57" t="s">
        <v>33</v>
      </c>
      <c r="B9" s="63">
        <v>20212</v>
      </c>
      <c r="C9" s="36">
        <f>B9/$B$30*100</f>
        <v>10.560524995820098</v>
      </c>
      <c r="D9" s="70">
        <v>72261</v>
      </c>
      <c r="E9" s="37">
        <f>B9/D9*100</f>
        <v>27.970827970827973</v>
      </c>
      <c r="F9" s="84">
        <v>16240</v>
      </c>
      <c r="G9" s="36">
        <f t="shared" si="1"/>
        <v>10.563357378414064</v>
      </c>
      <c r="H9" s="77">
        <v>68298</v>
      </c>
      <c r="I9" s="30">
        <f t="shared" si="4"/>
        <v>23.778148701279687</v>
      </c>
      <c r="J9" s="31">
        <f>SUM(B9,F9)</f>
        <v>36452</v>
      </c>
      <c r="K9" s="54">
        <f t="shared" si="2"/>
        <v>10.561786683896839</v>
      </c>
      <c r="L9" s="32">
        <f t="shared" si="6"/>
        <v>140559</v>
      </c>
      <c r="M9" s="33">
        <f t="shared" si="7"/>
        <v>25.933593722209181</v>
      </c>
    </row>
    <row r="10" spans="1:14" ht="18" customHeight="1" x14ac:dyDescent="0.15">
      <c r="A10" s="7" t="s">
        <v>3</v>
      </c>
      <c r="B10" s="66">
        <v>11580</v>
      </c>
      <c r="C10" s="41">
        <f>B10/$B$30*100</f>
        <v>6.0504096304965724</v>
      </c>
      <c r="D10" s="71">
        <v>31530</v>
      </c>
      <c r="E10" s="42">
        <f>B10/D10*100</f>
        <v>36.726926736441484</v>
      </c>
      <c r="F10" s="87">
        <v>9986</v>
      </c>
      <c r="G10" s="41">
        <f t="shared" si="1"/>
        <v>6.4954240628597821</v>
      </c>
      <c r="H10" s="78">
        <v>29638</v>
      </c>
      <c r="I10" s="22">
        <f t="shared" si="4"/>
        <v>33.693231662055467</v>
      </c>
      <c r="J10" s="34">
        <f>SUM(B10,F10)</f>
        <v>21566</v>
      </c>
      <c r="K10" s="21">
        <f t="shared" si="2"/>
        <v>6.2486418200625264</v>
      </c>
      <c r="L10" s="35">
        <f t="shared" si="6"/>
        <v>61168</v>
      </c>
      <c r="M10" s="25">
        <f t="shared" si="7"/>
        <v>35.256997122678527</v>
      </c>
    </row>
    <row r="11" spans="1:14" ht="18" customHeight="1" x14ac:dyDescent="0.15">
      <c r="A11" s="8" t="s">
        <v>4</v>
      </c>
      <c r="B11" s="61">
        <v>8347</v>
      </c>
      <c r="C11" s="26">
        <f>B11/$B$30*100</f>
        <v>4.3612063200133759</v>
      </c>
      <c r="D11" s="68">
        <v>23130</v>
      </c>
      <c r="E11" s="27">
        <f>B11/D11*100</f>
        <v>36.087332468655426</v>
      </c>
      <c r="F11" s="82">
        <v>7090</v>
      </c>
      <c r="G11" s="26">
        <f t="shared" si="1"/>
        <v>4.6117120574480124</v>
      </c>
      <c r="H11" s="75">
        <v>21614</v>
      </c>
      <c r="I11" s="27">
        <f t="shared" si="4"/>
        <v>32.802812991579536</v>
      </c>
      <c r="J11" s="23">
        <f>SUM(B11,F11)</f>
        <v>15437</v>
      </c>
      <c r="K11" s="26">
        <f t="shared" si="2"/>
        <v>4.4727943882178076</v>
      </c>
      <c r="L11" s="24">
        <f t="shared" si="6"/>
        <v>44744</v>
      </c>
      <c r="M11" s="28">
        <f t="shared" si="7"/>
        <v>34.500715179688896</v>
      </c>
    </row>
    <row r="12" spans="1:14" ht="18" customHeight="1" x14ac:dyDescent="0.15">
      <c r="A12" s="10" t="s">
        <v>5</v>
      </c>
      <c r="B12" s="63">
        <v>6790</v>
      </c>
      <c r="C12" s="36">
        <f t="shared" si="0"/>
        <v>3.5476926935295103</v>
      </c>
      <c r="D12" s="70">
        <v>17682</v>
      </c>
      <c r="E12" s="37">
        <f t="shared" si="3"/>
        <v>38.400633412509897</v>
      </c>
      <c r="F12" s="84">
        <v>6009</v>
      </c>
      <c r="G12" s="36">
        <f t="shared" si="1"/>
        <v>3.9085723206213125</v>
      </c>
      <c r="H12" s="77">
        <v>16788</v>
      </c>
      <c r="I12" s="37">
        <f t="shared" si="4"/>
        <v>35.793423874195859</v>
      </c>
      <c r="J12" s="38">
        <f t="shared" si="5"/>
        <v>12799</v>
      </c>
      <c r="K12" s="36">
        <f t="shared" si="2"/>
        <v>3.7084469375396591</v>
      </c>
      <c r="L12" s="39">
        <f t="shared" si="6"/>
        <v>34470</v>
      </c>
      <c r="M12" s="40">
        <f t="shared" si="7"/>
        <v>37.13083841021178</v>
      </c>
    </row>
    <row r="13" spans="1:14" ht="18" customHeight="1" x14ac:dyDescent="0.15">
      <c r="A13" s="11" t="s">
        <v>6</v>
      </c>
      <c r="B13" s="64">
        <v>5958</v>
      </c>
      <c r="C13" s="41">
        <f t="shared" si="0"/>
        <v>3.1129827787995317</v>
      </c>
      <c r="D13" s="72">
        <v>17177</v>
      </c>
      <c r="E13" s="42">
        <f t="shared" si="3"/>
        <v>34.685917214880362</v>
      </c>
      <c r="F13" s="85">
        <v>5193</v>
      </c>
      <c r="G13" s="41">
        <f t="shared" si="1"/>
        <v>3.3778026395384386</v>
      </c>
      <c r="H13" s="79">
        <v>15920</v>
      </c>
      <c r="I13" s="42">
        <f t="shared" si="4"/>
        <v>32.619346733668344</v>
      </c>
      <c r="J13" s="23">
        <f t="shared" si="5"/>
        <v>11151</v>
      </c>
      <c r="K13" s="41">
        <f t="shared" si="2"/>
        <v>3.2309470896558121</v>
      </c>
      <c r="L13" s="24">
        <f t="shared" si="6"/>
        <v>33097</v>
      </c>
      <c r="M13" s="43">
        <f t="shared" si="7"/>
        <v>33.69187539656162</v>
      </c>
    </row>
    <row r="14" spans="1:14" ht="18" customHeight="1" x14ac:dyDescent="0.15">
      <c r="A14" s="8" t="s">
        <v>7</v>
      </c>
      <c r="B14" s="61">
        <v>7495</v>
      </c>
      <c r="C14" s="26">
        <f t="shared" si="0"/>
        <v>3.9160466477177733</v>
      </c>
      <c r="D14" s="68">
        <v>31580</v>
      </c>
      <c r="E14" s="27">
        <f t="shared" si="3"/>
        <v>23.733375554148196</v>
      </c>
      <c r="F14" s="82">
        <v>6285</v>
      </c>
      <c r="G14" s="26">
        <f t="shared" si="1"/>
        <v>4.0880973598111083</v>
      </c>
      <c r="H14" s="75">
        <v>29067</v>
      </c>
      <c r="I14" s="27">
        <f t="shared" si="4"/>
        <v>21.622458458045209</v>
      </c>
      <c r="J14" s="23">
        <f t="shared" si="5"/>
        <v>13780</v>
      </c>
      <c r="K14" s="26">
        <f t="shared" si="2"/>
        <v>3.9926868348540117</v>
      </c>
      <c r="L14" s="24">
        <f t="shared" si="6"/>
        <v>60647</v>
      </c>
      <c r="M14" s="28">
        <f t="shared" si="7"/>
        <v>22.72165152439527</v>
      </c>
    </row>
    <row r="15" spans="1:14" ht="18" customHeight="1" x14ac:dyDescent="0.15">
      <c r="A15" s="8" t="s">
        <v>8</v>
      </c>
      <c r="B15" s="61">
        <v>1567</v>
      </c>
      <c r="C15" s="26">
        <f t="shared" si="0"/>
        <v>0.81873850526667769</v>
      </c>
      <c r="D15" s="68">
        <v>3775</v>
      </c>
      <c r="E15" s="27">
        <f t="shared" si="3"/>
        <v>41.509933774834437</v>
      </c>
      <c r="F15" s="82">
        <v>1332</v>
      </c>
      <c r="G15" s="26">
        <f t="shared" si="1"/>
        <v>0.86640345000292707</v>
      </c>
      <c r="H15" s="75">
        <v>3286</v>
      </c>
      <c r="I15" s="27">
        <f t="shared" si="4"/>
        <v>40.535605599513083</v>
      </c>
      <c r="J15" s="23">
        <f t="shared" si="5"/>
        <v>2899</v>
      </c>
      <c r="K15" s="26">
        <f t="shared" si="2"/>
        <v>0.83997090959664589</v>
      </c>
      <c r="L15" s="24">
        <f t="shared" si="6"/>
        <v>7061</v>
      </c>
      <c r="M15" s="28">
        <f t="shared" si="7"/>
        <v>41.056507576830477</v>
      </c>
    </row>
    <row r="16" spans="1:14" ht="18" customHeight="1" x14ac:dyDescent="0.15">
      <c r="A16" s="8" t="s">
        <v>17</v>
      </c>
      <c r="B16" s="61">
        <v>3793</v>
      </c>
      <c r="C16" s="26">
        <f t="shared" si="0"/>
        <v>1.9817965223206822</v>
      </c>
      <c r="D16" s="68">
        <v>9427</v>
      </c>
      <c r="E16" s="27">
        <f t="shared" si="3"/>
        <v>40.235493794420279</v>
      </c>
      <c r="F16" s="82">
        <v>3242</v>
      </c>
      <c r="G16" s="26">
        <f t="shared" si="1"/>
        <v>2.1087687574395568</v>
      </c>
      <c r="H16" s="75">
        <v>8627</v>
      </c>
      <c r="I16" s="27">
        <f t="shared" si="4"/>
        <v>37.579691665700707</v>
      </c>
      <c r="J16" s="23">
        <f t="shared" si="5"/>
        <v>7035</v>
      </c>
      <c r="K16" s="26">
        <f t="shared" si="2"/>
        <v>2.0383564501595046</v>
      </c>
      <c r="L16" s="24">
        <f t="shared" si="6"/>
        <v>18054</v>
      </c>
      <c r="M16" s="28">
        <f t="shared" si="7"/>
        <v>38.966434031239615</v>
      </c>
    </row>
    <row r="17" spans="1:14" ht="18" customHeight="1" x14ac:dyDescent="0.15">
      <c r="A17" s="9" t="s">
        <v>9</v>
      </c>
      <c r="B17" s="62">
        <v>2618</v>
      </c>
      <c r="C17" s="29">
        <f t="shared" si="0"/>
        <v>1.3678732653402441</v>
      </c>
      <c r="D17" s="69">
        <v>6006</v>
      </c>
      <c r="E17" s="30">
        <f t="shared" si="3"/>
        <v>43.589743589743591</v>
      </c>
      <c r="F17" s="83">
        <v>2094</v>
      </c>
      <c r="G17" s="29">
        <f t="shared" si="1"/>
        <v>1.3620486668964935</v>
      </c>
      <c r="H17" s="76">
        <v>5283</v>
      </c>
      <c r="I17" s="30">
        <f t="shared" si="4"/>
        <v>39.636570130607609</v>
      </c>
      <c r="J17" s="31">
        <f t="shared" si="5"/>
        <v>4712</v>
      </c>
      <c r="K17" s="29">
        <f t="shared" si="2"/>
        <v>1.3652786912795432</v>
      </c>
      <c r="L17" s="32">
        <f t="shared" si="6"/>
        <v>11289</v>
      </c>
      <c r="M17" s="33">
        <f t="shared" si="7"/>
        <v>41.73974665603685</v>
      </c>
    </row>
    <row r="18" spans="1:14" ht="18" customHeight="1" x14ac:dyDescent="0.15">
      <c r="A18" s="7" t="s">
        <v>10</v>
      </c>
      <c r="B18" s="60">
        <v>8336</v>
      </c>
      <c r="C18" s="21">
        <f t="shared" si="0"/>
        <v>4.3554589533522821</v>
      </c>
      <c r="D18" s="67">
        <v>25255</v>
      </c>
      <c r="E18" s="22">
        <f t="shared" si="3"/>
        <v>33.007325282122352</v>
      </c>
      <c r="F18" s="81">
        <v>6614</v>
      </c>
      <c r="G18" s="21">
        <f t="shared" si="1"/>
        <v>4.3020964101496695</v>
      </c>
      <c r="H18" s="74">
        <v>23368</v>
      </c>
      <c r="I18" s="22">
        <f t="shared" si="4"/>
        <v>28.303663129065388</v>
      </c>
      <c r="J18" s="34">
        <f t="shared" si="5"/>
        <v>14950</v>
      </c>
      <c r="K18" s="21">
        <f t="shared" si="2"/>
        <v>4.3316885472472766</v>
      </c>
      <c r="L18" s="35">
        <f t="shared" si="6"/>
        <v>48623</v>
      </c>
      <c r="M18" s="25">
        <f t="shared" si="7"/>
        <v>30.746765933817326</v>
      </c>
    </row>
    <row r="19" spans="1:14" ht="18" customHeight="1" x14ac:dyDescent="0.15">
      <c r="A19" s="11" t="s">
        <v>18</v>
      </c>
      <c r="B19" s="61">
        <v>2578</v>
      </c>
      <c r="C19" s="26">
        <f t="shared" si="0"/>
        <v>1.3469737502089951</v>
      </c>
      <c r="D19" s="68">
        <v>5085</v>
      </c>
      <c r="E19" s="27">
        <f t="shared" si="3"/>
        <v>50.69813176007866</v>
      </c>
      <c r="F19" s="82">
        <v>1927</v>
      </c>
      <c r="G19" s="26">
        <f t="shared" si="1"/>
        <v>1.2534230091258562</v>
      </c>
      <c r="H19" s="75">
        <v>4173</v>
      </c>
      <c r="I19" s="27">
        <f t="shared" si="4"/>
        <v>46.177809729211603</v>
      </c>
      <c r="J19" s="23">
        <f t="shared" si="5"/>
        <v>4505</v>
      </c>
      <c r="K19" s="26">
        <f t="shared" si="2"/>
        <v>1.3053014652407346</v>
      </c>
      <c r="L19" s="24">
        <f t="shared" si="6"/>
        <v>9258</v>
      </c>
      <c r="M19" s="28">
        <f t="shared" si="7"/>
        <v>48.660617844026788</v>
      </c>
    </row>
    <row r="20" spans="1:14" ht="18" customHeight="1" x14ac:dyDescent="0.15">
      <c r="A20" s="10" t="s">
        <v>19</v>
      </c>
      <c r="B20" s="63">
        <v>12628</v>
      </c>
      <c r="C20" s="36">
        <f t="shared" si="0"/>
        <v>6.5979769269352948</v>
      </c>
      <c r="D20" s="70">
        <v>36470</v>
      </c>
      <c r="E20" s="37">
        <f t="shared" si="3"/>
        <v>34.625719769673701</v>
      </c>
      <c r="F20" s="84">
        <v>10322</v>
      </c>
      <c r="G20" s="36">
        <f t="shared" si="1"/>
        <v>6.7139762844821416</v>
      </c>
      <c r="H20" s="77">
        <v>34118</v>
      </c>
      <c r="I20" s="37">
        <f t="shared" si="4"/>
        <v>30.253824960431441</v>
      </c>
      <c r="J20" s="38">
        <f t="shared" si="5"/>
        <v>22950</v>
      </c>
      <c r="K20" s="36">
        <f t="shared" si="2"/>
        <v>6.6496489738678939</v>
      </c>
      <c r="L20" s="39">
        <f t="shared" si="6"/>
        <v>70588</v>
      </c>
      <c r="M20" s="40">
        <f t="shared" si="7"/>
        <v>32.512608375361253</v>
      </c>
    </row>
    <row r="21" spans="1:14" ht="18" customHeight="1" x14ac:dyDescent="0.15">
      <c r="A21" s="11" t="s">
        <v>11</v>
      </c>
      <c r="B21" s="64">
        <v>15655</v>
      </c>
      <c r="C21" s="41">
        <f t="shared" si="0"/>
        <v>8.1795477344925587</v>
      </c>
      <c r="D21" s="72">
        <v>45442</v>
      </c>
      <c r="E21" s="42">
        <f t="shared" si="3"/>
        <v>34.450508340301923</v>
      </c>
      <c r="F21" s="85">
        <v>12553</v>
      </c>
      <c r="G21" s="41">
        <f t="shared" si="1"/>
        <v>8.1651370179329898</v>
      </c>
      <c r="H21" s="79">
        <v>42467</v>
      </c>
      <c r="I21" s="42">
        <f t="shared" si="4"/>
        <v>29.559422610497567</v>
      </c>
      <c r="J21" s="34">
        <f t="shared" si="5"/>
        <v>28208</v>
      </c>
      <c r="K21" s="41">
        <f t="shared" si="2"/>
        <v>8.1731284642642947</v>
      </c>
      <c r="L21" s="35">
        <f t="shared" si="6"/>
        <v>87909</v>
      </c>
      <c r="M21" s="43">
        <f t="shared" si="7"/>
        <v>32.087727081413739</v>
      </c>
    </row>
    <row r="22" spans="1:14" ht="18" customHeight="1" x14ac:dyDescent="0.15">
      <c r="A22" s="8" t="s">
        <v>12</v>
      </c>
      <c r="B22" s="61">
        <v>2368</v>
      </c>
      <c r="C22" s="26">
        <f t="shared" si="0"/>
        <v>1.2372512957699382</v>
      </c>
      <c r="D22" s="68">
        <v>5382</v>
      </c>
      <c r="E22" s="27">
        <f t="shared" si="3"/>
        <v>43.99851356373096</v>
      </c>
      <c r="F22" s="82">
        <v>2051</v>
      </c>
      <c r="G22" s="26">
        <f t="shared" si="1"/>
        <v>1.3340791861531558</v>
      </c>
      <c r="H22" s="75">
        <v>4889</v>
      </c>
      <c r="I22" s="27">
        <f t="shared" si="4"/>
        <v>41.951319288197993</v>
      </c>
      <c r="J22" s="23">
        <f t="shared" si="5"/>
        <v>4419</v>
      </c>
      <c r="K22" s="26">
        <f t="shared" si="2"/>
        <v>1.280383390654563</v>
      </c>
      <c r="L22" s="24">
        <f t="shared" si="6"/>
        <v>10271</v>
      </c>
      <c r="M22" s="28">
        <f t="shared" si="7"/>
        <v>43.024048291305618</v>
      </c>
    </row>
    <row r="23" spans="1:14" ht="18" customHeight="1" x14ac:dyDescent="0.15">
      <c r="A23" s="8" t="s">
        <v>13</v>
      </c>
      <c r="B23" s="61">
        <v>3752</v>
      </c>
      <c r="C23" s="26">
        <f t="shared" si="0"/>
        <v>1.9603745193111519</v>
      </c>
      <c r="D23" s="68">
        <v>9222</v>
      </c>
      <c r="E23" s="27">
        <f t="shared" si="3"/>
        <v>40.685317718499242</v>
      </c>
      <c r="F23" s="82">
        <v>2940</v>
      </c>
      <c r="G23" s="26">
        <f t="shared" si="1"/>
        <v>1.9123319391956499</v>
      </c>
      <c r="H23" s="75">
        <v>8318</v>
      </c>
      <c r="I23" s="27">
        <f t="shared" si="4"/>
        <v>35.345034864150037</v>
      </c>
      <c r="J23" s="23">
        <f t="shared" si="5"/>
        <v>6692</v>
      </c>
      <c r="K23" s="26">
        <f t="shared" si="2"/>
        <v>1.9389738968681458</v>
      </c>
      <c r="L23" s="24">
        <f t="shared" si="6"/>
        <v>17540</v>
      </c>
      <c r="M23" s="28">
        <f t="shared" si="7"/>
        <v>38.152793614595211</v>
      </c>
    </row>
    <row r="24" spans="1:14" ht="18" customHeight="1" x14ac:dyDescent="0.15">
      <c r="A24" s="8" t="s">
        <v>14</v>
      </c>
      <c r="B24" s="61">
        <v>6803</v>
      </c>
      <c r="C24" s="26">
        <f t="shared" si="0"/>
        <v>3.5544850359471662</v>
      </c>
      <c r="D24" s="68">
        <v>17945</v>
      </c>
      <c r="E24" s="27">
        <f t="shared" si="3"/>
        <v>37.910281415436053</v>
      </c>
      <c r="F24" s="82">
        <v>6085</v>
      </c>
      <c r="G24" s="26">
        <f t="shared" si="1"/>
        <v>3.9580067517025608</v>
      </c>
      <c r="H24" s="75">
        <v>17240</v>
      </c>
      <c r="I24" s="27">
        <f t="shared" si="4"/>
        <v>35.295823665893273</v>
      </c>
      <c r="J24" s="23">
        <f t="shared" si="5"/>
        <v>12888</v>
      </c>
      <c r="K24" s="26">
        <f t="shared" si="2"/>
        <v>3.7342342472858134</v>
      </c>
      <c r="L24" s="24">
        <f t="shared" si="6"/>
        <v>35185</v>
      </c>
      <c r="M24" s="28">
        <f t="shared" si="7"/>
        <v>36.629245417081144</v>
      </c>
    </row>
    <row r="25" spans="1:14" ht="18" customHeight="1" x14ac:dyDescent="0.15">
      <c r="A25" s="9" t="s">
        <v>15</v>
      </c>
      <c r="B25" s="62">
        <v>4152</v>
      </c>
      <c r="C25" s="29">
        <f t="shared" si="0"/>
        <v>2.1693696706236416</v>
      </c>
      <c r="D25" s="69">
        <v>10057</v>
      </c>
      <c r="E25" s="30">
        <f t="shared" si="3"/>
        <v>41.284677339166748</v>
      </c>
      <c r="F25" s="83">
        <v>3935</v>
      </c>
      <c r="G25" s="29">
        <f t="shared" si="1"/>
        <v>2.5595327145356741</v>
      </c>
      <c r="H25" s="76">
        <v>9657</v>
      </c>
      <c r="I25" s="30">
        <f t="shared" si="4"/>
        <v>40.74764419592006</v>
      </c>
      <c r="J25" s="38">
        <f t="shared" si="5"/>
        <v>8087</v>
      </c>
      <c r="K25" s="29">
        <f t="shared" si="2"/>
        <v>2.3431682462601158</v>
      </c>
      <c r="L25" s="39">
        <f t="shared" si="6"/>
        <v>19714</v>
      </c>
      <c r="M25" s="33">
        <f t="shared" si="7"/>
        <v>41.021609008826218</v>
      </c>
    </row>
    <row r="26" spans="1:14" ht="18" customHeight="1" x14ac:dyDescent="0.15">
      <c r="A26" s="7" t="s">
        <v>26</v>
      </c>
      <c r="B26" s="60">
        <v>8977</v>
      </c>
      <c r="C26" s="21">
        <f t="shared" si="0"/>
        <v>4.6903736833305469</v>
      </c>
      <c r="D26" s="67">
        <v>23041</v>
      </c>
      <c r="E26" s="22">
        <f t="shared" si="3"/>
        <v>38.960982596241486</v>
      </c>
      <c r="F26" s="81">
        <v>7112</v>
      </c>
      <c r="G26" s="21">
        <f t="shared" si="1"/>
        <v>4.626022024339953</v>
      </c>
      <c r="H26" s="74">
        <v>20906</v>
      </c>
      <c r="I26" s="22">
        <f t="shared" si="4"/>
        <v>34.018941930546255</v>
      </c>
      <c r="J26" s="23">
        <f t="shared" si="5"/>
        <v>16089</v>
      </c>
      <c r="K26" s="21">
        <f t="shared" si="2"/>
        <v>4.6617081629873871</v>
      </c>
      <c r="L26" s="24">
        <f t="shared" si="6"/>
        <v>43947</v>
      </c>
      <c r="M26" s="25">
        <f t="shared" si="7"/>
        <v>36.610007509044983</v>
      </c>
    </row>
    <row r="27" spans="1:14" ht="18" customHeight="1" x14ac:dyDescent="0.15">
      <c r="A27" s="9" t="s">
        <v>20</v>
      </c>
      <c r="B27" s="61">
        <v>3591</v>
      </c>
      <c r="C27" s="26">
        <f t="shared" si="0"/>
        <v>1.8762539709078749</v>
      </c>
      <c r="D27" s="68">
        <v>8791</v>
      </c>
      <c r="E27" s="27">
        <f>B27/D27*100</f>
        <v>40.848595154134912</v>
      </c>
      <c r="F27" s="82">
        <v>2761</v>
      </c>
      <c r="G27" s="26">
        <f t="shared" si="1"/>
        <v>1.7959008449384997</v>
      </c>
      <c r="H27" s="75">
        <v>7717</v>
      </c>
      <c r="I27" s="27">
        <f>F27/H27*100</f>
        <v>35.778152131657379</v>
      </c>
      <c r="J27" s="23">
        <f t="shared" si="5"/>
        <v>6352</v>
      </c>
      <c r="K27" s="26">
        <f t="shared" si="2"/>
        <v>1.8404605787367696</v>
      </c>
      <c r="L27" s="24">
        <f t="shared" si="6"/>
        <v>16508</v>
      </c>
      <c r="M27" s="28">
        <f>J27/L27*100</f>
        <v>38.478313544947909</v>
      </c>
    </row>
    <row r="28" spans="1:14" ht="18" customHeight="1" x14ac:dyDescent="0.15">
      <c r="A28" s="10" t="s">
        <v>16</v>
      </c>
      <c r="B28" s="63">
        <v>2398</v>
      </c>
      <c r="C28" s="36">
        <f t="shared" si="0"/>
        <v>1.252925932118375</v>
      </c>
      <c r="D28" s="70">
        <v>5185</v>
      </c>
      <c r="E28" s="37">
        <f>B28/D28*100</f>
        <v>46.248794599807134</v>
      </c>
      <c r="F28" s="84">
        <v>1876</v>
      </c>
      <c r="G28" s="36">
        <f t="shared" si="1"/>
        <v>1.2202499040581767</v>
      </c>
      <c r="H28" s="77">
        <v>4428</v>
      </c>
      <c r="I28" s="37">
        <f>F28/H28*100</f>
        <v>42.366757000903341</v>
      </c>
      <c r="J28" s="59">
        <f t="shared" si="5"/>
        <v>4274</v>
      </c>
      <c r="K28" s="36">
        <f t="shared" si="2"/>
        <v>1.2383703579220644</v>
      </c>
      <c r="L28" s="44">
        <f t="shared" si="6"/>
        <v>9613</v>
      </c>
      <c r="M28" s="40">
        <f>J28/L28*100</f>
        <v>44.460626235306357</v>
      </c>
    </row>
    <row r="29" spans="1:14" ht="18" customHeight="1" x14ac:dyDescent="0.15">
      <c r="A29" s="18" t="s">
        <v>30</v>
      </c>
      <c r="B29" s="65">
        <v>-53</v>
      </c>
      <c r="C29" s="19">
        <f t="shared" si="0"/>
        <v>-2.7691857548904863E-2</v>
      </c>
      <c r="D29" s="73">
        <v>-36</v>
      </c>
      <c r="E29" s="20">
        <f>B29/D29*100</f>
        <v>147.22222222222223</v>
      </c>
      <c r="F29" s="86">
        <v>-50</v>
      </c>
      <c r="G29" s="19">
        <f t="shared" si="1"/>
        <v>-3.2522652027136903E-2</v>
      </c>
      <c r="H29" s="80">
        <v>-17</v>
      </c>
      <c r="I29" s="20">
        <f>F29/H29*100</f>
        <v>294.11764705882354</v>
      </c>
      <c r="J29" s="45">
        <f t="shared" si="5"/>
        <v>-103</v>
      </c>
      <c r="K29" s="19"/>
      <c r="L29" s="46">
        <f t="shared" si="6"/>
        <v>-53</v>
      </c>
      <c r="M29" s="47"/>
      <c r="N29" s="58"/>
    </row>
    <row r="30" spans="1:14" ht="18" customHeight="1" x14ac:dyDescent="0.15">
      <c r="A30" s="12" t="s">
        <v>0</v>
      </c>
      <c r="B30" s="48">
        <f>SUM(B6:B29)</f>
        <v>191392</v>
      </c>
      <c r="C30" s="49">
        <f>SUM(C6:C29)</f>
        <v>99.999999999999972</v>
      </c>
      <c r="D30" s="50">
        <f>SUM(D6:D29)</f>
        <v>607041</v>
      </c>
      <c r="E30" s="51">
        <f>B30/D30*100</f>
        <v>31.528677634624351</v>
      </c>
      <c r="F30" s="48">
        <f>SUM(F6:F29)</f>
        <v>153739</v>
      </c>
      <c r="G30" s="49">
        <f>SUM(G6:G29)</f>
        <v>100</v>
      </c>
      <c r="H30" s="50">
        <f>SUM(H6:H29)</f>
        <v>569139</v>
      </c>
      <c r="I30" s="51">
        <f>F30/H30*100</f>
        <v>27.012557565023659</v>
      </c>
      <c r="J30" s="48">
        <f t="shared" si="5"/>
        <v>345131</v>
      </c>
      <c r="K30" s="49">
        <f>SUM(K6:K29)</f>
        <v>100.02984374049274</v>
      </c>
      <c r="L30" s="50">
        <f>SUM(L6:L29)</f>
        <v>1176180</v>
      </c>
      <c r="M30" s="52">
        <f>J30/L30*100</f>
        <v>29.34338281555544</v>
      </c>
    </row>
    <row r="31" spans="1:14" ht="16.5" customHeight="1" x14ac:dyDescent="0.15">
      <c r="A31" s="13" t="s">
        <v>36</v>
      </c>
    </row>
    <row r="32" spans="1:14" ht="16.5" customHeight="1" x14ac:dyDescent="0.15">
      <c r="A32" s="13" t="s">
        <v>34</v>
      </c>
    </row>
    <row r="33" spans="1:1" x14ac:dyDescent="0.15">
      <c r="A33" s="13" t="s">
        <v>35</v>
      </c>
    </row>
  </sheetData>
  <mergeCells count="8">
    <mergeCell ref="L4:L5"/>
    <mergeCell ref="J3:M3"/>
    <mergeCell ref="A1:M1"/>
    <mergeCell ref="D4:D5"/>
    <mergeCell ref="B3:E3"/>
    <mergeCell ref="F3:I3"/>
    <mergeCell ref="H4:H5"/>
    <mergeCell ref="A3:A5"/>
  </mergeCells>
  <phoneticPr fontId="3"/>
  <printOptions horizontalCentered="1"/>
  <pageMargins left="0.78740157480314965" right="0.78740157480314965" top="0.62992125984251968" bottom="0.68" header="0.51181102362204722" footer="0.51181102362204722"/>
  <pageSetup paperSize="9" scale="9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署別高齢者</vt:lpstr>
      <vt:lpstr>署別高齢者!Print_Area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2024-03-27T08:49:37Z</dcterms:created>
  <dcterms:modified xsi:type="dcterms:W3CDTF">2024-03-27T08:49:37Z</dcterms:modified>
</cp:coreProperties>
</file>