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defaultThemeVersion="124226"/>
  <xr:revisionPtr revIDLastSave="0" documentId="8_{4B471B71-6D09-48E0-84D2-C90919C9ED68}" xr6:coauthVersionLast="36" xr6:coauthVersionMax="36" xr10:uidLastSave="{00000000-0000-0000-0000-000000000000}"/>
  <bookViews>
    <workbookView xWindow="0" yWindow="0" windowWidth="15300" windowHeight="9465" tabRatio="788" xr2:uid="{00000000-000D-0000-FFFF-FFFF00000000}"/>
  </bookViews>
  <sheets>
    <sheet name="署別若者" sheetId="3" r:id="rId1"/>
  </sheets>
  <definedNames>
    <definedName name="_xlnm.Print_Area" localSheetId="0">署別若者!$A$1:$M$33</definedName>
  </definedNames>
  <calcPr calcId="191029"/>
</workbook>
</file>

<file path=xl/calcChain.xml><?xml version="1.0" encoding="utf-8"?>
<calcChain xmlns="http://schemas.openxmlformats.org/spreadsheetml/2006/main">
  <c r="I29" i="3" l="1"/>
  <c r="E29" i="3"/>
  <c r="L8" i="3"/>
  <c r="J8" i="3"/>
  <c r="I8" i="3"/>
  <c r="E8" i="3"/>
  <c r="I13" i="3"/>
  <c r="I6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I10" i="3"/>
  <c r="I9" i="3"/>
  <c r="I7" i="3"/>
  <c r="E27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8" i="3"/>
  <c r="E6" i="3"/>
  <c r="J29" i="3"/>
  <c r="B30" i="3"/>
  <c r="C26" i="3" s="1"/>
  <c r="C28" i="3"/>
  <c r="H30" i="3"/>
  <c r="D30" i="3"/>
  <c r="J6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M9" i="3" s="1"/>
  <c r="J7" i="3"/>
  <c r="F30" i="3"/>
  <c r="G26" i="3" s="1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M12" i="3" s="1"/>
  <c r="L11" i="3"/>
  <c r="L10" i="3"/>
  <c r="L9" i="3"/>
  <c r="L7" i="3"/>
  <c r="L6" i="3"/>
  <c r="C15" i="3"/>
  <c r="M7" i="3" l="1"/>
  <c r="M20" i="3"/>
  <c r="C20" i="3"/>
  <c r="C9" i="3"/>
  <c r="C17" i="3"/>
  <c r="C13" i="3"/>
  <c r="C12" i="3"/>
  <c r="C29" i="3"/>
  <c r="C23" i="3"/>
  <c r="C14" i="3"/>
  <c r="C24" i="3"/>
  <c r="C10" i="3"/>
  <c r="G17" i="3"/>
  <c r="G9" i="3"/>
  <c r="G20" i="3"/>
  <c r="G6" i="3"/>
  <c r="E30" i="3"/>
  <c r="C8" i="3"/>
  <c r="C16" i="3"/>
  <c r="C27" i="3"/>
  <c r="C18" i="3"/>
  <c r="C22" i="3"/>
  <c r="C21" i="3"/>
  <c r="C25" i="3"/>
  <c r="C11" i="3"/>
  <c r="C6" i="3"/>
  <c r="C7" i="3"/>
  <c r="C19" i="3"/>
  <c r="M18" i="3"/>
  <c r="M26" i="3"/>
  <c r="G21" i="3"/>
  <c r="G28" i="3"/>
  <c r="G11" i="3"/>
  <c r="G22" i="3"/>
  <c r="G25" i="3"/>
  <c r="G27" i="3"/>
  <c r="G23" i="3"/>
  <c r="M8" i="3"/>
  <c r="G18" i="3"/>
  <c r="G29" i="3"/>
  <c r="G7" i="3"/>
  <c r="I30" i="3"/>
  <c r="M11" i="3"/>
  <c r="M15" i="3"/>
  <c r="M19" i="3"/>
  <c r="M23" i="3"/>
  <c r="M27" i="3"/>
  <c r="G10" i="3"/>
  <c r="G12" i="3"/>
  <c r="G19" i="3"/>
  <c r="G16" i="3"/>
  <c r="G14" i="3"/>
  <c r="G24" i="3"/>
  <c r="G15" i="3"/>
  <c r="G8" i="3"/>
  <c r="G13" i="3"/>
  <c r="M10" i="3"/>
  <c r="M14" i="3"/>
  <c r="M17" i="3"/>
  <c r="M21" i="3"/>
  <c r="M25" i="3"/>
  <c r="M24" i="3"/>
  <c r="M28" i="3"/>
  <c r="M6" i="3"/>
  <c r="M22" i="3"/>
  <c r="M16" i="3"/>
  <c r="M13" i="3"/>
  <c r="J30" i="3"/>
  <c r="K10" i="3" s="1"/>
  <c r="L30" i="3"/>
  <c r="C30" i="3" l="1"/>
  <c r="G30" i="3"/>
  <c r="K7" i="3"/>
  <c r="K22" i="3"/>
  <c r="K19" i="3"/>
  <c r="K13" i="3"/>
  <c r="M30" i="3"/>
  <c r="K21" i="3"/>
  <c r="K26" i="3"/>
  <c r="K6" i="3"/>
  <c r="K28" i="3"/>
  <c r="K17" i="3"/>
  <c r="K16" i="3"/>
  <c r="K24" i="3"/>
  <c r="K8" i="3"/>
  <c r="K18" i="3"/>
  <c r="K15" i="3"/>
  <c r="K14" i="3"/>
  <c r="K12" i="3"/>
  <c r="K9" i="3"/>
  <c r="K20" i="3"/>
  <c r="K27" i="3"/>
  <c r="K25" i="3"/>
  <c r="K23" i="3"/>
  <c r="K11" i="3"/>
  <c r="K30" i="3" l="1"/>
</calcChain>
</file>

<file path=xl/sharedStrings.xml><?xml version="1.0" encoding="utf-8"?>
<sst xmlns="http://schemas.openxmlformats.org/spreadsheetml/2006/main" count="45" uniqueCount="36">
  <si>
    <t>男</t>
  </si>
  <si>
    <t>女</t>
  </si>
  <si>
    <t>合計</t>
  </si>
  <si>
    <t>熊本南</t>
  </si>
  <si>
    <t>熊本東</t>
  </si>
  <si>
    <t>玉名</t>
  </si>
  <si>
    <t>荒尾</t>
  </si>
  <si>
    <t>山鹿</t>
  </si>
  <si>
    <t>菊池</t>
  </si>
  <si>
    <t>大津</t>
  </si>
  <si>
    <t>小国</t>
  </si>
  <si>
    <t>高森</t>
  </si>
  <si>
    <t>御船</t>
  </si>
  <si>
    <t>八代</t>
  </si>
  <si>
    <t>芦北</t>
  </si>
  <si>
    <t>水俣</t>
  </si>
  <si>
    <t>人吉</t>
  </si>
  <si>
    <t>多良木</t>
  </si>
  <si>
    <t>牛深</t>
  </si>
  <si>
    <t>総免許人口</t>
  </si>
  <si>
    <t>総免許人口に</t>
  </si>
  <si>
    <t>対する構成率</t>
  </si>
  <si>
    <t>構成率</t>
  </si>
  <si>
    <t>阿蘇</t>
    <rPh sb="0" eb="2">
      <t>アソ</t>
    </rPh>
    <phoneticPr fontId="3"/>
  </si>
  <si>
    <t>山都</t>
    <rPh sb="0" eb="2">
      <t>ヤマト</t>
    </rPh>
    <phoneticPr fontId="3"/>
  </si>
  <si>
    <t>宇城</t>
    <rPh sb="0" eb="2">
      <t>ウキ</t>
    </rPh>
    <phoneticPr fontId="3"/>
  </si>
  <si>
    <t>上天草</t>
    <rPh sb="0" eb="1">
      <t>カミ</t>
    </rPh>
    <rPh sb="1" eb="3">
      <t>アマクサ</t>
    </rPh>
    <phoneticPr fontId="3"/>
  </si>
  <si>
    <t>天草</t>
    <rPh sb="0" eb="2">
      <t>アマクサ</t>
    </rPh>
    <phoneticPr fontId="3"/>
  </si>
  <si>
    <t>若者の警察署別・男女別免許人口</t>
    <rPh sb="0" eb="2">
      <t>ワカモノ</t>
    </rPh>
    <rPh sb="6" eb="7">
      <t>ベツ</t>
    </rPh>
    <rPh sb="13" eb="15">
      <t>ジンコウ</t>
    </rPh>
    <phoneticPr fontId="3"/>
  </si>
  <si>
    <t xml:space="preserve">   ２:　若者とは、１６歳から２４歳までの者をいう。</t>
    <rPh sb="6" eb="8">
      <t>ワカモノ</t>
    </rPh>
    <rPh sb="13" eb="14">
      <t>サイ</t>
    </rPh>
    <rPh sb="18" eb="19">
      <t>サイ</t>
    </rPh>
    <rPh sb="22" eb="23">
      <t>モノ</t>
    </rPh>
    <phoneticPr fontId="3"/>
  </si>
  <si>
    <t xml:space="preserve">      </t>
    <phoneticPr fontId="3"/>
  </si>
  <si>
    <t>熊中央</t>
    <rPh sb="1" eb="3">
      <t>チュウオウ</t>
    </rPh>
    <phoneticPr fontId="3"/>
  </si>
  <si>
    <t>熊本北合志</t>
    <rPh sb="0" eb="2">
      <t>クマモト</t>
    </rPh>
    <rPh sb="2" eb="3">
      <t>キタ</t>
    </rPh>
    <rPh sb="3" eb="5">
      <t>コウシ</t>
    </rPh>
    <phoneticPr fontId="3"/>
  </si>
  <si>
    <t xml:space="preserve">   ３:　転出者数は１２月２８日に運転免許証の住所を県外に変更した者、転入者数は１２月２８日に運転免許証の住所を県内に変更した者の数である。</t>
    <rPh sb="6" eb="9">
      <t>テンシュツシャ</t>
    </rPh>
    <rPh sb="9" eb="10">
      <t>スウ</t>
    </rPh>
    <rPh sb="13" eb="14">
      <t>ガツ</t>
    </rPh>
    <rPh sb="16" eb="17">
      <t>ニチ</t>
    </rPh>
    <rPh sb="18" eb="20">
      <t>ウンテン</t>
    </rPh>
    <rPh sb="20" eb="23">
      <t>メンキョショウ</t>
    </rPh>
    <rPh sb="24" eb="26">
      <t>ジュウショ</t>
    </rPh>
    <rPh sb="27" eb="29">
      <t>ケンガイ</t>
    </rPh>
    <rPh sb="30" eb="32">
      <t>ヘンコウ</t>
    </rPh>
    <rPh sb="34" eb="35">
      <t>モノ</t>
    </rPh>
    <rPh sb="36" eb="39">
      <t>テンニュウシャ</t>
    </rPh>
    <rPh sb="39" eb="40">
      <t>スウ</t>
    </rPh>
    <rPh sb="43" eb="44">
      <t>ガツ</t>
    </rPh>
    <rPh sb="46" eb="47">
      <t>ニチ</t>
    </rPh>
    <rPh sb="48" eb="50">
      <t>ウンテン</t>
    </rPh>
    <rPh sb="50" eb="53">
      <t>メンキョショウ</t>
    </rPh>
    <rPh sb="54" eb="56">
      <t>ジュウショ</t>
    </rPh>
    <rPh sb="57" eb="59">
      <t>ケンナイ</t>
    </rPh>
    <rPh sb="60" eb="62">
      <t>ヘンコウ</t>
    </rPh>
    <rPh sb="64" eb="65">
      <t>モノ</t>
    </rPh>
    <rPh sb="66" eb="67">
      <t>カズ</t>
    </rPh>
    <phoneticPr fontId="3"/>
  </si>
  <si>
    <t>転入者・転出者</t>
    <rPh sb="0" eb="3">
      <t>テンニュウシャ</t>
    </rPh>
    <rPh sb="4" eb="7">
      <t>テンシュツシャ</t>
    </rPh>
    <phoneticPr fontId="3"/>
  </si>
  <si>
    <t>注１:　令和５年１２月末現在の数である。</t>
    <rPh sb="0" eb="1">
      <t>チュウ</t>
    </rPh>
    <rPh sb="4" eb="6">
      <t>レイワ</t>
    </rPh>
    <rPh sb="7" eb="8">
      <t>ネン</t>
    </rPh>
    <rPh sb="10" eb="11">
      <t>ガツ</t>
    </rPh>
    <rPh sb="11" eb="12">
      <t>マツ</t>
    </rPh>
    <rPh sb="12" eb="14">
      <t>ゲンザイ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</si>
</sst>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#,##0.0_);[Red]\(#,##0.0\)"/>
    <numFmt numFmtId="179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0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" fillId="0" borderId="0"/>
    <xf numFmtId="0" fontId="27" fillId="0" borderId="0"/>
    <xf numFmtId="0" fontId="2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2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22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/>
    </xf>
    <xf numFmtId="178" fontId="6" fillId="0" borderId="13" xfId="35" applyNumberFormat="1" applyFont="1" applyFill="1" applyBorder="1" applyAlignment="1">
      <alignment vertical="center"/>
    </xf>
    <xf numFmtId="178" fontId="6" fillId="0" borderId="25" xfId="35" applyNumberFormat="1" applyFont="1" applyFill="1" applyBorder="1" applyAlignment="1">
      <alignment vertical="center"/>
    </xf>
    <xf numFmtId="178" fontId="6" fillId="0" borderId="27" xfId="35" applyNumberFormat="1" applyFont="1" applyFill="1" applyBorder="1" applyAlignment="1">
      <alignment vertical="center"/>
    </xf>
    <xf numFmtId="178" fontId="6" fillId="0" borderId="19" xfId="35" applyNumberFormat="1" applyFont="1" applyFill="1" applyBorder="1" applyAlignment="1">
      <alignment vertical="center"/>
    </xf>
    <xf numFmtId="177" fontId="6" fillId="0" borderId="28" xfId="35" applyNumberFormat="1" applyFont="1" applyFill="1" applyBorder="1" applyAlignment="1">
      <alignment vertical="center"/>
    </xf>
    <xf numFmtId="177" fontId="6" fillId="0" borderId="29" xfId="35" applyNumberFormat="1" applyFont="1" applyFill="1" applyBorder="1" applyAlignment="1">
      <alignment vertical="center"/>
    </xf>
    <xf numFmtId="178" fontId="6" fillId="0" borderId="30" xfId="35" applyNumberFormat="1" applyFont="1" applyFill="1" applyBorder="1" applyAlignment="1">
      <alignment vertical="center"/>
    </xf>
    <xf numFmtId="178" fontId="6" fillId="0" borderId="31" xfId="35" applyNumberFormat="1" applyFont="1" applyFill="1" applyBorder="1" applyAlignment="1">
      <alignment vertical="center"/>
    </xf>
    <xf numFmtId="178" fontId="6" fillId="0" borderId="20" xfId="35" applyNumberFormat="1" applyFont="1" applyFill="1" applyBorder="1" applyAlignment="1">
      <alignment vertical="center"/>
    </xf>
    <xf numFmtId="178" fontId="6" fillId="0" borderId="32" xfId="35" applyNumberFormat="1" applyFont="1" applyFill="1" applyBorder="1" applyAlignment="1">
      <alignment vertical="center"/>
    </xf>
    <xf numFmtId="178" fontId="6" fillId="0" borderId="33" xfId="35" applyNumberFormat="1" applyFont="1" applyFill="1" applyBorder="1" applyAlignment="1">
      <alignment vertical="center"/>
    </xf>
    <xf numFmtId="178" fontId="6" fillId="0" borderId="21" xfId="35" applyNumberFormat="1" applyFont="1" applyFill="1" applyBorder="1" applyAlignment="1">
      <alignment vertical="center"/>
    </xf>
    <xf numFmtId="177" fontId="6" fillId="0" borderId="34" xfId="35" applyNumberFormat="1" applyFont="1" applyFill="1" applyBorder="1" applyAlignment="1">
      <alignment vertical="center"/>
    </xf>
    <xf numFmtId="177" fontId="6" fillId="0" borderId="0" xfId="35" applyNumberFormat="1" applyFont="1" applyFill="1" applyBorder="1" applyAlignment="1">
      <alignment vertical="center"/>
    </xf>
    <xf numFmtId="178" fontId="6" fillId="0" borderId="35" xfId="35" applyNumberFormat="1" applyFont="1" applyFill="1" applyBorder="1" applyAlignment="1">
      <alignment vertical="center"/>
    </xf>
    <xf numFmtId="177" fontId="6" fillId="0" borderId="36" xfId="35" applyNumberFormat="1" applyFont="1" applyFill="1" applyBorder="1" applyAlignment="1">
      <alignment vertical="center"/>
    </xf>
    <xf numFmtId="177" fontId="6" fillId="0" borderId="37" xfId="35" applyNumberFormat="1" applyFont="1" applyFill="1" applyBorder="1" applyAlignment="1">
      <alignment vertical="center"/>
    </xf>
    <xf numFmtId="178" fontId="6" fillId="0" borderId="38" xfId="35" applyNumberFormat="1" applyFont="1" applyFill="1" applyBorder="1" applyAlignment="1">
      <alignment vertical="center"/>
    </xf>
    <xf numFmtId="178" fontId="6" fillId="0" borderId="22" xfId="35" applyNumberFormat="1" applyFont="1" applyFill="1" applyBorder="1" applyAlignment="1">
      <alignment vertical="center"/>
    </xf>
    <xf numFmtId="177" fontId="6" fillId="0" borderId="39" xfId="35" applyNumberFormat="1" applyFont="1" applyFill="1" applyBorder="1" applyAlignment="1">
      <alignment vertical="center"/>
    </xf>
    <xf numFmtId="177" fontId="6" fillId="0" borderId="26" xfId="35" applyNumberFormat="1" applyFont="1" applyFill="1" applyBorder="1" applyAlignment="1">
      <alignment vertical="center"/>
    </xf>
    <xf numFmtId="178" fontId="6" fillId="0" borderId="40" xfId="35" applyNumberFormat="1" applyFont="1" applyFill="1" applyBorder="1" applyAlignment="1">
      <alignment vertical="center"/>
    </xf>
    <xf numFmtId="178" fontId="6" fillId="0" borderId="41" xfId="35" applyNumberFormat="1" applyFont="1" applyFill="1" applyBorder="1" applyAlignment="1">
      <alignment vertical="center"/>
    </xf>
    <xf numFmtId="178" fontId="6" fillId="0" borderId="23" xfId="35" applyNumberFormat="1" applyFont="1" applyFill="1" applyBorder="1" applyAlignment="1">
      <alignment vertical="center"/>
    </xf>
    <xf numFmtId="178" fontId="6" fillId="0" borderId="42" xfId="35" applyNumberFormat="1" applyFont="1" applyFill="1" applyBorder="1" applyAlignment="1">
      <alignment vertical="center"/>
    </xf>
    <xf numFmtId="178" fontId="6" fillId="0" borderId="14" xfId="35" applyNumberFormat="1" applyFont="1" applyFill="1" applyBorder="1" applyAlignment="1">
      <alignment vertical="center"/>
    </xf>
    <xf numFmtId="177" fontId="6" fillId="0" borderId="44" xfId="35" applyNumberFormat="1" applyFont="1" applyFill="1" applyBorder="1" applyAlignment="1">
      <alignment vertical="center"/>
    </xf>
    <xf numFmtId="178" fontId="6" fillId="0" borderId="24" xfId="35" applyNumberFormat="1" applyFont="1" applyFill="1" applyBorder="1" applyAlignment="1">
      <alignment vertical="center"/>
    </xf>
    <xf numFmtId="178" fontId="6" fillId="0" borderId="15" xfId="35" applyNumberFormat="1" applyFont="1" applyFill="1" applyBorder="1" applyAlignment="1">
      <alignment vertical="center"/>
    </xf>
    <xf numFmtId="179" fontId="6" fillId="0" borderId="43" xfId="35" applyNumberFormat="1" applyFont="1" applyFill="1" applyBorder="1" applyAlignment="1">
      <alignment vertical="center"/>
    </xf>
    <xf numFmtId="179" fontId="6" fillId="0" borderId="26" xfId="35" applyNumberFormat="1" applyFont="1" applyFill="1" applyBorder="1" applyAlignment="1">
      <alignment vertical="center"/>
    </xf>
    <xf numFmtId="177" fontId="6" fillId="0" borderId="24" xfId="35" applyNumberFormat="1" applyFont="1" applyFill="1" applyBorder="1" applyAlignment="1">
      <alignment vertical="center"/>
    </xf>
    <xf numFmtId="177" fontId="6" fillId="0" borderId="43" xfId="35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78" fontId="6" fillId="0" borderId="16" xfId="35" applyNumberFormat="1" applyFont="1" applyFill="1" applyBorder="1" applyAlignment="1">
      <alignment vertical="center"/>
    </xf>
    <xf numFmtId="177" fontId="6" fillId="0" borderId="45" xfId="35" applyNumberFormat="1" applyFont="1" applyFill="1" applyBorder="1" applyAlignment="1">
      <alignment vertical="center"/>
    </xf>
    <xf numFmtId="177" fontId="6" fillId="0" borderId="31" xfId="35" applyNumberFormat="1" applyFont="1" applyFill="1" applyBorder="1" applyAlignment="1">
      <alignment vertical="center"/>
    </xf>
    <xf numFmtId="178" fontId="6" fillId="0" borderId="12" xfId="35" applyNumberFormat="1" applyFont="1" applyFill="1" applyBorder="1" applyAlignment="1">
      <alignment vertical="center"/>
    </xf>
    <xf numFmtId="0" fontId="26" fillId="0" borderId="21" xfId="0" applyFont="1" applyFill="1" applyBorder="1" applyAlignment="1">
      <alignment horizontal="distributed" vertical="center" justifyLastLine="1"/>
    </xf>
    <xf numFmtId="0" fontId="26" fillId="0" borderId="25" xfId="0" applyFont="1" applyFill="1" applyBorder="1" applyAlignment="1">
      <alignment horizontal="distributed" vertical="center" justifyLastLine="1"/>
    </xf>
    <xf numFmtId="176" fontId="6" fillId="24" borderId="36" xfId="83" applyNumberFormat="1" applyFont="1" applyFill="1" applyBorder="1" applyAlignment="1">
      <alignment vertical="center"/>
    </xf>
    <xf numFmtId="176" fontId="6" fillId="24" borderId="45" xfId="83" applyNumberFormat="1" applyFont="1" applyFill="1" applyBorder="1" applyAlignment="1">
      <alignment vertical="center"/>
    </xf>
    <xf numFmtId="176" fontId="6" fillId="24" borderId="52" xfId="83" applyNumberFormat="1" applyFont="1" applyFill="1" applyBorder="1" applyAlignment="1">
      <alignment vertical="center"/>
    </xf>
    <xf numFmtId="176" fontId="6" fillId="24" borderId="46" xfId="83" applyNumberFormat="1" applyFont="1" applyFill="1" applyBorder="1" applyAlignment="1">
      <alignment vertical="center"/>
    </xf>
    <xf numFmtId="176" fontId="6" fillId="24" borderId="28" xfId="83" applyNumberFormat="1" applyFont="1" applyFill="1" applyBorder="1" applyAlignment="1">
      <alignment vertical="center"/>
    </xf>
    <xf numFmtId="179" fontId="6" fillId="24" borderId="39" xfId="83" applyNumberFormat="1" applyFont="1" applyFill="1" applyBorder="1" applyAlignment="1">
      <alignment vertical="center"/>
    </xf>
    <xf numFmtId="176" fontId="6" fillId="24" borderId="30" xfId="83" applyNumberFormat="1" applyFont="1" applyFill="1" applyBorder="1" applyAlignment="1">
      <alignment vertical="center"/>
    </xf>
    <xf numFmtId="176" fontId="6" fillId="24" borderId="32" xfId="83" applyNumberFormat="1" applyFont="1" applyFill="1" applyBorder="1" applyAlignment="1">
      <alignment vertical="center"/>
    </xf>
    <xf numFmtId="176" fontId="6" fillId="24" borderId="35" xfId="83" applyNumberFormat="1" applyFont="1" applyFill="1" applyBorder="1" applyAlignment="1">
      <alignment vertical="center"/>
    </xf>
    <xf numFmtId="176" fontId="6" fillId="24" borderId="40" xfId="83" applyNumberFormat="1" applyFont="1" applyFill="1" applyBorder="1" applyAlignment="1">
      <alignment vertical="center"/>
    </xf>
    <xf numFmtId="176" fontId="6" fillId="24" borderId="17" xfId="83" applyNumberFormat="1" applyFont="1" applyFill="1" applyBorder="1" applyAlignment="1">
      <alignment vertical="center"/>
    </xf>
    <xf numFmtId="176" fontId="6" fillId="24" borderId="42" xfId="83" applyNumberFormat="1" applyFont="1" applyFill="1" applyBorder="1" applyAlignment="1">
      <alignment vertical="center"/>
    </xf>
    <xf numFmtId="179" fontId="6" fillId="24" borderId="14" xfId="83" applyNumberFormat="1" applyFont="1" applyFill="1" applyBorder="1" applyAlignment="1">
      <alignment vertical="center"/>
    </xf>
    <xf numFmtId="176" fontId="6" fillId="24" borderId="36" xfId="83" applyNumberFormat="1" applyFont="1" applyFill="1" applyBorder="1" applyAlignment="1">
      <alignment vertical="center"/>
    </xf>
    <xf numFmtId="176" fontId="6" fillId="24" borderId="45" xfId="83" applyNumberFormat="1" applyFont="1" applyFill="1" applyBorder="1" applyAlignment="1">
      <alignment vertical="center"/>
    </xf>
    <xf numFmtId="176" fontId="6" fillId="24" borderId="52" xfId="83" applyNumberFormat="1" applyFont="1" applyFill="1" applyBorder="1" applyAlignment="1">
      <alignment vertical="center"/>
    </xf>
    <xf numFmtId="176" fontId="6" fillId="24" borderId="46" xfId="83" applyNumberFormat="1" applyFont="1" applyFill="1" applyBorder="1" applyAlignment="1">
      <alignment vertical="center"/>
    </xf>
    <xf numFmtId="176" fontId="6" fillId="24" borderId="28" xfId="83" applyNumberFormat="1" applyFont="1" applyFill="1" applyBorder="1" applyAlignment="1">
      <alignment vertical="center"/>
    </xf>
    <xf numFmtId="179" fontId="6" fillId="24" borderId="39" xfId="83" applyNumberFormat="1" applyFont="1" applyFill="1" applyBorder="1" applyAlignment="1">
      <alignment vertical="center"/>
    </xf>
    <xf numFmtId="176" fontId="6" fillId="24" borderId="30" xfId="83" applyNumberFormat="1" applyFont="1" applyFill="1" applyBorder="1" applyAlignment="1">
      <alignment vertical="center"/>
    </xf>
    <xf numFmtId="176" fontId="6" fillId="24" borderId="32" xfId="83" applyNumberFormat="1" applyFont="1" applyFill="1" applyBorder="1" applyAlignment="1">
      <alignment vertical="center"/>
    </xf>
    <xf numFmtId="176" fontId="6" fillId="24" borderId="35" xfId="83" applyNumberFormat="1" applyFont="1" applyFill="1" applyBorder="1" applyAlignment="1">
      <alignment vertical="center"/>
    </xf>
    <xf numFmtId="176" fontId="6" fillId="24" borderId="40" xfId="83" applyNumberFormat="1" applyFont="1" applyFill="1" applyBorder="1" applyAlignment="1">
      <alignment vertical="center"/>
    </xf>
    <xf numFmtId="176" fontId="6" fillId="24" borderId="17" xfId="83" applyNumberFormat="1" applyFont="1" applyFill="1" applyBorder="1" applyAlignment="1">
      <alignment vertical="center"/>
    </xf>
    <xf numFmtId="176" fontId="6" fillId="24" borderId="42" xfId="83" applyNumberFormat="1" applyFont="1" applyFill="1" applyBorder="1" applyAlignment="1">
      <alignment vertical="center"/>
    </xf>
    <xf numFmtId="179" fontId="6" fillId="24" borderId="14" xfId="83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distributed" vertical="center" justifyLastLine="1" shrinkToFit="1"/>
    </xf>
    <xf numFmtId="0" fontId="6" fillId="0" borderId="47" xfId="0" applyFont="1" applyFill="1" applyBorder="1" applyAlignment="1">
      <alignment horizontal="distributed" vertical="center" justifyLastLine="1" shrinkToFit="1"/>
    </xf>
    <xf numFmtId="0" fontId="6" fillId="0" borderId="48" xfId="0" applyFont="1" applyFill="1" applyBorder="1" applyAlignment="1">
      <alignment horizontal="distributed" vertical="center" justifyLastLine="1" shrinkToFit="1"/>
    </xf>
    <xf numFmtId="0" fontId="4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7" fillId="0" borderId="49" xfId="0" applyFont="1" applyFill="1" applyBorder="1" applyAlignment="1">
      <alignment vertical="justify" wrapText="1"/>
    </xf>
    <xf numFmtId="0" fontId="7" fillId="0" borderId="50" xfId="0" applyFont="1" applyFill="1" applyBorder="1" applyAlignment="1">
      <alignment vertical="justify"/>
    </xf>
    <xf numFmtId="0" fontId="7" fillId="0" borderId="51" xfId="0" applyFont="1" applyFill="1" applyBorder="1" applyAlignment="1">
      <alignment vertical="justify"/>
    </xf>
  </cellXfs>
  <cellStyles count="104">
    <cellStyle name="20% - アクセント 1" xfId="1" builtinId="30" customBuiltin="1"/>
    <cellStyle name="20% - アクセント 1 2" xfId="47" xr:uid="{00000000-0005-0000-0000-000001000000}"/>
    <cellStyle name="20% - アクセント 2" xfId="2" builtinId="34" customBuiltin="1"/>
    <cellStyle name="20% - アクセント 2 2" xfId="48" xr:uid="{00000000-0005-0000-0000-000003000000}"/>
    <cellStyle name="20% - アクセント 3" xfId="3" builtinId="38" customBuiltin="1"/>
    <cellStyle name="20% - アクセント 3 2" xfId="49" xr:uid="{00000000-0005-0000-0000-000005000000}"/>
    <cellStyle name="20% - アクセント 4" xfId="4" builtinId="42" customBuiltin="1"/>
    <cellStyle name="20% - アクセント 4 2" xfId="50" xr:uid="{00000000-0005-0000-0000-000007000000}"/>
    <cellStyle name="20% - アクセント 5" xfId="5" builtinId="46" customBuiltin="1"/>
    <cellStyle name="20% - アクセント 5 2" xfId="51" xr:uid="{00000000-0005-0000-0000-000009000000}"/>
    <cellStyle name="20% - アクセント 6" xfId="6" builtinId="50" customBuiltin="1"/>
    <cellStyle name="20% - アクセント 6 2" xfId="52" xr:uid="{00000000-0005-0000-0000-00000B000000}"/>
    <cellStyle name="40% - アクセント 1" xfId="7" builtinId="31" customBuiltin="1"/>
    <cellStyle name="40% - アクセント 1 2" xfId="53" xr:uid="{00000000-0005-0000-0000-00000D000000}"/>
    <cellStyle name="40% - アクセント 2" xfId="8" builtinId="35" customBuiltin="1"/>
    <cellStyle name="40% - アクセント 2 2" xfId="54" xr:uid="{00000000-0005-0000-0000-00000F000000}"/>
    <cellStyle name="40% - アクセント 3" xfId="9" builtinId="39" customBuiltin="1"/>
    <cellStyle name="40% - アクセント 3 2" xfId="55" xr:uid="{00000000-0005-0000-0000-000011000000}"/>
    <cellStyle name="40% - アクセント 4" xfId="10" builtinId="43" customBuiltin="1"/>
    <cellStyle name="40% - アクセント 4 2" xfId="56" xr:uid="{00000000-0005-0000-0000-000013000000}"/>
    <cellStyle name="40% - アクセント 5" xfId="11" builtinId="47" customBuiltin="1"/>
    <cellStyle name="40% - アクセント 5 2" xfId="57" xr:uid="{00000000-0005-0000-0000-000015000000}"/>
    <cellStyle name="40% - アクセント 6" xfId="12" builtinId="51" customBuiltin="1"/>
    <cellStyle name="40% - アクセント 6 2" xfId="58" xr:uid="{00000000-0005-0000-0000-000017000000}"/>
    <cellStyle name="60% - アクセント 1" xfId="13" builtinId="32" customBuiltin="1"/>
    <cellStyle name="60% - アクセント 1 2" xfId="59" xr:uid="{00000000-0005-0000-0000-000019000000}"/>
    <cellStyle name="60% - アクセント 2" xfId="14" builtinId="36" customBuiltin="1"/>
    <cellStyle name="60% - アクセント 2 2" xfId="60" xr:uid="{00000000-0005-0000-0000-00001B000000}"/>
    <cellStyle name="60% - アクセント 3" xfId="15" builtinId="40" customBuiltin="1"/>
    <cellStyle name="60% - アクセント 3 2" xfId="61" xr:uid="{00000000-0005-0000-0000-00001D000000}"/>
    <cellStyle name="60% - アクセント 4" xfId="16" builtinId="44" customBuiltin="1"/>
    <cellStyle name="60% - アクセント 4 2" xfId="62" xr:uid="{00000000-0005-0000-0000-00001F000000}"/>
    <cellStyle name="60% - アクセント 5" xfId="17" builtinId="48" customBuiltin="1"/>
    <cellStyle name="60% - アクセント 5 2" xfId="63" xr:uid="{00000000-0005-0000-0000-000021000000}"/>
    <cellStyle name="60% - アクセント 6" xfId="18" builtinId="52" customBuiltin="1"/>
    <cellStyle name="60% - アクセント 6 2" xfId="64" xr:uid="{00000000-0005-0000-0000-000023000000}"/>
    <cellStyle name="アクセント 1" xfId="19" builtinId="29" customBuiltin="1"/>
    <cellStyle name="アクセント 1 2" xfId="65" xr:uid="{00000000-0005-0000-0000-000025000000}"/>
    <cellStyle name="アクセント 2" xfId="20" builtinId="33" customBuiltin="1"/>
    <cellStyle name="アクセント 2 2" xfId="66" xr:uid="{00000000-0005-0000-0000-000027000000}"/>
    <cellStyle name="アクセント 3" xfId="21" builtinId="37" customBuiltin="1"/>
    <cellStyle name="アクセント 3 2" xfId="67" xr:uid="{00000000-0005-0000-0000-000029000000}"/>
    <cellStyle name="アクセント 4" xfId="22" builtinId="41" customBuiltin="1"/>
    <cellStyle name="アクセント 4 2" xfId="68" xr:uid="{00000000-0005-0000-0000-00002B000000}"/>
    <cellStyle name="アクセント 5" xfId="23" builtinId="45" customBuiltin="1"/>
    <cellStyle name="アクセント 5 2" xfId="69" xr:uid="{00000000-0005-0000-0000-00002D000000}"/>
    <cellStyle name="アクセント 6" xfId="24" builtinId="49" customBuiltin="1"/>
    <cellStyle name="アクセント 6 2" xfId="70" xr:uid="{00000000-0005-0000-0000-00002F000000}"/>
    <cellStyle name="タイトル" xfId="25" builtinId="15" customBuiltin="1"/>
    <cellStyle name="タイトル 2" xfId="71" xr:uid="{00000000-0005-0000-0000-000031000000}"/>
    <cellStyle name="チェック セル" xfId="26" builtinId="23" customBuiltin="1"/>
    <cellStyle name="チェック セル 2" xfId="72" xr:uid="{00000000-0005-0000-0000-000033000000}"/>
    <cellStyle name="どちらでもない" xfId="27" builtinId="28" customBuiltin="1"/>
    <cellStyle name="どちらでもない 2" xfId="73" xr:uid="{00000000-0005-0000-0000-000035000000}"/>
    <cellStyle name="パーセント 2" xfId="28" xr:uid="{00000000-0005-0000-0000-000036000000}"/>
    <cellStyle name="パーセント 2 2" xfId="74" xr:uid="{00000000-0005-0000-0000-000037000000}"/>
    <cellStyle name="パーセント 3" xfId="29" xr:uid="{00000000-0005-0000-0000-000038000000}"/>
    <cellStyle name="パーセント 3 2" xfId="75" xr:uid="{00000000-0005-0000-0000-000039000000}"/>
    <cellStyle name="パーセント 3 3" xfId="76" xr:uid="{00000000-0005-0000-0000-00003A000000}"/>
    <cellStyle name="メモ" xfId="30" builtinId="10" customBuiltin="1"/>
    <cellStyle name="メモ 2" xfId="78" xr:uid="{00000000-0005-0000-0000-00003C000000}"/>
    <cellStyle name="メモ 3" xfId="77" xr:uid="{00000000-0005-0000-0000-00003D000000}"/>
    <cellStyle name="リンク セル" xfId="31" builtinId="24" customBuiltin="1"/>
    <cellStyle name="リンク セル 2" xfId="79" xr:uid="{00000000-0005-0000-0000-00003F000000}"/>
    <cellStyle name="悪い" xfId="32" builtinId="27" customBuiltin="1"/>
    <cellStyle name="悪い 2" xfId="80" xr:uid="{00000000-0005-0000-0000-000041000000}"/>
    <cellStyle name="計算" xfId="33" builtinId="22" customBuiltin="1"/>
    <cellStyle name="計算 2" xfId="81" xr:uid="{00000000-0005-0000-0000-000043000000}"/>
    <cellStyle name="警告文" xfId="34" builtinId="11" customBuiltin="1"/>
    <cellStyle name="警告文 2" xfId="82" xr:uid="{00000000-0005-0000-0000-000045000000}"/>
    <cellStyle name="桁区切り" xfId="35" builtinId="6"/>
    <cellStyle name="桁区切り 2" xfId="36" xr:uid="{00000000-0005-0000-0000-000047000000}"/>
    <cellStyle name="桁区切り 2 2" xfId="83" xr:uid="{00000000-0005-0000-0000-000048000000}"/>
    <cellStyle name="桁区切り 3" xfId="37" xr:uid="{00000000-0005-0000-0000-000049000000}"/>
    <cellStyle name="桁区切り 3 2" xfId="84" xr:uid="{00000000-0005-0000-0000-00004A000000}"/>
    <cellStyle name="桁区切り 3 2 2" xfId="85" xr:uid="{00000000-0005-0000-0000-00004B000000}"/>
    <cellStyle name="桁区切り 3 2 3" xfId="86" xr:uid="{00000000-0005-0000-0000-00004C000000}"/>
    <cellStyle name="桁区切り 3 3" xfId="87" xr:uid="{00000000-0005-0000-0000-00004D000000}"/>
    <cellStyle name="桁区切り 5 2" xfId="88" xr:uid="{00000000-0005-0000-0000-00004E000000}"/>
    <cellStyle name="桁区切り 5 3" xfId="89" xr:uid="{00000000-0005-0000-0000-00004F000000}"/>
    <cellStyle name="見出し 1" xfId="38" builtinId="16" customBuiltin="1"/>
    <cellStyle name="見出し 1 2" xfId="90" xr:uid="{00000000-0005-0000-0000-000051000000}"/>
    <cellStyle name="見出し 2" xfId="39" builtinId="17" customBuiltin="1"/>
    <cellStyle name="見出し 2 2" xfId="91" xr:uid="{00000000-0005-0000-0000-000053000000}"/>
    <cellStyle name="見出し 3" xfId="40" builtinId="18" customBuiltin="1"/>
    <cellStyle name="見出し 3 2" xfId="92" xr:uid="{00000000-0005-0000-0000-000055000000}"/>
    <cellStyle name="見出し 4" xfId="41" builtinId="19" customBuiltin="1"/>
    <cellStyle name="見出し 4 2" xfId="93" xr:uid="{00000000-0005-0000-0000-000057000000}"/>
    <cellStyle name="集計" xfId="42" builtinId="25" customBuiltin="1"/>
    <cellStyle name="集計 2" xfId="94" xr:uid="{00000000-0005-0000-0000-000059000000}"/>
    <cellStyle name="出力" xfId="43" builtinId="21" customBuiltin="1"/>
    <cellStyle name="出力 2" xfId="95" xr:uid="{00000000-0005-0000-0000-00005B000000}"/>
    <cellStyle name="説明文" xfId="44" builtinId="53" customBuiltin="1"/>
    <cellStyle name="説明文 2" xfId="96" xr:uid="{00000000-0005-0000-0000-00005D000000}"/>
    <cellStyle name="入力" xfId="45" builtinId="20" customBuiltin="1"/>
    <cellStyle name="入力 2" xfId="97" xr:uid="{00000000-0005-0000-0000-00005F000000}"/>
    <cellStyle name="標準" xfId="0" builtinId="0"/>
    <cellStyle name="標準 2" xfId="98" xr:uid="{00000000-0005-0000-0000-000061000000}"/>
    <cellStyle name="標準 2 2" xfId="102" xr:uid="{00000000-0005-0000-0000-000062000000}"/>
    <cellStyle name="標準 3" xfId="99" xr:uid="{00000000-0005-0000-0000-000063000000}"/>
    <cellStyle name="標準 4" xfId="101" xr:uid="{00000000-0005-0000-0000-000064000000}"/>
    <cellStyle name="標準 5" xfId="103" xr:uid="{00000000-0005-0000-0000-000065000000}"/>
    <cellStyle name="良い" xfId="46" builtinId="26" customBuiltin="1"/>
    <cellStyle name="良い 2" xfId="100" xr:uid="{00000000-0005-0000-0000-000067000000}"/>
  </cellStyles>
  <dxfs count="0"/>
  <tableStyles count="0" defaultTableStyle="TableStyleMedium9" defaultPivotStyle="PivotStyleLight16"/>
  <colors>
    <mruColors>
      <color rgb="FFF9F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abSelected="1" view="pageBreakPreview" zoomScaleNormal="100" workbookViewId="0">
      <selection sqref="A1:M1"/>
    </sheetView>
  </sheetViews>
  <sheetFormatPr defaultRowHeight="13.5" x14ac:dyDescent="0.15"/>
  <cols>
    <col min="1" max="1" width="10.125" style="1" customWidth="1"/>
    <col min="2" max="2" width="9.875" style="1" customWidth="1"/>
    <col min="3" max="3" width="8" style="1" customWidth="1"/>
    <col min="4" max="4" width="10.625" style="1" bestFit="1" customWidth="1"/>
    <col min="5" max="5" width="11.375" style="1" customWidth="1"/>
    <col min="6" max="6" width="9.875" style="1" customWidth="1"/>
    <col min="7" max="7" width="8" style="1" customWidth="1"/>
    <col min="8" max="8" width="10.625" style="1" bestFit="1" customWidth="1"/>
    <col min="9" max="9" width="11.375" style="1" customWidth="1"/>
    <col min="10" max="10" width="9.875" style="1" customWidth="1"/>
    <col min="11" max="11" width="8" style="1" customWidth="1"/>
    <col min="12" max="12" width="11.75" style="1" customWidth="1"/>
    <col min="13" max="13" width="11.5" style="1" customWidth="1"/>
    <col min="14" max="16384" width="9" style="1"/>
  </cols>
  <sheetData>
    <row r="1" spans="1:14" ht="25.5" x14ac:dyDescent="0.15">
      <c r="A1" s="90" t="s">
        <v>28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52"/>
    </row>
    <row r="2" spans="1:14" x14ac:dyDescent="0.15">
      <c r="M2" s="2"/>
    </row>
    <row r="3" spans="1:14" ht="20.25" customHeight="1" thickBot="1" x14ac:dyDescent="0.2">
      <c r="A3" s="94" t="s">
        <v>30</v>
      </c>
      <c r="B3" s="91" t="s">
        <v>0</v>
      </c>
      <c r="C3" s="92"/>
      <c r="D3" s="92"/>
      <c r="E3" s="93"/>
      <c r="F3" s="91" t="s">
        <v>1</v>
      </c>
      <c r="G3" s="92"/>
      <c r="H3" s="92"/>
      <c r="I3" s="93"/>
      <c r="J3" s="87" t="s">
        <v>2</v>
      </c>
      <c r="K3" s="88"/>
      <c r="L3" s="88"/>
      <c r="M3" s="89"/>
    </row>
    <row r="4" spans="1:14" ht="16.5" customHeight="1" thickBot="1" x14ac:dyDescent="0.2">
      <c r="A4" s="95"/>
      <c r="B4" s="3"/>
      <c r="C4" s="4"/>
      <c r="D4" s="85" t="s">
        <v>19</v>
      </c>
      <c r="E4" s="5" t="s">
        <v>20</v>
      </c>
      <c r="F4" s="6"/>
      <c r="G4" s="6"/>
      <c r="H4" s="85" t="s">
        <v>19</v>
      </c>
      <c r="I4" s="5" t="s">
        <v>20</v>
      </c>
      <c r="J4" s="3"/>
      <c r="K4" s="6"/>
      <c r="L4" s="85" t="s">
        <v>19</v>
      </c>
      <c r="M4" s="5" t="s">
        <v>20</v>
      </c>
    </row>
    <row r="5" spans="1:14" ht="16.5" customHeight="1" x14ac:dyDescent="0.15">
      <c r="A5" s="96"/>
      <c r="B5" s="7"/>
      <c r="C5" s="8" t="s">
        <v>22</v>
      </c>
      <c r="D5" s="86"/>
      <c r="E5" s="10" t="s">
        <v>21</v>
      </c>
      <c r="F5" s="7"/>
      <c r="G5" s="8" t="s">
        <v>22</v>
      </c>
      <c r="H5" s="86"/>
      <c r="I5" s="11" t="s">
        <v>21</v>
      </c>
      <c r="J5" s="7"/>
      <c r="K5" s="8" t="s">
        <v>22</v>
      </c>
      <c r="L5" s="86"/>
      <c r="M5" s="9" t="s">
        <v>21</v>
      </c>
    </row>
    <row r="6" spans="1:14" ht="18" customHeight="1" x14ac:dyDescent="0.15">
      <c r="A6" s="12" t="s">
        <v>31</v>
      </c>
      <c r="B6" s="59">
        <v>2827</v>
      </c>
      <c r="C6" s="21">
        <f t="shared" ref="C6:C29" si="0">B6/$B$30*100</f>
        <v>6.6641521887744277</v>
      </c>
      <c r="D6" s="65">
        <v>29430</v>
      </c>
      <c r="E6" s="22">
        <f>B6/D6*100</f>
        <v>9.6058443764865782</v>
      </c>
      <c r="F6" s="72">
        <v>2438</v>
      </c>
      <c r="G6" s="21">
        <f t="shared" ref="G6:G29" si="1">F6/$F$30*100</f>
        <v>6.3940832437252491</v>
      </c>
      <c r="H6" s="78">
        <v>27500</v>
      </c>
      <c r="I6" s="22">
        <f>F6/H6*100</f>
        <v>8.8654545454545453</v>
      </c>
      <c r="J6" s="34">
        <f>SUM(B6,F6)</f>
        <v>5265</v>
      </c>
      <c r="K6" s="21">
        <f t="shared" ref="K6:K28" si="2">J6/$J$30*100</f>
        <v>6.5363128491620115</v>
      </c>
      <c r="L6" s="35">
        <f t="shared" ref="L6:L29" si="3">SUM(D6,H6)</f>
        <v>56930</v>
      </c>
      <c r="M6" s="25">
        <f>J6/L6*100</f>
        <v>9.2481995432987887</v>
      </c>
    </row>
    <row r="7" spans="1:14" ht="18" customHeight="1" x14ac:dyDescent="0.15">
      <c r="A7" s="13" t="s">
        <v>3</v>
      </c>
      <c r="B7" s="60">
        <v>5947</v>
      </c>
      <c r="C7" s="26">
        <f t="shared" si="0"/>
        <v>14.019000023573231</v>
      </c>
      <c r="D7" s="66">
        <v>83255</v>
      </c>
      <c r="E7" s="27">
        <f t="shared" ref="E7:E29" si="4">B7/D7*100</f>
        <v>7.1431145276559969</v>
      </c>
      <c r="F7" s="73">
        <v>5844</v>
      </c>
      <c r="G7" s="26">
        <f t="shared" si="1"/>
        <v>15.326916520233944</v>
      </c>
      <c r="H7" s="79">
        <v>79847</v>
      </c>
      <c r="I7" s="27">
        <f t="shared" ref="I7:I29" si="5">F7/H7*100</f>
        <v>7.3189975828772527</v>
      </c>
      <c r="J7" s="23">
        <f t="shared" ref="J7:J29" si="6">SUM(B7,F7)</f>
        <v>11791</v>
      </c>
      <c r="K7" s="26">
        <f t="shared" si="2"/>
        <v>14.638112973308504</v>
      </c>
      <c r="L7" s="24">
        <f t="shared" si="3"/>
        <v>163102</v>
      </c>
      <c r="M7" s="28">
        <f t="shared" ref="M7:M28" si="7">J7/L7*100</f>
        <v>7.2292185258304622</v>
      </c>
    </row>
    <row r="8" spans="1:14" ht="18" customHeight="1" x14ac:dyDescent="0.15">
      <c r="A8" s="14" t="s">
        <v>4</v>
      </c>
      <c r="B8" s="61">
        <v>6846</v>
      </c>
      <c r="C8" s="29">
        <f>B8/$B$30*100</f>
        <v>16.138233422125833</v>
      </c>
      <c r="D8" s="67">
        <v>89949</v>
      </c>
      <c r="E8" s="30">
        <f>B8/D8*100</f>
        <v>7.6109795550812125</v>
      </c>
      <c r="F8" s="74">
        <v>6122</v>
      </c>
      <c r="G8" s="29">
        <f>F8/$F$30*100</f>
        <v>16.056020351963074</v>
      </c>
      <c r="H8" s="80">
        <v>86007</v>
      </c>
      <c r="I8" s="27">
        <f>F8/H8*100</f>
        <v>7.1180252770123369</v>
      </c>
      <c r="J8" s="54">
        <f>SUM(B8,F8)</f>
        <v>12968</v>
      </c>
      <c r="K8" s="26">
        <f>J8/$J$30*100</f>
        <v>16.099317194289263</v>
      </c>
      <c r="L8" s="55">
        <f>SUM(D8,H8)</f>
        <v>175956</v>
      </c>
      <c r="M8" s="33">
        <f>J8/L8*100</f>
        <v>7.3700243242628831</v>
      </c>
    </row>
    <row r="9" spans="1:14" ht="18" customHeight="1" x14ac:dyDescent="0.15">
      <c r="A9" s="57" t="s">
        <v>32</v>
      </c>
      <c r="B9" s="61">
        <v>5607</v>
      </c>
      <c r="C9" s="29">
        <f t="shared" si="0"/>
        <v>13.217510195422078</v>
      </c>
      <c r="D9" s="68">
        <v>72261</v>
      </c>
      <c r="E9" s="30">
        <f t="shared" si="4"/>
        <v>7.7593722755013079</v>
      </c>
      <c r="F9" s="74">
        <v>4817</v>
      </c>
      <c r="G9" s="29">
        <f t="shared" si="1"/>
        <v>12.633428623882084</v>
      </c>
      <c r="H9" s="81">
        <v>68298</v>
      </c>
      <c r="I9" s="56">
        <f t="shared" si="5"/>
        <v>7.0529151658906555</v>
      </c>
      <c r="J9" s="31">
        <f t="shared" si="6"/>
        <v>10424</v>
      </c>
      <c r="K9" s="53">
        <f t="shared" si="2"/>
        <v>12.941030415890751</v>
      </c>
      <c r="L9" s="39">
        <f t="shared" si="3"/>
        <v>140559</v>
      </c>
      <c r="M9" s="33">
        <f>J9/L9*100</f>
        <v>7.4161028464915084</v>
      </c>
    </row>
    <row r="10" spans="1:14" ht="18" customHeight="1" x14ac:dyDescent="0.15">
      <c r="A10" s="12" t="s">
        <v>5</v>
      </c>
      <c r="B10" s="59">
        <v>2199</v>
      </c>
      <c r="C10" s="21">
        <f t="shared" si="0"/>
        <v>5.1837533297187717</v>
      </c>
      <c r="D10" s="69">
        <v>31530</v>
      </c>
      <c r="E10" s="22">
        <f t="shared" si="4"/>
        <v>6.9743101807802095</v>
      </c>
      <c r="F10" s="72">
        <v>2018</v>
      </c>
      <c r="G10" s="21">
        <f t="shared" si="1"/>
        <v>5.2925594691704481</v>
      </c>
      <c r="H10" s="82">
        <v>29638</v>
      </c>
      <c r="I10" s="22">
        <f t="shared" si="5"/>
        <v>6.8088265065119096</v>
      </c>
      <c r="J10" s="34">
        <f t="shared" si="6"/>
        <v>4217</v>
      </c>
      <c r="K10" s="21">
        <f t="shared" si="2"/>
        <v>5.2352576039726877</v>
      </c>
      <c r="L10" s="35">
        <f t="shared" si="3"/>
        <v>61168</v>
      </c>
      <c r="M10" s="25">
        <f t="shared" si="7"/>
        <v>6.8941276484436305</v>
      </c>
    </row>
    <row r="11" spans="1:14" ht="18" customHeight="1" x14ac:dyDescent="0.15">
      <c r="A11" s="13" t="s">
        <v>6</v>
      </c>
      <c r="B11" s="60">
        <v>1651</v>
      </c>
      <c r="C11" s="26">
        <f t="shared" si="0"/>
        <v>3.8919403125810335</v>
      </c>
      <c r="D11" s="66">
        <v>23130</v>
      </c>
      <c r="E11" s="27">
        <f t="shared" si="4"/>
        <v>7.137916126242974</v>
      </c>
      <c r="F11" s="73">
        <v>1434</v>
      </c>
      <c r="G11" s="26">
        <f t="shared" si="1"/>
        <v>3.7609168874085346</v>
      </c>
      <c r="H11" s="79">
        <v>21614</v>
      </c>
      <c r="I11" s="27">
        <f t="shared" si="5"/>
        <v>6.6345886925141109</v>
      </c>
      <c r="J11" s="23">
        <f t="shared" si="6"/>
        <v>3085</v>
      </c>
      <c r="K11" s="26">
        <f t="shared" si="2"/>
        <v>3.82991930477964</v>
      </c>
      <c r="L11" s="24">
        <f t="shared" si="3"/>
        <v>44744</v>
      </c>
      <c r="M11" s="28">
        <f t="shared" si="7"/>
        <v>6.8947791882710536</v>
      </c>
    </row>
    <row r="12" spans="1:14" ht="18" customHeight="1" x14ac:dyDescent="0.15">
      <c r="A12" s="15" t="s">
        <v>7</v>
      </c>
      <c r="B12" s="62">
        <v>1136</v>
      </c>
      <c r="C12" s="36">
        <f t="shared" si="0"/>
        <v>2.6779189552344356</v>
      </c>
      <c r="D12" s="68">
        <v>17682</v>
      </c>
      <c r="E12" s="37">
        <f t="shared" si="4"/>
        <v>6.424612600384572</v>
      </c>
      <c r="F12" s="75">
        <v>1048</v>
      </c>
      <c r="G12" s="36">
        <f t="shared" si="1"/>
        <v>2.748564085079598</v>
      </c>
      <c r="H12" s="81">
        <v>16788</v>
      </c>
      <c r="I12" s="37">
        <f t="shared" si="5"/>
        <v>6.2425542053847991</v>
      </c>
      <c r="J12" s="38">
        <f t="shared" si="6"/>
        <v>2184</v>
      </c>
      <c r="K12" s="36">
        <f t="shared" si="2"/>
        <v>2.7113594040968341</v>
      </c>
      <c r="L12" s="39">
        <f t="shared" si="3"/>
        <v>34470</v>
      </c>
      <c r="M12" s="40">
        <f t="shared" si="7"/>
        <v>6.3359442993907749</v>
      </c>
    </row>
    <row r="13" spans="1:14" ht="18" customHeight="1" x14ac:dyDescent="0.15">
      <c r="A13" s="16" t="s">
        <v>8</v>
      </c>
      <c r="B13" s="63">
        <v>1299</v>
      </c>
      <c r="C13" s="41">
        <f t="shared" si="0"/>
        <v>3.0621626081421938</v>
      </c>
      <c r="D13" s="70">
        <v>17177</v>
      </c>
      <c r="E13" s="42">
        <f t="shared" si="4"/>
        <v>7.562438144029807</v>
      </c>
      <c r="F13" s="76">
        <v>1083</v>
      </c>
      <c r="G13" s="41">
        <f t="shared" si="1"/>
        <v>2.8403577329591649</v>
      </c>
      <c r="H13" s="83">
        <v>15920</v>
      </c>
      <c r="I13" s="42">
        <f>F13/H13*100</f>
        <v>6.8027638190954764</v>
      </c>
      <c r="J13" s="23">
        <f t="shared" si="6"/>
        <v>2382</v>
      </c>
      <c r="K13" s="41">
        <f t="shared" si="2"/>
        <v>2.9571694599627563</v>
      </c>
      <c r="L13" s="24">
        <f t="shared" si="3"/>
        <v>33097</v>
      </c>
      <c r="M13" s="43">
        <f>J13/L13*100</f>
        <v>7.1970269208689608</v>
      </c>
    </row>
    <row r="14" spans="1:14" ht="18" customHeight="1" x14ac:dyDescent="0.15">
      <c r="A14" s="13" t="s">
        <v>9</v>
      </c>
      <c r="B14" s="60">
        <v>2488</v>
      </c>
      <c r="C14" s="26">
        <f t="shared" si="0"/>
        <v>5.8650196836472501</v>
      </c>
      <c r="D14" s="66">
        <v>31580</v>
      </c>
      <c r="E14" s="27">
        <f t="shared" si="4"/>
        <v>7.878404053198226</v>
      </c>
      <c r="F14" s="73">
        <v>2154</v>
      </c>
      <c r="G14" s="26">
        <f t="shared" si="1"/>
        <v>5.6492433580739068</v>
      </c>
      <c r="H14" s="79">
        <v>29067</v>
      </c>
      <c r="I14" s="27">
        <f t="shared" si="5"/>
        <v>7.4104654763133455</v>
      </c>
      <c r="J14" s="23">
        <f t="shared" si="6"/>
        <v>4642</v>
      </c>
      <c r="K14" s="26">
        <f t="shared" si="2"/>
        <v>5.7628801986343889</v>
      </c>
      <c r="L14" s="24">
        <f t="shared" si="3"/>
        <v>60647</v>
      </c>
      <c r="M14" s="28">
        <f t="shared" si="7"/>
        <v>7.654129635431266</v>
      </c>
    </row>
    <row r="15" spans="1:14" ht="18" customHeight="1" x14ac:dyDescent="0.15">
      <c r="A15" s="13" t="s">
        <v>10</v>
      </c>
      <c r="B15" s="60">
        <v>207</v>
      </c>
      <c r="C15" s="26">
        <f t="shared" si="0"/>
        <v>0.48796586596261282</v>
      </c>
      <c r="D15" s="66">
        <v>3775</v>
      </c>
      <c r="E15" s="27">
        <f t="shared" si="4"/>
        <v>5.483443708609272</v>
      </c>
      <c r="F15" s="73">
        <v>158</v>
      </c>
      <c r="G15" s="26">
        <f t="shared" si="1"/>
        <v>0.41438275328490126</v>
      </c>
      <c r="H15" s="79">
        <v>3286</v>
      </c>
      <c r="I15" s="27">
        <f t="shared" si="5"/>
        <v>4.8082775410833838</v>
      </c>
      <c r="J15" s="23">
        <f t="shared" si="6"/>
        <v>365</v>
      </c>
      <c r="K15" s="26">
        <f t="shared" si="2"/>
        <v>0.45313469894475483</v>
      </c>
      <c r="L15" s="24">
        <f t="shared" si="3"/>
        <v>7061</v>
      </c>
      <c r="M15" s="28">
        <f t="shared" si="7"/>
        <v>5.1692394844922811</v>
      </c>
    </row>
    <row r="16" spans="1:14" ht="18" customHeight="1" x14ac:dyDescent="0.15">
      <c r="A16" s="13" t="s">
        <v>23</v>
      </c>
      <c r="B16" s="60">
        <v>582</v>
      </c>
      <c r="C16" s="26">
        <f t="shared" si="0"/>
        <v>1.3719619999528536</v>
      </c>
      <c r="D16" s="66">
        <v>9427</v>
      </c>
      <c r="E16" s="27">
        <f t="shared" si="4"/>
        <v>6.1737562320992891</v>
      </c>
      <c r="F16" s="73">
        <v>471</v>
      </c>
      <c r="G16" s="26">
        <f t="shared" si="1"/>
        <v>1.2352802328935981</v>
      </c>
      <c r="H16" s="79">
        <v>8627</v>
      </c>
      <c r="I16" s="27">
        <f t="shared" si="5"/>
        <v>5.4596035701866237</v>
      </c>
      <c r="J16" s="23">
        <f t="shared" si="6"/>
        <v>1053</v>
      </c>
      <c r="K16" s="26">
        <f t="shared" si="2"/>
        <v>1.3072625698324023</v>
      </c>
      <c r="L16" s="24">
        <f t="shared" si="3"/>
        <v>18054</v>
      </c>
      <c r="M16" s="28">
        <f t="shared" si="7"/>
        <v>5.8325024925224325</v>
      </c>
    </row>
    <row r="17" spans="1:13" ht="18" customHeight="1" x14ac:dyDescent="0.15">
      <c r="A17" s="14" t="s">
        <v>11</v>
      </c>
      <c r="B17" s="61">
        <v>302</v>
      </c>
      <c r="C17" s="29">
        <f t="shared" si="0"/>
        <v>0.71191155324014044</v>
      </c>
      <c r="D17" s="67">
        <v>6006</v>
      </c>
      <c r="E17" s="30">
        <f t="shared" si="4"/>
        <v>5.0283050283050281</v>
      </c>
      <c r="F17" s="74">
        <v>251</v>
      </c>
      <c r="G17" s="29">
        <f t="shared" si="1"/>
        <v>0.65829158907917862</v>
      </c>
      <c r="H17" s="80">
        <v>5283</v>
      </c>
      <c r="I17" s="30">
        <f t="shared" si="5"/>
        <v>4.7510883967442741</v>
      </c>
      <c r="J17" s="31">
        <f t="shared" si="6"/>
        <v>553</v>
      </c>
      <c r="K17" s="29">
        <f t="shared" si="2"/>
        <v>0.68653010552451899</v>
      </c>
      <c r="L17" s="32">
        <f t="shared" si="3"/>
        <v>11289</v>
      </c>
      <c r="M17" s="33">
        <f t="shared" si="7"/>
        <v>4.8985738329347157</v>
      </c>
    </row>
    <row r="18" spans="1:13" ht="18" customHeight="1" x14ac:dyDescent="0.15">
      <c r="A18" s="12" t="s">
        <v>12</v>
      </c>
      <c r="B18" s="59">
        <v>1759</v>
      </c>
      <c r="C18" s="21">
        <f t="shared" si="0"/>
        <v>4.1465311991702229</v>
      </c>
      <c r="D18" s="65">
        <v>25255</v>
      </c>
      <c r="E18" s="22">
        <f t="shared" si="4"/>
        <v>6.9649574341714509</v>
      </c>
      <c r="F18" s="72">
        <v>1491</v>
      </c>
      <c r="G18" s="21">
        <f t="shared" si="1"/>
        <v>3.9104093996695428</v>
      </c>
      <c r="H18" s="78">
        <v>23368</v>
      </c>
      <c r="I18" s="22">
        <f t="shared" si="5"/>
        <v>6.3805203697363924</v>
      </c>
      <c r="J18" s="34">
        <f t="shared" si="6"/>
        <v>3250</v>
      </c>
      <c r="K18" s="21">
        <f t="shared" si="2"/>
        <v>4.034761018001241</v>
      </c>
      <c r="L18" s="35">
        <f t="shared" si="3"/>
        <v>48623</v>
      </c>
      <c r="M18" s="25">
        <f t="shared" si="7"/>
        <v>6.6840795508298534</v>
      </c>
    </row>
    <row r="19" spans="1:13" ht="18" customHeight="1" x14ac:dyDescent="0.15">
      <c r="A19" s="16" t="s">
        <v>24</v>
      </c>
      <c r="B19" s="60">
        <v>230</v>
      </c>
      <c r="C19" s="26">
        <f t="shared" si="0"/>
        <v>0.54218429551401426</v>
      </c>
      <c r="D19" s="66">
        <v>5085</v>
      </c>
      <c r="E19" s="27">
        <f t="shared" si="4"/>
        <v>4.5231071779744347</v>
      </c>
      <c r="F19" s="73">
        <v>172</v>
      </c>
      <c r="G19" s="26">
        <f t="shared" si="1"/>
        <v>0.45110021243672793</v>
      </c>
      <c r="H19" s="79">
        <v>4173</v>
      </c>
      <c r="I19" s="27">
        <f t="shared" si="5"/>
        <v>4.1217349628564586</v>
      </c>
      <c r="J19" s="23">
        <f t="shared" si="6"/>
        <v>402</v>
      </c>
      <c r="K19" s="26">
        <f t="shared" si="2"/>
        <v>0.49906890130353815</v>
      </c>
      <c r="L19" s="24">
        <f t="shared" si="3"/>
        <v>9258</v>
      </c>
      <c r="M19" s="28">
        <f t="shared" si="7"/>
        <v>4.3421905379131562</v>
      </c>
    </row>
    <row r="20" spans="1:13" ht="18" customHeight="1" x14ac:dyDescent="0.15">
      <c r="A20" s="15" t="s">
        <v>25</v>
      </c>
      <c r="B20" s="62">
        <v>2345</v>
      </c>
      <c r="C20" s="36">
        <f t="shared" si="0"/>
        <v>5.5279224912189715</v>
      </c>
      <c r="D20" s="68">
        <v>36470</v>
      </c>
      <c r="E20" s="37">
        <f t="shared" si="4"/>
        <v>6.4299424184261031</v>
      </c>
      <c r="F20" s="75">
        <v>2198</v>
      </c>
      <c r="G20" s="36">
        <f t="shared" si="1"/>
        <v>5.7646410868367903</v>
      </c>
      <c r="H20" s="81">
        <v>34118</v>
      </c>
      <c r="I20" s="37">
        <f t="shared" si="5"/>
        <v>6.4423471481329502</v>
      </c>
      <c r="J20" s="38">
        <f t="shared" si="6"/>
        <v>4543</v>
      </c>
      <c r="K20" s="36">
        <f t="shared" si="2"/>
        <v>5.6399751707014278</v>
      </c>
      <c r="L20" s="39">
        <f t="shared" si="3"/>
        <v>70588</v>
      </c>
      <c r="M20" s="40">
        <f t="shared" si="7"/>
        <v>6.4359381197937324</v>
      </c>
    </row>
    <row r="21" spans="1:13" ht="18" customHeight="1" x14ac:dyDescent="0.15">
      <c r="A21" s="16" t="s">
        <v>13</v>
      </c>
      <c r="B21" s="63">
        <v>2735</v>
      </c>
      <c r="C21" s="41">
        <f t="shared" si="0"/>
        <v>6.447278470568822</v>
      </c>
      <c r="D21" s="70">
        <v>45442</v>
      </c>
      <c r="E21" s="42">
        <f t="shared" si="4"/>
        <v>6.0186611504775316</v>
      </c>
      <c r="F21" s="76">
        <v>2609</v>
      </c>
      <c r="G21" s="41">
        <f t="shared" si="1"/>
        <v>6.8425607805082747</v>
      </c>
      <c r="H21" s="83">
        <v>42467</v>
      </c>
      <c r="I21" s="42">
        <f t="shared" si="5"/>
        <v>6.1435938493418423</v>
      </c>
      <c r="J21" s="23">
        <f t="shared" si="6"/>
        <v>5344</v>
      </c>
      <c r="K21" s="41">
        <f t="shared" si="2"/>
        <v>6.6343885785226568</v>
      </c>
      <c r="L21" s="35">
        <f t="shared" si="3"/>
        <v>87909</v>
      </c>
      <c r="M21" s="43">
        <f t="shared" si="7"/>
        <v>6.0790135253500779</v>
      </c>
    </row>
    <row r="22" spans="1:13" ht="18" customHeight="1" x14ac:dyDescent="0.15">
      <c r="A22" s="13" t="s">
        <v>14</v>
      </c>
      <c r="B22" s="60">
        <v>247</v>
      </c>
      <c r="C22" s="26">
        <f t="shared" si="0"/>
        <v>0.58225878692157185</v>
      </c>
      <c r="D22" s="66">
        <v>5382</v>
      </c>
      <c r="E22" s="27">
        <f t="shared" si="4"/>
        <v>4.5893719806763285</v>
      </c>
      <c r="F22" s="73">
        <v>206</v>
      </c>
      <c r="G22" s="26">
        <f t="shared" si="1"/>
        <v>0.54027118466259272</v>
      </c>
      <c r="H22" s="79">
        <v>4889</v>
      </c>
      <c r="I22" s="27">
        <f t="shared" si="5"/>
        <v>4.2135406013499699</v>
      </c>
      <c r="J22" s="23">
        <f t="shared" si="6"/>
        <v>453</v>
      </c>
      <c r="K22" s="26">
        <f t="shared" si="2"/>
        <v>0.56238361266294223</v>
      </c>
      <c r="L22" s="24">
        <f t="shared" si="3"/>
        <v>10271</v>
      </c>
      <c r="M22" s="28">
        <f t="shared" si="7"/>
        <v>4.4104760977509487</v>
      </c>
    </row>
    <row r="23" spans="1:13" ht="18" customHeight="1" x14ac:dyDescent="0.15">
      <c r="A23" s="13" t="s">
        <v>15</v>
      </c>
      <c r="B23" s="60">
        <v>448</v>
      </c>
      <c r="C23" s="26">
        <f t="shared" si="0"/>
        <v>1.0560807147403408</v>
      </c>
      <c r="D23" s="66">
        <v>9222</v>
      </c>
      <c r="E23" s="27">
        <f t="shared" si="4"/>
        <v>4.8579483842984166</v>
      </c>
      <c r="F23" s="73">
        <v>474</v>
      </c>
      <c r="G23" s="26">
        <f t="shared" si="1"/>
        <v>1.2431482598547037</v>
      </c>
      <c r="H23" s="79">
        <v>8318</v>
      </c>
      <c r="I23" s="27">
        <f t="shared" si="5"/>
        <v>5.6984852127915362</v>
      </c>
      <c r="J23" s="23">
        <f t="shared" si="6"/>
        <v>922</v>
      </c>
      <c r="K23" s="26">
        <f t="shared" si="2"/>
        <v>1.1446306641837367</v>
      </c>
      <c r="L23" s="24">
        <f t="shared" si="3"/>
        <v>17540</v>
      </c>
      <c r="M23" s="28">
        <f t="shared" si="7"/>
        <v>5.2565564424173319</v>
      </c>
    </row>
    <row r="24" spans="1:13" ht="18" customHeight="1" x14ac:dyDescent="0.15">
      <c r="A24" s="13" t="s">
        <v>16</v>
      </c>
      <c r="B24" s="60">
        <v>958</v>
      </c>
      <c r="C24" s="26">
        <f t="shared" si="0"/>
        <v>2.2583154569670683</v>
      </c>
      <c r="D24" s="66">
        <v>17945</v>
      </c>
      <c r="E24" s="27">
        <f t="shared" si="4"/>
        <v>5.3385344106993591</v>
      </c>
      <c r="F24" s="73">
        <v>832</v>
      </c>
      <c r="G24" s="26">
        <f t="shared" si="1"/>
        <v>2.1820661438799864</v>
      </c>
      <c r="H24" s="79">
        <v>17240</v>
      </c>
      <c r="I24" s="27">
        <f t="shared" si="5"/>
        <v>4.8259860788863111</v>
      </c>
      <c r="J24" s="23">
        <f t="shared" si="6"/>
        <v>1790</v>
      </c>
      <c r="K24" s="26">
        <f t="shared" si="2"/>
        <v>2.2222222222222223</v>
      </c>
      <c r="L24" s="24">
        <f t="shared" si="3"/>
        <v>35185</v>
      </c>
      <c r="M24" s="28">
        <f t="shared" si="7"/>
        <v>5.0873951968168258</v>
      </c>
    </row>
    <row r="25" spans="1:13" ht="18" customHeight="1" x14ac:dyDescent="0.15">
      <c r="A25" s="14" t="s">
        <v>17</v>
      </c>
      <c r="B25" s="61">
        <v>518</v>
      </c>
      <c r="C25" s="29">
        <f t="shared" si="0"/>
        <v>1.2210933264185191</v>
      </c>
      <c r="D25" s="67">
        <v>10057</v>
      </c>
      <c r="E25" s="30">
        <f t="shared" si="4"/>
        <v>5.150641344337278</v>
      </c>
      <c r="F25" s="74">
        <v>423</v>
      </c>
      <c r="G25" s="29">
        <f t="shared" si="1"/>
        <v>1.1093918015159066</v>
      </c>
      <c r="H25" s="80">
        <v>9657</v>
      </c>
      <c r="I25" s="30">
        <f t="shared" si="5"/>
        <v>4.3802423112767936</v>
      </c>
      <c r="J25" s="31">
        <f t="shared" si="6"/>
        <v>941</v>
      </c>
      <c r="K25" s="29">
        <f t="shared" si="2"/>
        <v>1.1682184978274364</v>
      </c>
      <c r="L25" s="39">
        <f t="shared" si="3"/>
        <v>19714</v>
      </c>
      <c r="M25" s="33">
        <f t="shared" si="7"/>
        <v>4.7732575834432387</v>
      </c>
    </row>
    <row r="26" spans="1:13" ht="18" customHeight="1" x14ac:dyDescent="0.15">
      <c r="A26" s="12" t="s">
        <v>27</v>
      </c>
      <c r="B26" s="59">
        <v>1364</v>
      </c>
      <c r="C26" s="21">
        <f t="shared" si="0"/>
        <v>3.2153886047005025</v>
      </c>
      <c r="D26" s="65">
        <v>23041</v>
      </c>
      <c r="E26" s="22">
        <f t="shared" si="4"/>
        <v>5.9198819495681612</v>
      </c>
      <c r="F26" s="72">
        <v>1208</v>
      </c>
      <c r="G26" s="21">
        <f t="shared" si="1"/>
        <v>3.1681921896719034</v>
      </c>
      <c r="H26" s="78">
        <v>20906</v>
      </c>
      <c r="I26" s="22">
        <f t="shared" si="5"/>
        <v>5.7782454797665741</v>
      </c>
      <c r="J26" s="34">
        <f t="shared" si="6"/>
        <v>2572</v>
      </c>
      <c r="K26" s="21">
        <f t="shared" si="2"/>
        <v>3.1930477963997519</v>
      </c>
      <c r="L26" s="24">
        <f t="shared" si="3"/>
        <v>43947</v>
      </c>
      <c r="M26" s="25">
        <f t="shared" si="7"/>
        <v>5.8525041527294244</v>
      </c>
    </row>
    <row r="27" spans="1:13" ht="18" customHeight="1" x14ac:dyDescent="0.15">
      <c r="A27" s="14" t="s">
        <v>26</v>
      </c>
      <c r="B27" s="60">
        <v>472</v>
      </c>
      <c r="C27" s="26">
        <f t="shared" si="0"/>
        <v>1.1126564673157162</v>
      </c>
      <c r="D27" s="66">
        <v>8791</v>
      </c>
      <c r="E27" s="27">
        <f>B27/D27*100</f>
        <v>5.3691275167785237</v>
      </c>
      <c r="F27" s="73">
        <v>432</v>
      </c>
      <c r="G27" s="26">
        <f t="shared" si="1"/>
        <v>1.1329958823992237</v>
      </c>
      <c r="H27" s="79">
        <v>7717</v>
      </c>
      <c r="I27" s="27">
        <f>F27/H27*100</f>
        <v>5.5980303226642478</v>
      </c>
      <c r="J27" s="23">
        <f t="shared" si="6"/>
        <v>904</v>
      </c>
      <c r="K27" s="26">
        <f t="shared" si="2"/>
        <v>1.1222842954686529</v>
      </c>
      <c r="L27" s="24">
        <f t="shared" si="3"/>
        <v>16508</v>
      </c>
      <c r="M27" s="28">
        <f>J27/L27*100</f>
        <v>5.476132784104677</v>
      </c>
    </row>
    <row r="28" spans="1:13" ht="18" customHeight="1" x14ac:dyDescent="0.15">
      <c r="A28" s="15" t="s">
        <v>18</v>
      </c>
      <c r="B28" s="62">
        <v>216</v>
      </c>
      <c r="C28" s="36">
        <f t="shared" si="0"/>
        <v>0.50918177317837865</v>
      </c>
      <c r="D28" s="68">
        <v>5185</v>
      </c>
      <c r="E28" s="37">
        <f t="shared" si="4"/>
        <v>4.1658630665380905</v>
      </c>
      <c r="F28" s="75">
        <v>213</v>
      </c>
      <c r="G28" s="36">
        <f t="shared" si="1"/>
        <v>0.55862991423850616</v>
      </c>
      <c r="H28" s="81">
        <v>4428</v>
      </c>
      <c r="I28" s="37">
        <f t="shared" si="5"/>
        <v>4.8102981029810294</v>
      </c>
      <c r="J28" s="38">
        <f t="shared" si="6"/>
        <v>429</v>
      </c>
      <c r="K28" s="36">
        <f t="shared" si="2"/>
        <v>0.53258845437616387</v>
      </c>
      <c r="L28" s="39">
        <f t="shared" si="3"/>
        <v>9613</v>
      </c>
      <c r="M28" s="40">
        <f t="shared" si="7"/>
        <v>4.4627067512743164</v>
      </c>
    </row>
    <row r="29" spans="1:13" ht="18" customHeight="1" x14ac:dyDescent="0.15">
      <c r="A29" s="58" t="s">
        <v>34</v>
      </c>
      <c r="B29" s="64">
        <v>38</v>
      </c>
      <c r="C29" s="19">
        <f t="shared" si="0"/>
        <v>8.9578274911011058E-2</v>
      </c>
      <c r="D29" s="71">
        <v>-36</v>
      </c>
      <c r="E29" s="20">
        <f t="shared" si="4"/>
        <v>-105.55555555555556</v>
      </c>
      <c r="F29" s="77">
        <v>33</v>
      </c>
      <c r="G29" s="19">
        <f t="shared" si="1"/>
        <v>8.6548296572162911E-2</v>
      </c>
      <c r="H29" s="84">
        <v>-17</v>
      </c>
      <c r="I29" s="20">
        <f t="shared" si="5"/>
        <v>-194.11764705882354</v>
      </c>
      <c r="J29" s="48">
        <f t="shared" si="6"/>
        <v>71</v>
      </c>
      <c r="K29" s="19"/>
      <c r="L29" s="49">
        <f t="shared" si="3"/>
        <v>-53</v>
      </c>
      <c r="M29" s="44"/>
    </row>
    <row r="30" spans="1:13" ht="18" customHeight="1" x14ac:dyDescent="0.15">
      <c r="A30" s="17" t="s">
        <v>2</v>
      </c>
      <c r="B30" s="50">
        <f>SUM(B6:B29)</f>
        <v>42421</v>
      </c>
      <c r="C30" s="45">
        <f>SUM(C6:C29)</f>
        <v>100.00000000000001</v>
      </c>
      <c r="D30" s="50">
        <f>SUM(D6:D29)</f>
        <v>607041</v>
      </c>
      <c r="E30" s="46">
        <f>B30/D30*100</f>
        <v>6.9881606020021705</v>
      </c>
      <c r="F30" s="51">
        <f>SUM(F6:F29)</f>
        <v>38129</v>
      </c>
      <c r="G30" s="45">
        <f>SUM(G6:G29)</f>
        <v>100.00000000000003</v>
      </c>
      <c r="H30" s="50">
        <f>SUM(H6:H29)</f>
        <v>569139</v>
      </c>
      <c r="I30" s="46">
        <f>F30/H30*100</f>
        <v>6.6994178926413408</v>
      </c>
      <c r="J30" s="51">
        <f>SUM(J6:J29)</f>
        <v>80550</v>
      </c>
      <c r="K30" s="45">
        <f>SUM(K6:K29)</f>
        <v>99.911855990068318</v>
      </c>
      <c r="L30" s="50">
        <f>SUM(L6:L29)</f>
        <v>1176180</v>
      </c>
      <c r="M30" s="47">
        <f>J30/L30*100</f>
        <v>6.8484415650665706</v>
      </c>
    </row>
    <row r="31" spans="1:13" x14ac:dyDescent="0.15">
      <c r="A31" s="18" t="s">
        <v>35</v>
      </c>
    </row>
    <row r="32" spans="1:13" x14ac:dyDescent="0.15">
      <c r="A32" s="18" t="s">
        <v>29</v>
      </c>
    </row>
    <row r="33" spans="1:1" x14ac:dyDescent="0.15">
      <c r="A33" s="18" t="s">
        <v>33</v>
      </c>
    </row>
  </sheetData>
  <mergeCells count="8">
    <mergeCell ref="L4:L5"/>
    <mergeCell ref="J3:M3"/>
    <mergeCell ref="A1:M1"/>
    <mergeCell ref="D4:D5"/>
    <mergeCell ref="B3:E3"/>
    <mergeCell ref="F3:I3"/>
    <mergeCell ref="H4:H5"/>
    <mergeCell ref="A3:A5"/>
  </mergeCells>
  <phoneticPr fontId="3"/>
  <printOptions horizontalCentered="1"/>
  <pageMargins left="0.63" right="0.65" top="0.62992125984251968" bottom="0.68" header="0.51181102362204722" footer="0.51181102362204722"/>
  <pageSetup paperSize="9" scale="9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署別若者</vt:lpstr>
      <vt:lpstr>署別若者!Print_Area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2024-03-27T08:49:39Z</dcterms:created>
  <dcterms:modified xsi:type="dcterms:W3CDTF">2024-03-27T08:49:39Z</dcterms:modified>
</cp:coreProperties>
</file>