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FileServer\030000_保健福祉部\030500_介護高齢課\共用フォルダ\介護認定審査係\★データ[要介護認定者・認定率]\オープンデータ掲載用\"/>
    </mc:Choice>
  </mc:AlternateContent>
  <bookViews>
    <workbookView xWindow="0" yWindow="0" windowWidth="20490" windowHeight="7770"/>
  </bookViews>
  <sheets>
    <sheet name="要介護認定率の推移" sheetId="1" r:id="rId1"/>
  </sheets>
  <definedNames>
    <definedName name="_xlnm.Print_Area" localSheetId="0">要介護認定率の推移!$A$1:$AJ$26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4" i="1" l="1"/>
  <c r="AI25" i="1"/>
  <c r="AJ25" i="1" s="1"/>
  <c r="AJ26" i="1" s="1"/>
  <c r="AJ23" i="1"/>
  <c r="AJ24" i="1" s="1"/>
  <c r="AI23" i="1"/>
  <c r="AI26" i="1"/>
  <c r="AH26" i="1"/>
  <c r="AG26" i="1"/>
  <c r="AF26" i="1"/>
  <c r="AI24" i="1"/>
  <c r="AH24" i="1"/>
  <c r="AG24" i="1"/>
  <c r="AJ22" i="1" l="1"/>
  <c r="AI22" i="1"/>
  <c r="AH22" i="1"/>
  <c r="AG22" i="1"/>
  <c r="AF22" i="1"/>
  <c r="AJ20" i="1"/>
  <c r="AI20" i="1"/>
  <c r="AH20" i="1"/>
  <c r="AG20" i="1"/>
  <c r="AF20" i="1"/>
  <c r="AJ21" i="1"/>
  <c r="AI21" i="1"/>
  <c r="AJ19" i="1"/>
  <c r="AI19" i="1"/>
  <c r="AJ18" i="1" l="1"/>
  <c r="AI18" i="1"/>
  <c r="AH18" i="1"/>
  <c r="AG18" i="1"/>
  <c r="AF18" i="1"/>
  <c r="AJ17" i="1"/>
  <c r="AI17" i="1"/>
  <c r="AJ16" i="1" l="1"/>
  <c r="AI16" i="1"/>
  <c r="AH16" i="1"/>
  <c r="AG16" i="1"/>
  <c r="AF16" i="1"/>
  <c r="AJ15" i="1"/>
  <c r="AI15" i="1"/>
  <c r="AJ14" i="1" l="1"/>
  <c r="AI14" i="1"/>
  <c r="AH14" i="1"/>
  <c r="AG14" i="1"/>
  <c r="AF14" i="1"/>
  <c r="AJ13" i="1"/>
  <c r="AI13" i="1"/>
  <c r="AI11" i="1"/>
  <c r="AJ11" i="1" l="1"/>
  <c r="AJ12" i="1" s="1"/>
  <c r="AJ9" i="1"/>
  <c r="AJ10" i="1" s="1"/>
  <c r="AI12" i="1"/>
  <c r="AI10" i="1"/>
  <c r="AI9" i="1"/>
  <c r="AH12" i="1"/>
  <c r="AG12" i="1"/>
  <c r="AH10" i="1"/>
  <c r="AG10" i="1"/>
  <c r="AF12" i="1"/>
  <c r="AF10" i="1"/>
  <c r="AJ8" i="1" l="1"/>
  <c r="AI8" i="1"/>
  <c r="AH8" i="1"/>
  <c r="AG8" i="1"/>
  <c r="AF8" i="1"/>
  <c r="AJ7" i="1"/>
  <c r="AI7" i="1"/>
  <c r="AJ5" i="1" l="1"/>
  <c r="AJ6" i="1" s="1"/>
  <c r="AI6" i="1"/>
  <c r="AH6" i="1"/>
  <c r="AG6" i="1"/>
  <c r="AI5" i="1"/>
  <c r="AF6" i="1"/>
  <c r="AB26" i="1" l="1"/>
  <c r="AA26" i="1"/>
  <c r="Z26" i="1"/>
  <c r="V26" i="1"/>
  <c r="U26" i="1"/>
  <c r="T26" i="1"/>
  <c r="P26" i="1"/>
  <c r="O26" i="1"/>
  <c r="N26" i="1"/>
  <c r="J26" i="1"/>
  <c r="I26" i="1"/>
  <c r="H26" i="1"/>
  <c r="AC25" i="1"/>
  <c r="W25" i="1"/>
  <c r="X25" i="1" s="1"/>
  <c r="Q25" i="1"/>
  <c r="K25" i="1"/>
  <c r="L25" i="1" s="1"/>
  <c r="E25" i="1"/>
  <c r="F25" i="1" s="1"/>
  <c r="AB24" i="1"/>
  <c r="AA24" i="1"/>
  <c r="Z24" i="1"/>
  <c r="V24" i="1"/>
  <c r="U24" i="1"/>
  <c r="T24" i="1"/>
  <c r="P24" i="1"/>
  <c r="O24" i="1"/>
  <c r="N24" i="1"/>
  <c r="J24" i="1"/>
  <c r="I24" i="1"/>
  <c r="H24" i="1"/>
  <c r="AC23" i="1"/>
  <c r="W23" i="1"/>
  <c r="X23" i="1" s="1"/>
  <c r="Q23" i="1"/>
  <c r="K23" i="1"/>
  <c r="L23" i="1" s="1"/>
  <c r="E23" i="1"/>
  <c r="F23" i="1" s="1"/>
  <c r="AB22" i="1"/>
  <c r="AA22" i="1"/>
  <c r="Z22" i="1"/>
  <c r="V22" i="1"/>
  <c r="U22" i="1"/>
  <c r="T22" i="1"/>
  <c r="P22" i="1"/>
  <c r="O22" i="1"/>
  <c r="N22" i="1"/>
  <c r="J22" i="1"/>
  <c r="I22" i="1"/>
  <c r="H22" i="1"/>
  <c r="AC21" i="1"/>
  <c r="W21" i="1"/>
  <c r="X21" i="1" s="1"/>
  <c r="Q21" i="1"/>
  <c r="K21" i="1"/>
  <c r="L21" i="1" s="1"/>
  <c r="E21" i="1"/>
  <c r="F21" i="1" s="1"/>
  <c r="AB20" i="1"/>
  <c r="AA20" i="1"/>
  <c r="Z20" i="1"/>
  <c r="V20" i="1"/>
  <c r="U20" i="1"/>
  <c r="T20" i="1"/>
  <c r="P20" i="1"/>
  <c r="O20" i="1"/>
  <c r="N20" i="1"/>
  <c r="J20" i="1"/>
  <c r="I20" i="1"/>
  <c r="H20" i="1"/>
  <c r="AC19" i="1"/>
  <c r="W19" i="1"/>
  <c r="X19" i="1" s="1"/>
  <c r="Q19" i="1"/>
  <c r="K19" i="1"/>
  <c r="L19" i="1" s="1"/>
  <c r="E19" i="1"/>
  <c r="F19" i="1" s="1"/>
  <c r="AB18" i="1"/>
  <c r="AA18" i="1"/>
  <c r="Z18" i="1"/>
  <c r="V18" i="1"/>
  <c r="U18" i="1"/>
  <c r="T18" i="1"/>
  <c r="P18" i="1"/>
  <c r="O18" i="1"/>
  <c r="N18" i="1"/>
  <c r="J18" i="1"/>
  <c r="I18" i="1"/>
  <c r="H18" i="1"/>
  <c r="AC17" i="1"/>
  <c r="W17" i="1"/>
  <c r="X17" i="1" s="1"/>
  <c r="Q17" i="1"/>
  <c r="K17" i="1"/>
  <c r="L17" i="1" s="1"/>
  <c r="E17" i="1"/>
  <c r="F17" i="1" s="1"/>
  <c r="AB16" i="1"/>
  <c r="AA16" i="1"/>
  <c r="Z16" i="1"/>
  <c r="V16" i="1"/>
  <c r="U16" i="1"/>
  <c r="T16" i="1"/>
  <c r="P16" i="1"/>
  <c r="O16" i="1"/>
  <c r="N16" i="1"/>
  <c r="J16" i="1"/>
  <c r="I16" i="1"/>
  <c r="H16" i="1"/>
  <c r="AC15" i="1"/>
  <c r="W15" i="1"/>
  <c r="X15" i="1" s="1"/>
  <c r="Q15" i="1"/>
  <c r="K15" i="1"/>
  <c r="L15" i="1" s="1"/>
  <c r="E15" i="1"/>
  <c r="F15" i="1" s="1"/>
  <c r="AB14" i="1"/>
  <c r="AA14" i="1"/>
  <c r="Z14" i="1"/>
  <c r="V14" i="1"/>
  <c r="U14" i="1"/>
  <c r="T14" i="1"/>
  <c r="P14" i="1"/>
  <c r="O14" i="1"/>
  <c r="N14" i="1"/>
  <c r="J14" i="1"/>
  <c r="I14" i="1"/>
  <c r="H14" i="1"/>
  <c r="AC13" i="1"/>
  <c r="AD13" i="1" s="1"/>
  <c r="W13" i="1"/>
  <c r="Q13" i="1"/>
  <c r="R13" i="1" s="1"/>
  <c r="K13" i="1"/>
  <c r="L13" i="1" s="1"/>
  <c r="E13" i="1"/>
  <c r="F13" i="1" s="1"/>
  <c r="AB12" i="1"/>
  <c r="AA12" i="1"/>
  <c r="Z12" i="1"/>
  <c r="V12" i="1"/>
  <c r="U12" i="1"/>
  <c r="T12" i="1"/>
  <c r="P12" i="1"/>
  <c r="O12" i="1"/>
  <c r="N12" i="1"/>
  <c r="J12" i="1"/>
  <c r="I12" i="1"/>
  <c r="H12" i="1"/>
  <c r="AC11" i="1"/>
  <c r="AD11" i="1" s="1"/>
  <c r="W11" i="1"/>
  <c r="X11" i="1" s="1"/>
  <c r="Q11" i="1"/>
  <c r="R11" i="1" s="1"/>
  <c r="K11" i="1"/>
  <c r="L11" i="1" s="1"/>
  <c r="E11" i="1"/>
  <c r="F11" i="1" s="1"/>
  <c r="AB10" i="1"/>
  <c r="AA10" i="1"/>
  <c r="Z10" i="1"/>
  <c r="V10" i="1"/>
  <c r="U10" i="1"/>
  <c r="T10" i="1"/>
  <c r="P10" i="1"/>
  <c r="O10" i="1"/>
  <c r="N10" i="1"/>
  <c r="J10" i="1"/>
  <c r="I10" i="1"/>
  <c r="H10" i="1"/>
  <c r="AC9" i="1"/>
  <c r="AD9" i="1" s="1"/>
  <c r="W9" i="1"/>
  <c r="X9" i="1" s="1"/>
  <c r="Q9" i="1"/>
  <c r="R9" i="1" s="1"/>
  <c r="K9" i="1"/>
  <c r="L9" i="1" s="1"/>
  <c r="E9" i="1"/>
  <c r="F9" i="1" s="1"/>
  <c r="AB8" i="1"/>
  <c r="AA8" i="1"/>
  <c r="Z8" i="1"/>
  <c r="V8" i="1"/>
  <c r="U8" i="1"/>
  <c r="T8" i="1"/>
  <c r="P8" i="1"/>
  <c r="O8" i="1"/>
  <c r="N8" i="1"/>
  <c r="J8" i="1"/>
  <c r="I8" i="1"/>
  <c r="H8" i="1"/>
  <c r="AC7" i="1"/>
  <c r="AD7" i="1" s="1"/>
  <c r="W7" i="1"/>
  <c r="X7" i="1" s="1"/>
  <c r="Q7" i="1"/>
  <c r="R7" i="1" s="1"/>
  <c r="K7" i="1"/>
  <c r="L7" i="1" s="1"/>
  <c r="E7" i="1"/>
  <c r="F7" i="1" s="1"/>
  <c r="AB6" i="1"/>
  <c r="AA6" i="1"/>
  <c r="Z6" i="1"/>
  <c r="V6" i="1"/>
  <c r="U6" i="1"/>
  <c r="T6" i="1"/>
  <c r="P6" i="1"/>
  <c r="O6" i="1"/>
  <c r="N6" i="1"/>
  <c r="J6" i="1"/>
  <c r="I6" i="1"/>
  <c r="H6" i="1"/>
  <c r="AC5" i="1"/>
  <c r="AD5" i="1" s="1"/>
  <c r="W5" i="1"/>
  <c r="X5" i="1" s="1"/>
  <c r="Q5" i="1"/>
  <c r="R5" i="1" s="1"/>
  <c r="K5" i="1"/>
  <c r="L5" i="1" s="1"/>
  <c r="E5" i="1"/>
  <c r="F5" i="1" s="1"/>
  <c r="AH4" i="1"/>
  <c r="AG4" i="1"/>
  <c r="AF4" i="1"/>
  <c r="AB4" i="1"/>
  <c r="AA4" i="1"/>
  <c r="Z4" i="1"/>
  <c r="V4" i="1"/>
  <c r="U4" i="1"/>
  <c r="T4" i="1"/>
  <c r="P4" i="1"/>
  <c r="O4" i="1"/>
  <c r="N4" i="1"/>
  <c r="J4" i="1"/>
  <c r="I4" i="1"/>
  <c r="H4" i="1"/>
  <c r="AI3" i="1"/>
  <c r="AJ3" i="1" s="1"/>
  <c r="AC3" i="1"/>
  <c r="AD3" i="1" s="1"/>
  <c r="W3" i="1"/>
  <c r="X3" i="1" s="1"/>
  <c r="Q3" i="1"/>
  <c r="R3" i="1" s="1"/>
  <c r="K3" i="1"/>
  <c r="L3" i="1" s="1"/>
  <c r="E3" i="1"/>
  <c r="F3" i="1" s="1"/>
  <c r="R6" i="1" l="1"/>
  <c r="R10" i="1"/>
  <c r="L22" i="1"/>
  <c r="R4" i="1"/>
  <c r="R8" i="1"/>
  <c r="R12" i="1"/>
  <c r="W14" i="1"/>
  <c r="L20" i="1"/>
  <c r="R14" i="1"/>
  <c r="L16" i="1"/>
  <c r="L18" i="1"/>
  <c r="L24" i="1"/>
  <c r="L26" i="1"/>
  <c r="L4" i="1"/>
  <c r="AJ4" i="1"/>
  <c r="X6" i="1"/>
  <c r="L8" i="1"/>
  <c r="X10" i="1"/>
  <c r="L12" i="1"/>
  <c r="X4" i="1"/>
  <c r="L6" i="1"/>
  <c r="X8" i="1"/>
  <c r="L10" i="1"/>
  <c r="X12" i="1"/>
  <c r="L14" i="1"/>
  <c r="AD4" i="1"/>
  <c r="AD6" i="1"/>
  <c r="AD8" i="1"/>
  <c r="AD10" i="1"/>
  <c r="AD12" i="1"/>
  <c r="K4" i="1"/>
  <c r="Q4" i="1"/>
  <c r="W4" i="1"/>
  <c r="AC4" i="1"/>
  <c r="AI4" i="1"/>
  <c r="K6" i="1"/>
  <c r="Q6" i="1"/>
  <c r="W6" i="1"/>
  <c r="AC6" i="1"/>
  <c r="K8" i="1"/>
  <c r="Q8" i="1"/>
  <c r="W8" i="1"/>
  <c r="AC8" i="1"/>
  <c r="K10" i="1"/>
  <c r="Q10" i="1"/>
  <c r="W10" i="1"/>
  <c r="AC10" i="1"/>
  <c r="K12" i="1"/>
  <c r="Q12" i="1"/>
  <c r="W12" i="1"/>
  <c r="AC12" i="1"/>
  <c r="K14" i="1"/>
  <c r="Q14" i="1"/>
  <c r="K16" i="1"/>
  <c r="AC16" i="1"/>
  <c r="AD15" i="1"/>
  <c r="Q18" i="1"/>
  <c r="R17" i="1"/>
  <c r="R18" i="1" s="1"/>
  <c r="W18" i="1"/>
  <c r="K20" i="1"/>
  <c r="AC20" i="1"/>
  <c r="AD19" i="1"/>
  <c r="Q22" i="1"/>
  <c r="R21" i="1"/>
  <c r="R22" i="1" s="1"/>
  <c r="W22" i="1"/>
  <c r="K24" i="1"/>
  <c r="AC24" i="1"/>
  <c r="AD23" i="1"/>
  <c r="Q26" i="1"/>
  <c r="R25" i="1"/>
  <c r="R26" i="1" s="1"/>
  <c r="W26" i="1"/>
  <c r="X13" i="1"/>
  <c r="X14" i="1" s="1"/>
  <c r="AC14" i="1"/>
  <c r="Q16" i="1"/>
  <c r="R15" i="1"/>
  <c r="R16" i="1" s="1"/>
  <c r="W16" i="1"/>
  <c r="K18" i="1"/>
  <c r="AC18" i="1"/>
  <c r="AD17" i="1"/>
  <c r="AD18" i="1" s="1"/>
  <c r="Q20" i="1"/>
  <c r="R19" i="1"/>
  <c r="R20" i="1" s="1"/>
  <c r="W20" i="1"/>
  <c r="K22" i="1"/>
  <c r="AC22" i="1"/>
  <c r="AD21" i="1"/>
  <c r="AD22" i="1" s="1"/>
  <c r="Q24" i="1"/>
  <c r="R23" i="1"/>
  <c r="R24" i="1" s="1"/>
  <c r="W24" i="1"/>
  <c r="K26" i="1"/>
  <c r="AC26" i="1"/>
  <c r="AD25" i="1"/>
  <c r="AD26" i="1" s="1"/>
  <c r="AD14" i="1" l="1"/>
  <c r="X22" i="1"/>
  <c r="AD20" i="1"/>
  <c r="X26" i="1"/>
  <c r="X18" i="1"/>
  <c r="AD24" i="1"/>
  <c r="AD16" i="1"/>
  <c r="X24" i="1"/>
  <c r="X20" i="1"/>
  <c r="X16" i="1"/>
</calcChain>
</file>

<file path=xl/sharedStrings.xml><?xml version="1.0" encoding="utf-8"?>
<sst xmlns="http://schemas.openxmlformats.org/spreadsheetml/2006/main" count="174" uniqueCount="80">
  <si>
    <t>第１号
被保険者数</t>
    <phoneticPr fontId="2"/>
  </si>
  <si>
    <t>認定率</t>
    <rPh sb="0" eb="2">
      <t>ニンテイ</t>
    </rPh>
    <rPh sb="2" eb="3">
      <t>リツ</t>
    </rPh>
    <phoneticPr fontId="2"/>
  </si>
  <si>
    <t>年月</t>
    <rPh sb="0" eb="2">
      <t>ネンゲツ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</si>
  <si>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</si>
  <si>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</si>
  <si>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計</t>
    <rPh sb="0" eb="1">
      <t>ケイ</t>
    </rPh>
    <phoneticPr fontId="2"/>
  </si>
  <si>
    <t>平成24年4月</t>
    <rPh sb="0" eb="2">
      <t>ヘイセイ</t>
    </rPh>
    <rPh sb="4" eb="5">
      <t>ネン</t>
    </rPh>
    <rPh sb="6" eb="7">
      <t>ガツ</t>
    </rPh>
    <phoneticPr fontId="2"/>
  </si>
  <si>
    <t>平成25年4月</t>
    <rPh sb="0" eb="2">
      <t>ヘイセイ</t>
    </rPh>
    <rPh sb="4" eb="5">
      <t>ネン</t>
    </rPh>
    <rPh sb="6" eb="7">
      <t>ガツ</t>
    </rPh>
    <phoneticPr fontId="2"/>
  </si>
  <si>
    <t>平成26年4月</t>
    <rPh sb="0" eb="2">
      <t>ヘイセイ</t>
    </rPh>
    <rPh sb="4" eb="5">
      <t>ネン</t>
    </rPh>
    <rPh sb="6" eb="7">
      <t>ガツ</t>
    </rPh>
    <phoneticPr fontId="2"/>
  </si>
  <si>
    <t>平成27年4月</t>
    <rPh sb="0" eb="2">
      <t>ヘイセイ</t>
    </rPh>
    <rPh sb="4" eb="5">
      <t>ネン</t>
    </rPh>
    <rPh sb="6" eb="7">
      <t>ガツ</t>
    </rPh>
    <phoneticPr fontId="2"/>
  </si>
  <si>
    <t>平成28年4月</t>
    <rPh sb="0" eb="2">
      <t>ヘイセイ</t>
    </rPh>
    <rPh sb="4" eb="5">
      <t>ネン</t>
    </rPh>
    <rPh sb="6" eb="7">
      <t>ガツ</t>
    </rPh>
    <phoneticPr fontId="2"/>
  </si>
  <si>
    <t>平成29年4月</t>
    <rPh sb="0" eb="2">
      <t>ヘイセイ</t>
    </rPh>
    <rPh sb="4" eb="5">
      <t>ネン</t>
    </rPh>
    <rPh sb="6" eb="7">
      <t>ガツ</t>
    </rPh>
    <phoneticPr fontId="2"/>
  </si>
  <si>
    <t>（対前年同月比）</t>
    <rPh sb="1" eb="2">
      <t>タイ</t>
    </rPh>
    <rPh sb="2" eb="4">
      <t>ゼンネン</t>
    </rPh>
    <rPh sb="4" eb="7">
      <t>ドウゲツヒ</t>
    </rPh>
    <phoneticPr fontId="2"/>
  </si>
  <si>
    <t>平成24年5月</t>
    <rPh sb="0" eb="2">
      <t>ヘイセイ</t>
    </rPh>
    <rPh sb="4" eb="5">
      <t>ネン</t>
    </rPh>
    <rPh sb="6" eb="7">
      <t>ガツ</t>
    </rPh>
    <phoneticPr fontId="2"/>
  </si>
  <si>
    <t>平成25年5月</t>
    <rPh sb="0" eb="2">
      <t>ヘイセイ</t>
    </rPh>
    <rPh sb="4" eb="5">
      <t>ネン</t>
    </rPh>
    <rPh sb="6" eb="7">
      <t>ガツ</t>
    </rPh>
    <phoneticPr fontId="2"/>
  </si>
  <si>
    <t>平成26年5月</t>
    <rPh sb="0" eb="2">
      <t>ヘイセイ</t>
    </rPh>
    <rPh sb="4" eb="5">
      <t>ネン</t>
    </rPh>
    <rPh sb="6" eb="7">
      <t>ガツ</t>
    </rPh>
    <phoneticPr fontId="2"/>
  </si>
  <si>
    <t>平成27年5月</t>
    <rPh sb="0" eb="2">
      <t>ヘイセイ</t>
    </rPh>
    <rPh sb="4" eb="5">
      <t>ネン</t>
    </rPh>
    <rPh sb="6" eb="7">
      <t>ガツ</t>
    </rPh>
    <phoneticPr fontId="2"/>
  </si>
  <si>
    <t>平成28年5月</t>
    <rPh sb="0" eb="2">
      <t>ヘイセイ</t>
    </rPh>
    <rPh sb="4" eb="5">
      <t>ネン</t>
    </rPh>
    <rPh sb="6" eb="7">
      <t>ガツ</t>
    </rPh>
    <phoneticPr fontId="2"/>
  </si>
  <si>
    <t>平成29年5月</t>
    <rPh sb="0" eb="2">
      <t>ヘイセイ</t>
    </rPh>
    <rPh sb="4" eb="5">
      <t>ネン</t>
    </rPh>
    <rPh sb="6" eb="7">
      <t>ガツ</t>
    </rPh>
    <phoneticPr fontId="2"/>
  </si>
  <si>
    <t>平成24年6月</t>
    <rPh sb="0" eb="2">
      <t>ヘイセイ</t>
    </rPh>
    <rPh sb="4" eb="5">
      <t>ネン</t>
    </rPh>
    <rPh sb="6" eb="7">
      <t>ガツ</t>
    </rPh>
    <phoneticPr fontId="2"/>
  </si>
  <si>
    <t>平成25年6月</t>
    <rPh sb="0" eb="2">
      <t>ヘイセイ</t>
    </rPh>
    <rPh sb="4" eb="5">
      <t>ネン</t>
    </rPh>
    <rPh sb="6" eb="7">
      <t>ガツ</t>
    </rPh>
    <phoneticPr fontId="2"/>
  </si>
  <si>
    <t>平成26年6月</t>
    <rPh sb="0" eb="2">
      <t>ヘイセイ</t>
    </rPh>
    <rPh sb="4" eb="5">
      <t>ネン</t>
    </rPh>
    <rPh sb="6" eb="7">
      <t>ガツ</t>
    </rPh>
    <phoneticPr fontId="2"/>
  </si>
  <si>
    <t>平成27年6月</t>
    <rPh sb="0" eb="2">
      <t>ヘイセイ</t>
    </rPh>
    <rPh sb="4" eb="5">
      <t>ネン</t>
    </rPh>
    <rPh sb="6" eb="7">
      <t>ガツ</t>
    </rPh>
    <phoneticPr fontId="2"/>
  </si>
  <si>
    <t>平成28年6月</t>
    <rPh sb="0" eb="2">
      <t>ヘイセイ</t>
    </rPh>
    <rPh sb="4" eb="5">
      <t>ネン</t>
    </rPh>
    <rPh sb="6" eb="7">
      <t>ガツ</t>
    </rPh>
    <phoneticPr fontId="2"/>
  </si>
  <si>
    <t>平成29年6月</t>
    <rPh sb="0" eb="2">
      <t>ヘイセイ</t>
    </rPh>
    <rPh sb="4" eb="5">
      <t>ネン</t>
    </rPh>
    <rPh sb="6" eb="7">
      <t>ガツ</t>
    </rPh>
    <phoneticPr fontId="2"/>
  </si>
  <si>
    <t>平成24年7月</t>
    <rPh sb="0" eb="2">
      <t>ヘイセイ</t>
    </rPh>
    <rPh sb="4" eb="5">
      <t>ネン</t>
    </rPh>
    <rPh sb="6" eb="7">
      <t>ガツ</t>
    </rPh>
    <phoneticPr fontId="2"/>
  </si>
  <si>
    <t>平成25年7月</t>
    <rPh sb="0" eb="2">
      <t>ヘイセイ</t>
    </rPh>
    <rPh sb="4" eb="5">
      <t>ネン</t>
    </rPh>
    <rPh sb="6" eb="7">
      <t>ガツ</t>
    </rPh>
    <phoneticPr fontId="2"/>
  </si>
  <si>
    <t>平成26年7月</t>
    <rPh sb="0" eb="2">
      <t>ヘイセイ</t>
    </rPh>
    <rPh sb="4" eb="5">
      <t>ネン</t>
    </rPh>
    <rPh sb="6" eb="7">
      <t>ガツ</t>
    </rPh>
    <phoneticPr fontId="2"/>
  </si>
  <si>
    <t>平成27年7月</t>
    <rPh sb="0" eb="2">
      <t>ヘイセイ</t>
    </rPh>
    <rPh sb="4" eb="5">
      <t>ネン</t>
    </rPh>
    <rPh sb="6" eb="7">
      <t>ガツ</t>
    </rPh>
    <phoneticPr fontId="2"/>
  </si>
  <si>
    <t>平成28年7月</t>
    <rPh sb="0" eb="2">
      <t>ヘイセイ</t>
    </rPh>
    <rPh sb="4" eb="5">
      <t>ネン</t>
    </rPh>
    <rPh sb="6" eb="7">
      <t>ガツ</t>
    </rPh>
    <phoneticPr fontId="2"/>
  </si>
  <si>
    <t>平成29年7月</t>
    <rPh sb="0" eb="2">
      <t>ヘイセイ</t>
    </rPh>
    <rPh sb="4" eb="5">
      <t>ネン</t>
    </rPh>
    <rPh sb="6" eb="7">
      <t>ガツ</t>
    </rPh>
    <phoneticPr fontId="2"/>
  </si>
  <si>
    <t>平成24年8月</t>
    <rPh sb="0" eb="2">
      <t>ヘイセイ</t>
    </rPh>
    <rPh sb="4" eb="5">
      <t>ネン</t>
    </rPh>
    <rPh sb="6" eb="7">
      <t>ガツ</t>
    </rPh>
    <phoneticPr fontId="2"/>
  </si>
  <si>
    <t>平成25年8月</t>
    <rPh sb="0" eb="2">
      <t>ヘイセイ</t>
    </rPh>
    <rPh sb="4" eb="5">
      <t>ネン</t>
    </rPh>
    <rPh sb="6" eb="7">
      <t>ガツ</t>
    </rPh>
    <phoneticPr fontId="2"/>
  </si>
  <si>
    <t>平成26年8月</t>
    <rPh sb="0" eb="2">
      <t>ヘイセイ</t>
    </rPh>
    <rPh sb="4" eb="5">
      <t>ネン</t>
    </rPh>
    <rPh sb="6" eb="7">
      <t>ガツ</t>
    </rPh>
    <phoneticPr fontId="2"/>
  </si>
  <si>
    <t>平成27年8月</t>
    <rPh sb="0" eb="2">
      <t>ヘイセイ</t>
    </rPh>
    <rPh sb="4" eb="5">
      <t>ネン</t>
    </rPh>
    <rPh sb="6" eb="7">
      <t>ガツ</t>
    </rPh>
    <phoneticPr fontId="2"/>
  </si>
  <si>
    <t>平成28年8月</t>
    <rPh sb="0" eb="2">
      <t>ヘイセイ</t>
    </rPh>
    <rPh sb="4" eb="5">
      <t>ネン</t>
    </rPh>
    <rPh sb="6" eb="7">
      <t>ガツ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</si>
  <si>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2"/>
  </si>
  <si>
    <t>平成24年9月</t>
    <rPh sb="0" eb="2">
      <t>ヘイセイ</t>
    </rPh>
    <rPh sb="4" eb="5">
      <t>ネン</t>
    </rPh>
    <rPh sb="6" eb="7">
      <t>ガツ</t>
    </rPh>
    <phoneticPr fontId="2"/>
  </si>
  <si>
    <t>平成25年9月</t>
    <rPh sb="0" eb="2">
      <t>ヘイセイ</t>
    </rPh>
    <rPh sb="4" eb="5">
      <t>ネン</t>
    </rPh>
    <rPh sb="6" eb="7">
      <t>ガツ</t>
    </rPh>
    <phoneticPr fontId="2"/>
  </si>
  <si>
    <t>平成26年9月</t>
    <rPh sb="0" eb="2">
      <t>ヘイセイ</t>
    </rPh>
    <rPh sb="4" eb="5">
      <t>ネン</t>
    </rPh>
    <rPh sb="6" eb="7">
      <t>ガツ</t>
    </rPh>
    <phoneticPr fontId="2"/>
  </si>
  <si>
    <t>平成27年9月</t>
    <rPh sb="0" eb="2">
      <t>ヘイセイ</t>
    </rPh>
    <rPh sb="4" eb="5">
      <t>ネン</t>
    </rPh>
    <rPh sb="6" eb="7">
      <t>ガツ</t>
    </rPh>
    <phoneticPr fontId="2"/>
  </si>
  <si>
    <t>平成28年9月</t>
    <rPh sb="0" eb="2">
      <t>ヘイセイ</t>
    </rPh>
    <rPh sb="4" eb="5">
      <t>ネン</t>
    </rPh>
    <rPh sb="6" eb="7">
      <t>ガツ</t>
    </rPh>
    <phoneticPr fontId="2"/>
  </si>
  <si>
    <t>平成29年9月</t>
    <rPh sb="0" eb="2">
      <t>ヘイセイ</t>
    </rPh>
    <rPh sb="4" eb="5">
      <t>ネン</t>
    </rPh>
    <rPh sb="6" eb="7">
      <t>ガツ</t>
    </rPh>
    <phoneticPr fontId="2"/>
  </si>
  <si>
    <t>平成24年10月</t>
    <rPh sb="0" eb="2">
      <t>ヘイセイ</t>
    </rPh>
    <rPh sb="4" eb="5">
      <t>ネン</t>
    </rPh>
    <rPh sb="7" eb="8">
      <t>ガツ</t>
    </rPh>
    <phoneticPr fontId="2"/>
  </si>
  <si>
    <t>平成25年10月</t>
    <rPh sb="0" eb="2">
      <t>ヘイセイ</t>
    </rPh>
    <rPh sb="4" eb="5">
      <t>ネン</t>
    </rPh>
    <rPh sb="7" eb="8">
      <t>ガツ</t>
    </rPh>
    <phoneticPr fontId="2"/>
  </si>
  <si>
    <t>平成26年10月</t>
    <rPh sb="0" eb="2">
      <t>ヘイセイ</t>
    </rPh>
    <rPh sb="4" eb="5">
      <t>ネン</t>
    </rPh>
    <rPh sb="7" eb="8">
      <t>ガツ</t>
    </rPh>
    <phoneticPr fontId="2"/>
  </si>
  <si>
    <t>平成27年10月</t>
    <rPh sb="0" eb="2">
      <t>ヘイセイ</t>
    </rPh>
    <rPh sb="4" eb="5">
      <t>ネン</t>
    </rPh>
    <rPh sb="7" eb="8">
      <t>ガツ</t>
    </rPh>
    <phoneticPr fontId="2"/>
  </si>
  <si>
    <t>平成28年10月</t>
    <rPh sb="0" eb="2">
      <t>ヘイセイ</t>
    </rPh>
    <rPh sb="4" eb="5">
      <t>ネン</t>
    </rPh>
    <rPh sb="7" eb="8">
      <t>ガツ</t>
    </rPh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</si>
  <si>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</si>
  <si>
    <t>平成24年11月</t>
    <rPh sb="0" eb="2">
      <t>ヘイセイ</t>
    </rPh>
    <rPh sb="4" eb="5">
      <t>ネン</t>
    </rPh>
    <rPh sb="7" eb="8">
      <t>ガツ</t>
    </rPh>
    <phoneticPr fontId="2"/>
  </si>
  <si>
    <t>平成25年11月</t>
    <rPh sb="0" eb="2">
      <t>ヘイセイ</t>
    </rPh>
    <rPh sb="4" eb="5">
      <t>ネン</t>
    </rPh>
    <rPh sb="7" eb="8">
      <t>ガツ</t>
    </rPh>
    <phoneticPr fontId="2"/>
  </si>
  <si>
    <t>平成26年11月</t>
    <rPh sb="0" eb="2">
      <t>ヘイセイ</t>
    </rPh>
    <rPh sb="4" eb="5">
      <t>ネン</t>
    </rPh>
    <rPh sb="7" eb="8">
      <t>ガツ</t>
    </rPh>
    <phoneticPr fontId="2"/>
  </si>
  <si>
    <t>平成27年11月</t>
    <rPh sb="0" eb="2">
      <t>ヘイセイ</t>
    </rPh>
    <rPh sb="4" eb="5">
      <t>ネン</t>
    </rPh>
    <rPh sb="7" eb="8">
      <t>ガツ</t>
    </rPh>
    <phoneticPr fontId="2"/>
  </si>
  <si>
    <t>平成28年11月</t>
    <rPh sb="0" eb="2">
      <t>ヘイセイ</t>
    </rPh>
    <rPh sb="4" eb="5">
      <t>ネン</t>
    </rPh>
    <rPh sb="7" eb="8">
      <t>ガツ</t>
    </rPh>
    <phoneticPr fontId="2"/>
  </si>
  <si>
    <t>平成29年11月</t>
    <rPh sb="0" eb="2">
      <t>ヘイセイ</t>
    </rPh>
    <rPh sb="4" eb="5">
      <t>ネン</t>
    </rPh>
    <rPh sb="7" eb="8">
      <t>ガツ</t>
    </rPh>
    <phoneticPr fontId="2"/>
  </si>
  <si>
    <t>平成24年12月</t>
    <rPh sb="0" eb="2">
      <t>ヘイセイ</t>
    </rPh>
    <rPh sb="4" eb="5">
      <t>ネン</t>
    </rPh>
    <rPh sb="7" eb="8">
      <t>ガツ</t>
    </rPh>
    <phoneticPr fontId="2"/>
  </si>
  <si>
    <t>平成25年12月</t>
    <rPh sb="0" eb="2">
      <t>ヘイセイ</t>
    </rPh>
    <rPh sb="4" eb="5">
      <t>ネン</t>
    </rPh>
    <rPh sb="7" eb="8">
      <t>ガツ</t>
    </rPh>
    <phoneticPr fontId="2"/>
  </si>
  <si>
    <t>平成26年12月</t>
    <rPh sb="0" eb="2">
      <t>ヘイセイ</t>
    </rPh>
    <rPh sb="4" eb="5">
      <t>ネン</t>
    </rPh>
    <rPh sb="7" eb="8">
      <t>ガツ</t>
    </rPh>
    <phoneticPr fontId="2"/>
  </si>
  <si>
    <t>平成27年12月</t>
    <rPh sb="0" eb="2">
      <t>ヘイセイ</t>
    </rPh>
    <rPh sb="4" eb="5">
      <t>ネン</t>
    </rPh>
    <rPh sb="7" eb="8">
      <t>ガツ</t>
    </rPh>
    <phoneticPr fontId="2"/>
  </si>
  <si>
    <t>平成28年12月</t>
    <rPh sb="0" eb="2">
      <t>ヘイセイ</t>
    </rPh>
    <rPh sb="4" eb="5">
      <t>ネン</t>
    </rPh>
    <rPh sb="7" eb="8">
      <t>ガツ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</si>
  <si>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</si>
  <si>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>平成25年1月</t>
    <rPh sb="0" eb="2">
      <t>ヘイセイ</t>
    </rPh>
    <rPh sb="4" eb="5">
      <t>ネン</t>
    </rPh>
    <rPh sb="6" eb="7">
      <t>ガツ</t>
    </rPh>
    <phoneticPr fontId="2"/>
  </si>
  <si>
    <t>平成26年1月</t>
    <rPh sb="0" eb="2">
      <t>ヘイセイ</t>
    </rPh>
    <rPh sb="4" eb="5">
      <t>ネン</t>
    </rPh>
    <rPh sb="6" eb="7">
      <t>ガツ</t>
    </rPh>
    <phoneticPr fontId="2"/>
  </si>
  <si>
    <t>平成27年1月</t>
    <rPh sb="0" eb="2">
      <t>ヘイセイ</t>
    </rPh>
    <rPh sb="4" eb="5">
      <t>ネン</t>
    </rPh>
    <rPh sb="6" eb="7">
      <t>ガツ</t>
    </rPh>
    <phoneticPr fontId="2"/>
  </si>
  <si>
    <t>平成28年1月</t>
    <rPh sb="0" eb="2">
      <t>ヘイセイ</t>
    </rPh>
    <rPh sb="4" eb="5">
      <t>ネン</t>
    </rPh>
    <rPh sb="6" eb="7">
      <t>ガツ</t>
    </rPh>
    <phoneticPr fontId="2"/>
  </si>
  <si>
    <t>平成29年1月</t>
    <rPh sb="0" eb="2">
      <t>ヘイセイ</t>
    </rPh>
    <rPh sb="4" eb="5">
      <t>ネン</t>
    </rPh>
    <rPh sb="6" eb="7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</si>
  <si>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</si>
  <si>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平成25年2月</t>
    <rPh sb="0" eb="2">
      <t>ヘイセイ</t>
    </rPh>
    <rPh sb="4" eb="5">
      <t>ネン</t>
    </rPh>
    <rPh sb="6" eb="7">
      <t>ガツ</t>
    </rPh>
    <phoneticPr fontId="2"/>
  </si>
  <si>
    <t>平成26年2月</t>
    <rPh sb="0" eb="2">
      <t>ヘイセイ</t>
    </rPh>
    <rPh sb="4" eb="5">
      <t>ネン</t>
    </rPh>
    <rPh sb="6" eb="7">
      <t>ガツ</t>
    </rPh>
    <phoneticPr fontId="2"/>
  </si>
  <si>
    <t>平成27年2月</t>
    <rPh sb="0" eb="2">
      <t>ヘイセイ</t>
    </rPh>
    <rPh sb="4" eb="5">
      <t>ネン</t>
    </rPh>
    <rPh sb="6" eb="7">
      <t>ガツ</t>
    </rPh>
    <phoneticPr fontId="2"/>
  </si>
  <si>
    <t>平成28年2月</t>
    <rPh sb="0" eb="2">
      <t>ヘイセイ</t>
    </rPh>
    <rPh sb="4" eb="5">
      <t>ネン</t>
    </rPh>
    <rPh sb="6" eb="7">
      <t>ガツ</t>
    </rPh>
    <phoneticPr fontId="2"/>
  </si>
  <si>
    <t>平成29年2月</t>
    <rPh sb="0" eb="2">
      <t>ヘイセイ</t>
    </rPh>
    <rPh sb="4" eb="5">
      <t>ネン</t>
    </rPh>
    <rPh sb="6" eb="7">
      <t>ガツ</t>
    </rPh>
    <phoneticPr fontId="2"/>
  </si>
  <si>
    <t>平成30年2月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</si>
  <si>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</si>
  <si>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</si>
  <si>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</si>
  <si>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平成28年3月</t>
    <rPh sb="0" eb="2">
      <t>ヘイセイ</t>
    </rPh>
    <rPh sb="4" eb="5">
      <t>ネン</t>
    </rPh>
    <rPh sb="6" eb="7">
      <t>ガツ</t>
    </rPh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</si>
  <si>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</si>
  <si>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>平成30年3月</t>
    <rPh sb="0" eb="2">
      <t>ヘイセイ</t>
    </rPh>
    <rPh sb="4" eb="5">
      <t>ネン</t>
    </rPh>
    <rPh sb="6" eb="7">
      <t>ガツ</t>
    </rPh>
    <phoneticPr fontId="2"/>
  </si>
  <si>
    <t>認定者数
（第２号被保険者含む）</t>
    <rPh sb="0" eb="3">
      <t>ニンテイシャ</t>
    </rPh>
    <rPh sb="3" eb="4">
      <t>スウ</t>
    </rPh>
    <rPh sb="6" eb="7">
      <t>ダイ</t>
    </rPh>
    <rPh sb="8" eb="9">
      <t>ゴウ</t>
    </rPh>
    <rPh sb="9" eb="13">
      <t>ヒホケンシャ</t>
    </rPh>
    <rPh sb="13" eb="1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</si>
</sst>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0.00&quot;%&quot;\);\(&quot;▲ &quot;0.00&quot;%&quot;\)"/>
    <numFmt numFmtId="177" formatCode="&quot;(&quot;0.00&quot;pt)&quot;;&quot;(▲ &quot;0.00&quot;pt)&quot;"/>
    <numFmt numFmtId="178" formatCode="\(0.00&quot;pt&quot;\);\(&quot;▲ &quot;0.00&quot;pt&quot;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1" xfId="1" applyFont="1" applyBorder="1">
      <alignment vertical="center"/>
    </xf>
    <xf numFmtId="10" fontId="0" fillId="0" borderId="1" xfId="0" applyNumberFormat="1" applyBorder="1">
      <alignment vertical="center"/>
    </xf>
    <xf numFmtId="38" fontId="0" fillId="0" borderId="5" xfId="1" applyFont="1" applyBorder="1">
      <alignment vertical="center"/>
    </xf>
    <xf numFmtId="10" fontId="0" fillId="0" borderId="5" xfId="0" applyNumberFormat="1" applyBorder="1">
      <alignment vertical="center"/>
    </xf>
    <xf numFmtId="176" fontId="4" fillId="0" borderId="5" xfId="1" applyNumberFormat="1" applyFont="1" applyBorder="1">
      <alignment vertical="center"/>
    </xf>
    <xf numFmtId="177" fontId="4" fillId="0" borderId="5" xfId="1" applyNumberFormat="1" applyFont="1" applyBorder="1">
      <alignment vertical="center"/>
    </xf>
    <xf numFmtId="0" fontId="0" fillId="0" borderId="0" xfId="0" applyBorder="1">
      <alignment vertical="center"/>
    </xf>
    <xf numFmtId="38" fontId="0" fillId="0" borderId="1" xfId="1" applyFont="1" applyFill="1" applyBorder="1">
      <alignment vertical="center"/>
    </xf>
    <xf numFmtId="10" fontId="0" fillId="0" borderId="1" xfId="0" applyNumberForma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7" fontId="4" fillId="0" borderId="5" xfId="1" applyNumberFormat="1" applyFont="1" applyFill="1" applyBorder="1">
      <alignment vertical="center"/>
    </xf>
    <xf numFmtId="178" fontId="4" fillId="0" borderId="5" xfId="1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"/>
  <sheetViews>
    <sheetView showGridLines="0" tabSelected="1" topLeftCell="R1" zoomScaleNormal="100" workbookViewId="0">
      <selection activeCell="R1" sqref="R1:R2"/>
    </sheetView>
  </sheetViews>
  <sheetFormatPr defaultRowHeight="13.5" x14ac:dyDescent="0.15"/>
  <cols>
    <col min="1" max="1" width="11.625" style="14" bestFit="1" customWidth="1"/>
    <col min="2" max="2" width="9" bestFit="1" customWidth="1"/>
    <col min="3" max="5" width="5.875" bestFit="1" customWidth="1"/>
    <col min="6" max="6" width="6.875" bestFit="1" customWidth="1"/>
    <col min="7" max="7" width="11.625" bestFit="1" customWidth="1"/>
    <col min="8" max="8" width="9" bestFit="1" customWidth="1"/>
    <col min="9" max="11" width="5.875" bestFit="1" customWidth="1"/>
    <col min="12" max="12" width="8.25" bestFit="1" customWidth="1"/>
    <col min="13" max="13" width="11.625" bestFit="1" customWidth="1"/>
    <col min="14" max="14" width="9" bestFit="1" customWidth="1"/>
    <col min="15" max="15" width="6.5" bestFit="1" customWidth="1"/>
    <col min="16" max="17" width="7.75" bestFit="1" customWidth="1"/>
    <col min="18" max="18" width="8.25" bestFit="1" customWidth="1"/>
    <col min="19" max="19" width="11.625" bestFit="1" customWidth="1"/>
    <col min="20" max="20" width="9" bestFit="1" customWidth="1"/>
    <col min="21" max="21" width="8.5" bestFit="1" customWidth="1"/>
    <col min="22" max="23" width="7.75" bestFit="1" customWidth="1"/>
    <col min="24" max="24" width="8.25" bestFit="1" customWidth="1"/>
    <col min="25" max="25" width="11.625" bestFit="1" customWidth="1"/>
    <col min="26" max="26" width="9" bestFit="1" customWidth="1"/>
    <col min="27" max="27" width="8.5" bestFit="1" customWidth="1"/>
    <col min="28" max="29" width="7.75" bestFit="1" customWidth="1"/>
    <col min="30" max="30" width="8.25" bestFit="1" customWidth="1"/>
    <col min="31" max="31" width="11.625" bestFit="1" customWidth="1"/>
    <col min="32" max="32" width="9" bestFit="1" customWidth="1"/>
    <col min="33" max="35" width="5.875" bestFit="1" customWidth="1"/>
    <col min="36" max="36" width="8.25" bestFit="1" customWidth="1"/>
  </cols>
  <sheetData>
    <row r="1" spans="1:36" s="13" customFormat="1" ht="35.25" customHeight="1" x14ac:dyDescent="0.15">
      <c r="A1" s="22" t="s">
        <v>2</v>
      </c>
      <c r="B1" s="24" t="s">
        <v>0</v>
      </c>
      <c r="C1" s="26" t="s">
        <v>79</v>
      </c>
      <c r="D1" s="27"/>
      <c r="E1" s="28"/>
      <c r="F1" s="22" t="s">
        <v>1</v>
      </c>
      <c r="G1" s="22" t="s">
        <v>2</v>
      </c>
      <c r="H1" s="24" t="s">
        <v>0</v>
      </c>
      <c r="I1" s="26" t="s">
        <v>79</v>
      </c>
      <c r="J1" s="27"/>
      <c r="K1" s="28"/>
      <c r="L1" s="22" t="s">
        <v>1</v>
      </c>
      <c r="M1" s="22" t="s">
        <v>2</v>
      </c>
      <c r="N1" s="24" t="s">
        <v>0</v>
      </c>
      <c r="O1" s="26" t="s">
        <v>79</v>
      </c>
      <c r="P1" s="27"/>
      <c r="Q1" s="28"/>
      <c r="R1" s="22" t="s">
        <v>1</v>
      </c>
      <c r="S1" s="22" t="s">
        <v>2</v>
      </c>
      <c r="T1" s="24" t="s">
        <v>0</v>
      </c>
      <c r="U1" s="26" t="s">
        <v>79</v>
      </c>
      <c r="V1" s="27"/>
      <c r="W1" s="28"/>
      <c r="X1" s="22" t="s">
        <v>1</v>
      </c>
      <c r="Y1" s="22" t="s">
        <v>2</v>
      </c>
      <c r="Z1" s="29" t="s">
        <v>0</v>
      </c>
      <c r="AA1" s="26" t="s">
        <v>79</v>
      </c>
      <c r="AB1" s="27"/>
      <c r="AC1" s="28"/>
      <c r="AD1" s="22" t="s">
        <v>1</v>
      </c>
      <c r="AE1" s="22" t="s">
        <v>2</v>
      </c>
      <c r="AF1" s="24" t="s">
        <v>0</v>
      </c>
      <c r="AG1" s="26" t="s">
        <v>79</v>
      </c>
      <c r="AH1" s="27"/>
      <c r="AI1" s="28"/>
      <c r="AJ1" s="22" t="s">
        <v>1</v>
      </c>
    </row>
    <row r="2" spans="1:36" s="13" customFormat="1" ht="21.75" customHeight="1" x14ac:dyDescent="0.15">
      <c r="A2" s="23"/>
      <c r="B2" s="25"/>
      <c r="C2" s="20" t="s">
        <v>3</v>
      </c>
      <c r="D2" s="20" t="s">
        <v>4</v>
      </c>
      <c r="E2" s="20" t="s">
        <v>5</v>
      </c>
      <c r="F2" s="23"/>
      <c r="G2" s="23"/>
      <c r="H2" s="25"/>
      <c r="I2" s="20" t="s">
        <v>3</v>
      </c>
      <c r="J2" s="20" t="s">
        <v>4</v>
      </c>
      <c r="K2" s="20" t="s">
        <v>5</v>
      </c>
      <c r="L2" s="23"/>
      <c r="M2" s="23"/>
      <c r="N2" s="25"/>
      <c r="O2" s="20" t="s">
        <v>3</v>
      </c>
      <c r="P2" s="20" t="s">
        <v>4</v>
      </c>
      <c r="Q2" s="20" t="s">
        <v>5</v>
      </c>
      <c r="R2" s="23"/>
      <c r="S2" s="23"/>
      <c r="T2" s="25"/>
      <c r="U2" s="20" t="s">
        <v>3</v>
      </c>
      <c r="V2" s="20" t="s">
        <v>4</v>
      </c>
      <c r="W2" s="20" t="s">
        <v>5</v>
      </c>
      <c r="X2" s="23"/>
      <c r="Y2" s="23"/>
      <c r="Z2" s="25"/>
      <c r="AA2" s="20" t="s">
        <v>3</v>
      </c>
      <c r="AB2" s="20" t="s">
        <v>4</v>
      </c>
      <c r="AC2" s="20" t="s">
        <v>5</v>
      </c>
      <c r="AD2" s="23"/>
      <c r="AE2" s="23"/>
      <c r="AF2" s="25"/>
      <c r="AG2" s="20" t="s">
        <v>3</v>
      </c>
      <c r="AH2" s="20" t="s">
        <v>4</v>
      </c>
      <c r="AI2" s="20" t="s">
        <v>5</v>
      </c>
      <c r="AJ2" s="23"/>
    </row>
    <row r="3" spans="1:36" ht="20.100000000000001" customHeight="1" x14ac:dyDescent="0.15">
      <c r="A3" s="18" t="s">
        <v>6</v>
      </c>
      <c r="B3" s="1">
        <v>30616</v>
      </c>
      <c r="C3" s="1">
        <v>1280</v>
      </c>
      <c r="D3" s="1">
        <v>3654</v>
      </c>
      <c r="E3" s="1">
        <f>SUM(C3:D3)</f>
        <v>4934</v>
      </c>
      <c r="F3" s="2">
        <f>ROUND(E3/B3,4)</f>
        <v>0.16120000000000001</v>
      </c>
      <c r="G3" s="18" t="s">
        <v>7</v>
      </c>
      <c r="H3" s="1">
        <v>32056</v>
      </c>
      <c r="I3" s="1">
        <v>1375</v>
      </c>
      <c r="J3" s="1">
        <v>3784</v>
      </c>
      <c r="K3" s="1">
        <f>SUM(I3:J3)</f>
        <v>5159</v>
      </c>
      <c r="L3" s="2">
        <f>ROUND(K3/H3,4)</f>
        <v>0.16089999999999999</v>
      </c>
      <c r="M3" s="18" t="s">
        <v>8</v>
      </c>
      <c r="N3" s="1">
        <v>33389</v>
      </c>
      <c r="O3" s="1">
        <v>1497</v>
      </c>
      <c r="P3" s="1">
        <v>3850</v>
      </c>
      <c r="Q3" s="1">
        <f>SUM(O3:P3)</f>
        <v>5347</v>
      </c>
      <c r="R3" s="2">
        <f>ROUND(Q3/N3,4)</f>
        <v>0.16009999999999999</v>
      </c>
      <c r="S3" s="18" t="s">
        <v>9</v>
      </c>
      <c r="T3" s="1">
        <v>34495</v>
      </c>
      <c r="U3" s="1">
        <v>1517</v>
      </c>
      <c r="V3" s="1">
        <v>3771</v>
      </c>
      <c r="W3" s="1">
        <f>SUM(U3:V3)</f>
        <v>5288</v>
      </c>
      <c r="X3" s="2">
        <f>ROUND(W3/T3,4)</f>
        <v>0.15329999999999999</v>
      </c>
      <c r="Y3" s="18" t="s">
        <v>10</v>
      </c>
      <c r="Z3" s="1">
        <v>35279</v>
      </c>
      <c r="AA3" s="1">
        <v>1209</v>
      </c>
      <c r="AB3" s="1">
        <v>3771</v>
      </c>
      <c r="AC3" s="1">
        <f>SUM(AA3:AB3)</f>
        <v>4980</v>
      </c>
      <c r="AD3" s="2">
        <f>ROUND(AC3/Z3,4)</f>
        <v>0.14119999999999999</v>
      </c>
      <c r="AE3" s="15" t="s">
        <v>11</v>
      </c>
      <c r="AF3" s="1">
        <v>35905</v>
      </c>
      <c r="AG3" s="1">
        <v>1239</v>
      </c>
      <c r="AH3" s="1">
        <v>3793</v>
      </c>
      <c r="AI3" s="1">
        <f>SUM(AG3:AH3)</f>
        <v>5032</v>
      </c>
      <c r="AJ3" s="2">
        <f>ROUND(AI3/AF3,4)</f>
        <v>0.1401</v>
      </c>
    </row>
    <row r="4" spans="1:36" s="7" customFormat="1" ht="15" customHeight="1" x14ac:dyDescent="0.15">
      <c r="A4" s="19"/>
      <c r="B4" s="3"/>
      <c r="C4" s="3"/>
      <c r="D4" s="3"/>
      <c r="E4" s="3"/>
      <c r="F4" s="4"/>
      <c r="G4" s="16" t="s">
        <v>12</v>
      </c>
      <c r="H4" s="5">
        <f>H3/B3*100-100</f>
        <v>4.7034230467729401</v>
      </c>
      <c r="I4" s="5">
        <f>I3/C3*100-100</f>
        <v>7.421875</v>
      </c>
      <c r="J4" s="5">
        <f>J3/D3*100-100</f>
        <v>3.5577449370552756</v>
      </c>
      <c r="K4" s="5">
        <f>K3/E3*100-100</f>
        <v>4.560194568301597</v>
      </c>
      <c r="L4" s="6">
        <f>L3*100-F3*100</f>
        <v>-3.0000000000001137E-2</v>
      </c>
      <c r="M4" s="16" t="s">
        <v>12</v>
      </c>
      <c r="N4" s="5">
        <f>N3/H3*100-100</f>
        <v>4.1583478911904024</v>
      </c>
      <c r="O4" s="5">
        <f>O3/I3*100-100</f>
        <v>8.8727272727272748</v>
      </c>
      <c r="P4" s="5">
        <f>P3/J3*100-100</f>
        <v>1.7441860465116292</v>
      </c>
      <c r="Q4" s="5">
        <f>Q3/K3*100-100</f>
        <v>3.6441170769528952</v>
      </c>
      <c r="R4" s="6">
        <f>R3*100-L3*100</f>
        <v>-8.0000000000001847E-2</v>
      </c>
      <c r="S4" s="16" t="s">
        <v>12</v>
      </c>
      <c r="T4" s="5">
        <f>T3/N3*100-100</f>
        <v>3.3124681781424954</v>
      </c>
      <c r="U4" s="5">
        <f>U3/O3*100-100</f>
        <v>1.3360053440213875</v>
      </c>
      <c r="V4" s="5">
        <f>V3/P3*100-100</f>
        <v>-2.0519480519480453</v>
      </c>
      <c r="W4" s="5">
        <f>W3/Q3*100-100</f>
        <v>-1.1034224798952721</v>
      </c>
      <c r="X4" s="6">
        <f>X3*100-R3*100</f>
        <v>-0.67999999999999972</v>
      </c>
      <c r="Y4" s="16" t="s">
        <v>12</v>
      </c>
      <c r="Z4" s="5">
        <f>Z3/T3*100-100</f>
        <v>2.2727931584287688</v>
      </c>
      <c r="AA4" s="5">
        <f>AA3/U3*100-100</f>
        <v>-20.303230059327618</v>
      </c>
      <c r="AB4" s="5">
        <f>AB3/V3*100-100</f>
        <v>0</v>
      </c>
      <c r="AC4" s="5">
        <f>AC3/W3*100-100</f>
        <v>-5.8245083207261672</v>
      </c>
      <c r="AD4" s="6">
        <f>AD3*100-X3*100</f>
        <v>-1.2099999999999991</v>
      </c>
      <c r="AE4" s="16" t="s">
        <v>12</v>
      </c>
      <c r="AF4" s="5">
        <f>AF3/Z3*100-100</f>
        <v>1.7744267127752948</v>
      </c>
      <c r="AG4" s="5">
        <f>AG3/AA3*100-100</f>
        <v>2.4813895781637711</v>
      </c>
      <c r="AH4" s="5">
        <f>AH3/AB3*100-100</f>
        <v>0.58339962874569551</v>
      </c>
      <c r="AI4" s="5">
        <f>AI3/AC3*100-100</f>
        <v>1.0441767068273009</v>
      </c>
      <c r="AJ4" s="6">
        <f>AJ3*100-AD3*100</f>
        <v>-0.10999999999999943</v>
      </c>
    </row>
    <row r="5" spans="1:36" ht="20.100000000000001" customHeight="1" x14ac:dyDescent="0.15">
      <c r="A5" s="18" t="s">
        <v>13</v>
      </c>
      <c r="B5" s="1">
        <v>30718</v>
      </c>
      <c r="C5" s="1">
        <v>1294</v>
      </c>
      <c r="D5" s="1">
        <v>3666</v>
      </c>
      <c r="E5" s="1">
        <f t="shared" ref="E5:E25" si="0">SUM(C5:D5)</f>
        <v>4960</v>
      </c>
      <c r="F5" s="2">
        <f>ROUND(E5/B5,4)</f>
        <v>0.1615</v>
      </c>
      <c r="G5" s="15" t="s">
        <v>14</v>
      </c>
      <c r="H5" s="1">
        <v>32163</v>
      </c>
      <c r="I5" s="1">
        <v>1376</v>
      </c>
      <c r="J5" s="1">
        <v>3829</v>
      </c>
      <c r="K5" s="1">
        <f t="shared" ref="K5" si="1">SUM(I5:J5)</f>
        <v>5205</v>
      </c>
      <c r="L5" s="2">
        <f>ROUND(K5/H5,4)</f>
        <v>0.1618</v>
      </c>
      <c r="M5" s="15" t="s">
        <v>15</v>
      </c>
      <c r="N5" s="1">
        <v>33459</v>
      </c>
      <c r="O5" s="1">
        <v>1536</v>
      </c>
      <c r="P5" s="1">
        <v>3854</v>
      </c>
      <c r="Q5" s="1">
        <f t="shared" ref="Q5:Q21" si="2">SUM(O5:P5)</f>
        <v>5390</v>
      </c>
      <c r="R5" s="2">
        <f>ROUND(Q5/N5,4)</f>
        <v>0.16109999999999999</v>
      </c>
      <c r="S5" s="15" t="s">
        <v>16</v>
      </c>
      <c r="T5" s="1">
        <v>34551</v>
      </c>
      <c r="U5" s="1">
        <v>1506</v>
      </c>
      <c r="V5" s="1">
        <v>3772</v>
      </c>
      <c r="W5" s="1">
        <f t="shared" ref="W5:W7" si="3">SUM(U5:V5)</f>
        <v>5278</v>
      </c>
      <c r="X5" s="2">
        <f>ROUND(W5/T5,4)</f>
        <v>0.15279999999999999</v>
      </c>
      <c r="Y5" s="15" t="s">
        <v>17</v>
      </c>
      <c r="Z5" s="1">
        <v>35322</v>
      </c>
      <c r="AA5" s="1">
        <v>1202</v>
      </c>
      <c r="AB5" s="1">
        <v>3769</v>
      </c>
      <c r="AC5" s="1">
        <f t="shared" ref="AC5" si="4">SUM(AA5:AB5)</f>
        <v>4971</v>
      </c>
      <c r="AD5" s="2">
        <f>ROUND(AC5/Z5,4)</f>
        <v>0.14069999999999999</v>
      </c>
      <c r="AE5" s="15" t="s">
        <v>18</v>
      </c>
      <c r="AF5" s="1">
        <v>35957</v>
      </c>
      <c r="AG5" s="1">
        <v>1243</v>
      </c>
      <c r="AH5" s="1">
        <v>3783</v>
      </c>
      <c r="AI5" s="1">
        <f t="shared" ref="AI5" si="5">SUM(AG5:AH5)</f>
        <v>5026</v>
      </c>
      <c r="AJ5" s="2">
        <f>ROUND(AI5/AF5,4)</f>
        <v>0.13980000000000001</v>
      </c>
    </row>
    <row r="6" spans="1:36" s="7" customFormat="1" ht="15" customHeight="1" x14ac:dyDescent="0.15">
      <c r="A6" s="19"/>
      <c r="B6" s="3"/>
      <c r="C6" s="3"/>
      <c r="D6" s="3"/>
      <c r="E6" s="3"/>
      <c r="F6" s="4"/>
      <c r="G6" s="16" t="s">
        <v>12</v>
      </c>
      <c r="H6" s="5">
        <f>H5/B5*100-100</f>
        <v>4.7040822970245415</v>
      </c>
      <c r="I6" s="5">
        <f>I5/C5*100-100</f>
        <v>6.336939721792902</v>
      </c>
      <c r="J6" s="5">
        <f>J5/D5*100-100</f>
        <v>4.4462629569012506</v>
      </c>
      <c r="K6" s="5">
        <f>K5/E5*100-100</f>
        <v>4.9395161290322562</v>
      </c>
      <c r="L6" s="6">
        <f>L5*100-F5*100</f>
        <v>2.9999999999997584E-2</v>
      </c>
      <c r="M6" s="16" t="s">
        <v>12</v>
      </c>
      <c r="N6" s="5">
        <f>N5/H5*100-100</f>
        <v>4.029474862419562</v>
      </c>
      <c r="O6" s="5">
        <f>O5/I5*100-100</f>
        <v>11.627906976744185</v>
      </c>
      <c r="P6" s="5">
        <f>P5/J5*100-100</f>
        <v>0.65291198746409407</v>
      </c>
      <c r="Q6" s="5">
        <f>Q5/K5*100-100</f>
        <v>3.5542747358309441</v>
      </c>
      <c r="R6" s="6">
        <f>R5*100-L5*100</f>
        <v>-7.0000000000000284E-2</v>
      </c>
      <c r="S6" s="17" t="s">
        <v>12</v>
      </c>
      <c r="T6" s="5">
        <f>T5/N5*100-100</f>
        <v>3.2636958665829781</v>
      </c>
      <c r="U6" s="5">
        <f>U5/O5*100-100</f>
        <v>-1.953125</v>
      </c>
      <c r="V6" s="5">
        <f>V5/P5*100-100</f>
        <v>-2.1276595744680833</v>
      </c>
      <c r="W6" s="5">
        <f>W5/Q5*100-100</f>
        <v>-2.0779220779220822</v>
      </c>
      <c r="X6" s="6">
        <f>X5*100-R5*100</f>
        <v>-0.83000000000000007</v>
      </c>
      <c r="Y6" s="17" t="s">
        <v>12</v>
      </c>
      <c r="Z6" s="5">
        <f>Z5/T5*100-100</f>
        <v>2.2314838933750138</v>
      </c>
      <c r="AA6" s="5">
        <f>AA5/U5*100-100</f>
        <v>-20.185922974767607</v>
      </c>
      <c r="AB6" s="5">
        <f>AB5/V5*100-100</f>
        <v>-7.9533404029703547E-2</v>
      </c>
      <c r="AC6" s="5">
        <f>AC5/W5*100-100</f>
        <v>-5.8165971959075335</v>
      </c>
      <c r="AD6" s="6">
        <f>AD5*100-X5*100</f>
        <v>-1.2100000000000009</v>
      </c>
      <c r="AE6" s="17" t="s">
        <v>12</v>
      </c>
      <c r="AF6" s="5">
        <f>AF5/Z5*100-100</f>
        <v>1.797746446973548</v>
      </c>
      <c r="AG6" s="5">
        <f>AG5/AA5*100-100</f>
        <v>3.4109816971713798</v>
      </c>
      <c r="AH6" s="5">
        <f>AH5/AB5*100-100</f>
        <v>0.37145131334570181</v>
      </c>
      <c r="AI6" s="5">
        <f>AI5/AC5*100-100</f>
        <v>1.1064172198752829</v>
      </c>
      <c r="AJ6" s="6">
        <f>AJ5*100-AD5*100</f>
        <v>-8.9999999999998082E-2</v>
      </c>
    </row>
    <row r="7" spans="1:36" ht="20.100000000000001" customHeight="1" x14ac:dyDescent="0.15">
      <c r="A7" s="18" t="s">
        <v>19</v>
      </c>
      <c r="B7" s="1">
        <v>30828</v>
      </c>
      <c r="C7" s="1">
        <v>1307</v>
      </c>
      <c r="D7" s="1">
        <v>3713</v>
      </c>
      <c r="E7" s="1">
        <f t="shared" si="0"/>
        <v>5020</v>
      </c>
      <c r="F7" s="2">
        <f>ROUND(E7/B7,4)</f>
        <v>0.1628</v>
      </c>
      <c r="G7" s="15" t="s">
        <v>20</v>
      </c>
      <c r="H7" s="1">
        <v>32265</v>
      </c>
      <c r="I7" s="1">
        <v>1381</v>
      </c>
      <c r="J7" s="1">
        <v>3827</v>
      </c>
      <c r="K7" s="1">
        <f t="shared" ref="K7" si="6">SUM(I7:J7)</f>
        <v>5208</v>
      </c>
      <c r="L7" s="2">
        <f>ROUND(K7/H7,4)</f>
        <v>0.16139999999999999</v>
      </c>
      <c r="M7" s="15" t="s">
        <v>21</v>
      </c>
      <c r="N7" s="1">
        <v>33568</v>
      </c>
      <c r="O7" s="1">
        <v>1541</v>
      </c>
      <c r="P7" s="1">
        <v>3866</v>
      </c>
      <c r="Q7" s="1">
        <f t="shared" si="2"/>
        <v>5407</v>
      </c>
      <c r="R7" s="2">
        <f>ROUND(Q7/N7,4)</f>
        <v>0.16109999999999999</v>
      </c>
      <c r="S7" s="15" t="s">
        <v>22</v>
      </c>
      <c r="T7" s="1">
        <v>34617</v>
      </c>
      <c r="U7" s="1">
        <v>1464</v>
      </c>
      <c r="V7" s="1">
        <v>3794</v>
      </c>
      <c r="W7" s="1">
        <f t="shared" si="3"/>
        <v>5258</v>
      </c>
      <c r="X7" s="2">
        <f>ROUND(W7/T7,4)</f>
        <v>0.15190000000000001</v>
      </c>
      <c r="Y7" s="15" t="s">
        <v>23</v>
      </c>
      <c r="Z7" s="1">
        <v>35375</v>
      </c>
      <c r="AA7" s="1">
        <v>1220</v>
      </c>
      <c r="AB7" s="1">
        <v>3786</v>
      </c>
      <c r="AC7" s="1">
        <f t="shared" ref="AC7" si="7">SUM(AA7:AB7)</f>
        <v>5006</v>
      </c>
      <c r="AD7" s="2">
        <f>ROUND(AC7/Z7,4)</f>
        <v>0.14149999999999999</v>
      </c>
      <c r="AE7" s="15" t="s">
        <v>24</v>
      </c>
      <c r="AF7" s="1">
        <v>36020</v>
      </c>
      <c r="AG7" s="1">
        <v>1274</v>
      </c>
      <c r="AH7" s="1">
        <v>3810</v>
      </c>
      <c r="AI7" s="1">
        <f t="shared" ref="AI7:AI9" si="8">SUM(AG7:AH7)</f>
        <v>5084</v>
      </c>
      <c r="AJ7" s="2">
        <f>ROUND(AI7/AF7,4)</f>
        <v>0.1411</v>
      </c>
    </row>
    <row r="8" spans="1:36" s="7" customFormat="1" ht="15" customHeight="1" x14ac:dyDescent="0.15">
      <c r="A8" s="19"/>
      <c r="B8" s="3"/>
      <c r="C8" s="3"/>
      <c r="D8" s="3"/>
      <c r="E8" s="3"/>
      <c r="F8" s="4"/>
      <c r="G8" s="16" t="s">
        <v>12</v>
      </c>
      <c r="H8" s="5">
        <f>H7/B7*100-100</f>
        <v>4.6613468275593704</v>
      </c>
      <c r="I8" s="5">
        <f>I7/C7*100-100</f>
        <v>5.6618209640397765</v>
      </c>
      <c r="J8" s="5">
        <f>J7/D7*100-100</f>
        <v>3.0702935631564685</v>
      </c>
      <c r="K8" s="5">
        <f>K7/E7*100-100</f>
        <v>3.7450199203187253</v>
      </c>
      <c r="L8" s="6">
        <f>L7*100-F7*100</f>
        <v>-0.14000000000000057</v>
      </c>
      <c r="M8" s="16" t="s">
        <v>12</v>
      </c>
      <c r="N8" s="5">
        <f>N7/H7*100-100</f>
        <v>4.0384317371765093</v>
      </c>
      <c r="O8" s="5">
        <f>O7/I7*100-100</f>
        <v>11.585807385952208</v>
      </c>
      <c r="P8" s="5">
        <f>P7/J7*100-100</f>
        <v>1.0190749934674699</v>
      </c>
      <c r="Q8" s="5">
        <f>Q7/K7*100-100</f>
        <v>3.8210445468509988</v>
      </c>
      <c r="R8" s="6">
        <f>R7*100-L7*100</f>
        <v>-3.0000000000001137E-2</v>
      </c>
      <c r="S8" s="17" t="s">
        <v>12</v>
      </c>
      <c r="T8" s="5">
        <f>T7/N7*100-100</f>
        <v>3.125</v>
      </c>
      <c r="U8" s="5">
        <f>U7/O7*100-100</f>
        <v>-4.996755353666444</v>
      </c>
      <c r="V8" s="5">
        <f>V7/P7*100-100</f>
        <v>-1.8623900672529743</v>
      </c>
      <c r="W8" s="5">
        <f>W7/Q7*100-100</f>
        <v>-2.7556870723136768</v>
      </c>
      <c r="X8" s="6">
        <f>X7*100-R7*100</f>
        <v>-0.91999999999999815</v>
      </c>
      <c r="Y8" s="17" t="s">
        <v>12</v>
      </c>
      <c r="Z8" s="5">
        <f>Z7/T7*100-100</f>
        <v>2.1896755929167853</v>
      </c>
      <c r="AA8" s="5">
        <f>AA7/U7*100-100</f>
        <v>-16.666666666666657</v>
      </c>
      <c r="AB8" s="5">
        <f>AB7/V7*100-100</f>
        <v>-0.21085925144966211</v>
      </c>
      <c r="AC8" s="5">
        <f>AC7/W7*100-100</f>
        <v>-4.7926968429060537</v>
      </c>
      <c r="AD8" s="6">
        <f>AD7*100-X7*100</f>
        <v>-1.0400000000000027</v>
      </c>
      <c r="AE8" s="17" t="s">
        <v>12</v>
      </c>
      <c r="AF8" s="5">
        <f>AF7/Z7*100-100</f>
        <v>1.8233215547703168</v>
      </c>
      <c r="AG8" s="5">
        <f>AG7/AA7*100-100</f>
        <v>4.4262295081967125</v>
      </c>
      <c r="AH8" s="5">
        <f>AH7/AB7*100-100</f>
        <v>0.63391442155310074</v>
      </c>
      <c r="AI8" s="5">
        <f>AI7/AC7*100-100</f>
        <v>1.5581302437075522</v>
      </c>
      <c r="AJ8" s="6">
        <f>AJ7*100-AD7*100</f>
        <v>-3.9999999999999147E-2</v>
      </c>
    </row>
    <row r="9" spans="1:36" ht="20.100000000000001" customHeight="1" x14ac:dyDescent="0.15">
      <c r="A9" s="18" t="s">
        <v>25</v>
      </c>
      <c r="B9" s="1">
        <v>30962</v>
      </c>
      <c r="C9" s="1">
        <v>1319</v>
      </c>
      <c r="D9" s="1">
        <v>3725</v>
      </c>
      <c r="E9" s="1">
        <f t="shared" si="0"/>
        <v>5044</v>
      </c>
      <c r="F9" s="2">
        <f>ROUND(E9/B9,4)</f>
        <v>0.16289999999999999</v>
      </c>
      <c r="G9" s="15" t="s">
        <v>26</v>
      </c>
      <c r="H9" s="1">
        <v>32357</v>
      </c>
      <c r="I9" s="1">
        <v>1367</v>
      </c>
      <c r="J9" s="1">
        <v>3817</v>
      </c>
      <c r="K9" s="1">
        <f t="shared" ref="K9" si="9">SUM(I9:J9)</f>
        <v>5184</v>
      </c>
      <c r="L9" s="2">
        <f>ROUND(K9/H9,4)</f>
        <v>0.16020000000000001</v>
      </c>
      <c r="M9" s="15" t="s">
        <v>27</v>
      </c>
      <c r="N9" s="1">
        <v>33665</v>
      </c>
      <c r="O9" s="1">
        <v>1580</v>
      </c>
      <c r="P9" s="1">
        <v>3889</v>
      </c>
      <c r="Q9" s="1">
        <f t="shared" si="2"/>
        <v>5469</v>
      </c>
      <c r="R9" s="2">
        <f>ROUND(Q9/N9,4)</f>
        <v>0.16250000000000001</v>
      </c>
      <c r="S9" s="15" t="s">
        <v>28</v>
      </c>
      <c r="T9" s="1">
        <v>34725</v>
      </c>
      <c r="U9" s="1">
        <v>1455</v>
      </c>
      <c r="V9" s="1">
        <v>3804</v>
      </c>
      <c r="W9" s="1">
        <f t="shared" ref="W9" si="10">SUM(U9:V9)</f>
        <v>5259</v>
      </c>
      <c r="X9" s="2">
        <f>ROUND(W9/T9,4)</f>
        <v>0.15140000000000001</v>
      </c>
      <c r="Y9" s="15" t="s">
        <v>29</v>
      </c>
      <c r="Z9" s="1">
        <v>35429</v>
      </c>
      <c r="AA9" s="1">
        <v>1236</v>
      </c>
      <c r="AB9" s="1">
        <v>3794</v>
      </c>
      <c r="AC9" s="1">
        <f t="shared" ref="AC9" si="11">SUM(AA9:AB9)</f>
        <v>5030</v>
      </c>
      <c r="AD9" s="2">
        <f>ROUND(AC9/Z9,4)</f>
        <v>0.14199999999999999</v>
      </c>
      <c r="AE9" s="15" t="s">
        <v>30</v>
      </c>
      <c r="AF9" s="1">
        <v>36072</v>
      </c>
      <c r="AG9" s="1">
        <v>1274</v>
      </c>
      <c r="AH9" s="1">
        <v>3842</v>
      </c>
      <c r="AI9" s="1">
        <f t="shared" si="8"/>
        <v>5116</v>
      </c>
      <c r="AJ9" s="2">
        <f t="shared" ref="AJ9" si="12">ROUND(AI9/AF9,4)</f>
        <v>0.14180000000000001</v>
      </c>
    </row>
    <row r="10" spans="1:36" s="7" customFormat="1" ht="15" customHeight="1" x14ac:dyDescent="0.15">
      <c r="A10" s="19"/>
      <c r="B10" s="3"/>
      <c r="C10" s="3"/>
      <c r="D10" s="3"/>
      <c r="E10" s="3"/>
      <c r="F10" s="4"/>
      <c r="G10" s="16" t="s">
        <v>12</v>
      </c>
      <c r="H10" s="5">
        <f>H9/B9*100-100</f>
        <v>4.505522899037544</v>
      </c>
      <c r="I10" s="5">
        <f>I9/C9*100-100</f>
        <v>3.6391205458680815</v>
      </c>
      <c r="J10" s="5">
        <f>J9/D9*100-100</f>
        <v>2.4697986577181297</v>
      </c>
      <c r="K10" s="5">
        <f>K9/E9*100-100</f>
        <v>2.7755749405233843</v>
      </c>
      <c r="L10" s="6">
        <f>L9*100-F9*100</f>
        <v>-0.26999999999999957</v>
      </c>
      <c r="M10" s="16" t="s">
        <v>12</v>
      </c>
      <c r="N10" s="5">
        <f>N9/H9*100-100</f>
        <v>4.0424019532095059</v>
      </c>
      <c r="O10" s="5">
        <f>O9/I9*100-100</f>
        <v>15.581565471836129</v>
      </c>
      <c r="P10" s="5">
        <f>P9/J9*100-100</f>
        <v>1.8862981399004468</v>
      </c>
      <c r="Q10" s="5">
        <f>Q9/K9*100-100</f>
        <v>5.4976851851851904</v>
      </c>
      <c r="R10" s="6">
        <f>R9*100-L9*100</f>
        <v>0.23000000000000043</v>
      </c>
      <c r="S10" s="17" t="s">
        <v>12</v>
      </c>
      <c r="T10" s="5">
        <f>T9/N9*100-100</f>
        <v>3.1486707262735791</v>
      </c>
      <c r="U10" s="5">
        <f>U9/O9*100-100</f>
        <v>-7.9113924050632818</v>
      </c>
      <c r="V10" s="5">
        <f>V9/P9*100-100</f>
        <v>-2.1856518385188934</v>
      </c>
      <c r="W10" s="5">
        <f>W9/Q9*100-100</f>
        <v>-3.839824465167311</v>
      </c>
      <c r="X10" s="6">
        <f>X9*100-R9*100</f>
        <v>-1.1099999999999994</v>
      </c>
      <c r="Y10" s="17" t="s">
        <v>12</v>
      </c>
      <c r="Z10" s="5">
        <f>Z9/T9*100-100</f>
        <v>2.027357811375083</v>
      </c>
      <c r="AA10" s="5">
        <f>AA9/U9*100-100</f>
        <v>-15.051546391752581</v>
      </c>
      <c r="AB10" s="5">
        <f>AB9/V9*100-100</f>
        <v>-0.26288117770766917</v>
      </c>
      <c r="AC10" s="5">
        <f>AC9/W9*100-100</f>
        <v>-4.3544400076060015</v>
      </c>
      <c r="AD10" s="6">
        <f>AD9*100-X9*100</f>
        <v>-0.94000000000000128</v>
      </c>
      <c r="AE10" s="17" t="s">
        <v>12</v>
      </c>
      <c r="AF10" s="5">
        <f>AF9/Z9*100-100</f>
        <v>1.8148974004346741</v>
      </c>
      <c r="AG10" s="5">
        <f>AG9/AA9*100-100</f>
        <v>3.0744336569579218</v>
      </c>
      <c r="AH10" s="5">
        <f>AH9/AB9*100-100</f>
        <v>1.2651555086979442</v>
      </c>
      <c r="AI10" s="5">
        <f t="shared" ref="AI10" si="13">AI9/AC9*100-100</f>
        <v>1.7097415506958384</v>
      </c>
      <c r="AJ10" s="6">
        <f t="shared" ref="AJ10" si="14">AJ9*100-AD9*100</f>
        <v>-1.9999999999997797E-2</v>
      </c>
    </row>
    <row r="11" spans="1:36" ht="20.100000000000001" customHeight="1" x14ac:dyDescent="0.15">
      <c r="A11" s="18" t="s">
        <v>31</v>
      </c>
      <c r="B11" s="1">
        <v>31097</v>
      </c>
      <c r="C11" s="1">
        <v>1331</v>
      </c>
      <c r="D11" s="1">
        <v>3735</v>
      </c>
      <c r="E11" s="1">
        <f t="shared" si="0"/>
        <v>5066</v>
      </c>
      <c r="F11" s="2">
        <f>ROUND(E11/B11,4)</f>
        <v>0.16289999999999999</v>
      </c>
      <c r="G11" s="15" t="s">
        <v>32</v>
      </c>
      <c r="H11" s="1">
        <v>32492</v>
      </c>
      <c r="I11" s="1">
        <v>1403</v>
      </c>
      <c r="J11" s="1">
        <v>3835</v>
      </c>
      <c r="K11" s="1">
        <f t="shared" ref="K11" si="15">SUM(I11:J11)</f>
        <v>5238</v>
      </c>
      <c r="L11" s="2">
        <f>ROUND(K11/H11,4)</f>
        <v>0.16120000000000001</v>
      </c>
      <c r="M11" s="15" t="s">
        <v>33</v>
      </c>
      <c r="N11" s="1">
        <v>33786</v>
      </c>
      <c r="O11" s="1">
        <v>1566</v>
      </c>
      <c r="P11" s="1">
        <v>3864</v>
      </c>
      <c r="Q11" s="1">
        <f t="shared" si="2"/>
        <v>5430</v>
      </c>
      <c r="R11" s="2">
        <f>ROUND(Q11/N11,4)</f>
        <v>0.16070000000000001</v>
      </c>
      <c r="S11" s="15" t="s">
        <v>34</v>
      </c>
      <c r="T11" s="1">
        <v>34817</v>
      </c>
      <c r="U11" s="1">
        <v>1438</v>
      </c>
      <c r="V11" s="1">
        <v>3806</v>
      </c>
      <c r="W11" s="1">
        <f t="shared" ref="W11" si="16">SUM(U11:V11)</f>
        <v>5244</v>
      </c>
      <c r="X11" s="2">
        <f>ROUND(W11/T11,4)</f>
        <v>0.15060000000000001</v>
      </c>
      <c r="Y11" s="15" t="s">
        <v>35</v>
      </c>
      <c r="Z11" s="1">
        <v>35502</v>
      </c>
      <c r="AA11" s="1">
        <v>1234</v>
      </c>
      <c r="AB11" s="1">
        <v>3798</v>
      </c>
      <c r="AC11" s="1">
        <f t="shared" ref="AC11" si="17">SUM(AA11:AB11)</f>
        <v>5032</v>
      </c>
      <c r="AD11" s="2">
        <f>ROUND(AC11/Z11,4)</f>
        <v>0.14169999999999999</v>
      </c>
      <c r="AE11" s="15" t="s">
        <v>36</v>
      </c>
      <c r="AF11" s="1">
        <v>36126</v>
      </c>
      <c r="AG11" s="1">
        <v>1275</v>
      </c>
      <c r="AH11" s="1">
        <v>3857</v>
      </c>
      <c r="AI11" s="1">
        <f>SUM(AG11:AH11)</f>
        <v>5132</v>
      </c>
      <c r="AJ11" s="2">
        <f t="shared" ref="AJ11:AJ15" si="18">ROUND(AI11/AF11,4)</f>
        <v>0.1421</v>
      </c>
    </row>
    <row r="12" spans="1:36" s="7" customFormat="1" ht="15" customHeight="1" x14ac:dyDescent="0.15">
      <c r="A12" s="19"/>
      <c r="B12" s="3"/>
      <c r="C12" s="3"/>
      <c r="D12" s="3"/>
      <c r="E12" s="3"/>
      <c r="F12" s="4"/>
      <c r="G12" s="16" t="s">
        <v>12</v>
      </c>
      <c r="H12" s="5">
        <f>H11/B11*100-100</f>
        <v>4.4859632762002803</v>
      </c>
      <c r="I12" s="5">
        <f>I11/C11*100-100</f>
        <v>5.4094665664913464</v>
      </c>
      <c r="J12" s="5">
        <f>J11/D11*100-100</f>
        <v>2.6773761713520798</v>
      </c>
      <c r="K12" s="5">
        <f>K11/E11*100-100</f>
        <v>3.3951835767864083</v>
      </c>
      <c r="L12" s="6">
        <f>L11*100-F11*100</f>
        <v>-0.16999999999999815</v>
      </c>
      <c r="M12" s="16" t="s">
        <v>12</v>
      </c>
      <c r="N12" s="5">
        <f>N11/H11*100-100</f>
        <v>3.9825187738520356</v>
      </c>
      <c r="O12" s="5">
        <f>O11/I11*100-100</f>
        <v>11.617961511047753</v>
      </c>
      <c r="P12" s="5">
        <f>P11/J11*100-100</f>
        <v>0.75619295958277633</v>
      </c>
      <c r="Q12" s="5">
        <f>Q11/K11*100-100</f>
        <v>3.6655211912944026</v>
      </c>
      <c r="R12" s="6">
        <f>R11*100-L11*100</f>
        <v>-5.0000000000000711E-2</v>
      </c>
      <c r="S12" s="17" t="s">
        <v>12</v>
      </c>
      <c r="T12" s="5">
        <f>T11/N11*100-100</f>
        <v>3.0515598176759511</v>
      </c>
      <c r="U12" s="5">
        <f>U11/O11*100-100</f>
        <v>-8.1736909323116151</v>
      </c>
      <c r="V12" s="5">
        <f>V11/P11*100-100</f>
        <v>-1.5010351966873685</v>
      </c>
      <c r="W12" s="5">
        <f>W11/Q11*100-100</f>
        <v>-3.4254143646408863</v>
      </c>
      <c r="X12" s="6">
        <f>X11*100-R11*100</f>
        <v>-1.0099999999999998</v>
      </c>
      <c r="Y12" s="17" t="s">
        <v>12</v>
      </c>
      <c r="Z12" s="5">
        <f>Z11/T11*100-100</f>
        <v>1.9674297038802848</v>
      </c>
      <c r="AA12" s="5">
        <f>AA11/U11*100-100</f>
        <v>-14.186369958275378</v>
      </c>
      <c r="AB12" s="5">
        <f>AB11/V11*100-100</f>
        <v>-0.21019442984760417</v>
      </c>
      <c r="AC12" s="5">
        <f>AC11/W11*100-100</f>
        <v>-4.0427154843630859</v>
      </c>
      <c r="AD12" s="6">
        <f>AD11*100-X11*100</f>
        <v>-0.89000000000000057</v>
      </c>
      <c r="AE12" s="17" t="s">
        <v>12</v>
      </c>
      <c r="AF12" s="5">
        <f>AF11/Z11*100-100</f>
        <v>1.7576474564813225</v>
      </c>
      <c r="AG12" s="5">
        <f>AG11/AA11*100-100</f>
        <v>3.322528363047013</v>
      </c>
      <c r="AH12" s="5">
        <f>AH11/AB11*100-100</f>
        <v>1.553449183780927</v>
      </c>
      <c r="AI12" s="5">
        <f t="shared" ref="AI12" si="19">AI11/AC11*100-100</f>
        <v>1.9872813990461111</v>
      </c>
      <c r="AJ12" s="6">
        <f t="shared" ref="AJ12" si="20">AJ11*100-AD11*100</f>
        <v>4.0000000000000924E-2</v>
      </c>
    </row>
    <row r="13" spans="1:36" ht="20.100000000000001" customHeight="1" x14ac:dyDescent="0.15">
      <c r="A13" s="18" t="s">
        <v>37</v>
      </c>
      <c r="B13" s="1">
        <v>31256</v>
      </c>
      <c r="C13" s="1">
        <v>1331</v>
      </c>
      <c r="D13" s="1">
        <v>3755</v>
      </c>
      <c r="E13" s="1">
        <f t="shared" si="0"/>
        <v>5086</v>
      </c>
      <c r="F13" s="2">
        <f>ROUND(E13/B13,4)</f>
        <v>0.16270000000000001</v>
      </c>
      <c r="G13" s="15" t="s">
        <v>38</v>
      </c>
      <c r="H13" s="1">
        <v>32635</v>
      </c>
      <c r="I13" s="1">
        <v>1421</v>
      </c>
      <c r="J13" s="1">
        <v>3853</v>
      </c>
      <c r="K13" s="1">
        <f t="shared" ref="K13" si="21">SUM(I13:J13)</f>
        <v>5274</v>
      </c>
      <c r="L13" s="2">
        <f>ROUND(K13/H13,4)</f>
        <v>0.16159999999999999</v>
      </c>
      <c r="M13" s="15" t="s">
        <v>39</v>
      </c>
      <c r="N13" s="1">
        <v>33905</v>
      </c>
      <c r="O13" s="1">
        <v>1558</v>
      </c>
      <c r="P13" s="1">
        <v>3848</v>
      </c>
      <c r="Q13" s="1">
        <f t="shared" si="2"/>
        <v>5406</v>
      </c>
      <c r="R13" s="2">
        <f>ROUND(Q13/N13,4)</f>
        <v>0.15939999999999999</v>
      </c>
      <c r="S13" s="15" t="s">
        <v>40</v>
      </c>
      <c r="T13" s="1">
        <v>34861</v>
      </c>
      <c r="U13" s="1">
        <v>1394</v>
      </c>
      <c r="V13" s="1">
        <v>3782</v>
      </c>
      <c r="W13" s="1">
        <f t="shared" ref="W13" si="22">SUM(U13:V13)</f>
        <v>5176</v>
      </c>
      <c r="X13" s="2">
        <f>ROUND(W13/T13,4)</f>
        <v>0.14849999999999999</v>
      </c>
      <c r="Y13" s="15" t="s">
        <v>41</v>
      </c>
      <c r="Z13" s="1">
        <v>35571</v>
      </c>
      <c r="AA13" s="1">
        <v>1242</v>
      </c>
      <c r="AB13" s="1">
        <v>3792</v>
      </c>
      <c r="AC13" s="1">
        <f t="shared" ref="AC13" si="23">SUM(AA13:AB13)</f>
        <v>5034</v>
      </c>
      <c r="AD13" s="2">
        <f>ROUND(AC13/Z13,4)</f>
        <v>0.14149999999999999</v>
      </c>
      <c r="AE13" s="15" t="s">
        <v>42</v>
      </c>
      <c r="AF13" s="1">
        <v>36175</v>
      </c>
      <c r="AG13" s="1">
        <v>1261</v>
      </c>
      <c r="AH13" s="1">
        <v>3858</v>
      </c>
      <c r="AI13" s="1">
        <f>SUM(AG13:AH13)</f>
        <v>5119</v>
      </c>
      <c r="AJ13" s="2">
        <f t="shared" si="18"/>
        <v>0.14149999999999999</v>
      </c>
    </row>
    <row r="14" spans="1:36" s="7" customFormat="1" ht="15" customHeight="1" x14ac:dyDescent="0.15">
      <c r="A14" s="19"/>
      <c r="B14" s="3"/>
      <c r="C14" s="3"/>
      <c r="D14" s="3"/>
      <c r="E14" s="3"/>
      <c r="F14" s="4"/>
      <c r="G14" s="16" t="s">
        <v>12</v>
      </c>
      <c r="H14" s="5">
        <f>H13/B13*100-100</f>
        <v>4.4119529050422415</v>
      </c>
      <c r="I14" s="5">
        <f>I13/C13*100-100</f>
        <v>6.7618332081142114</v>
      </c>
      <c r="J14" s="5">
        <f>J13/D13*100-100</f>
        <v>2.6098535286285056</v>
      </c>
      <c r="K14" s="5">
        <f>K13/E13*100-100</f>
        <v>3.6964215493511716</v>
      </c>
      <c r="L14" s="6">
        <f>L13*100-F13*100</f>
        <v>-0.10999999999999943</v>
      </c>
      <c r="M14" s="16" t="s">
        <v>12</v>
      </c>
      <c r="N14" s="5">
        <f>N13/H13*100-100</f>
        <v>3.8915275011490706</v>
      </c>
      <c r="O14" s="5">
        <f>O13/I13*100-100</f>
        <v>9.6410978184377143</v>
      </c>
      <c r="P14" s="5">
        <f>P13/J13*100-100</f>
        <v>-0.12976901116013551</v>
      </c>
      <c r="Q14" s="5">
        <f>Q13/K13*100-100</f>
        <v>2.5028441410694029</v>
      </c>
      <c r="R14" s="6">
        <f>R13*100-L13*100</f>
        <v>-0.22000000000000242</v>
      </c>
      <c r="S14" s="17" t="s">
        <v>12</v>
      </c>
      <c r="T14" s="5">
        <f>T13/N13*100-100</f>
        <v>2.819643120483704</v>
      </c>
      <c r="U14" s="5">
        <f>U13/O13*100-100</f>
        <v>-10.526315789473685</v>
      </c>
      <c r="V14" s="5">
        <f>V13/P13*100-100</f>
        <v>-1.7151767151767103</v>
      </c>
      <c r="W14" s="5">
        <f>W13/Q13*100-100</f>
        <v>-4.2545320014798449</v>
      </c>
      <c r="X14" s="6">
        <f>X13*100-R13*100</f>
        <v>-1.0899999999999981</v>
      </c>
      <c r="Y14" s="17" t="s">
        <v>12</v>
      </c>
      <c r="Z14" s="5">
        <f>Z13/T13*100-100</f>
        <v>2.0366598778004175</v>
      </c>
      <c r="AA14" s="5">
        <f>AA13/U13*100-100</f>
        <v>-10.903873744619801</v>
      </c>
      <c r="AB14" s="5">
        <f>AB13/V13*100-100</f>
        <v>0.26441036488631653</v>
      </c>
      <c r="AC14" s="5">
        <f>AC13/W13*100-100</f>
        <v>-2.7434312210200886</v>
      </c>
      <c r="AD14" s="6">
        <f>AD13*100-X13*100</f>
        <v>-0.70000000000000107</v>
      </c>
      <c r="AE14" s="17" t="s">
        <v>12</v>
      </c>
      <c r="AF14" s="5">
        <f>AF13/Z13*100-100</f>
        <v>1.6980124258525251</v>
      </c>
      <c r="AG14" s="5">
        <f>AG13/AA13*100-100</f>
        <v>1.5297906602254443</v>
      </c>
      <c r="AH14" s="5">
        <f>AH13/AB13*100-100</f>
        <v>1.7405063291139271</v>
      </c>
      <c r="AI14" s="5">
        <f t="shared" ref="AI14" si="24">AI13/AC13*100-100</f>
        <v>1.6885180770758836</v>
      </c>
      <c r="AJ14" s="6">
        <f t="shared" ref="AJ14" si="25">AJ13*100-AD13*100</f>
        <v>0</v>
      </c>
    </row>
    <row r="15" spans="1:36" ht="20.100000000000001" customHeight="1" x14ac:dyDescent="0.15">
      <c r="A15" s="18" t="s">
        <v>43</v>
      </c>
      <c r="B15" s="1">
        <v>31375</v>
      </c>
      <c r="C15" s="1">
        <v>1345</v>
      </c>
      <c r="D15" s="1">
        <v>3766</v>
      </c>
      <c r="E15" s="1">
        <f t="shared" si="0"/>
        <v>5111</v>
      </c>
      <c r="F15" s="2">
        <f>ROUND(E15/B15,4)</f>
        <v>0.16289999999999999</v>
      </c>
      <c r="G15" s="15" t="s">
        <v>44</v>
      </c>
      <c r="H15" s="1">
        <v>32744</v>
      </c>
      <c r="I15" s="1">
        <v>1435</v>
      </c>
      <c r="J15" s="1">
        <v>3880</v>
      </c>
      <c r="K15" s="1">
        <f t="shared" ref="K15" si="26">SUM(I15:J15)</f>
        <v>5315</v>
      </c>
      <c r="L15" s="2">
        <f>ROUND(K15/H15,4)</f>
        <v>0.1623</v>
      </c>
      <c r="M15" s="15" t="s">
        <v>45</v>
      </c>
      <c r="N15" s="1">
        <v>33999</v>
      </c>
      <c r="O15" s="1">
        <v>1559</v>
      </c>
      <c r="P15" s="1">
        <v>3851</v>
      </c>
      <c r="Q15" s="1">
        <f t="shared" si="2"/>
        <v>5410</v>
      </c>
      <c r="R15" s="2">
        <f>ROUND(Q15/N15,4)</f>
        <v>0.15909999999999999</v>
      </c>
      <c r="S15" s="15" t="s">
        <v>46</v>
      </c>
      <c r="T15" s="8">
        <v>34891</v>
      </c>
      <c r="U15" s="8">
        <v>1377</v>
      </c>
      <c r="V15" s="8">
        <v>3754</v>
      </c>
      <c r="W15" s="8">
        <f t="shared" ref="W15" si="27">SUM(U15:V15)</f>
        <v>5131</v>
      </c>
      <c r="X15" s="9">
        <f>ROUND(W15/T15,4)</f>
        <v>0.14710000000000001</v>
      </c>
      <c r="Y15" s="15" t="s">
        <v>47</v>
      </c>
      <c r="Z15" s="8">
        <v>35603</v>
      </c>
      <c r="AA15" s="8">
        <v>1243</v>
      </c>
      <c r="AB15" s="8">
        <v>3806</v>
      </c>
      <c r="AC15" s="8">
        <f t="shared" ref="AC15" si="28">SUM(AA15:AB15)</f>
        <v>5049</v>
      </c>
      <c r="AD15" s="9">
        <f>ROUND(AC15/Z15,4)</f>
        <v>0.14180000000000001</v>
      </c>
      <c r="AE15" s="15" t="s">
        <v>48</v>
      </c>
      <c r="AF15" s="8">
        <v>36209</v>
      </c>
      <c r="AG15" s="8">
        <v>1264</v>
      </c>
      <c r="AH15" s="8">
        <v>3845</v>
      </c>
      <c r="AI15" s="1">
        <f>SUM(AG15:AH15)</f>
        <v>5109</v>
      </c>
      <c r="AJ15" s="2">
        <f t="shared" si="18"/>
        <v>0.1411</v>
      </c>
    </row>
    <row r="16" spans="1:36" s="7" customFormat="1" ht="15" customHeight="1" x14ac:dyDescent="0.15">
      <c r="A16" s="19"/>
      <c r="B16" s="3"/>
      <c r="C16" s="3"/>
      <c r="D16" s="3"/>
      <c r="E16" s="3"/>
      <c r="F16" s="4"/>
      <c r="G16" s="16" t="s">
        <v>12</v>
      </c>
      <c r="H16" s="5">
        <f>H15/B15*100-100</f>
        <v>4.3633466135458292</v>
      </c>
      <c r="I16" s="5">
        <f>I15/C15*100-100</f>
        <v>6.6914498141264005</v>
      </c>
      <c r="J16" s="5">
        <f>J15/D15*100-100</f>
        <v>3.0270844397238363</v>
      </c>
      <c r="K16" s="5">
        <f>K15/E15*100-100</f>
        <v>3.9913911171981908</v>
      </c>
      <c r="L16" s="6">
        <f>L15*100-F15*100</f>
        <v>-5.9999999999998721E-2</v>
      </c>
      <c r="M16" s="16" t="s">
        <v>12</v>
      </c>
      <c r="N16" s="5">
        <f>N15/H15*100-100</f>
        <v>3.8327632543366832</v>
      </c>
      <c r="O16" s="5">
        <f>O15/I15*100-100</f>
        <v>8.6411149825784008</v>
      </c>
      <c r="P16" s="5">
        <f>P15/J15*100-100</f>
        <v>-0.74742268041237025</v>
      </c>
      <c r="Q16" s="5">
        <f>Q15/K15*100-100</f>
        <v>1.7873941674506142</v>
      </c>
      <c r="R16" s="6">
        <f>R15*100-L15*100</f>
        <v>-0.32000000000000206</v>
      </c>
      <c r="S16" s="17" t="s">
        <v>12</v>
      </c>
      <c r="T16" s="10">
        <f>T15/N15*100-100</f>
        <v>2.6236065766640309</v>
      </c>
      <c r="U16" s="10">
        <f>U15/O15*100-100</f>
        <v>-11.674150096215513</v>
      </c>
      <c r="V16" s="10">
        <f>V15/P15*100-100</f>
        <v>-2.5188262788885964</v>
      </c>
      <c r="W16" s="10">
        <f>W15/Q15*100-100</f>
        <v>-5.1571164510166341</v>
      </c>
      <c r="X16" s="11">
        <f>X15*100-R15*100</f>
        <v>-1.1999999999999975</v>
      </c>
      <c r="Y16" s="17" t="s">
        <v>12</v>
      </c>
      <c r="Z16" s="10">
        <f>Z15/T15*100-100</f>
        <v>2.040640852942019</v>
      </c>
      <c r="AA16" s="10">
        <f>AA15/U15*100-100</f>
        <v>-9.7312999273783589</v>
      </c>
      <c r="AB16" s="10">
        <f>AB15/V15*100-100</f>
        <v>1.3851891315929521</v>
      </c>
      <c r="AC16" s="10">
        <f>AC15/W15*100-100</f>
        <v>-1.598129019684265</v>
      </c>
      <c r="AD16" s="11">
        <f>AD15*100-X15*100</f>
        <v>-0.52999999999999936</v>
      </c>
      <c r="AE16" s="17" t="s">
        <v>12</v>
      </c>
      <c r="AF16" s="5">
        <f>AF15/Z15*100-100</f>
        <v>1.7021037553015077</v>
      </c>
      <c r="AG16" s="5">
        <f>AG15/AA15*100-100</f>
        <v>1.6894609814963815</v>
      </c>
      <c r="AH16" s="5">
        <f>AH15/AB15*100-100</f>
        <v>1.0246978455070916</v>
      </c>
      <c r="AI16" s="5">
        <f t="shared" ref="AI16" si="29">AI15/AC15*100-100</f>
        <v>1.1883541295305946</v>
      </c>
      <c r="AJ16" s="6">
        <f t="shared" ref="AJ16" si="30">AJ15*100-AD15*100</f>
        <v>-7.0000000000002061E-2</v>
      </c>
    </row>
    <row r="17" spans="1:36" ht="20.100000000000001" customHeight="1" x14ac:dyDescent="0.15">
      <c r="A17" s="18" t="s">
        <v>49</v>
      </c>
      <c r="B17" s="1">
        <v>31432</v>
      </c>
      <c r="C17" s="1">
        <v>1341</v>
      </c>
      <c r="D17" s="1">
        <v>3793</v>
      </c>
      <c r="E17" s="1">
        <f t="shared" si="0"/>
        <v>5134</v>
      </c>
      <c r="F17" s="2">
        <f>ROUND(E17/B17,4)</f>
        <v>0.1633</v>
      </c>
      <c r="G17" s="15" t="s">
        <v>50</v>
      </c>
      <c r="H17" s="1">
        <v>32832</v>
      </c>
      <c r="I17" s="1">
        <v>1454</v>
      </c>
      <c r="J17" s="1">
        <v>3865</v>
      </c>
      <c r="K17" s="1">
        <f t="shared" ref="K17" si="31">SUM(I17:J17)</f>
        <v>5319</v>
      </c>
      <c r="L17" s="2">
        <f>ROUND(K17/H17,4)</f>
        <v>0.16200000000000001</v>
      </c>
      <c r="M17" s="15" t="s">
        <v>51</v>
      </c>
      <c r="N17" s="1">
        <v>34091</v>
      </c>
      <c r="O17" s="1">
        <v>1558</v>
      </c>
      <c r="P17" s="1">
        <v>3840</v>
      </c>
      <c r="Q17" s="1">
        <f t="shared" si="2"/>
        <v>5398</v>
      </c>
      <c r="R17" s="2">
        <f>ROUND(Q17/N17,4)</f>
        <v>0.1583</v>
      </c>
      <c r="S17" s="15" t="s">
        <v>52</v>
      </c>
      <c r="T17" s="1">
        <v>34969</v>
      </c>
      <c r="U17" s="1">
        <v>1340</v>
      </c>
      <c r="V17" s="1">
        <v>3745</v>
      </c>
      <c r="W17" s="1">
        <f t="shared" ref="W17" si="32">SUM(U17:V17)</f>
        <v>5085</v>
      </c>
      <c r="X17" s="2">
        <f>ROUND(W17/T17,4)</f>
        <v>0.1454</v>
      </c>
      <c r="Y17" s="15" t="s">
        <v>53</v>
      </c>
      <c r="Z17" s="1">
        <v>35629</v>
      </c>
      <c r="AA17" s="1">
        <v>1229</v>
      </c>
      <c r="AB17" s="1">
        <v>3792</v>
      </c>
      <c r="AC17" s="1">
        <f t="shared" ref="AC17" si="33">SUM(AA17:AB17)</f>
        <v>5021</v>
      </c>
      <c r="AD17" s="2">
        <f>ROUND(AC17/Z17,4)</f>
        <v>0.1409</v>
      </c>
      <c r="AE17" s="15" t="s">
        <v>54</v>
      </c>
      <c r="AF17" s="1">
        <v>36269</v>
      </c>
      <c r="AG17" s="1">
        <v>1281</v>
      </c>
      <c r="AH17" s="1">
        <v>3851</v>
      </c>
      <c r="AI17" s="1">
        <f>SUM(AG17:AH17)</f>
        <v>5132</v>
      </c>
      <c r="AJ17" s="2">
        <f t="shared" ref="AJ17:AJ21" si="34">ROUND(AI17/AF17,4)</f>
        <v>0.14149999999999999</v>
      </c>
    </row>
    <row r="18" spans="1:36" s="7" customFormat="1" ht="15" customHeight="1" x14ac:dyDescent="0.15">
      <c r="A18" s="19"/>
      <c r="B18" s="3"/>
      <c r="C18" s="3"/>
      <c r="D18" s="3"/>
      <c r="E18" s="3"/>
      <c r="F18" s="4"/>
      <c r="G18" s="16" t="s">
        <v>12</v>
      </c>
      <c r="H18" s="5">
        <f>H17/B17*100-100</f>
        <v>4.4540595571392174</v>
      </c>
      <c r="I18" s="5">
        <f>I17/C17*100-100</f>
        <v>8.4265473527218546</v>
      </c>
      <c r="J18" s="5">
        <f>J17/D17*100-100</f>
        <v>1.8982335881887735</v>
      </c>
      <c r="K18" s="5">
        <f>K17/E17*100-100</f>
        <v>3.6034281262173664</v>
      </c>
      <c r="L18" s="6">
        <f>L17*100-F17*100</f>
        <v>-0.12999999999999901</v>
      </c>
      <c r="M18" s="16" t="s">
        <v>12</v>
      </c>
      <c r="N18" s="5">
        <f>N17/H17*100-100</f>
        <v>3.8346734892787566</v>
      </c>
      <c r="O18" s="5">
        <f>O17/I17*100-100</f>
        <v>7.1526822558459315</v>
      </c>
      <c r="P18" s="5">
        <f>P17/J17*100-100</f>
        <v>-0.64683053040103289</v>
      </c>
      <c r="Q18" s="5">
        <f>Q17/K17*100-100</f>
        <v>1.4852415867644169</v>
      </c>
      <c r="R18" s="6">
        <f>R17*100-L17*100</f>
        <v>-0.36999999999999922</v>
      </c>
      <c r="S18" s="17" t="s">
        <v>12</v>
      </c>
      <c r="T18" s="5">
        <f>T17/N17*100-100</f>
        <v>2.5754597987738777</v>
      </c>
      <c r="U18" s="5">
        <f>U17/O17*100-100</f>
        <v>-13.992297817715013</v>
      </c>
      <c r="V18" s="5">
        <f>V17/P17*100-100</f>
        <v>-2.4739583333333428</v>
      </c>
      <c r="W18" s="5">
        <f>W17/Q17*100-100</f>
        <v>-5.798443868099298</v>
      </c>
      <c r="X18" s="6">
        <f>X17*100-R17*100</f>
        <v>-1.2899999999999991</v>
      </c>
      <c r="Y18" s="17" t="s">
        <v>12</v>
      </c>
      <c r="Z18" s="5">
        <f>Z17/T17*100-100</f>
        <v>1.887385970430941</v>
      </c>
      <c r="AA18" s="5">
        <f>AA17/U17*100-100</f>
        <v>-8.2835820895522403</v>
      </c>
      <c r="AB18" s="5">
        <f>AB17/V17*100-100</f>
        <v>1.2550066755674152</v>
      </c>
      <c r="AC18" s="5">
        <f>AC17/W17*100-100</f>
        <v>-1.2586037364798415</v>
      </c>
      <c r="AD18" s="6">
        <f>AD17*100-X17*100</f>
        <v>-0.45000000000000107</v>
      </c>
      <c r="AE18" s="17" t="s">
        <v>12</v>
      </c>
      <c r="AF18" s="5">
        <f>AF17/Z17*100-100</f>
        <v>1.7962895394201297</v>
      </c>
      <c r="AG18" s="5">
        <f>AG17/AA17*100-100</f>
        <v>4.2310821806346581</v>
      </c>
      <c r="AH18" s="5">
        <f>AH17/AB17*100-100</f>
        <v>1.5559071729957878</v>
      </c>
      <c r="AI18" s="5">
        <f t="shared" ref="AI18" si="35">AI17/AC17*100-100</f>
        <v>2.210714997012559</v>
      </c>
      <c r="AJ18" s="6">
        <f t="shared" ref="AJ18" si="36">AJ17*100-AD17*100</f>
        <v>5.9999999999998721E-2</v>
      </c>
    </row>
    <row r="19" spans="1:36" ht="20.100000000000001" customHeight="1" x14ac:dyDescent="0.15">
      <c r="A19" s="18" t="s">
        <v>55</v>
      </c>
      <c r="B19" s="1">
        <v>31519</v>
      </c>
      <c r="C19" s="1">
        <v>1357</v>
      </c>
      <c r="D19" s="1">
        <v>3770</v>
      </c>
      <c r="E19" s="1">
        <f t="shared" si="0"/>
        <v>5127</v>
      </c>
      <c r="F19" s="2">
        <f>ROUND(E19/B19,4)</f>
        <v>0.16270000000000001</v>
      </c>
      <c r="G19" s="15" t="s">
        <v>56</v>
      </c>
      <c r="H19" s="1">
        <v>32901</v>
      </c>
      <c r="I19" s="1">
        <v>1460</v>
      </c>
      <c r="J19" s="1">
        <v>3857</v>
      </c>
      <c r="K19" s="1">
        <f t="shared" ref="K19" si="37">SUM(I19:J19)</f>
        <v>5317</v>
      </c>
      <c r="L19" s="2">
        <f>ROUND(K19/H19,4)</f>
        <v>0.16159999999999999</v>
      </c>
      <c r="M19" s="15" t="s">
        <v>57</v>
      </c>
      <c r="N19" s="1">
        <v>34178</v>
      </c>
      <c r="O19" s="1">
        <v>1556</v>
      </c>
      <c r="P19" s="1">
        <v>3812</v>
      </c>
      <c r="Q19" s="1">
        <f t="shared" si="2"/>
        <v>5368</v>
      </c>
      <c r="R19" s="2">
        <f>ROUND(Q19/N19,4)</f>
        <v>0.15709999999999999</v>
      </c>
      <c r="S19" s="15" t="s">
        <v>58</v>
      </c>
      <c r="T19" s="1">
        <v>35006</v>
      </c>
      <c r="U19" s="1">
        <v>1320</v>
      </c>
      <c r="V19" s="1">
        <v>3734</v>
      </c>
      <c r="W19" s="1">
        <f t="shared" ref="W19" si="38">SUM(U19:V19)</f>
        <v>5054</v>
      </c>
      <c r="X19" s="2">
        <f>ROUND(W19/T19,4)</f>
        <v>0.1444</v>
      </c>
      <c r="Y19" s="15" t="s">
        <v>59</v>
      </c>
      <c r="Z19" s="1">
        <v>35670</v>
      </c>
      <c r="AA19" s="1">
        <v>1226</v>
      </c>
      <c r="AB19" s="1">
        <v>3811</v>
      </c>
      <c r="AC19" s="1">
        <f t="shared" ref="AC19" si="39">SUM(AA19:AB19)</f>
        <v>5037</v>
      </c>
      <c r="AD19" s="2">
        <f>ROUND(AC19/Z19,4)</f>
        <v>0.14119999999999999</v>
      </c>
      <c r="AE19" s="15" t="s">
        <v>60</v>
      </c>
      <c r="AF19" s="1">
        <v>36339</v>
      </c>
      <c r="AG19" s="1">
        <v>1275</v>
      </c>
      <c r="AH19" s="1">
        <v>3856</v>
      </c>
      <c r="AI19" s="1">
        <f>SUM(AG19:AH19)</f>
        <v>5131</v>
      </c>
      <c r="AJ19" s="2">
        <f t="shared" si="34"/>
        <v>0.14119999999999999</v>
      </c>
    </row>
    <row r="20" spans="1:36" s="7" customFormat="1" ht="15" customHeight="1" x14ac:dyDescent="0.15">
      <c r="A20" s="19"/>
      <c r="B20" s="3"/>
      <c r="C20" s="3"/>
      <c r="D20" s="3"/>
      <c r="E20" s="3"/>
      <c r="F20" s="4"/>
      <c r="G20" s="16" t="s">
        <v>12</v>
      </c>
      <c r="H20" s="5">
        <f>H19/B19*100-100</f>
        <v>4.3846568736317835</v>
      </c>
      <c r="I20" s="5">
        <f>I19/C19*100-100</f>
        <v>7.5902726602800215</v>
      </c>
      <c r="J20" s="5">
        <f>J19/D19*100-100</f>
        <v>2.3076923076922924</v>
      </c>
      <c r="K20" s="5">
        <f>K19/E19*100-100</f>
        <v>3.7058708796567288</v>
      </c>
      <c r="L20" s="6">
        <f>L19*100-F19*100</f>
        <v>-0.10999999999999943</v>
      </c>
      <c r="M20" s="16" t="s">
        <v>12</v>
      </c>
      <c r="N20" s="5">
        <f>N19/H19*100-100</f>
        <v>3.8813409926749927</v>
      </c>
      <c r="O20" s="5">
        <f>O19/I19*100-100</f>
        <v>6.5753424657534225</v>
      </c>
      <c r="P20" s="5">
        <f>P19/J19*100-100</f>
        <v>-1.1667098781436351</v>
      </c>
      <c r="Q20" s="5">
        <f>Q19/K19*100-100</f>
        <v>0.95918751175474881</v>
      </c>
      <c r="R20" s="6">
        <f>R19*100-L19*100</f>
        <v>-0.45000000000000107</v>
      </c>
      <c r="S20" s="17" t="s">
        <v>12</v>
      </c>
      <c r="T20" s="5">
        <f>T19/N19*100-100</f>
        <v>2.4226110363391626</v>
      </c>
      <c r="U20" s="5">
        <f>U19/O19*100-100</f>
        <v>-15.167095115681235</v>
      </c>
      <c r="V20" s="5">
        <f>V19/P19*100-100</f>
        <v>-2.0461699895068222</v>
      </c>
      <c r="W20" s="5">
        <f>W19/Q19*100-100</f>
        <v>-5.8494783904619965</v>
      </c>
      <c r="X20" s="6">
        <f>X19*100-R19*100</f>
        <v>-1.2699999999999996</v>
      </c>
      <c r="Y20" s="17" t="s">
        <v>12</v>
      </c>
      <c r="Z20" s="5">
        <f>Z19/T19*100-100</f>
        <v>1.8968176883962684</v>
      </c>
      <c r="AA20" s="5">
        <f>AA19/U19*100-100</f>
        <v>-7.1212121212121104</v>
      </c>
      <c r="AB20" s="5">
        <f>AB19/V19*100-100</f>
        <v>2.0621317621853308</v>
      </c>
      <c r="AC20" s="5">
        <f>AC19/W19*100-100</f>
        <v>-0.33636723387415657</v>
      </c>
      <c r="AD20" s="6">
        <f>AD19*100-X19*100</f>
        <v>-0.32000000000000028</v>
      </c>
      <c r="AE20" s="17" t="s">
        <v>12</v>
      </c>
      <c r="AF20" s="5">
        <f>AF19/Z19*100-100</f>
        <v>1.8755256518082462</v>
      </c>
      <c r="AG20" s="5">
        <f>AG19/AA19*100-100</f>
        <v>3.9967373572593772</v>
      </c>
      <c r="AH20" s="5">
        <f>AH19/AB19*100-100</f>
        <v>1.1807924429283645</v>
      </c>
      <c r="AI20" s="5">
        <f t="shared" ref="AI20" si="40">AI19/AC19*100-100</f>
        <v>1.8661901925749476</v>
      </c>
      <c r="AJ20" s="6">
        <f t="shared" ref="AJ20" si="41">AJ19*100-AD19*100</f>
        <v>0</v>
      </c>
    </row>
    <row r="21" spans="1:36" ht="20.100000000000001" customHeight="1" x14ac:dyDescent="0.15">
      <c r="A21" s="18" t="s">
        <v>61</v>
      </c>
      <c r="B21" s="1">
        <v>31689</v>
      </c>
      <c r="C21" s="1">
        <v>1361</v>
      </c>
      <c r="D21" s="1">
        <v>3776</v>
      </c>
      <c r="E21" s="1">
        <f t="shared" si="0"/>
        <v>5137</v>
      </c>
      <c r="F21" s="2">
        <f>ROUND(E21/B21,4)</f>
        <v>0.16209999999999999</v>
      </c>
      <c r="G21" s="15" t="s">
        <v>62</v>
      </c>
      <c r="H21" s="1">
        <v>33074</v>
      </c>
      <c r="I21" s="1">
        <v>1474</v>
      </c>
      <c r="J21" s="1">
        <v>3839</v>
      </c>
      <c r="K21" s="1">
        <f t="shared" ref="K21" si="42">SUM(I21:J21)</f>
        <v>5313</v>
      </c>
      <c r="L21" s="2">
        <f>ROUND(K21/H21,4)</f>
        <v>0.16059999999999999</v>
      </c>
      <c r="M21" s="15" t="s">
        <v>63</v>
      </c>
      <c r="N21" s="1">
        <v>34241</v>
      </c>
      <c r="O21" s="1">
        <v>1554</v>
      </c>
      <c r="P21" s="1">
        <v>3752</v>
      </c>
      <c r="Q21" s="1">
        <f t="shared" si="2"/>
        <v>5306</v>
      </c>
      <c r="R21" s="2">
        <f>ROUND(Q21/N21,4)</f>
        <v>0.155</v>
      </c>
      <c r="S21" s="15" t="s">
        <v>64</v>
      </c>
      <c r="T21" s="1">
        <v>35115</v>
      </c>
      <c r="U21" s="1">
        <v>1300</v>
      </c>
      <c r="V21" s="1">
        <v>3737</v>
      </c>
      <c r="W21" s="1">
        <f t="shared" ref="W21:W23" si="43">SUM(U21:V21)</f>
        <v>5037</v>
      </c>
      <c r="X21" s="2">
        <f>ROUND(W21/T21,4)</f>
        <v>0.1434</v>
      </c>
      <c r="Y21" s="15" t="s">
        <v>65</v>
      </c>
      <c r="Z21" s="1">
        <v>35732</v>
      </c>
      <c r="AA21" s="1">
        <v>1230</v>
      </c>
      <c r="AB21" s="1">
        <v>3778</v>
      </c>
      <c r="AC21" s="1">
        <f t="shared" ref="AC21" si="44">SUM(AA21:AB21)</f>
        <v>5008</v>
      </c>
      <c r="AD21" s="2">
        <f>ROUND(AC21/Z21,4)</f>
        <v>0.14019999999999999</v>
      </c>
      <c r="AE21" s="15" t="s">
        <v>66</v>
      </c>
      <c r="AF21" s="1">
        <v>36417</v>
      </c>
      <c r="AG21" s="1">
        <v>1261</v>
      </c>
      <c r="AH21" s="1">
        <v>3819</v>
      </c>
      <c r="AI21" s="1">
        <f>SUM(AG21:AH21)</f>
        <v>5080</v>
      </c>
      <c r="AJ21" s="2">
        <f t="shared" si="34"/>
        <v>0.13950000000000001</v>
      </c>
    </row>
    <row r="22" spans="1:36" s="7" customFormat="1" ht="15" customHeight="1" x14ac:dyDescent="0.15">
      <c r="A22" s="19"/>
      <c r="B22" s="3"/>
      <c r="C22" s="3"/>
      <c r="D22" s="3"/>
      <c r="E22" s="3"/>
      <c r="F22" s="4"/>
      <c r="G22" s="16" t="s">
        <v>12</v>
      </c>
      <c r="H22" s="5">
        <f>H21/B21*100-100</f>
        <v>4.3706017861087503</v>
      </c>
      <c r="I22" s="5">
        <f>I21/C21*100-100</f>
        <v>8.3027185892725868</v>
      </c>
      <c r="J22" s="5">
        <f>J21/D21*100-100</f>
        <v>1.6684322033898411</v>
      </c>
      <c r="K22" s="5">
        <f>K21/E21*100-100</f>
        <v>3.4261241970021388</v>
      </c>
      <c r="L22" s="6">
        <f>L21*100-F21*100</f>
        <v>-0.15000000000000213</v>
      </c>
      <c r="M22" s="16" t="s">
        <v>12</v>
      </c>
      <c r="N22" s="5">
        <f>N21/H21*100-100</f>
        <v>3.5284513515147893</v>
      </c>
      <c r="O22" s="5">
        <f>O21/I21*100-100</f>
        <v>5.4274084124830324</v>
      </c>
      <c r="P22" s="5">
        <f>P21/J21*100-100</f>
        <v>-2.266215160197973</v>
      </c>
      <c r="Q22" s="5">
        <f>Q21/K21*100-100</f>
        <v>-0.13175230566534424</v>
      </c>
      <c r="R22" s="6">
        <f>R21*100-L21*100</f>
        <v>-0.55999999999999872</v>
      </c>
      <c r="S22" s="17" t="s">
        <v>12</v>
      </c>
      <c r="T22" s="5">
        <f>T21/N21*100-100</f>
        <v>2.5524955462749261</v>
      </c>
      <c r="U22" s="5">
        <f>U21/O21*100-100</f>
        <v>-16.344916344916356</v>
      </c>
      <c r="V22" s="5">
        <f>V21/P21*100-100</f>
        <v>-0.39978678038379201</v>
      </c>
      <c r="W22" s="5">
        <f>W21/Q21*100-100</f>
        <v>-5.069732378439511</v>
      </c>
      <c r="X22" s="6">
        <f>X21*100-R21*100</f>
        <v>-1.1600000000000001</v>
      </c>
      <c r="Y22" s="17" t="s">
        <v>12</v>
      </c>
      <c r="Z22" s="5">
        <f>Z21/T21*100-100</f>
        <v>1.7570838672931899</v>
      </c>
      <c r="AA22" s="5">
        <f>AA21/U21*100-100</f>
        <v>-5.3846153846153868</v>
      </c>
      <c r="AB22" s="5">
        <f>AB21/V21*100-100</f>
        <v>1.0971367407010888</v>
      </c>
      <c r="AC22" s="5">
        <f>AC21/W21*100-100</f>
        <v>-0.57573952749652335</v>
      </c>
      <c r="AD22" s="6">
        <f>AD21*100-X21*100</f>
        <v>-0.32000000000000028</v>
      </c>
      <c r="AE22" s="17" t="s">
        <v>12</v>
      </c>
      <c r="AF22" s="5">
        <f>AF21/Z21*100-100</f>
        <v>1.9170491436247659</v>
      </c>
      <c r="AG22" s="5">
        <f>AG21/AA21*100-100</f>
        <v>2.5203252032520282</v>
      </c>
      <c r="AH22" s="5">
        <f>AH21/AB21*100-100</f>
        <v>1.0852302805717216</v>
      </c>
      <c r="AI22" s="5">
        <f t="shared" ref="AI22" si="45">AI21/AC21*100-100</f>
        <v>1.437699680511173</v>
      </c>
      <c r="AJ22" s="6">
        <f t="shared" ref="AJ22" si="46">AJ21*100-AD21*100</f>
        <v>-6.9999999999998508E-2</v>
      </c>
    </row>
    <row r="23" spans="1:36" ht="20.100000000000001" customHeight="1" x14ac:dyDescent="0.15">
      <c r="A23" s="18" t="s">
        <v>67</v>
      </c>
      <c r="B23" s="1">
        <v>31832</v>
      </c>
      <c r="C23" s="1">
        <v>1371</v>
      </c>
      <c r="D23" s="1">
        <v>3772</v>
      </c>
      <c r="E23" s="1">
        <f t="shared" si="0"/>
        <v>5143</v>
      </c>
      <c r="F23" s="2">
        <f>ROUND(E23/B23,4)</f>
        <v>0.16159999999999999</v>
      </c>
      <c r="G23" s="15" t="s">
        <v>68</v>
      </c>
      <c r="H23" s="1">
        <v>33178</v>
      </c>
      <c r="I23" s="1">
        <v>1490</v>
      </c>
      <c r="J23" s="1">
        <v>3824</v>
      </c>
      <c r="K23" s="1">
        <f t="shared" ref="K23" si="47">SUM(I23:J23)</f>
        <v>5314</v>
      </c>
      <c r="L23" s="2">
        <f>ROUND(K23/H23,4)</f>
        <v>0.16020000000000001</v>
      </c>
      <c r="M23" s="15" t="s">
        <v>69</v>
      </c>
      <c r="N23" s="1">
        <v>34345</v>
      </c>
      <c r="O23" s="1">
        <v>1528</v>
      </c>
      <c r="P23" s="1">
        <v>3749</v>
      </c>
      <c r="Q23" s="1">
        <f>SUM(O23:P23)</f>
        <v>5277</v>
      </c>
      <c r="R23" s="2">
        <f>ROUND(Q23/N23,4)</f>
        <v>0.15359999999999999</v>
      </c>
      <c r="S23" s="15" t="s">
        <v>70</v>
      </c>
      <c r="T23" s="1">
        <v>35173</v>
      </c>
      <c r="U23" s="1">
        <v>1266</v>
      </c>
      <c r="V23" s="1">
        <v>3708</v>
      </c>
      <c r="W23" s="1">
        <f t="shared" si="43"/>
        <v>4974</v>
      </c>
      <c r="X23" s="2">
        <f>ROUND(W23/T23,4)</f>
        <v>0.1414</v>
      </c>
      <c r="Y23" s="15" t="s">
        <v>71</v>
      </c>
      <c r="Z23" s="1">
        <v>35781</v>
      </c>
      <c r="AA23" s="1">
        <v>1240</v>
      </c>
      <c r="AB23" s="1">
        <v>3770</v>
      </c>
      <c r="AC23" s="1">
        <f t="shared" ref="AC23" si="48">SUM(AA23:AB23)</f>
        <v>5010</v>
      </c>
      <c r="AD23" s="2">
        <f>ROUND(AC23/Z23,4)</f>
        <v>0.14000000000000001</v>
      </c>
      <c r="AE23" s="15" t="s">
        <v>72</v>
      </c>
      <c r="AF23" s="1">
        <v>36459</v>
      </c>
      <c r="AG23" s="1">
        <v>1243</v>
      </c>
      <c r="AH23" s="1">
        <v>3831</v>
      </c>
      <c r="AI23" s="1">
        <f>SUM(AG23:AH23)</f>
        <v>5074</v>
      </c>
      <c r="AJ23" s="2">
        <f t="shared" ref="AJ23" si="49">ROUND(AI23/AF23,4)</f>
        <v>0.13919999999999999</v>
      </c>
    </row>
    <row r="24" spans="1:36" s="7" customFormat="1" ht="15" customHeight="1" x14ac:dyDescent="0.15">
      <c r="A24" s="19"/>
      <c r="B24" s="3"/>
      <c r="C24" s="3"/>
      <c r="D24" s="3"/>
      <c r="E24" s="3"/>
      <c r="F24" s="4"/>
      <c r="G24" s="16" t="s">
        <v>12</v>
      </c>
      <c r="H24" s="5">
        <f>H23/B23*100-100</f>
        <v>4.2284493591354675</v>
      </c>
      <c r="I24" s="5">
        <f>I23/C23*100-100</f>
        <v>8.6797957695113013</v>
      </c>
      <c r="J24" s="5">
        <f>J23/D23*100-100</f>
        <v>1.3785790031813434</v>
      </c>
      <c r="K24" s="5">
        <f>K23/E23*100-100</f>
        <v>3.3249076414544163</v>
      </c>
      <c r="L24" s="6">
        <f>L23*100-F23*100</f>
        <v>-0.14000000000000057</v>
      </c>
      <c r="M24" s="16" t="s">
        <v>12</v>
      </c>
      <c r="N24" s="5">
        <f>N23/H23*100-100</f>
        <v>3.5173910422569179</v>
      </c>
      <c r="O24" s="5">
        <f>O23/I23*100-100</f>
        <v>2.5503355704697981</v>
      </c>
      <c r="P24" s="5">
        <f>P23/J23*100-100</f>
        <v>-1.9612970711297066</v>
      </c>
      <c r="Q24" s="5">
        <f>Q23/K23*100-100</f>
        <v>-0.69627399322543226</v>
      </c>
      <c r="R24" s="6">
        <f>R23*100-L23*100</f>
        <v>-0.66000000000000014</v>
      </c>
      <c r="S24" s="17" t="s">
        <v>12</v>
      </c>
      <c r="T24" s="5">
        <f>T23/N23*100-100</f>
        <v>2.4108312709273605</v>
      </c>
      <c r="U24" s="5">
        <f>U23/O23*100-100</f>
        <v>-17.146596858638745</v>
      </c>
      <c r="V24" s="5">
        <f>V23/P23*100-100</f>
        <v>-1.0936249666577851</v>
      </c>
      <c r="W24" s="5">
        <f>W23/Q23*100-100</f>
        <v>-5.7418988061398579</v>
      </c>
      <c r="X24" s="6">
        <f>X23*100-R23*100</f>
        <v>-1.2199999999999989</v>
      </c>
      <c r="Y24" s="17" t="s">
        <v>12</v>
      </c>
      <c r="Z24" s="5">
        <f>Z23/T23*100-100</f>
        <v>1.7285986410030318</v>
      </c>
      <c r="AA24" s="5">
        <f>AA23/U23*100-100</f>
        <v>-2.05371248025277</v>
      </c>
      <c r="AB24" s="5">
        <f>AB23/V23*100-100</f>
        <v>1.672060409924498</v>
      </c>
      <c r="AC24" s="5">
        <f>AC23/W23*100-100</f>
        <v>0.72376357056694474</v>
      </c>
      <c r="AD24" s="6">
        <f>AD23*100-X23*100</f>
        <v>-0.13999999999999879</v>
      </c>
      <c r="AE24" s="17" t="s">
        <v>12</v>
      </c>
      <c r="AF24" s="5">
        <f>AF23/Z23*100-100</f>
        <v>1.8948604007713641</v>
      </c>
      <c r="AG24" s="5">
        <f>AG23/AA23*100-100</f>
        <v>0.24193548387097508</v>
      </c>
      <c r="AH24" s="5">
        <f>AH23/AB23*100-100</f>
        <v>1.6180371352784988</v>
      </c>
      <c r="AI24" s="5">
        <f t="shared" ref="AI24" si="50">AI23/AC23*100-100</f>
        <v>1.2774451097804302</v>
      </c>
      <c r="AJ24" s="6">
        <f t="shared" ref="AJ24" si="51">AJ23*100-AD23*100</f>
        <v>-8.0000000000003624E-2</v>
      </c>
    </row>
    <row r="25" spans="1:36" ht="19.5" customHeight="1" x14ac:dyDescent="0.15">
      <c r="A25" s="18" t="s">
        <v>73</v>
      </c>
      <c r="B25" s="1">
        <v>31954</v>
      </c>
      <c r="C25" s="1">
        <v>1377</v>
      </c>
      <c r="D25" s="1">
        <v>3795</v>
      </c>
      <c r="E25" s="1">
        <f t="shared" si="0"/>
        <v>5172</v>
      </c>
      <c r="F25" s="2">
        <f>ROUND(E25/B25,4)</f>
        <v>0.16189999999999999</v>
      </c>
      <c r="G25" s="15" t="s">
        <v>74</v>
      </c>
      <c r="H25" s="1">
        <v>33278</v>
      </c>
      <c r="I25" s="1">
        <v>1496</v>
      </c>
      <c r="J25" s="1">
        <v>3837</v>
      </c>
      <c r="K25" s="1">
        <f t="shared" ref="K25" si="52">SUM(I25:J25)</f>
        <v>5333</v>
      </c>
      <c r="L25" s="2">
        <f>ROUND(K25/H25,4)</f>
        <v>0.1603</v>
      </c>
      <c r="M25" s="15" t="s">
        <v>75</v>
      </c>
      <c r="N25" s="1">
        <v>34437</v>
      </c>
      <c r="O25" s="1">
        <v>1515</v>
      </c>
      <c r="P25" s="1">
        <v>3771</v>
      </c>
      <c r="Q25" s="1">
        <f t="shared" ref="Q25" si="53">SUM(O25:P25)</f>
        <v>5286</v>
      </c>
      <c r="R25" s="2">
        <f>ROUND(Q25/N25,4)</f>
        <v>0.1535</v>
      </c>
      <c r="S25" s="15" t="s">
        <v>76</v>
      </c>
      <c r="T25" s="1">
        <v>35221</v>
      </c>
      <c r="U25" s="1">
        <v>1241</v>
      </c>
      <c r="V25" s="1">
        <v>3744</v>
      </c>
      <c r="W25" s="1">
        <f t="shared" ref="W25" si="54">SUM(U25:V25)</f>
        <v>4985</v>
      </c>
      <c r="X25" s="2">
        <f>ROUND(W25/T25,4)</f>
        <v>0.14149999999999999</v>
      </c>
      <c r="Y25" s="15" t="s">
        <v>77</v>
      </c>
      <c r="Z25" s="1">
        <v>35832</v>
      </c>
      <c r="AA25" s="1">
        <v>1246</v>
      </c>
      <c r="AB25" s="1">
        <v>3810</v>
      </c>
      <c r="AC25" s="1">
        <f t="shared" ref="AC25" si="55">SUM(AA25:AB25)</f>
        <v>5056</v>
      </c>
      <c r="AD25" s="2">
        <f>ROUND(AC25/Z25,4)</f>
        <v>0.1411</v>
      </c>
      <c r="AE25" s="18" t="s">
        <v>78</v>
      </c>
      <c r="AF25" s="1">
        <v>36524</v>
      </c>
      <c r="AG25" s="1">
        <v>1232</v>
      </c>
      <c r="AH25" s="1">
        <v>3887</v>
      </c>
      <c r="AI25" s="1">
        <f>SUM(AG25:AH25)</f>
        <v>5119</v>
      </c>
      <c r="AJ25" s="2">
        <f t="shared" ref="AJ25" si="56">ROUND(AI25/AF25,4)</f>
        <v>0.14019999999999999</v>
      </c>
    </row>
    <row r="26" spans="1:36" s="7" customFormat="1" ht="15" customHeight="1" x14ac:dyDescent="0.15">
      <c r="A26" s="19"/>
      <c r="B26" s="3"/>
      <c r="C26" s="3"/>
      <c r="D26" s="3"/>
      <c r="E26" s="3"/>
      <c r="F26" s="4"/>
      <c r="G26" s="16" t="s">
        <v>12</v>
      </c>
      <c r="H26" s="12">
        <f>H25/B25*100-100</f>
        <v>4.1434562183138297</v>
      </c>
      <c r="I26" s="5">
        <f>I25/C25*100-100</f>
        <v>8.6419753086419746</v>
      </c>
      <c r="J26" s="5">
        <f>J25/D25*100-100</f>
        <v>1.1067193675889229</v>
      </c>
      <c r="K26" s="5">
        <f>K25/E25*100-100</f>
        <v>3.1129156999226666</v>
      </c>
      <c r="L26" s="12">
        <f>L25*100-F25*100</f>
        <v>-0.15999999999999659</v>
      </c>
      <c r="M26" s="16" t="s">
        <v>12</v>
      </c>
      <c r="N26" s="12">
        <f>N25/H25*100-100</f>
        <v>3.4827814171524807</v>
      </c>
      <c r="O26" s="5">
        <f>O25/I25*100-100</f>
        <v>1.2700534759358248</v>
      </c>
      <c r="P26" s="5">
        <f>P25/J25*100-100</f>
        <v>-1.7200938232994503</v>
      </c>
      <c r="Q26" s="5">
        <f>Q25/K25*100-100</f>
        <v>-0.88130508156758935</v>
      </c>
      <c r="R26" s="12">
        <f>R25*100-L25*100</f>
        <v>-0.68000000000000149</v>
      </c>
      <c r="S26" s="17" t="s">
        <v>12</v>
      </c>
      <c r="T26" s="5">
        <f>T25/N25*100-100</f>
        <v>2.2766210761680838</v>
      </c>
      <c r="U26" s="5">
        <f>U25/O25*100-100</f>
        <v>-18.085808580858085</v>
      </c>
      <c r="V26" s="5">
        <f>V25/P25*100-100</f>
        <v>-0.71599045346061985</v>
      </c>
      <c r="W26" s="5">
        <f>W25/Q25*100-100</f>
        <v>-5.6942867953083578</v>
      </c>
      <c r="X26" s="12">
        <f>X25*100-R25*100</f>
        <v>-1.2000000000000011</v>
      </c>
      <c r="Y26" s="17" t="s">
        <v>12</v>
      </c>
      <c r="Z26" s="5">
        <f>Z25/T25*100-100</f>
        <v>1.734760512194427</v>
      </c>
      <c r="AA26" s="5">
        <f>AA25/U25*100-100</f>
        <v>0.40290088638195698</v>
      </c>
      <c r="AB26" s="5">
        <f>AB25/V25*100-100</f>
        <v>1.762820512820511</v>
      </c>
      <c r="AC26" s="5">
        <f>AC25/W25*100-100</f>
        <v>1.4242728184553641</v>
      </c>
      <c r="AD26" s="12">
        <f>AD25*100-X25*100</f>
        <v>-3.9999999999999147E-2</v>
      </c>
      <c r="AE26" s="17" t="s">
        <v>12</v>
      </c>
      <c r="AF26" s="5">
        <f>AF25/Z25*100-100</f>
        <v>1.9312346505916338</v>
      </c>
      <c r="AG26" s="21">
        <f>AG25/AA25*100-100</f>
        <v>-1.1235955056179847</v>
      </c>
      <c r="AH26" s="5">
        <f>AH25/AB25*100-100</f>
        <v>2.0209973753280792</v>
      </c>
      <c r="AI26" s="5">
        <f t="shared" ref="AI26" si="57">AI25/AC25*100-100</f>
        <v>1.2460443037974613</v>
      </c>
      <c r="AJ26" s="6">
        <f t="shared" ref="AJ26" si="58">AJ25*100-AD25*100</f>
        <v>-8.9999999999999858E-2</v>
      </c>
    </row>
  </sheetData>
  <mergeCells count="24">
    <mergeCell ref="A1:A2"/>
    <mergeCell ref="B1:B2"/>
    <mergeCell ref="C1:E1"/>
    <mergeCell ref="F1:F2"/>
    <mergeCell ref="G1:G2"/>
    <mergeCell ref="H1:H2"/>
    <mergeCell ref="I1:K1"/>
    <mergeCell ref="L1:L2"/>
    <mergeCell ref="M1:M2"/>
    <mergeCell ref="N1:N2"/>
    <mergeCell ref="O1:Q1"/>
    <mergeCell ref="R1:R2"/>
    <mergeCell ref="S1:S2"/>
    <mergeCell ref="T1:T2"/>
    <mergeCell ref="U1:W1"/>
    <mergeCell ref="AE1:AE2"/>
    <mergeCell ref="AF1:AF2"/>
    <mergeCell ref="AG1:AI1"/>
    <mergeCell ref="AJ1:AJ2"/>
    <mergeCell ref="X1:X2"/>
    <mergeCell ref="Y1:Y2"/>
    <mergeCell ref="Z1:Z2"/>
    <mergeCell ref="AA1:AC1"/>
    <mergeCell ref="AD1:AD2"/>
  </mergeCells>
  <phoneticPr fontId="2"/>
  <pageMargins left="0.23622047244094491" right="0.19685039370078741" top="1.2204724409448819" bottom="0.74803149606299213" header="0.78740157480314965" footer="0.31496062992125984"/>
  <pageSetup paperSize="8" scale="71" fitToHeight="0" orientation="landscape" r:id="rId1"/>
  <headerFooter>
    <oddHeader>&amp;L&amp;A</oddHeader>
  </headerFooter>
  <ignoredErrors>
    <ignoredError sqref="E3 K3 E5:E25 Q3:R3 Q25:R26 W3 AC3:AD3 AI3:AI4" formulaRange="1"/>
    <ignoredError sqref="K4:K26 Q4:R24 W4:W26 AC4:AD26" formula="1" formulaRange="1"/>
    <ignoredError sqref="L4:L26 X4:X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要介護認定率の推移</vt:lpstr>
      <vt:lpstr>要介護認定率の推移!Print_Area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桑名市役所</dc:creator>
  <cp:lastModifiedBy>桑名市役所</cp:lastModifiedBy>
  <cp:lastPrinted>2017-06-27T04:06:41Z</cp:lastPrinted>
  <dcterms:created xsi:type="dcterms:W3CDTF">2017-06-26T00:11:50Z</dcterms:created>
  <dcterms:modified xsi:type="dcterms:W3CDTF">2018-06-19T08:06:30Z</dcterms:modified>
</cp:coreProperties>
</file>