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各課\市＿全園共通\全幼稚園共通\子育てすこやか広場\Ｒ５\集計表\"/>
    </mc:Choice>
  </mc:AlternateContent>
  <bookViews>
    <workbookView xWindow="0" yWindow="0" windowWidth="28800" windowHeight="12210"/>
  </bookViews>
  <sheets>
    <sheet name="年間" sheetId="4" r:id="rId1"/>
    <sheet name="1学期合計" sheetId="1" r:id="rId2"/>
    <sheet name="2学期合計" sheetId="2" r:id="rId3"/>
    <sheet name="3学期合計" sheetId="3" r:id="rId4"/>
  </sheets>
  <externalReferences>
    <externalReference r:id="rId5"/>
    <externalReference r:id="rId6"/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4" l="1"/>
  <c r="O34" i="3" l="1"/>
  <c r="O34" i="4" s="1"/>
  <c r="N34" i="3"/>
  <c r="N34" i="4" s="1"/>
  <c r="M34" i="3"/>
  <c r="M34" i="4" s="1"/>
  <c r="L34" i="3"/>
  <c r="L34" i="4" s="1"/>
  <c r="K34" i="3"/>
  <c r="K34" i="4" s="1"/>
  <c r="J34" i="3"/>
  <c r="J34" i="4" s="1"/>
  <c r="I34" i="3"/>
  <c r="I34" i="4" s="1"/>
  <c r="H34" i="3"/>
  <c r="H34" i="4" s="1"/>
  <c r="G34" i="3"/>
  <c r="G34" i="4" s="1"/>
  <c r="F34" i="3"/>
  <c r="F34" i="4" s="1"/>
  <c r="E34" i="3"/>
  <c r="E34" i="4" s="1"/>
  <c r="D34" i="3"/>
  <c r="C34" i="3"/>
  <c r="C34" i="4" s="1"/>
  <c r="B34" i="3"/>
  <c r="B34" i="4" s="1"/>
  <c r="O33" i="3"/>
  <c r="O33" i="4" s="1"/>
  <c r="N33" i="3"/>
  <c r="N33" i="4" s="1"/>
  <c r="M33" i="3"/>
  <c r="M33" i="4" s="1"/>
  <c r="L33" i="3"/>
  <c r="L33" i="4" s="1"/>
  <c r="K33" i="3"/>
  <c r="K33" i="4" s="1"/>
  <c r="J33" i="3"/>
  <c r="J33" i="4" s="1"/>
  <c r="I33" i="3"/>
  <c r="I33" i="4" s="1"/>
  <c r="H33" i="3"/>
  <c r="H33" i="4" s="1"/>
  <c r="G33" i="3"/>
  <c r="G33" i="4" s="1"/>
  <c r="F33" i="3"/>
  <c r="F33" i="4" s="1"/>
  <c r="E33" i="3"/>
  <c r="E33" i="4" s="1"/>
  <c r="D33" i="3"/>
  <c r="D33" i="4" s="1"/>
  <c r="C33" i="3"/>
  <c r="B33" i="3"/>
  <c r="B33" i="4" s="1"/>
  <c r="O32" i="3"/>
  <c r="O32" i="4" s="1"/>
  <c r="N32" i="3"/>
  <c r="N32" i="4" s="1"/>
  <c r="M32" i="3"/>
  <c r="M32" i="4" s="1"/>
  <c r="L32" i="3"/>
  <c r="L32" i="4" s="1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D32" i="3"/>
  <c r="D32" i="4" s="1"/>
  <c r="C32" i="3"/>
  <c r="C32" i="4" s="1"/>
  <c r="B32" i="3"/>
  <c r="B32" i="4" s="1"/>
  <c r="O31" i="3"/>
  <c r="O31" i="4" s="1"/>
  <c r="N31" i="3"/>
  <c r="N31" i="4" s="1"/>
  <c r="M31" i="3"/>
  <c r="M31" i="4" s="1"/>
  <c r="L31" i="3"/>
  <c r="L31" i="4" s="1"/>
  <c r="K31" i="3"/>
  <c r="K31" i="4" s="1"/>
  <c r="J31" i="3"/>
  <c r="I31" i="3"/>
  <c r="I31" i="4" s="1"/>
  <c r="H31" i="3"/>
  <c r="H31" i="4" s="1"/>
  <c r="G31" i="3"/>
  <c r="G31" i="4" s="1"/>
  <c r="F31" i="3"/>
  <c r="F31" i="4" s="1"/>
  <c r="E31" i="3"/>
  <c r="E31" i="4" s="1"/>
  <c r="D31" i="3"/>
  <c r="D31" i="4" s="1"/>
  <c r="C31" i="3"/>
  <c r="C31" i="4" s="1"/>
  <c r="B31" i="3"/>
  <c r="O30" i="3"/>
  <c r="O30" i="4" s="1"/>
  <c r="N30" i="3"/>
  <c r="N30" i="4" s="1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F30" i="4" s="1"/>
  <c r="E30" i="3"/>
  <c r="E30" i="4" s="1"/>
  <c r="D30" i="3"/>
  <c r="C30" i="3"/>
  <c r="C30" i="4" s="1"/>
  <c r="B30" i="3"/>
  <c r="B30" i="4" s="1"/>
  <c r="O29" i="3"/>
  <c r="N29" i="3"/>
  <c r="N29" i="4" s="1"/>
  <c r="M29" i="3"/>
  <c r="M29" i="4" s="1"/>
  <c r="L29" i="3"/>
  <c r="K29" i="3"/>
  <c r="J29" i="3"/>
  <c r="J29" i="4" s="1"/>
  <c r="I29" i="3"/>
  <c r="I29" i="4" s="1"/>
  <c r="H29" i="3"/>
  <c r="G29" i="3"/>
  <c r="F29" i="3"/>
  <c r="F29" i="4" s="1"/>
  <c r="E29" i="3"/>
  <c r="E29" i="4" s="1"/>
  <c r="D29" i="3"/>
  <c r="C29" i="3"/>
  <c r="B29" i="3"/>
  <c r="B29" i="4" s="1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O24" i="3"/>
  <c r="N24" i="3"/>
  <c r="M24" i="3"/>
  <c r="M24" i="4" s="1"/>
  <c r="L24" i="3"/>
  <c r="K24" i="3"/>
  <c r="J24" i="3"/>
  <c r="I24" i="3"/>
  <c r="I24" i="4" s="1"/>
  <c r="H24" i="3"/>
  <c r="G24" i="3"/>
  <c r="F24" i="3"/>
  <c r="E24" i="3"/>
  <c r="E24" i="4" s="1"/>
  <c r="D24" i="3"/>
  <c r="C24" i="3"/>
  <c r="B24" i="3"/>
  <c r="O22" i="3"/>
  <c r="O22" i="4" s="1"/>
  <c r="N22" i="3"/>
  <c r="M22" i="3"/>
  <c r="L22" i="3"/>
  <c r="K22" i="3"/>
  <c r="K22" i="4" s="1"/>
  <c r="J22" i="3"/>
  <c r="I22" i="3"/>
  <c r="H22" i="3"/>
  <c r="G22" i="3"/>
  <c r="G22" i="4" s="1"/>
  <c r="F22" i="3"/>
  <c r="E22" i="3"/>
  <c r="D22" i="3"/>
  <c r="C22" i="3"/>
  <c r="C22" i="4" s="1"/>
  <c r="B22" i="3"/>
  <c r="O21" i="3"/>
  <c r="N21" i="3"/>
  <c r="N21" i="4" s="1"/>
  <c r="M21" i="3"/>
  <c r="L21" i="3"/>
  <c r="K21" i="3"/>
  <c r="J21" i="3"/>
  <c r="J21" i="4" s="1"/>
  <c r="I21" i="3"/>
  <c r="H21" i="3"/>
  <c r="G21" i="3"/>
  <c r="F21" i="3"/>
  <c r="F21" i="4" s="1"/>
  <c r="E21" i="3"/>
  <c r="D21" i="3"/>
  <c r="C21" i="3"/>
  <c r="B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20" i="4" s="1"/>
  <c r="O19" i="3"/>
  <c r="N19" i="3"/>
  <c r="M19" i="3"/>
  <c r="L19" i="3"/>
  <c r="L19" i="4" s="1"/>
  <c r="K19" i="3"/>
  <c r="J19" i="3"/>
  <c r="I19" i="3"/>
  <c r="H19" i="3"/>
  <c r="H19" i="4" s="1"/>
  <c r="G19" i="3"/>
  <c r="F19" i="3"/>
  <c r="E19" i="3"/>
  <c r="D19" i="3"/>
  <c r="D19" i="4" s="1"/>
  <c r="C19" i="3"/>
  <c r="B19" i="3"/>
  <c r="O18" i="3"/>
  <c r="O18" i="4" s="1"/>
  <c r="N18" i="3"/>
  <c r="M18" i="3"/>
  <c r="L18" i="3"/>
  <c r="K18" i="3"/>
  <c r="K18" i="4" s="1"/>
  <c r="J18" i="3"/>
  <c r="I18" i="3"/>
  <c r="H18" i="3"/>
  <c r="G18" i="3"/>
  <c r="G18" i="4" s="1"/>
  <c r="F18" i="3"/>
  <c r="E18" i="3"/>
  <c r="D18" i="3"/>
  <c r="C18" i="3"/>
  <c r="C18" i="4" s="1"/>
  <c r="B18" i="3"/>
  <c r="O17" i="3"/>
  <c r="N17" i="3"/>
  <c r="N17" i="4" s="1"/>
  <c r="M17" i="3"/>
  <c r="L17" i="3"/>
  <c r="K17" i="3"/>
  <c r="J17" i="3"/>
  <c r="J17" i="4" s="1"/>
  <c r="I17" i="3"/>
  <c r="H17" i="3"/>
  <c r="G17" i="3"/>
  <c r="F17" i="3"/>
  <c r="F17" i="4" s="1"/>
  <c r="E17" i="3"/>
  <c r="D17" i="3"/>
  <c r="C17" i="3"/>
  <c r="B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16" i="4" s="1"/>
  <c r="O15" i="3"/>
  <c r="N15" i="3"/>
  <c r="M15" i="3"/>
  <c r="L15" i="3"/>
  <c r="L15" i="4" s="1"/>
  <c r="K15" i="3"/>
  <c r="J15" i="3"/>
  <c r="I15" i="3"/>
  <c r="H15" i="3"/>
  <c r="H15" i="4" s="1"/>
  <c r="G15" i="3"/>
  <c r="F15" i="3"/>
  <c r="E15" i="3"/>
  <c r="D15" i="3"/>
  <c r="D15" i="4" s="1"/>
  <c r="C15" i="3"/>
  <c r="B15" i="3"/>
  <c r="O14" i="3"/>
  <c r="O14" i="4" s="1"/>
  <c r="N14" i="3"/>
  <c r="M14" i="3"/>
  <c r="L14" i="3"/>
  <c r="K14" i="3"/>
  <c r="K14" i="4" s="1"/>
  <c r="J14" i="3"/>
  <c r="I14" i="3"/>
  <c r="H14" i="3"/>
  <c r="G14" i="3"/>
  <c r="G14" i="4" s="1"/>
  <c r="F14" i="3"/>
  <c r="E14" i="3"/>
  <c r="D14" i="3"/>
  <c r="C14" i="3"/>
  <c r="C14" i="4" s="1"/>
  <c r="B14" i="3"/>
  <c r="O13" i="3"/>
  <c r="N13" i="3"/>
  <c r="N13" i="4" s="1"/>
  <c r="M13" i="3"/>
  <c r="L13" i="3"/>
  <c r="K13" i="3"/>
  <c r="J13" i="3"/>
  <c r="J13" i="4" s="1"/>
  <c r="I13" i="3"/>
  <c r="H13" i="3"/>
  <c r="G13" i="3"/>
  <c r="F13" i="3"/>
  <c r="F13" i="4" s="1"/>
  <c r="E13" i="3"/>
  <c r="D13" i="3"/>
  <c r="C13" i="3"/>
  <c r="B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12" i="4" s="1"/>
  <c r="O11" i="3"/>
  <c r="N11" i="3"/>
  <c r="M11" i="3"/>
  <c r="L11" i="3"/>
  <c r="L11" i="4" s="1"/>
  <c r="K11" i="3"/>
  <c r="J11" i="3"/>
  <c r="I11" i="3"/>
  <c r="H11" i="3"/>
  <c r="H11" i="4" s="1"/>
  <c r="G11" i="3"/>
  <c r="F11" i="3"/>
  <c r="E11" i="3"/>
  <c r="D11" i="3"/>
  <c r="D11" i="4" s="1"/>
  <c r="C11" i="3"/>
  <c r="B11" i="3"/>
  <c r="O10" i="3"/>
  <c r="O10" i="4" s="1"/>
  <c r="N10" i="3"/>
  <c r="M10" i="3"/>
  <c r="L10" i="3"/>
  <c r="K10" i="3"/>
  <c r="K10" i="4" s="1"/>
  <c r="J10" i="3"/>
  <c r="I10" i="3"/>
  <c r="H10" i="3"/>
  <c r="G10" i="3"/>
  <c r="G10" i="4" s="1"/>
  <c r="F10" i="3"/>
  <c r="E10" i="3"/>
  <c r="D10" i="3"/>
  <c r="C10" i="3"/>
  <c r="C10" i="4" s="1"/>
  <c r="B10" i="3"/>
  <c r="O9" i="3"/>
  <c r="N9" i="3"/>
  <c r="N9" i="4" s="1"/>
  <c r="M9" i="3"/>
  <c r="L9" i="3"/>
  <c r="K9" i="3"/>
  <c r="J9" i="3"/>
  <c r="J9" i="4" s="1"/>
  <c r="I9" i="3"/>
  <c r="H9" i="3"/>
  <c r="G9" i="3"/>
  <c r="F9" i="3"/>
  <c r="F9" i="4" s="1"/>
  <c r="E9" i="3"/>
  <c r="D9" i="3"/>
  <c r="C9" i="3"/>
  <c r="B9" i="3"/>
  <c r="O8" i="3"/>
  <c r="N8" i="3"/>
  <c r="M8" i="3"/>
  <c r="L8" i="3"/>
  <c r="L8" i="4" s="1"/>
  <c r="K8" i="3"/>
  <c r="J8" i="3"/>
  <c r="I8" i="3"/>
  <c r="H8" i="3"/>
  <c r="H8" i="4" s="1"/>
  <c r="G8" i="3"/>
  <c r="F8" i="3"/>
  <c r="E8" i="3"/>
  <c r="D8" i="3"/>
  <c r="C8" i="3"/>
  <c r="B8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7" i="4" s="1"/>
  <c r="O6" i="3"/>
  <c r="N6" i="3"/>
  <c r="N6" i="4" s="1"/>
  <c r="M6" i="3"/>
  <c r="L6" i="3"/>
  <c r="K6" i="3"/>
  <c r="J6" i="3"/>
  <c r="J6" i="4" s="1"/>
  <c r="I6" i="3"/>
  <c r="H6" i="3"/>
  <c r="G6" i="3"/>
  <c r="F6" i="3"/>
  <c r="F6" i="4" s="1"/>
  <c r="E6" i="3"/>
  <c r="D6" i="3"/>
  <c r="C6" i="3"/>
  <c r="B6" i="3"/>
  <c r="O5" i="3"/>
  <c r="N5" i="3"/>
  <c r="N23" i="3" s="1"/>
  <c r="N25" i="3" s="1"/>
  <c r="M5" i="3"/>
  <c r="M5" i="4" s="1"/>
  <c r="L5" i="3"/>
  <c r="K5" i="3"/>
  <c r="J5" i="3"/>
  <c r="J23" i="3" s="1"/>
  <c r="J25" i="3" s="1"/>
  <c r="I5" i="3"/>
  <c r="H5" i="3"/>
  <c r="G5" i="3"/>
  <c r="F5" i="3"/>
  <c r="F23" i="3" s="1"/>
  <c r="F25" i="3" s="1"/>
  <c r="E5" i="3"/>
  <c r="D5" i="3"/>
  <c r="C5" i="3"/>
  <c r="B5" i="3"/>
  <c r="B23" i="3" s="1"/>
  <c r="B25" i="3" s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34" i="2" s="1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P33" i="2" s="1"/>
  <c r="O32" i="2"/>
  <c r="N32" i="2"/>
  <c r="M32" i="2"/>
  <c r="L32" i="2"/>
  <c r="K32" i="2"/>
  <c r="J32" i="2"/>
  <c r="I32" i="2"/>
  <c r="H32" i="2"/>
  <c r="G32" i="2"/>
  <c r="F32" i="2"/>
  <c r="E32" i="2"/>
  <c r="D32" i="2"/>
  <c r="P32" i="2" s="1"/>
  <c r="C32" i="2"/>
  <c r="B32" i="2"/>
  <c r="O31" i="2"/>
  <c r="O35" i="2" s="1"/>
  <c r="N31" i="2"/>
  <c r="M31" i="2"/>
  <c r="L31" i="2"/>
  <c r="K31" i="2"/>
  <c r="K35" i="2" s="1"/>
  <c r="J31" i="2"/>
  <c r="I31" i="2"/>
  <c r="H31" i="2"/>
  <c r="G31" i="2"/>
  <c r="G35" i="2" s="1"/>
  <c r="F31" i="2"/>
  <c r="E31" i="2"/>
  <c r="D31" i="2"/>
  <c r="C31" i="2"/>
  <c r="C35" i="2" s="1"/>
  <c r="B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30" i="2" s="1"/>
  <c r="O29" i="2"/>
  <c r="N29" i="2"/>
  <c r="N35" i="2" s="1"/>
  <c r="N36" i="2" s="1"/>
  <c r="M29" i="2"/>
  <c r="M35" i="2" s="1"/>
  <c r="L29" i="2"/>
  <c r="L35" i="2" s="1"/>
  <c r="K29" i="2"/>
  <c r="J29" i="2"/>
  <c r="J35" i="2" s="1"/>
  <c r="I29" i="2"/>
  <c r="I35" i="2" s="1"/>
  <c r="H29" i="2"/>
  <c r="H35" i="2" s="1"/>
  <c r="G29" i="2"/>
  <c r="F29" i="2"/>
  <c r="F35" i="2" s="1"/>
  <c r="E29" i="2"/>
  <c r="E35" i="2" s="1"/>
  <c r="D29" i="2"/>
  <c r="D35" i="2" s="1"/>
  <c r="C29" i="2"/>
  <c r="B29" i="2"/>
  <c r="B35" i="2" s="1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P24" i="2" s="1"/>
  <c r="O22" i="2"/>
  <c r="N22" i="2"/>
  <c r="M22" i="2"/>
  <c r="L22" i="2"/>
  <c r="K22" i="2"/>
  <c r="J22" i="2"/>
  <c r="I22" i="2"/>
  <c r="H22" i="2"/>
  <c r="G22" i="2"/>
  <c r="F22" i="2"/>
  <c r="E22" i="2"/>
  <c r="D22" i="2"/>
  <c r="P22" i="2" s="1"/>
  <c r="C22" i="2"/>
  <c r="B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P21" i="2" s="1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20" i="2" s="1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9" i="2" s="1"/>
  <c r="O18" i="2"/>
  <c r="N18" i="2"/>
  <c r="M18" i="2"/>
  <c r="L18" i="2"/>
  <c r="K18" i="2"/>
  <c r="J18" i="2"/>
  <c r="I18" i="2"/>
  <c r="H18" i="2"/>
  <c r="G18" i="2"/>
  <c r="F18" i="2"/>
  <c r="E18" i="2"/>
  <c r="D18" i="2"/>
  <c r="P18" i="2" s="1"/>
  <c r="C18" i="2"/>
  <c r="B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7" i="2" s="1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6" i="2" s="1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5" i="2" s="1"/>
  <c r="O14" i="2"/>
  <c r="N14" i="2"/>
  <c r="M14" i="2"/>
  <c r="L14" i="2"/>
  <c r="K14" i="2"/>
  <c r="J14" i="2"/>
  <c r="I14" i="2"/>
  <c r="H14" i="2"/>
  <c r="G14" i="2"/>
  <c r="F14" i="2"/>
  <c r="E14" i="2"/>
  <c r="D14" i="2"/>
  <c r="P14" i="2" s="1"/>
  <c r="C14" i="2"/>
  <c r="B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P13" i="2" s="1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P12" i="2" s="1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P11" i="2" s="1"/>
  <c r="O10" i="2"/>
  <c r="N10" i="2"/>
  <c r="M10" i="2"/>
  <c r="L10" i="2"/>
  <c r="K10" i="2"/>
  <c r="J10" i="2"/>
  <c r="I10" i="2"/>
  <c r="H10" i="2"/>
  <c r="G10" i="2"/>
  <c r="F10" i="2"/>
  <c r="E10" i="2"/>
  <c r="D10" i="2"/>
  <c r="P10" i="2" s="1"/>
  <c r="C10" i="2"/>
  <c r="B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P9" i="2" s="1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P8" i="2" s="1"/>
  <c r="O7" i="2"/>
  <c r="N7" i="2"/>
  <c r="M7" i="2"/>
  <c r="M23" i="2" s="1"/>
  <c r="M25" i="2" s="1"/>
  <c r="L7" i="2"/>
  <c r="K7" i="2"/>
  <c r="J7" i="2"/>
  <c r="I7" i="2"/>
  <c r="I23" i="2" s="1"/>
  <c r="I25" i="2" s="1"/>
  <c r="H7" i="2"/>
  <c r="G7" i="2"/>
  <c r="F7" i="2"/>
  <c r="E7" i="2"/>
  <c r="E23" i="2" s="1"/>
  <c r="E25" i="2" s="1"/>
  <c r="D7" i="2"/>
  <c r="C7" i="2"/>
  <c r="B7" i="2"/>
  <c r="P7" i="2" s="1"/>
  <c r="O6" i="2"/>
  <c r="N6" i="2"/>
  <c r="M6" i="2"/>
  <c r="L6" i="2"/>
  <c r="K6" i="2"/>
  <c r="J6" i="2"/>
  <c r="I6" i="2"/>
  <c r="H6" i="2"/>
  <c r="G6" i="2"/>
  <c r="F6" i="2"/>
  <c r="E6" i="2"/>
  <c r="D6" i="2"/>
  <c r="P6" i="2" s="1"/>
  <c r="C6" i="2"/>
  <c r="B6" i="2"/>
  <c r="O5" i="2"/>
  <c r="O23" i="2" s="1"/>
  <c r="O25" i="2" s="1"/>
  <c r="N5" i="2"/>
  <c r="N23" i="2" s="1"/>
  <c r="N25" i="2" s="1"/>
  <c r="M5" i="2"/>
  <c r="L5" i="2"/>
  <c r="L23" i="2" s="1"/>
  <c r="L25" i="2" s="1"/>
  <c r="K5" i="2"/>
  <c r="K23" i="2" s="1"/>
  <c r="K25" i="2" s="1"/>
  <c r="J5" i="2"/>
  <c r="J23" i="2" s="1"/>
  <c r="J25" i="2" s="1"/>
  <c r="I5" i="2"/>
  <c r="H5" i="2"/>
  <c r="H23" i="2" s="1"/>
  <c r="H25" i="2" s="1"/>
  <c r="G5" i="2"/>
  <c r="G23" i="2" s="1"/>
  <c r="G25" i="2" s="1"/>
  <c r="F5" i="2"/>
  <c r="F23" i="2" s="1"/>
  <c r="F25" i="2" s="1"/>
  <c r="E5" i="2"/>
  <c r="D5" i="2"/>
  <c r="D23" i="2" s="1"/>
  <c r="D25" i="2" s="1"/>
  <c r="C5" i="2"/>
  <c r="C23" i="2" s="1"/>
  <c r="C25" i="2" s="1"/>
  <c r="B5" i="2"/>
  <c r="B23" i="2" s="1"/>
  <c r="B25" i="2" s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O35" i="1" s="1"/>
  <c r="N29" i="1"/>
  <c r="M29" i="1"/>
  <c r="M35" i="1" s="1"/>
  <c r="L29" i="1"/>
  <c r="K29" i="1"/>
  <c r="K35" i="1" s="1"/>
  <c r="J29" i="1"/>
  <c r="I29" i="1"/>
  <c r="I35" i="1" s="1"/>
  <c r="H29" i="1"/>
  <c r="G29" i="1"/>
  <c r="G35" i="1" s="1"/>
  <c r="F29" i="1"/>
  <c r="E29" i="1"/>
  <c r="E35" i="1" s="1"/>
  <c r="D29" i="1"/>
  <c r="C29" i="1"/>
  <c r="C35" i="1" s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4" i="1"/>
  <c r="N24" i="1"/>
  <c r="M24" i="1"/>
  <c r="L24" i="1"/>
  <c r="L24" i="4" s="1"/>
  <c r="K24" i="1"/>
  <c r="J24" i="1"/>
  <c r="I24" i="1"/>
  <c r="H24" i="1"/>
  <c r="H24" i="4" s="1"/>
  <c r="G24" i="1"/>
  <c r="F24" i="1"/>
  <c r="E24" i="1"/>
  <c r="D24" i="1"/>
  <c r="D24" i="4" s="1"/>
  <c r="C24" i="1"/>
  <c r="B24" i="1"/>
  <c r="O22" i="1"/>
  <c r="N22" i="1"/>
  <c r="N22" i="4" s="1"/>
  <c r="M22" i="1"/>
  <c r="L22" i="1"/>
  <c r="K22" i="1"/>
  <c r="J22" i="1"/>
  <c r="J22" i="4" s="1"/>
  <c r="I22" i="1"/>
  <c r="H22" i="1"/>
  <c r="G22" i="1"/>
  <c r="F22" i="1"/>
  <c r="F22" i="4" s="1"/>
  <c r="E22" i="1"/>
  <c r="D22" i="1"/>
  <c r="C22" i="1"/>
  <c r="B22" i="1"/>
  <c r="O21" i="1"/>
  <c r="N21" i="1"/>
  <c r="M21" i="1"/>
  <c r="L21" i="1"/>
  <c r="L21" i="4" s="1"/>
  <c r="K21" i="1"/>
  <c r="J21" i="1"/>
  <c r="I21" i="1"/>
  <c r="H21" i="1"/>
  <c r="H21" i="4" s="1"/>
  <c r="G21" i="1"/>
  <c r="F21" i="1"/>
  <c r="E21" i="1"/>
  <c r="D21" i="1"/>
  <c r="D21" i="4" s="1"/>
  <c r="C21" i="1"/>
  <c r="B21" i="1"/>
  <c r="O20" i="1"/>
  <c r="N20" i="1"/>
  <c r="N20" i="4" s="1"/>
  <c r="M20" i="1"/>
  <c r="L20" i="1"/>
  <c r="K20" i="1"/>
  <c r="J20" i="1"/>
  <c r="J20" i="4" s="1"/>
  <c r="I20" i="1"/>
  <c r="H20" i="1"/>
  <c r="G20" i="1"/>
  <c r="F20" i="1"/>
  <c r="F20" i="4" s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N18" i="4" s="1"/>
  <c r="M18" i="1"/>
  <c r="L18" i="1"/>
  <c r="K18" i="1"/>
  <c r="J18" i="1"/>
  <c r="J18" i="4" s="1"/>
  <c r="I18" i="1"/>
  <c r="H18" i="1"/>
  <c r="G18" i="1"/>
  <c r="F18" i="1"/>
  <c r="F18" i="4" s="1"/>
  <c r="E18" i="1"/>
  <c r="D18" i="1"/>
  <c r="C18" i="1"/>
  <c r="B18" i="1"/>
  <c r="O17" i="1"/>
  <c r="N17" i="1"/>
  <c r="M17" i="1"/>
  <c r="L17" i="1"/>
  <c r="L17" i="4" s="1"/>
  <c r="K17" i="1"/>
  <c r="J17" i="1"/>
  <c r="I17" i="1"/>
  <c r="H17" i="1"/>
  <c r="H17" i="4" s="1"/>
  <c r="G17" i="1"/>
  <c r="F17" i="1"/>
  <c r="E17" i="1"/>
  <c r="D17" i="1"/>
  <c r="D17" i="4" s="1"/>
  <c r="C17" i="1"/>
  <c r="B17" i="1"/>
  <c r="O16" i="1"/>
  <c r="N16" i="1"/>
  <c r="N16" i="4" s="1"/>
  <c r="M16" i="1"/>
  <c r="L16" i="1"/>
  <c r="K16" i="1"/>
  <c r="J16" i="1"/>
  <c r="J16" i="4" s="1"/>
  <c r="I16" i="1"/>
  <c r="H16" i="1"/>
  <c r="G16" i="1"/>
  <c r="F16" i="1"/>
  <c r="F16" i="4" s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N14" i="4" s="1"/>
  <c r="M14" i="1"/>
  <c r="L14" i="1"/>
  <c r="K14" i="1"/>
  <c r="J14" i="1"/>
  <c r="J14" i="4" s="1"/>
  <c r="I14" i="1"/>
  <c r="H14" i="1"/>
  <c r="G14" i="1"/>
  <c r="F14" i="1"/>
  <c r="F14" i="4" s="1"/>
  <c r="E14" i="1"/>
  <c r="D14" i="1"/>
  <c r="C14" i="1"/>
  <c r="B14" i="1"/>
  <c r="O13" i="1"/>
  <c r="N13" i="1"/>
  <c r="M13" i="1"/>
  <c r="L13" i="1"/>
  <c r="L13" i="4" s="1"/>
  <c r="K13" i="1"/>
  <c r="J13" i="1"/>
  <c r="I13" i="1"/>
  <c r="H13" i="1"/>
  <c r="H13" i="4" s="1"/>
  <c r="G13" i="1"/>
  <c r="F13" i="1"/>
  <c r="E13" i="1"/>
  <c r="D13" i="1"/>
  <c r="D13" i="4" s="1"/>
  <c r="C13" i="1"/>
  <c r="B13" i="1"/>
  <c r="O12" i="1"/>
  <c r="N12" i="1"/>
  <c r="N12" i="4" s="1"/>
  <c r="M12" i="1"/>
  <c r="L12" i="1"/>
  <c r="K12" i="1"/>
  <c r="J12" i="1"/>
  <c r="J12" i="4" s="1"/>
  <c r="I12" i="1"/>
  <c r="H12" i="1"/>
  <c r="G12" i="1"/>
  <c r="F12" i="1"/>
  <c r="F12" i="4" s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N10" i="4" s="1"/>
  <c r="M10" i="1"/>
  <c r="L10" i="1"/>
  <c r="K10" i="1"/>
  <c r="J10" i="1"/>
  <c r="J10" i="4" s="1"/>
  <c r="I10" i="1"/>
  <c r="H10" i="1"/>
  <c r="G10" i="1"/>
  <c r="F10" i="1"/>
  <c r="F10" i="4" s="1"/>
  <c r="E10" i="1"/>
  <c r="D10" i="1"/>
  <c r="C10" i="1"/>
  <c r="B10" i="1"/>
  <c r="O9" i="1"/>
  <c r="N9" i="1"/>
  <c r="M9" i="1"/>
  <c r="L9" i="1"/>
  <c r="L9" i="4" s="1"/>
  <c r="K9" i="1"/>
  <c r="J9" i="1"/>
  <c r="I9" i="1"/>
  <c r="H9" i="1"/>
  <c r="H9" i="4" s="1"/>
  <c r="G9" i="1"/>
  <c r="F9" i="1"/>
  <c r="E9" i="1"/>
  <c r="D9" i="1"/>
  <c r="D9" i="4" s="1"/>
  <c r="C9" i="1"/>
  <c r="B9" i="1"/>
  <c r="O8" i="1"/>
  <c r="N8" i="1"/>
  <c r="N8" i="4" s="1"/>
  <c r="M8" i="1"/>
  <c r="L8" i="1"/>
  <c r="K8" i="1"/>
  <c r="J8" i="1"/>
  <c r="J8" i="4" s="1"/>
  <c r="I8" i="1"/>
  <c r="H8" i="1"/>
  <c r="G8" i="1"/>
  <c r="F8" i="1"/>
  <c r="F8" i="4" s="1"/>
  <c r="E8" i="1"/>
  <c r="D8" i="1"/>
  <c r="C8" i="1"/>
  <c r="B8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O5" i="1"/>
  <c r="N5" i="1"/>
  <c r="N23" i="1" s="1"/>
  <c r="N25" i="1" s="1"/>
  <c r="M5" i="1"/>
  <c r="L5" i="1"/>
  <c r="L5" i="4" s="1"/>
  <c r="K5" i="1"/>
  <c r="J5" i="1"/>
  <c r="J23" i="1" s="1"/>
  <c r="J25" i="1" s="1"/>
  <c r="I5" i="1"/>
  <c r="H5" i="1"/>
  <c r="H5" i="4" s="1"/>
  <c r="G5" i="1"/>
  <c r="F5" i="1"/>
  <c r="F23" i="1" s="1"/>
  <c r="F25" i="1" s="1"/>
  <c r="E5" i="1"/>
  <c r="D5" i="1"/>
  <c r="D5" i="4" s="1"/>
  <c r="C5" i="1"/>
  <c r="B5" i="1"/>
  <c r="B23" i="1" s="1"/>
  <c r="B25" i="1" s="1"/>
  <c r="G6" i="4" l="1"/>
  <c r="E7" i="4"/>
  <c r="C8" i="4"/>
  <c r="K8" i="4"/>
  <c r="E9" i="4"/>
  <c r="M9" i="4"/>
  <c r="M11" i="4"/>
  <c r="G12" i="4"/>
  <c r="O12" i="4"/>
  <c r="I13" i="4"/>
  <c r="I15" i="4"/>
  <c r="K16" i="4"/>
  <c r="I17" i="4"/>
  <c r="E19" i="4"/>
  <c r="C20" i="4"/>
  <c r="K20" i="4"/>
  <c r="I21" i="4"/>
  <c r="P7" i="3"/>
  <c r="P11" i="3"/>
  <c r="P15" i="3"/>
  <c r="I35" i="3"/>
  <c r="C6" i="4"/>
  <c r="K6" i="4"/>
  <c r="O6" i="4"/>
  <c r="I7" i="4"/>
  <c r="M7" i="4"/>
  <c r="G8" i="4"/>
  <c r="O8" i="4"/>
  <c r="I9" i="4"/>
  <c r="E11" i="4"/>
  <c r="I11" i="4"/>
  <c r="C12" i="4"/>
  <c r="K12" i="4"/>
  <c r="E13" i="4"/>
  <c r="M13" i="4"/>
  <c r="E15" i="4"/>
  <c r="M15" i="4"/>
  <c r="C16" i="4"/>
  <c r="G16" i="4"/>
  <c r="O16" i="4"/>
  <c r="E17" i="4"/>
  <c r="M17" i="4"/>
  <c r="I19" i="4"/>
  <c r="M19" i="4"/>
  <c r="G20" i="4"/>
  <c r="O20" i="4"/>
  <c r="E21" i="4"/>
  <c r="M21" i="4"/>
  <c r="D6" i="4"/>
  <c r="H6" i="4"/>
  <c r="L6" i="4"/>
  <c r="F7" i="4"/>
  <c r="J7" i="4"/>
  <c r="N7" i="4"/>
  <c r="B9" i="4"/>
  <c r="D10" i="4"/>
  <c r="H10" i="4"/>
  <c r="L10" i="4"/>
  <c r="B11" i="4"/>
  <c r="F11" i="4"/>
  <c r="J11" i="4"/>
  <c r="N11" i="4"/>
  <c r="D12" i="4"/>
  <c r="H12" i="4"/>
  <c r="L12" i="4"/>
  <c r="D14" i="4"/>
  <c r="H14" i="4"/>
  <c r="L14" i="4"/>
  <c r="B15" i="4"/>
  <c r="F15" i="4"/>
  <c r="J15" i="4"/>
  <c r="N15" i="4"/>
  <c r="D16" i="4"/>
  <c r="H16" i="4"/>
  <c r="L16" i="4"/>
  <c r="D18" i="4"/>
  <c r="H18" i="4"/>
  <c r="L18" i="4"/>
  <c r="B19" i="4"/>
  <c r="F19" i="4"/>
  <c r="J19" i="4"/>
  <c r="N19" i="4"/>
  <c r="D20" i="4"/>
  <c r="H20" i="4"/>
  <c r="L20" i="4"/>
  <c r="D22" i="4"/>
  <c r="H22" i="4"/>
  <c r="L22" i="4"/>
  <c r="B24" i="4"/>
  <c r="F24" i="4"/>
  <c r="J24" i="4"/>
  <c r="N24" i="4"/>
  <c r="K35" i="3"/>
  <c r="O35" i="3"/>
  <c r="O29" i="4"/>
  <c r="C35" i="3"/>
  <c r="G35" i="3"/>
  <c r="K29" i="4"/>
  <c r="E6" i="4"/>
  <c r="I6" i="4"/>
  <c r="M6" i="4"/>
  <c r="G7" i="4"/>
  <c r="K7" i="4"/>
  <c r="O7" i="4"/>
  <c r="E8" i="4"/>
  <c r="I8" i="4"/>
  <c r="M8" i="4"/>
  <c r="C9" i="4"/>
  <c r="G9" i="4"/>
  <c r="K9" i="4"/>
  <c r="O9" i="4"/>
  <c r="E10" i="4"/>
  <c r="I10" i="4"/>
  <c r="M10" i="4"/>
  <c r="C11" i="4"/>
  <c r="G11" i="4"/>
  <c r="K11" i="4"/>
  <c r="O11" i="4"/>
  <c r="E12" i="4"/>
  <c r="I12" i="4"/>
  <c r="G29" i="4"/>
  <c r="G35" i="4" s="1"/>
  <c r="K35" i="4"/>
  <c r="C29" i="4"/>
  <c r="C35" i="4" s="1"/>
  <c r="G23" i="3"/>
  <c r="G25" i="3" s="1"/>
  <c r="O23" i="3"/>
  <c r="O25" i="3" s="1"/>
  <c r="P19" i="3"/>
  <c r="P30" i="3"/>
  <c r="D30" i="4"/>
  <c r="P30" i="4" s="1"/>
  <c r="P31" i="3"/>
  <c r="B31" i="4"/>
  <c r="F35" i="3"/>
  <c r="J35" i="3"/>
  <c r="P34" i="3"/>
  <c r="D34" i="4"/>
  <c r="P34" i="4" s="1"/>
  <c r="C7" i="4"/>
  <c r="O35" i="4"/>
  <c r="K23" i="3"/>
  <c r="K25" i="3" s="1"/>
  <c r="J31" i="4"/>
  <c r="J35" i="4" s="1"/>
  <c r="P6" i="3"/>
  <c r="D23" i="3"/>
  <c r="D25" i="3" s="1"/>
  <c r="H23" i="3"/>
  <c r="H25" i="3" s="1"/>
  <c r="L23" i="3"/>
  <c r="L25" i="3" s="1"/>
  <c r="P10" i="3"/>
  <c r="P14" i="3"/>
  <c r="P18" i="3"/>
  <c r="P22" i="3"/>
  <c r="P24" i="3"/>
  <c r="P33" i="3"/>
  <c r="C33" i="4"/>
  <c r="P33" i="4" s="1"/>
  <c r="M12" i="4"/>
  <c r="C13" i="4"/>
  <c r="G13" i="4"/>
  <c r="K13" i="4"/>
  <c r="O13" i="4"/>
  <c r="E14" i="4"/>
  <c r="I14" i="4"/>
  <c r="M14" i="4"/>
  <c r="C15" i="4"/>
  <c r="G15" i="4"/>
  <c r="K15" i="4"/>
  <c r="O15" i="4"/>
  <c r="E16" i="4"/>
  <c r="I16" i="4"/>
  <c r="M16" i="4"/>
  <c r="C17" i="4"/>
  <c r="G17" i="4"/>
  <c r="K17" i="4"/>
  <c r="O17" i="4"/>
  <c r="E18" i="4"/>
  <c r="I18" i="4"/>
  <c r="M18" i="4"/>
  <c r="C19" i="4"/>
  <c r="G19" i="4"/>
  <c r="K19" i="4"/>
  <c r="O19" i="4"/>
  <c r="E20" i="4"/>
  <c r="I20" i="4"/>
  <c r="M20" i="4"/>
  <c r="C21" i="4"/>
  <c r="G21" i="4"/>
  <c r="K21" i="4"/>
  <c r="O21" i="4"/>
  <c r="E22" i="4"/>
  <c r="I22" i="4"/>
  <c r="M22" i="4"/>
  <c r="C24" i="4"/>
  <c r="G24" i="4"/>
  <c r="K24" i="4"/>
  <c r="O24" i="4"/>
  <c r="E23" i="3"/>
  <c r="E25" i="3" s="1"/>
  <c r="I23" i="3"/>
  <c r="I25" i="3" s="1"/>
  <c r="M23" i="3"/>
  <c r="M25" i="3" s="1"/>
  <c r="D35" i="3"/>
  <c r="H35" i="3"/>
  <c r="L35" i="3"/>
  <c r="P32" i="3"/>
  <c r="N35" i="3"/>
  <c r="I5" i="4"/>
  <c r="P8" i="3"/>
  <c r="P9" i="3"/>
  <c r="P12" i="3"/>
  <c r="P13" i="3"/>
  <c r="P16" i="3"/>
  <c r="P17" i="3"/>
  <c r="P20" i="3"/>
  <c r="P21" i="3"/>
  <c r="E35" i="3"/>
  <c r="M35" i="3"/>
  <c r="E5" i="4"/>
  <c r="D8" i="4"/>
  <c r="L29" i="4"/>
  <c r="L35" i="4" s="1"/>
  <c r="H29" i="4"/>
  <c r="H35" i="4" s="1"/>
  <c r="D29" i="4"/>
  <c r="G23" i="1"/>
  <c r="G25" i="1" s="1"/>
  <c r="G5" i="4"/>
  <c r="P31" i="1"/>
  <c r="N35" i="1"/>
  <c r="C23" i="1"/>
  <c r="C25" i="1" s="1"/>
  <c r="C5" i="4"/>
  <c r="O23" i="1"/>
  <c r="O25" i="1" s="1"/>
  <c r="O5" i="4"/>
  <c r="F35" i="1"/>
  <c r="K23" i="1"/>
  <c r="K25" i="1" s="1"/>
  <c r="K5" i="4"/>
  <c r="J35" i="1"/>
  <c r="P6" i="1"/>
  <c r="D23" i="1"/>
  <c r="D25" i="1" s="1"/>
  <c r="H23" i="1"/>
  <c r="H25" i="1" s="1"/>
  <c r="L23" i="1"/>
  <c r="L25" i="1" s="1"/>
  <c r="P8" i="1"/>
  <c r="P10" i="1"/>
  <c r="P11" i="1"/>
  <c r="P12" i="1"/>
  <c r="P14" i="1"/>
  <c r="P15" i="1"/>
  <c r="P16" i="1"/>
  <c r="P18" i="1"/>
  <c r="P19" i="1"/>
  <c r="P20" i="1"/>
  <c r="P22" i="1"/>
  <c r="B5" i="4"/>
  <c r="B8" i="4"/>
  <c r="E23" i="1"/>
  <c r="E25" i="1" s="1"/>
  <c r="I23" i="1"/>
  <c r="I25" i="1" s="1"/>
  <c r="M23" i="1"/>
  <c r="M25" i="1" s="1"/>
  <c r="D35" i="1"/>
  <c r="H35" i="1"/>
  <c r="L35" i="1"/>
  <c r="P30" i="1"/>
  <c r="P33" i="1"/>
  <c r="P34" i="1"/>
  <c r="B22" i="4"/>
  <c r="B18" i="4"/>
  <c r="B14" i="4"/>
  <c r="B10" i="4"/>
  <c r="P9" i="1"/>
  <c r="P13" i="1"/>
  <c r="P17" i="1"/>
  <c r="P21" i="1"/>
  <c r="P24" i="1"/>
  <c r="P32" i="1"/>
  <c r="N5" i="4"/>
  <c r="J5" i="4"/>
  <c r="J23" i="4" s="1"/>
  <c r="J25" i="4" s="1"/>
  <c r="F5" i="4"/>
  <c r="F23" i="4" s="1"/>
  <c r="F25" i="4" s="1"/>
  <c r="B6" i="4"/>
  <c r="L7" i="4"/>
  <c r="H7" i="4"/>
  <c r="D7" i="4"/>
  <c r="B21" i="4"/>
  <c r="B17" i="4"/>
  <c r="B13" i="4"/>
  <c r="P32" i="4"/>
  <c r="E35" i="4"/>
  <c r="I35" i="4"/>
  <c r="M35" i="4"/>
  <c r="L23" i="4"/>
  <c r="L25" i="4" s="1"/>
  <c r="F35" i="4"/>
  <c r="N35" i="4"/>
  <c r="P29" i="3"/>
  <c r="C23" i="3"/>
  <c r="C25" i="3" s="1"/>
  <c r="B35" i="3"/>
  <c r="P5" i="3"/>
  <c r="P5" i="2"/>
  <c r="P23" i="2" s="1"/>
  <c r="P25" i="2" s="1"/>
  <c r="P31" i="2"/>
  <c r="P29" i="2"/>
  <c r="P29" i="1"/>
  <c r="B35" i="1"/>
  <c r="P5" i="1"/>
  <c r="P7" i="1"/>
  <c r="H23" i="4" l="1"/>
  <c r="H25" i="4" s="1"/>
  <c r="P15" i="4"/>
  <c r="P12" i="4"/>
  <c r="P9" i="4"/>
  <c r="N23" i="4"/>
  <c r="N25" i="4" s="1"/>
  <c r="C23" i="4"/>
  <c r="C25" i="4" s="1"/>
  <c r="P8" i="4"/>
  <c r="P17" i="4"/>
  <c r="P6" i="4"/>
  <c r="O23" i="4"/>
  <c r="O25" i="4" s="1"/>
  <c r="E23" i="4"/>
  <c r="E25" i="4" s="1"/>
  <c r="P19" i="4"/>
  <c r="P11" i="4"/>
  <c r="P24" i="4"/>
  <c r="P16" i="4"/>
  <c r="I23" i="4"/>
  <c r="I25" i="4" s="1"/>
  <c r="P31" i="4"/>
  <c r="P21" i="4"/>
  <c r="P18" i="4"/>
  <c r="P5" i="4"/>
  <c r="D35" i="4"/>
  <c r="P20" i="4"/>
  <c r="M23" i="4"/>
  <c r="M25" i="4" s="1"/>
  <c r="P13" i="4"/>
  <c r="D23" i="4"/>
  <c r="D25" i="4" s="1"/>
  <c r="K23" i="4"/>
  <c r="K25" i="4" s="1"/>
  <c r="P10" i="4"/>
  <c r="G23" i="4"/>
  <c r="G25" i="4" s="1"/>
  <c r="P23" i="3"/>
  <c r="P25" i="3" s="1"/>
  <c r="P29" i="4"/>
  <c r="P22" i="4"/>
  <c r="B35" i="4"/>
  <c r="P35" i="3"/>
  <c r="P14" i="4"/>
  <c r="P7" i="4"/>
  <c r="B23" i="4"/>
  <c r="B25" i="4" s="1"/>
  <c r="P35" i="1"/>
  <c r="P36" i="1" s="1"/>
  <c r="P35" i="2"/>
  <c r="P36" i="2" s="1"/>
  <c r="P23" i="1"/>
  <c r="P25" i="1" s="1"/>
  <c r="P35" i="4" l="1"/>
  <c r="P23" i="4"/>
  <c r="P25" i="4" s="1"/>
</calcChain>
</file>

<file path=xl/sharedStrings.xml><?xml version="1.0" encoding="utf-8"?>
<sst xmlns="http://schemas.openxmlformats.org/spreadsheetml/2006/main" count="211" uniqueCount="62">
  <si>
    <t>令和５年度子育てすこやか広場　１学期集計表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</si>
  <si>
    <t>地区別</t>
    <rPh sb="0" eb="2">
      <t>チク</t>
    </rPh>
    <rPh sb="2" eb="3">
      <t>ベツ</t>
    </rPh>
    <phoneticPr fontId="3"/>
  </si>
  <si>
    <t>　　　　　　園名
地区</t>
    <rPh sb="6" eb="8">
      <t>エンメイ</t>
    </rPh>
    <rPh sb="9" eb="11">
      <t>チク</t>
    </rPh>
    <phoneticPr fontId="3"/>
  </si>
  <si>
    <t>若草</t>
    <rPh sb="0" eb="2">
      <t>ワカクサ</t>
    </rPh>
    <phoneticPr fontId="3"/>
  </si>
  <si>
    <t>青葉</t>
    <rPh sb="0" eb="2">
      <t>アオバ</t>
    </rPh>
    <phoneticPr fontId="3"/>
  </si>
  <si>
    <t>みなみ</t>
    <phoneticPr fontId="3"/>
  </si>
  <si>
    <t>神明</t>
    <rPh sb="0" eb="1">
      <t>カミ</t>
    </rPh>
    <rPh sb="1" eb="2">
      <t>アカ</t>
    </rPh>
    <phoneticPr fontId="3"/>
  </si>
  <si>
    <t>北部</t>
    <rPh sb="0" eb="2">
      <t>ホクブ</t>
    </rPh>
    <phoneticPr fontId="3"/>
  </si>
  <si>
    <t>見明川</t>
    <rPh sb="0" eb="1">
      <t>ミ</t>
    </rPh>
    <rPh sb="1" eb="2">
      <t>アケ</t>
    </rPh>
    <rPh sb="2" eb="3">
      <t>ガワ</t>
    </rPh>
    <phoneticPr fontId="3"/>
  </si>
  <si>
    <t>堀江</t>
    <rPh sb="0" eb="2">
      <t>ホリエ</t>
    </rPh>
    <phoneticPr fontId="3"/>
  </si>
  <si>
    <t>富岡</t>
    <rPh sb="0" eb="2">
      <t>トミオカ</t>
    </rPh>
    <phoneticPr fontId="3"/>
  </si>
  <si>
    <t>美浜南</t>
    <rPh sb="0" eb="2">
      <t>ミハマ</t>
    </rPh>
    <rPh sb="2" eb="3">
      <t>ミナミ</t>
    </rPh>
    <phoneticPr fontId="3"/>
  </si>
  <si>
    <t>入船南</t>
    <rPh sb="0" eb="2">
      <t>イリフネ</t>
    </rPh>
    <rPh sb="2" eb="3">
      <t>ミナミ</t>
    </rPh>
    <phoneticPr fontId="3"/>
  </si>
  <si>
    <t>舞浜</t>
    <rPh sb="0" eb="1">
      <t>マイ</t>
    </rPh>
    <rPh sb="1" eb="2">
      <t>ハマ</t>
    </rPh>
    <phoneticPr fontId="3"/>
  </si>
  <si>
    <t>美浜北</t>
    <rPh sb="0" eb="2">
      <t>ミハマ</t>
    </rPh>
    <rPh sb="2" eb="3">
      <t>キタ</t>
    </rPh>
    <phoneticPr fontId="3"/>
  </si>
  <si>
    <t>日の出</t>
    <rPh sb="0" eb="1">
      <t>ヒ</t>
    </rPh>
    <rPh sb="2" eb="3">
      <t>デ</t>
    </rPh>
    <phoneticPr fontId="3"/>
  </si>
  <si>
    <t>明海</t>
    <rPh sb="0" eb="2">
      <t>アケミ</t>
    </rPh>
    <phoneticPr fontId="3"/>
  </si>
  <si>
    <t>合計</t>
    <rPh sb="0" eb="2">
      <t>ゴウケイ</t>
    </rPh>
    <phoneticPr fontId="3"/>
  </si>
  <si>
    <t>当代島</t>
    <rPh sb="0" eb="3">
      <t>トウダイジマ</t>
    </rPh>
    <phoneticPr fontId="3"/>
  </si>
  <si>
    <t>北栄</t>
    <rPh sb="0" eb="1">
      <t>キタ</t>
    </rPh>
    <rPh sb="1" eb="2">
      <t>サカ</t>
    </rPh>
    <phoneticPr fontId="3"/>
  </si>
  <si>
    <t>猫実</t>
    <rPh sb="0" eb="1">
      <t>ネコ</t>
    </rPh>
    <rPh sb="1" eb="2">
      <t>ミ</t>
    </rPh>
    <phoneticPr fontId="3"/>
  </si>
  <si>
    <t>富士見</t>
    <rPh sb="0" eb="3">
      <t>フジミ</t>
    </rPh>
    <phoneticPr fontId="3"/>
  </si>
  <si>
    <t>東野</t>
    <rPh sb="0" eb="1">
      <t>ヒガシ</t>
    </rPh>
    <rPh sb="1" eb="2">
      <t>ノ</t>
    </rPh>
    <phoneticPr fontId="3"/>
  </si>
  <si>
    <t>海楽</t>
    <rPh sb="0" eb="1">
      <t>カイ</t>
    </rPh>
    <rPh sb="1" eb="2">
      <t>ガク</t>
    </rPh>
    <phoneticPr fontId="3"/>
  </si>
  <si>
    <t>入船</t>
    <rPh sb="0" eb="2">
      <t>イリフネ</t>
    </rPh>
    <phoneticPr fontId="3"/>
  </si>
  <si>
    <t>美浜</t>
    <rPh sb="0" eb="1">
      <t>ビ</t>
    </rPh>
    <rPh sb="1" eb="2">
      <t>ハマ</t>
    </rPh>
    <phoneticPr fontId="3"/>
  </si>
  <si>
    <t>弁天</t>
    <rPh sb="0" eb="2">
      <t>ベンテン</t>
    </rPh>
    <phoneticPr fontId="3"/>
  </si>
  <si>
    <t>今川</t>
    <rPh sb="0" eb="2">
      <t>イマガワ</t>
    </rPh>
    <phoneticPr fontId="3"/>
  </si>
  <si>
    <t>鋼通・千鳥</t>
    <rPh sb="0" eb="1">
      <t>コウ</t>
    </rPh>
    <rPh sb="1" eb="2">
      <t>ツウ</t>
    </rPh>
    <rPh sb="3" eb="5">
      <t>チドリ</t>
    </rPh>
    <phoneticPr fontId="3"/>
  </si>
  <si>
    <t>高洲</t>
    <rPh sb="0" eb="2">
      <t>タカス</t>
    </rPh>
    <phoneticPr fontId="3"/>
  </si>
  <si>
    <t>舞浜</t>
    <rPh sb="0" eb="2">
      <t>マイハマ</t>
    </rPh>
    <phoneticPr fontId="3"/>
  </si>
  <si>
    <t>そ　の　他</t>
    <rPh sb="4" eb="5">
      <t>タ</t>
    </rPh>
    <phoneticPr fontId="3"/>
  </si>
  <si>
    <t>実施回数</t>
    <rPh sb="0" eb="2">
      <t>ジッシ</t>
    </rPh>
    <rPh sb="2" eb="4">
      <t>カイスウ</t>
    </rPh>
    <phoneticPr fontId="3"/>
  </si>
  <si>
    <t>平均</t>
    <rPh sb="0" eb="2">
      <t>ヘイキン</t>
    </rPh>
    <phoneticPr fontId="3"/>
  </si>
  <si>
    <t>年齢別</t>
    <rPh sb="0" eb="2">
      <t>ネンレイ</t>
    </rPh>
    <rPh sb="2" eb="3">
      <t>ベツ</t>
    </rPh>
    <phoneticPr fontId="3"/>
  </si>
  <si>
    <t>　　　　　　園名
年齢</t>
    <rPh sb="6" eb="8">
      <t>エンメイ</t>
    </rPh>
    <rPh sb="9" eb="11">
      <t>ネンレイ</t>
    </rPh>
    <phoneticPr fontId="3"/>
  </si>
  <si>
    <t>０～６ヶ月</t>
    <rPh sb="4" eb="5">
      <t>ゲツ</t>
    </rPh>
    <phoneticPr fontId="3"/>
  </si>
  <si>
    <t>７～１２ヶ月</t>
    <rPh sb="5" eb="6">
      <t>ゲツ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</si>
  <si>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</si>
  <si>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</si>
  <si>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</si>
  <si>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</si>
  <si>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5歳1名</t>
    <rPh sb="1" eb="2">
      <t>サイ</t>
    </rPh>
    <rPh sb="3" eb="4">
      <t>メイ</t>
    </rPh>
    <phoneticPr fontId="3"/>
  </si>
  <si>
    <t>令和５年度子育てすこやか広場　２学期集計表　</t>
    <rPh sb="0" eb="1">
      <t>レイ</t>
    </rPh>
    <rPh sb="1" eb="2">
      <t>ワ</t>
    </rPh>
    <rPh sb="3" eb="5">
      <t>ネンド</t>
    </rPh>
    <rPh sb="4" eb="5">
      <t>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</si>
  <si>
    <t>6歳1名</t>
    <rPh sb="1" eb="2">
      <t>サイ</t>
    </rPh>
    <rPh sb="3" eb="4">
      <t>メイ</t>
    </rPh>
    <phoneticPr fontId="3"/>
  </si>
  <si>
    <t>みなみ</t>
  </si>
  <si>
    <t>若草</t>
  </si>
  <si>
    <t>青葉</t>
  </si>
  <si>
    <t>神明</t>
  </si>
  <si>
    <t>北部</t>
  </si>
  <si>
    <t>見明川</t>
  </si>
  <si>
    <t>堀江</t>
  </si>
  <si>
    <t>富岡</t>
  </si>
  <si>
    <t>美浜南</t>
  </si>
  <si>
    <t>入船南</t>
  </si>
  <si>
    <t>舞浜</t>
  </si>
  <si>
    <t>美浜北</t>
  </si>
  <si>
    <t>日の出</t>
  </si>
  <si>
    <t>明海</t>
  </si>
  <si>
    <t>合計</t>
  </si>
  <si>
    <t>令和５年度子育てすこやか広場　年間園別集計表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5" eb="17">
      <t>ネンカン</t>
    </rPh>
    <rPh sb="17" eb="18">
      <t>エン</t>
    </rPh>
    <rPh sb="18" eb="19">
      <t>ベツ</t>
    </rPh>
    <rPh sb="19" eb="22">
      <t>シュウケイヒョウ</t>
    </rPh>
    <phoneticPr fontId="3"/>
  </si>
  <si>
    <t>令和５年度子育てすこやか広場　３学期集計表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</si>
</sst>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distributed" vertical="center"/>
    </xf>
    <xf numFmtId="176" fontId="5" fillId="2" borderId="8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176" fontId="5" fillId="2" borderId="10" xfId="1" applyNumberFormat="1" applyFont="1" applyFill="1" applyBorder="1" applyAlignment="1">
      <alignment vertical="center"/>
    </xf>
    <xf numFmtId="176" fontId="5" fillId="2" borderId="7" xfId="1" applyNumberFormat="1" applyFont="1" applyFill="1" applyBorder="1" applyAlignment="1">
      <alignment vertical="center"/>
    </xf>
    <xf numFmtId="0" fontId="0" fillId="0" borderId="11" xfId="0" applyFont="1" applyBorder="1" applyAlignment="1">
      <alignment horizontal="distributed"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horizontal="distributed" vertical="center"/>
    </xf>
    <xf numFmtId="176" fontId="5" fillId="2" borderId="12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14" xfId="1" applyNumberFormat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15" xfId="0" applyFont="1" applyFill="1" applyBorder="1" applyAlignment="1">
      <alignment horizontal="distributed" vertical="center"/>
    </xf>
    <xf numFmtId="176" fontId="5" fillId="0" borderId="16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horizontal="distributed" vertical="center"/>
    </xf>
    <xf numFmtId="176" fontId="5" fillId="2" borderId="20" xfId="1" applyNumberFormat="1" applyFont="1" applyFill="1" applyBorder="1" applyAlignment="1">
      <alignment vertical="center"/>
    </xf>
    <xf numFmtId="176" fontId="5" fillId="2" borderId="21" xfId="1" applyNumberFormat="1" applyFont="1" applyFill="1" applyBorder="1" applyAlignment="1">
      <alignment vertical="center"/>
    </xf>
    <xf numFmtId="176" fontId="5" fillId="2" borderId="22" xfId="1" applyNumberFormat="1" applyFont="1" applyFill="1" applyBorder="1" applyAlignment="1">
      <alignment vertical="center"/>
    </xf>
    <xf numFmtId="176" fontId="5" fillId="2" borderId="19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6" xfId="0" applyFont="1" applyBorder="1" applyAlignment="1">
      <alignment horizontal="distributed" vertical="center"/>
    </xf>
    <xf numFmtId="176" fontId="5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0" fillId="2" borderId="6" xfId="0" applyFont="1" applyFill="1" applyBorder="1" applyAlignment="1">
      <alignment horizontal="distributed" vertical="center"/>
    </xf>
    <xf numFmtId="177" fontId="5" fillId="2" borderId="3" xfId="0" applyNumberFormat="1" applyFont="1" applyFill="1" applyBorder="1" applyAlignment="1">
      <alignment vertical="center"/>
    </xf>
    <xf numFmtId="177" fontId="5" fillId="2" borderId="4" xfId="0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distributed" vertical="center"/>
    </xf>
    <xf numFmtId="176" fontId="5" fillId="2" borderId="25" xfId="1" applyNumberFormat="1" applyFont="1" applyFill="1" applyBorder="1" applyAlignment="1">
      <alignment vertical="center"/>
    </xf>
    <xf numFmtId="176" fontId="5" fillId="2" borderId="26" xfId="1" applyNumberFormat="1" applyFont="1" applyFill="1" applyBorder="1" applyAlignment="1">
      <alignment vertical="center"/>
    </xf>
    <xf numFmtId="176" fontId="5" fillId="2" borderId="27" xfId="1" applyNumberFormat="1" applyFont="1" applyFill="1" applyBorder="1" applyAlignment="1">
      <alignment vertical="center"/>
    </xf>
    <xf numFmtId="176" fontId="5" fillId="2" borderId="24" xfId="1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4" fillId="0" borderId="0" xfId="2" applyFont="1" applyFill="1" applyAlignment="1">
      <alignment vertical="center"/>
    </xf>
    <xf numFmtId="0" fontId="13" fillId="0" borderId="0" xfId="3" applyFill="1">
      <alignment vertical="center"/>
    </xf>
    <xf numFmtId="0" fontId="5" fillId="0" borderId="0" xfId="2" applyFont="1" applyFill="1" applyAlignment="1">
      <alignment vertical="center"/>
    </xf>
    <xf numFmtId="0" fontId="1" fillId="0" borderId="0" xfId="2" applyFill="1"/>
    <xf numFmtId="0" fontId="1" fillId="0" borderId="0" xfId="2" applyFill="1" applyAlignment="1">
      <alignment vertical="center"/>
    </xf>
    <xf numFmtId="0" fontId="1" fillId="0" borderId="0" xfId="2" applyFont="1" applyFill="1" applyAlignment="1">
      <alignment vertical="center"/>
    </xf>
    <xf numFmtId="0" fontId="6" fillId="0" borderId="2" xfId="2" applyFont="1" applyFill="1" applyBorder="1" applyAlignment="1">
      <alignment vertical="center" wrapText="1"/>
    </xf>
    <xf numFmtId="0" fontId="1" fillId="0" borderId="28" xfId="2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4" borderId="29" xfId="2" applyFont="1" applyFill="1" applyBorder="1" applyAlignment="1">
      <alignment horizontal="distributed" vertical="center"/>
    </xf>
    <xf numFmtId="176" fontId="5" fillId="4" borderId="30" xfId="4" applyNumberFormat="1" applyFont="1" applyFill="1" applyBorder="1" applyAlignment="1">
      <alignment vertical="center"/>
    </xf>
    <xf numFmtId="176" fontId="5" fillId="4" borderId="31" xfId="4" applyNumberFormat="1" applyFont="1" applyFill="1" applyBorder="1" applyAlignment="1">
      <alignment vertical="center"/>
    </xf>
    <xf numFmtId="0" fontId="1" fillId="0" borderId="11" xfId="2" applyFont="1" applyFill="1" applyBorder="1" applyAlignment="1">
      <alignment horizontal="distributed" vertical="center"/>
    </xf>
    <xf numFmtId="176" fontId="5" fillId="0" borderId="11" xfId="4" applyNumberFormat="1" applyFont="1" applyFill="1" applyBorder="1" applyAlignment="1">
      <alignment vertical="center"/>
    </xf>
    <xf numFmtId="0" fontId="1" fillId="4" borderId="11" xfId="2" applyFont="1" applyFill="1" applyBorder="1" applyAlignment="1">
      <alignment horizontal="distributed" vertical="center"/>
    </xf>
    <xf numFmtId="176" fontId="5" fillId="4" borderId="11" xfId="4" applyNumberFormat="1" applyFont="1" applyFill="1" applyBorder="1" applyAlignment="1">
      <alignment vertical="center"/>
    </xf>
    <xf numFmtId="0" fontId="1" fillId="0" borderId="15" xfId="2" applyFont="1" applyFill="1" applyBorder="1" applyAlignment="1">
      <alignment horizontal="distributed" vertical="center"/>
    </xf>
    <xf numFmtId="176" fontId="5" fillId="0" borderId="32" xfId="4" applyNumberFormat="1" applyFont="1" applyFill="1" applyBorder="1" applyAlignment="1">
      <alignment vertical="center"/>
    </xf>
    <xf numFmtId="176" fontId="5" fillId="0" borderId="15" xfId="4" applyNumberFormat="1" applyFont="1" applyFill="1" applyBorder="1" applyAlignment="1">
      <alignment vertical="center"/>
    </xf>
    <xf numFmtId="0" fontId="1" fillId="4" borderId="19" xfId="2" applyFont="1" applyFill="1" applyBorder="1" applyAlignment="1">
      <alignment horizontal="distributed" vertical="center"/>
    </xf>
    <xf numFmtId="176" fontId="5" fillId="4" borderId="33" xfId="4" applyNumberFormat="1" applyFont="1" applyFill="1" applyBorder="1" applyAlignment="1">
      <alignment vertical="center"/>
    </xf>
    <xf numFmtId="176" fontId="5" fillId="4" borderId="34" xfId="4" applyNumberFormat="1" applyFont="1" applyFill="1" applyBorder="1" applyAlignment="1">
      <alignment vertical="center"/>
    </xf>
    <xf numFmtId="176" fontId="5" fillId="4" borderId="1" xfId="4" applyNumberFormat="1" applyFont="1" applyFill="1" applyBorder="1" applyAlignment="1">
      <alignment vertical="center"/>
    </xf>
    <xf numFmtId="176" fontId="5" fillId="4" borderId="19" xfId="4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1" fillId="0" borderId="6" xfId="2" applyFont="1" applyFill="1" applyBorder="1" applyAlignment="1">
      <alignment horizontal="distributed" vertical="center"/>
    </xf>
    <xf numFmtId="176" fontId="5" fillId="0" borderId="6" xfId="4" applyNumberFormat="1" applyFont="1" applyFill="1" applyBorder="1" applyAlignment="1">
      <alignment vertical="center"/>
    </xf>
    <xf numFmtId="0" fontId="1" fillId="4" borderId="6" xfId="2" applyFont="1" applyFill="1" applyBorder="1" applyAlignment="1">
      <alignment horizontal="distributed" vertical="center"/>
    </xf>
    <xf numFmtId="177" fontId="5" fillId="4" borderId="35" xfId="2" applyNumberFormat="1" applyFont="1" applyFill="1" applyBorder="1" applyAlignment="1">
      <alignment vertical="center"/>
    </xf>
    <xf numFmtId="177" fontId="5" fillId="4" borderId="4" xfId="2" applyNumberFormat="1" applyFont="1" applyFill="1" applyBorder="1" applyAlignment="1">
      <alignment vertical="center"/>
    </xf>
    <xf numFmtId="177" fontId="5" fillId="4" borderId="28" xfId="2" applyNumberFormat="1" applyFont="1" applyFill="1" applyBorder="1" applyAlignment="1">
      <alignment vertical="center"/>
    </xf>
    <xf numFmtId="177" fontId="5" fillId="4" borderId="6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1" fillId="4" borderId="31" xfId="2" applyFont="1" applyFill="1" applyBorder="1" applyAlignment="1">
      <alignment horizontal="distributed" vertical="center"/>
    </xf>
    <xf numFmtId="0" fontId="1" fillId="4" borderId="11" xfId="2" applyFill="1" applyBorder="1" applyAlignment="1">
      <alignment horizontal="distributed" vertical="center"/>
    </xf>
    <xf numFmtId="0" fontId="1" fillId="0" borderId="11" xfId="2" applyFill="1" applyBorder="1" applyAlignment="1">
      <alignment horizontal="distributed" vertical="center"/>
    </xf>
    <xf numFmtId="0" fontId="1" fillId="0" borderId="15" xfId="2" applyFill="1" applyBorder="1" applyAlignment="1">
      <alignment horizontal="distributed" vertical="center"/>
    </xf>
    <xf numFmtId="176" fontId="5" fillId="0" borderId="36" xfId="4" applyNumberFormat="1" applyFont="1" applyFill="1" applyBorder="1" applyAlignment="1">
      <alignment vertical="center"/>
    </xf>
    <xf numFmtId="0" fontId="1" fillId="4" borderId="19" xfId="2" applyFill="1" applyBorder="1" applyAlignment="1">
      <alignment horizontal="distributed" vertical="center"/>
    </xf>
    <xf numFmtId="176" fontId="5" fillId="4" borderId="37" xfId="4" applyNumberFormat="1" applyFont="1" applyFill="1" applyBorder="1" applyAlignment="1">
      <alignment vertical="center"/>
    </xf>
    <xf numFmtId="176" fontId="5" fillId="4" borderId="21" xfId="4" applyNumberFormat="1" applyFont="1" applyFill="1" applyBorder="1" applyAlignment="1">
      <alignment vertical="center"/>
    </xf>
    <xf numFmtId="176" fontId="5" fillId="4" borderId="38" xfId="4" applyNumberFormat="1" applyFont="1" applyFill="1" applyBorder="1" applyAlignment="1">
      <alignment vertical="center"/>
    </xf>
    <xf numFmtId="176" fontId="5" fillId="4" borderId="39" xfId="4" applyNumberFormat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176" fontId="5" fillId="0" borderId="30" xfId="4" applyNumberFormat="1" applyFont="1" applyFill="1" applyBorder="1" applyAlignment="1">
      <alignment vertical="center"/>
    </xf>
    <xf numFmtId="176" fontId="5" fillId="0" borderId="40" xfId="4" applyNumberFormat="1" applyFont="1" applyFill="1" applyBorder="1" applyAlignment="1">
      <alignment vertical="center"/>
    </xf>
    <xf numFmtId="176" fontId="5" fillId="0" borderId="18" xfId="4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10" fillId="0" borderId="0" xfId="2" applyNumberFormat="1" applyFont="1" applyFill="1" applyAlignment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11" Type="http://schemas.openxmlformats.org/officeDocument/2006/relationships/calcChain" Target="calcChain.xml" />
  <Relationship Id="rId5" Type="http://schemas.openxmlformats.org/officeDocument/2006/relationships/externalLink" Target="externalLinks/externalLink1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１学期合計"/>
      <sheetName val="一学期合計 (2)"/>
    </sheetNames>
    <sheetDataSet>
      <sheetData sheetId="0">
        <row r="5">
          <cell r="B5">
            <v>45056</v>
          </cell>
          <cell r="C5">
            <v>45063</v>
          </cell>
          <cell r="D5">
            <v>45077</v>
          </cell>
          <cell r="E5">
            <v>45091</v>
          </cell>
          <cell r="F5">
            <v>45098</v>
          </cell>
          <cell r="G5">
            <v>45119</v>
          </cell>
          <cell r="H5">
            <v>45126</v>
          </cell>
        </row>
        <row r="6">
          <cell r="N6">
            <v>3</v>
          </cell>
        </row>
        <row r="7">
          <cell r="N7">
            <v>22</v>
          </cell>
        </row>
        <row r="8">
          <cell r="N8">
            <v>19</v>
          </cell>
        </row>
        <row r="9">
          <cell r="N9">
            <v>3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4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3</v>
          </cell>
        </row>
        <row r="29">
          <cell r="N29">
            <v>7</v>
          </cell>
        </row>
        <row r="30">
          <cell r="N30">
            <v>19</v>
          </cell>
        </row>
        <row r="31">
          <cell r="N31">
            <v>21</v>
          </cell>
        </row>
        <row r="32">
          <cell r="N32">
            <v>1</v>
          </cell>
        </row>
        <row r="33">
          <cell r="N33">
            <v>0</v>
          </cell>
        </row>
      </sheetData>
      <sheetData sheetId="1">
        <row r="5">
          <cell r="B5">
            <v>44693</v>
          </cell>
          <cell r="C5">
            <v>45072</v>
          </cell>
          <cell r="D5">
            <v>45079</v>
          </cell>
          <cell r="E5">
            <v>45093</v>
          </cell>
          <cell r="F5">
            <v>45100</v>
          </cell>
          <cell r="G5">
            <v>45114</v>
          </cell>
          <cell r="H5">
            <v>45121</v>
          </cell>
          <cell r="N5" t="str">
            <v>合計</v>
          </cell>
        </row>
        <row r="6">
          <cell r="N6">
            <v>57</v>
          </cell>
        </row>
        <row r="7">
          <cell r="N7">
            <v>16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7</v>
          </cell>
        </row>
        <row r="29">
          <cell r="N29">
            <v>7</v>
          </cell>
        </row>
        <row r="30">
          <cell r="N30">
            <v>15</v>
          </cell>
        </row>
        <row r="31">
          <cell r="N31">
            <v>39</v>
          </cell>
        </row>
        <row r="32">
          <cell r="N32">
            <v>5</v>
          </cell>
        </row>
        <row r="33">
          <cell r="N33">
            <v>0</v>
          </cell>
        </row>
      </sheetData>
      <sheetData sheetId="2">
        <row r="5">
          <cell r="B5">
            <v>45054</v>
          </cell>
          <cell r="C5">
            <v>45061</v>
          </cell>
          <cell r="D5">
            <v>45075</v>
          </cell>
          <cell r="E5">
            <v>45089</v>
          </cell>
          <cell r="F5">
            <v>45096</v>
          </cell>
          <cell r="G5">
            <v>45103</v>
          </cell>
          <cell r="H5">
            <v>45110</v>
          </cell>
          <cell r="N5" t="str">
            <v>合計</v>
          </cell>
        </row>
        <row r="6">
          <cell r="N6">
            <v>0</v>
          </cell>
        </row>
        <row r="7">
          <cell r="N7">
            <v>2</v>
          </cell>
        </row>
        <row r="8">
          <cell r="N8">
            <v>0</v>
          </cell>
        </row>
        <row r="9">
          <cell r="N9">
            <v>16</v>
          </cell>
        </row>
        <row r="10">
          <cell r="N10">
            <v>18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3</v>
          </cell>
        </row>
        <row r="29">
          <cell r="N29">
            <v>5</v>
          </cell>
        </row>
        <row r="30">
          <cell r="N30">
            <v>8</v>
          </cell>
        </row>
        <row r="31">
          <cell r="N31">
            <v>13</v>
          </cell>
        </row>
        <row r="32">
          <cell r="N32">
            <v>7</v>
          </cell>
        </row>
        <row r="33">
          <cell r="N33">
            <v>0</v>
          </cell>
        </row>
      </sheetData>
      <sheetData sheetId="3">
        <row r="5">
          <cell r="B5">
            <v>44694</v>
          </cell>
          <cell r="C5">
            <v>44700</v>
          </cell>
          <cell r="D5">
            <v>44707</v>
          </cell>
          <cell r="E5">
            <v>44728</v>
          </cell>
          <cell r="F5">
            <v>44733</v>
          </cell>
          <cell r="G5">
            <v>44756</v>
          </cell>
          <cell r="N5" t="str">
            <v>合計</v>
          </cell>
        </row>
        <row r="6">
          <cell r="N6">
            <v>0</v>
          </cell>
        </row>
        <row r="7">
          <cell r="N7">
            <v>7</v>
          </cell>
        </row>
        <row r="8">
          <cell r="N8">
            <v>7</v>
          </cell>
        </row>
        <row r="9">
          <cell r="N9">
            <v>1</v>
          </cell>
        </row>
        <row r="10">
          <cell r="N10">
            <v>0</v>
          </cell>
        </row>
        <row r="11">
          <cell r="N11">
            <v>1</v>
          </cell>
        </row>
        <row r="12">
          <cell r="N12">
            <v>24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3</v>
          </cell>
        </row>
        <row r="30">
          <cell r="N30">
            <v>8</v>
          </cell>
        </row>
        <row r="31">
          <cell r="N31">
            <v>23</v>
          </cell>
        </row>
        <row r="32">
          <cell r="N32">
            <v>5</v>
          </cell>
        </row>
        <row r="33">
          <cell r="N33">
            <v>0</v>
          </cell>
        </row>
      </sheetData>
      <sheetData sheetId="4">
        <row r="5">
          <cell r="B5">
            <v>45056</v>
          </cell>
          <cell r="C5">
            <v>45063</v>
          </cell>
          <cell r="D5">
            <v>45070</v>
          </cell>
          <cell r="E5">
            <v>45084</v>
          </cell>
          <cell r="F5">
            <v>45091</v>
          </cell>
          <cell r="G5">
            <v>45098</v>
          </cell>
          <cell r="H5">
            <v>45112</v>
          </cell>
          <cell r="I5">
            <v>45119</v>
          </cell>
          <cell r="N5" t="str">
            <v>合計</v>
          </cell>
        </row>
        <row r="6">
          <cell r="N6">
            <v>0</v>
          </cell>
        </row>
        <row r="7">
          <cell r="N7">
            <v>102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2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3</v>
          </cell>
        </row>
        <row r="28">
          <cell r="N28">
            <v>4</v>
          </cell>
        </row>
        <row r="29">
          <cell r="N29">
            <v>16</v>
          </cell>
        </row>
        <row r="30">
          <cell r="N30">
            <v>12</v>
          </cell>
        </row>
        <row r="31">
          <cell r="N31">
            <v>64</v>
          </cell>
        </row>
        <row r="32">
          <cell r="N32">
            <v>10</v>
          </cell>
        </row>
        <row r="33">
          <cell r="N33">
            <v>0</v>
          </cell>
        </row>
      </sheetData>
      <sheetData sheetId="5">
        <row r="5">
          <cell r="B5">
            <v>45055</v>
          </cell>
          <cell r="C5">
            <v>45062</v>
          </cell>
          <cell r="D5">
            <v>45069</v>
          </cell>
          <cell r="E5">
            <v>45083</v>
          </cell>
          <cell r="F5">
            <v>45097</v>
          </cell>
          <cell r="G5">
            <v>45104</v>
          </cell>
          <cell r="H5">
            <v>45111</v>
          </cell>
          <cell r="I5">
            <v>45118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1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4</v>
          </cell>
        </row>
        <row r="16">
          <cell r="N16">
            <v>58</v>
          </cell>
        </row>
        <row r="17">
          <cell r="N17">
            <v>1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2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8</v>
          </cell>
        </row>
        <row r="29">
          <cell r="N29">
            <v>8</v>
          </cell>
        </row>
        <row r="30">
          <cell r="N30">
            <v>21</v>
          </cell>
        </row>
        <row r="31">
          <cell r="N31">
            <v>25</v>
          </cell>
        </row>
        <row r="32">
          <cell r="N32">
            <v>4</v>
          </cell>
        </row>
        <row r="33">
          <cell r="N33">
            <v>0</v>
          </cell>
        </row>
      </sheetData>
      <sheetData sheetId="6">
        <row r="5">
          <cell r="B5">
            <v>45065</v>
          </cell>
          <cell r="C5">
            <v>45072</v>
          </cell>
          <cell r="D5">
            <v>45086</v>
          </cell>
          <cell r="E5">
            <v>45100</v>
          </cell>
          <cell r="F5">
            <v>45114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1</v>
          </cell>
        </row>
        <row r="9">
          <cell r="N9">
            <v>21</v>
          </cell>
        </row>
        <row r="10">
          <cell r="N10">
            <v>5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4</v>
          </cell>
        </row>
        <row r="29">
          <cell r="N29">
            <v>5</v>
          </cell>
        </row>
        <row r="30">
          <cell r="N30">
            <v>5</v>
          </cell>
        </row>
        <row r="31">
          <cell r="N31">
            <v>10</v>
          </cell>
        </row>
        <row r="32">
          <cell r="N32">
            <v>3</v>
          </cell>
        </row>
        <row r="33">
          <cell r="N33">
            <v>0</v>
          </cell>
        </row>
      </sheetData>
      <sheetData sheetId="7">
        <row r="5">
          <cell r="B5">
            <v>45055</v>
          </cell>
          <cell r="C5">
            <v>45062</v>
          </cell>
          <cell r="D5">
            <v>45069</v>
          </cell>
          <cell r="E5">
            <v>45083</v>
          </cell>
          <cell r="F5">
            <v>45090</v>
          </cell>
          <cell r="G5">
            <v>45097</v>
          </cell>
          <cell r="H5">
            <v>45111</v>
          </cell>
          <cell r="I5">
            <v>45118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2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3</v>
          </cell>
        </row>
        <row r="15">
          <cell r="N15">
            <v>34</v>
          </cell>
        </row>
        <row r="16">
          <cell r="N16">
            <v>5</v>
          </cell>
        </row>
        <row r="17">
          <cell r="N17">
            <v>6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2</v>
          </cell>
        </row>
        <row r="29">
          <cell r="N29">
            <v>7</v>
          </cell>
        </row>
        <row r="30">
          <cell r="N30">
            <v>6</v>
          </cell>
        </row>
        <row r="31">
          <cell r="N31">
            <v>33</v>
          </cell>
        </row>
        <row r="32">
          <cell r="N32">
            <v>2</v>
          </cell>
        </row>
        <row r="33">
          <cell r="N33">
            <v>0</v>
          </cell>
        </row>
      </sheetData>
      <sheetData sheetId="8">
        <row r="5">
          <cell r="B5">
            <v>496</v>
          </cell>
          <cell r="C5">
            <v>503</v>
          </cell>
          <cell r="D5">
            <v>510</v>
          </cell>
          <cell r="E5">
            <v>44712</v>
          </cell>
          <cell r="F5">
            <v>44719</v>
          </cell>
          <cell r="G5">
            <v>44726</v>
          </cell>
          <cell r="H5">
            <v>45112</v>
          </cell>
          <cell r="I5">
            <v>45119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1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17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6</v>
          </cell>
        </row>
        <row r="30">
          <cell r="N30">
            <v>7</v>
          </cell>
        </row>
        <row r="31">
          <cell r="N31">
            <v>2</v>
          </cell>
        </row>
        <row r="32">
          <cell r="N32">
            <v>3</v>
          </cell>
        </row>
        <row r="33">
          <cell r="N33">
            <v>0</v>
          </cell>
        </row>
      </sheetData>
      <sheetData sheetId="9">
        <row r="5">
          <cell r="B5">
            <v>45062</v>
          </cell>
          <cell r="C5">
            <v>45069</v>
          </cell>
          <cell r="D5">
            <v>45090</v>
          </cell>
          <cell r="E5">
            <v>45097</v>
          </cell>
          <cell r="F5">
            <v>45118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1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12</v>
          </cell>
        </row>
        <row r="14">
          <cell r="N14">
            <v>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10</v>
          </cell>
        </row>
        <row r="18">
          <cell r="N18">
            <v>0</v>
          </cell>
        </row>
        <row r="19">
          <cell r="N19">
            <v>4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6</v>
          </cell>
        </row>
        <row r="30">
          <cell r="N30">
            <v>7</v>
          </cell>
        </row>
        <row r="31">
          <cell r="N31">
            <v>12</v>
          </cell>
        </row>
        <row r="32">
          <cell r="N32">
            <v>3</v>
          </cell>
        </row>
        <row r="33">
          <cell r="N33">
            <v>0</v>
          </cell>
        </row>
      </sheetData>
      <sheetData sheetId="10">
        <row r="5">
          <cell r="B5">
            <v>44691</v>
          </cell>
          <cell r="C5">
            <v>45063</v>
          </cell>
          <cell r="D5">
            <v>45070</v>
          </cell>
          <cell r="E5">
            <v>45098</v>
          </cell>
          <cell r="F5">
            <v>45105</v>
          </cell>
          <cell r="G5">
            <v>45112</v>
          </cell>
          <cell r="H5">
            <v>45119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20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13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7</v>
          </cell>
        </row>
        <row r="30">
          <cell r="N30">
            <v>6</v>
          </cell>
        </row>
        <row r="31">
          <cell r="N31">
            <v>17</v>
          </cell>
        </row>
        <row r="32">
          <cell r="N32">
            <v>3</v>
          </cell>
        </row>
        <row r="33">
          <cell r="N33">
            <v>0</v>
          </cell>
        </row>
      </sheetData>
      <sheetData sheetId="11">
        <row r="5">
          <cell r="B5">
            <v>45056</v>
          </cell>
          <cell r="C5">
            <v>45063</v>
          </cell>
          <cell r="D5">
            <v>45084</v>
          </cell>
          <cell r="E5">
            <v>45091</v>
          </cell>
          <cell r="F5">
            <v>45098</v>
          </cell>
          <cell r="G5">
            <v>45112</v>
          </cell>
          <cell r="H5">
            <v>45119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17</v>
          </cell>
        </row>
        <row r="14">
          <cell r="N14">
            <v>21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2</v>
          </cell>
        </row>
        <row r="29">
          <cell r="N29">
            <v>8</v>
          </cell>
        </row>
        <row r="30">
          <cell r="N30">
            <v>16</v>
          </cell>
        </row>
        <row r="31">
          <cell r="N31">
            <v>4</v>
          </cell>
        </row>
        <row r="32">
          <cell r="N32">
            <v>8</v>
          </cell>
        </row>
        <row r="33">
          <cell r="N33">
            <v>0</v>
          </cell>
        </row>
      </sheetData>
      <sheetData sheetId="12">
        <row r="5">
          <cell r="B5">
            <v>44696</v>
          </cell>
          <cell r="C5">
            <v>45068</v>
          </cell>
          <cell r="D5">
            <v>45075</v>
          </cell>
          <cell r="E5">
            <v>45089</v>
          </cell>
          <cell r="F5">
            <v>45096</v>
          </cell>
          <cell r="G5">
            <v>45103</v>
          </cell>
          <cell r="H5">
            <v>45110</v>
          </cell>
          <cell r="I5">
            <v>45117</v>
          </cell>
          <cell r="O5" t="str">
            <v>合計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4</v>
          </cell>
        </row>
        <row r="15">
          <cell r="O15">
            <v>1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1</v>
          </cell>
        </row>
        <row r="20">
          <cell r="O20">
            <v>0</v>
          </cell>
        </row>
        <row r="21">
          <cell r="O21">
            <v>37</v>
          </cell>
        </row>
        <row r="22">
          <cell r="O22">
            <v>0</v>
          </cell>
        </row>
        <row r="23">
          <cell r="O23">
            <v>0</v>
          </cell>
        </row>
        <row r="28">
          <cell r="O28">
            <v>1</v>
          </cell>
        </row>
        <row r="29">
          <cell r="O29">
            <v>3</v>
          </cell>
        </row>
        <row r="30">
          <cell r="O30">
            <v>21</v>
          </cell>
        </row>
        <row r="31">
          <cell r="O31">
            <v>7</v>
          </cell>
        </row>
        <row r="32">
          <cell r="O32">
            <v>11</v>
          </cell>
        </row>
        <row r="33">
          <cell r="O33">
            <v>0</v>
          </cell>
        </row>
      </sheetData>
      <sheetData sheetId="13">
        <row r="5">
          <cell r="B5">
            <v>44699</v>
          </cell>
          <cell r="C5">
            <v>44706</v>
          </cell>
          <cell r="D5">
            <v>44713</v>
          </cell>
          <cell r="E5">
            <v>44741</v>
          </cell>
          <cell r="F5">
            <v>44748</v>
          </cell>
          <cell r="G5">
            <v>44755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1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3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13</v>
          </cell>
        </row>
        <row r="20">
          <cell r="N20">
            <v>0</v>
          </cell>
        </row>
        <row r="21">
          <cell r="N21">
            <v>8</v>
          </cell>
        </row>
        <row r="22">
          <cell r="N22">
            <v>42</v>
          </cell>
        </row>
        <row r="23">
          <cell r="N23">
            <v>0</v>
          </cell>
        </row>
        <row r="28">
          <cell r="N28">
            <v>3</v>
          </cell>
        </row>
        <row r="29">
          <cell r="N29">
            <v>6</v>
          </cell>
        </row>
        <row r="30">
          <cell r="N30">
            <v>25</v>
          </cell>
        </row>
        <row r="31">
          <cell r="N31">
            <v>27</v>
          </cell>
        </row>
        <row r="32">
          <cell r="N32">
            <v>6</v>
          </cell>
        </row>
        <row r="33">
          <cell r="N33">
            <v>0</v>
          </cell>
        </row>
      </sheetData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2学期合計"/>
      <sheetName val="一学期合計 (2)"/>
    </sheetNames>
    <sheetDataSet>
      <sheetData sheetId="0">
        <row r="5">
          <cell r="B5">
            <v>45182</v>
          </cell>
          <cell r="C5">
            <v>45189</v>
          </cell>
          <cell r="D5">
            <v>45196</v>
          </cell>
          <cell r="E5">
            <v>45210</v>
          </cell>
          <cell r="F5">
            <v>45217</v>
          </cell>
          <cell r="G5">
            <v>45231</v>
          </cell>
          <cell r="H5">
            <v>45238</v>
          </cell>
          <cell r="I5">
            <v>45273</v>
          </cell>
        </row>
        <row r="6">
          <cell r="N6">
            <v>7</v>
          </cell>
        </row>
        <row r="7">
          <cell r="N7">
            <v>32</v>
          </cell>
        </row>
        <row r="8">
          <cell r="N8">
            <v>49</v>
          </cell>
        </row>
        <row r="9">
          <cell r="N9">
            <v>11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1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7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1</v>
          </cell>
        </row>
        <row r="28">
          <cell r="N28">
            <v>9</v>
          </cell>
        </row>
        <row r="29">
          <cell r="N29">
            <v>3</v>
          </cell>
        </row>
        <row r="30">
          <cell r="N30">
            <v>31</v>
          </cell>
        </row>
        <row r="31">
          <cell r="N31">
            <v>37</v>
          </cell>
        </row>
        <row r="32">
          <cell r="N32">
            <v>28</v>
          </cell>
        </row>
        <row r="33">
          <cell r="N33">
            <v>0</v>
          </cell>
        </row>
      </sheetData>
      <sheetData sheetId="1">
        <row r="5">
          <cell r="B5">
            <v>45184</v>
          </cell>
          <cell r="C5">
            <v>45191</v>
          </cell>
          <cell r="D5">
            <v>45212</v>
          </cell>
          <cell r="E5">
            <v>45219</v>
          </cell>
          <cell r="F5">
            <v>45254</v>
          </cell>
          <cell r="G5">
            <v>45275</v>
          </cell>
          <cell r="N5" t="str">
            <v>合計</v>
          </cell>
        </row>
        <row r="6">
          <cell r="N6">
            <v>52</v>
          </cell>
        </row>
        <row r="7">
          <cell r="N7">
            <v>27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6</v>
          </cell>
        </row>
        <row r="29">
          <cell r="N29">
            <v>9</v>
          </cell>
        </row>
        <row r="30">
          <cell r="N30">
            <v>22</v>
          </cell>
        </row>
        <row r="31">
          <cell r="N31">
            <v>17</v>
          </cell>
        </row>
        <row r="32">
          <cell r="N32">
            <v>25</v>
          </cell>
        </row>
        <row r="33">
          <cell r="N33">
            <v>0</v>
          </cell>
        </row>
      </sheetData>
      <sheetData sheetId="2">
        <row r="5">
          <cell r="B5">
            <v>45180</v>
          </cell>
          <cell r="C5">
            <v>45194</v>
          </cell>
          <cell r="D5">
            <v>45201</v>
          </cell>
          <cell r="E5">
            <v>45215</v>
          </cell>
          <cell r="F5">
            <v>45222</v>
          </cell>
          <cell r="G5">
            <v>45236</v>
          </cell>
          <cell r="H5">
            <v>45243</v>
          </cell>
          <cell r="I5">
            <v>45271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7</v>
          </cell>
        </row>
        <row r="9">
          <cell r="N9">
            <v>49</v>
          </cell>
        </row>
        <row r="10">
          <cell r="N10">
            <v>29</v>
          </cell>
        </row>
        <row r="11">
          <cell r="N11">
            <v>0</v>
          </cell>
        </row>
        <row r="12">
          <cell r="N12">
            <v>1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2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4</v>
          </cell>
        </row>
        <row r="28">
          <cell r="N28">
            <v>0</v>
          </cell>
        </row>
        <row r="29">
          <cell r="N29">
            <v>5</v>
          </cell>
        </row>
        <row r="30">
          <cell r="N30">
            <v>20</v>
          </cell>
        </row>
        <row r="31">
          <cell r="N31">
            <v>36</v>
          </cell>
        </row>
        <row r="32">
          <cell r="N32">
            <v>31</v>
          </cell>
        </row>
        <row r="33">
          <cell r="N33">
            <v>0</v>
          </cell>
        </row>
      </sheetData>
      <sheetData sheetId="3">
        <row r="5">
          <cell r="B5">
            <v>45177</v>
          </cell>
          <cell r="C5">
            <v>45184</v>
          </cell>
          <cell r="D5">
            <v>45191</v>
          </cell>
          <cell r="E5">
            <v>45212</v>
          </cell>
          <cell r="F5">
            <v>45219</v>
          </cell>
          <cell r="G5">
            <v>45226</v>
          </cell>
          <cell r="H5">
            <v>45240</v>
          </cell>
          <cell r="I5">
            <v>45254</v>
          </cell>
          <cell r="J5">
            <v>45275</v>
          </cell>
          <cell r="N5" t="str">
            <v>合計</v>
          </cell>
        </row>
        <row r="6">
          <cell r="N6">
            <v>0</v>
          </cell>
        </row>
        <row r="7">
          <cell r="N7">
            <v>38</v>
          </cell>
        </row>
        <row r="8">
          <cell r="N8">
            <v>14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43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1</v>
          </cell>
        </row>
        <row r="23">
          <cell r="N23">
            <v>0</v>
          </cell>
        </row>
        <row r="28">
          <cell r="N28">
            <v>4</v>
          </cell>
        </row>
        <row r="29">
          <cell r="N29">
            <v>4</v>
          </cell>
        </row>
        <row r="30">
          <cell r="N30">
            <v>12</v>
          </cell>
        </row>
        <row r="31">
          <cell r="N31">
            <v>50</v>
          </cell>
        </row>
        <row r="32">
          <cell r="N32">
            <v>26</v>
          </cell>
        </row>
        <row r="33">
          <cell r="N33">
            <v>0</v>
          </cell>
        </row>
      </sheetData>
      <sheetData sheetId="4">
        <row r="5">
          <cell r="B5">
            <v>45175</v>
          </cell>
          <cell r="C5">
            <v>45182</v>
          </cell>
          <cell r="D5">
            <v>45189</v>
          </cell>
          <cell r="E5">
            <v>45203</v>
          </cell>
          <cell r="F5">
            <v>45210</v>
          </cell>
          <cell r="G5">
            <v>45217</v>
          </cell>
          <cell r="H5">
            <v>45231</v>
          </cell>
          <cell r="I5">
            <v>45238</v>
          </cell>
          <cell r="J5">
            <v>45245</v>
          </cell>
          <cell r="K5">
            <v>45273</v>
          </cell>
          <cell r="N5" t="str">
            <v>合計</v>
          </cell>
        </row>
        <row r="6">
          <cell r="N6">
            <v>2</v>
          </cell>
        </row>
        <row r="7">
          <cell r="N7">
            <v>149</v>
          </cell>
        </row>
        <row r="8">
          <cell r="N8">
            <v>1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4</v>
          </cell>
        </row>
        <row r="28">
          <cell r="N28">
            <v>10</v>
          </cell>
        </row>
        <row r="29">
          <cell r="N29">
            <v>4</v>
          </cell>
        </row>
        <row r="30">
          <cell r="N30">
            <v>36</v>
          </cell>
        </row>
        <row r="31">
          <cell r="N31">
            <v>72</v>
          </cell>
        </row>
        <row r="32">
          <cell r="N32">
            <v>34</v>
          </cell>
        </row>
        <row r="33">
          <cell r="N33">
            <v>0</v>
          </cell>
        </row>
      </sheetData>
      <sheetData sheetId="5">
        <row r="5">
          <cell r="B5">
            <v>45181</v>
          </cell>
          <cell r="C5">
            <v>45188</v>
          </cell>
          <cell r="D5">
            <v>45202</v>
          </cell>
          <cell r="E5">
            <v>45209</v>
          </cell>
          <cell r="F5">
            <v>45237</v>
          </cell>
          <cell r="G5">
            <v>45251</v>
          </cell>
          <cell r="H5">
            <v>45272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4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1</v>
          </cell>
        </row>
        <row r="16">
          <cell r="N16">
            <v>61</v>
          </cell>
        </row>
        <row r="17">
          <cell r="N17">
            <v>4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7</v>
          </cell>
        </row>
        <row r="30">
          <cell r="N30">
            <v>17</v>
          </cell>
        </row>
        <row r="31">
          <cell r="N31">
            <v>36</v>
          </cell>
        </row>
        <row r="32">
          <cell r="N32">
            <v>9</v>
          </cell>
        </row>
        <row r="33">
          <cell r="N33">
            <v>1</v>
          </cell>
        </row>
      </sheetData>
      <sheetData sheetId="6">
        <row r="5">
          <cell r="B5">
            <v>45184</v>
          </cell>
          <cell r="C5">
            <v>45191</v>
          </cell>
          <cell r="D5">
            <v>45198</v>
          </cell>
          <cell r="E5">
            <v>45212</v>
          </cell>
          <cell r="F5">
            <v>45219</v>
          </cell>
          <cell r="G5">
            <v>45226</v>
          </cell>
          <cell r="H5">
            <v>45254</v>
          </cell>
          <cell r="I5">
            <v>45268</v>
          </cell>
          <cell r="J5">
            <v>45275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9</v>
          </cell>
        </row>
        <row r="9">
          <cell r="N9">
            <v>81</v>
          </cell>
        </row>
        <row r="10">
          <cell r="N10">
            <v>7</v>
          </cell>
        </row>
        <row r="11">
          <cell r="N11">
            <v>1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2</v>
          </cell>
        </row>
        <row r="29">
          <cell r="N29">
            <v>29</v>
          </cell>
        </row>
        <row r="30">
          <cell r="N30">
            <v>20</v>
          </cell>
        </row>
        <row r="31">
          <cell r="N31">
            <v>36</v>
          </cell>
        </row>
        <row r="32">
          <cell r="N32">
            <v>11</v>
          </cell>
        </row>
        <row r="33">
          <cell r="N33">
            <v>0</v>
          </cell>
        </row>
      </sheetData>
      <sheetData sheetId="7">
        <row r="5">
          <cell r="B5">
            <v>45188</v>
          </cell>
          <cell r="C5">
            <v>45195</v>
          </cell>
          <cell r="D5">
            <v>45202</v>
          </cell>
          <cell r="E5">
            <v>45223</v>
          </cell>
          <cell r="F5">
            <v>45237</v>
          </cell>
          <cell r="G5">
            <v>45251</v>
          </cell>
          <cell r="H5">
            <v>45272</v>
          </cell>
          <cell r="I5">
            <v>45279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1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11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30</v>
          </cell>
        </row>
        <row r="16">
          <cell r="N16">
            <v>3</v>
          </cell>
        </row>
        <row r="17">
          <cell r="N17">
            <v>12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6</v>
          </cell>
        </row>
        <row r="29">
          <cell r="N29">
            <v>11</v>
          </cell>
        </row>
        <row r="30">
          <cell r="N30">
            <v>9</v>
          </cell>
        </row>
        <row r="31">
          <cell r="N31">
            <v>21</v>
          </cell>
        </row>
        <row r="32">
          <cell r="N32">
            <v>10</v>
          </cell>
        </row>
        <row r="33">
          <cell r="N33">
            <v>0</v>
          </cell>
        </row>
      </sheetData>
      <sheetData sheetId="8">
        <row r="5">
          <cell r="B5">
            <v>45175</v>
          </cell>
          <cell r="C5">
            <v>45182</v>
          </cell>
          <cell r="D5">
            <v>45203</v>
          </cell>
          <cell r="E5">
            <v>45210</v>
          </cell>
          <cell r="F5">
            <v>45217</v>
          </cell>
          <cell r="G5">
            <v>45231</v>
          </cell>
          <cell r="H5">
            <v>45238</v>
          </cell>
          <cell r="I5">
            <v>45266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2</v>
          </cell>
        </row>
        <row r="12">
          <cell r="N12">
            <v>1</v>
          </cell>
        </row>
        <row r="13">
          <cell r="N13">
            <v>0</v>
          </cell>
        </row>
        <row r="14">
          <cell r="N14">
            <v>44</v>
          </cell>
        </row>
        <row r="15">
          <cell r="N15">
            <v>3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6</v>
          </cell>
        </row>
        <row r="30">
          <cell r="N30">
            <v>25</v>
          </cell>
        </row>
        <row r="31">
          <cell r="N31">
            <v>17</v>
          </cell>
        </row>
        <row r="32">
          <cell r="N32">
            <v>2</v>
          </cell>
        </row>
        <row r="33">
          <cell r="N33">
            <v>0</v>
          </cell>
        </row>
      </sheetData>
      <sheetData sheetId="9">
        <row r="5">
          <cell r="B5">
            <v>45181</v>
          </cell>
          <cell r="C5">
            <v>45188</v>
          </cell>
          <cell r="D5">
            <v>45195</v>
          </cell>
          <cell r="E5">
            <v>45216</v>
          </cell>
          <cell r="F5">
            <v>45223</v>
          </cell>
          <cell r="G5">
            <v>45251</v>
          </cell>
          <cell r="H5">
            <v>45272</v>
          </cell>
          <cell r="I5">
            <v>45279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39</v>
          </cell>
        </row>
        <row r="14">
          <cell r="N14">
            <v>12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29</v>
          </cell>
        </row>
        <row r="18">
          <cell r="N18">
            <v>0</v>
          </cell>
        </row>
        <row r="19">
          <cell r="N19">
            <v>9</v>
          </cell>
        </row>
        <row r="20">
          <cell r="N20">
            <v>0</v>
          </cell>
        </row>
        <row r="21">
          <cell r="N21">
            <v>5</v>
          </cell>
        </row>
        <row r="22">
          <cell r="N22">
            <v>4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3</v>
          </cell>
        </row>
        <row r="30">
          <cell r="N30">
            <v>29</v>
          </cell>
        </row>
        <row r="31">
          <cell r="N31">
            <v>35</v>
          </cell>
        </row>
        <row r="32">
          <cell r="N32">
            <v>29</v>
          </cell>
        </row>
        <row r="33">
          <cell r="N33">
            <v>1</v>
          </cell>
        </row>
      </sheetData>
      <sheetData sheetId="10">
        <row r="5">
          <cell r="B5">
            <v>45182</v>
          </cell>
          <cell r="C5">
            <v>45189</v>
          </cell>
          <cell r="D5">
            <v>45203</v>
          </cell>
          <cell r="E5">
            <v>45217</v>
          </cell>
          <cell r="F5">
            <v>45224</v>
          </cell>
          <cell r="G5">
            <v>45231</v>
          </cell>
          <cell r="H5">
            <v>45273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37</v>
          </cell>
        </row>
        <row r="11">
          <cell r="N11">
            <v>2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3</v>
          </cell>
        </row>
        <row r="30">
          <cell r="N30">
            <v>8</v>
          </cell>
        </row>
        <row r="31">
          <cell r="N31">
            <v>20</v>
          </cell>
        </row>
        <row r="32">
          <cell r="N32">
            <v>17</v>
          </cell>
        </row>
        <row r="33">
          <cell r="N33">
            <v>0</v>
          </cell>
        </row>
      </sheetData>
      <sheetData sheetId="11">
        <row r="5">
          <cell r="B5">
            <v>45182</v>
          </cell>
          <cell r="C5">
            <v>45189</v>
          </cell>
          <cell r="D5">
            <v>45210</v>
          </cell>
          <cell r="E5">
            <v>45217</v>
          </cell>
          <cell r="F5">
            <v>45224</v>
          </cell>
          <cell r="G5">
            <v>45238</v>
          </cell>
          <cell r="H5">
            <v>45245</v>
          </cell>
          <cell r="I5">
            <v>45266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14</v>
          </cell>
        </row>
        <row r="14">
          <cell r="N14">
            <v>18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17</v>
          </cell>
        </row>
        <row r="31">
          <cell r="N31">
            <v>4</v>
          </cell>
        </row>
        <row r="32">
          <cell r="N32">
            <v>11</v>
          </cell>
        </row>
        <row r="33">
          <cell r="N33">
            <v>0</v>
          </cell>
        </row>
      </sheetData>
      <sheetData sheetId="12">
        <row r="5">
          <cell r="B5">
            <v>45180</v>
          </cell>
          <cell r="C5">
            <v>45194</v>
          </cell>
          <cell r="D5">
            <v>45201</v>
          </cell>
          <cell r="E5">
            <v>45222</v>
          </cell>
          <cell r="F5">
            <v>45229</v>
          </cell>
          <cell r="G5">
            <v>45236</v>
          </cell>
          <cell r="H5">
            <v>45243</v>
          </cell>
          <cell r="I5">
            <v>45250</v>
          </cell>
          <cell r="J5">
            <v>45257</v>
          </cell>
          <cell r="K5">
            <v>45271</v>
          </cell>
          <cell r="O5" t="str">
            <v>合計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9</v>
          </cell>
        </row>
        <row r="15">
          <cell r="O15">
            <v>1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53</v>
          </cell>
        </row>
        <row r="22">
          <cell r="O22">
            <v>6</v>
          </cell>
        </row>
        <row r="23">
          <cell r="O23">
            <v>0</v>
          </cell>
        </row>
        <row r="28">
          <cell r="O28">
            <v>7</v>
          </cell>
        </row>
        <row r="29">
          <cell r="O29">
            <v>0</v>
          </cell>
        </row>
        <row r="30">
          <cell r="O30">
            <v>33</v>
          </cell>
        </row>
        <row r="31">
          <cell r="O31">
            <v>3</v>
          </cell>
        </row>
        <row r="32">
          <cell r="O32">
            <v>25</v>
          </cell>
        </row>
        <row r="33">
          <cell r="O33">
            <v>0</v>
          </cell>
        </row>
      </sheetData>
      <sheetData sheetId="13">
        <row r="5">
          <cell r="B5">
            <v>258</v>
          </cell>
          <cell r="C5">
            <v>45190</v>
          </cell>
          <cell r="D5">
            <v>45204</v>
          </cell>
          <cell r="E5">
            <v>45218</v>
          </cell>
          <cell r="F5">
            <v>45225</v>
          </cell>
          <cell r="G5">
            <v>45239</v>
          </cell>
          <cell r="H5">
            <v>45246</v>
          </cell>
          <cell r="I5">
            <v>45267</v>
          </cell>
          <cell r="J5">
            <v>45274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3</v>
          </cell>
        </row>
        <row r="14">
          <cell r="N14">
            <v>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39</v>
          </cell>
        </row>
        <row r="20">
          <cell r="N20">
            <v>0</v>
          </cell>
        </row>
        <row r="21">
          <cell r="N21">
            <v>19</v>
          </cell>
        </row>
        <row r="22">
          <cell r="N22">
            <v>57</v>
          </cell>
        </row>
        <row r="23">
          <cell r="N23">
            <v>1</v>
          </cell>
        </row>
        <row r="28">
          <cell r="N28">
            <v>2</v>
          </cell>
        </row>
        <row r="29">
          <cell r="N29">
            <v>5</v>
          </cell>
        </row>
        <row r="30">
          <cell r="N30">
            <v>25</v>
          </cell>
        </row>
        <row r="31">
          <cell r="N31">
            <v>34</v>
          </cell>
        </row>
        <row r="32">
          <cell r="N32">
            <v>49</v>
          </cell>
        </row>
        <row r="33">
          <cell r="N33">
            <v>5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３学期合計"/>
      <sheetName val="一学期合計 (2)"/>
    </sheetNames>
    <sheetDataSet>
      <sheetData sheetId="0">
        <row r="5">
          <cell r="B5">
            <v>45308</v>
          </cell>
          <cell r="C5">
            <v>45315</v>
          </cell>
          <cell r="D5">
            <v>45336</v>
          </cell>
          <cell r="E5">
            <v>45350</v>
          </cell>
          <cell r="F5">
            <v>45357</v>
          </cell>
        </row>
        <row r="6">
          <cell r="N6">
            <v>2</v>
          </cell>
        </row>
        <row r="7">
          <cell r="N7">
            <v>13</v>
          </cell>
        </row>
        <row r="8">
          <cell r="N8">
            <v>35</v>
          </cell>
        </row>
        <row r="9">
          <cell r="N9">
            <v>7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5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21</v>
          </cell>
        </row>
        <row r="30">
          <cell r="N30">
            <v>13</v>
          </cell>
        </row>
        <row r="31">
          <cell r="N31">
            <v>14</v>
          </cell>
        </row>
        <row r="32">
          <cell r="N32">
            <v>12</v>
          </cell>
        </row>
        <row r="33">
          <cell r="N33">
            <v>1</v>
          </cell>
        </row>
      </sheetData>
      <sheetData sheetId="1">
        <row r="5">
          <cell r="B5">
            <v>45310</v>
          </cell>
          <cell r="C5">
            <v>45317</v>
          </cell>
          <cell r="D5">
            <v>45324</v>
          </cell>
          <cell r="E5">
            <v>45331</v>
          </cell>
          <cell r="F5">
            <v>45338</v>
          </cell>
          <cell r="G5">
            <v>45352</v>
          </cell>
          <cell r="H5">
            <v>45359</v>
          </cell>
          <cell r="N5" t="str">
            <v>合計</v>
          </cell>
        </row>
        <row r="6">
          <cell r="N6">
            <v>70</v>
          </cell>
        </row>
        <row r="7">
          <cell r="N7">
            <v>26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3</v>
          </cell>
        </row>
        <row r="29">
          <cell r="N29">
            <v>10</v>
          </cell>
        </row>
        <row r="30">
          <cell r="N30">
            <v>20</v>
          </cell>
        </row>
        <row r="31">
          <cell r="N31">
            <v>23</v>
          </cell>
        </row>
        <row r="32">
          <cell r="N32">
            <v>40</v>
          </cell>
        </row>
        <row r="33">
          <cell r="N33">
            <v>0</v>
          </cell>
        </row>
      </sheetData>
      <sheetData sheetId="2">
        <row r="5">
          <cell r="B5">
            <v>45306</v>
          </cell>
          <cell r="C5">
            <v>45313</v>
          </cell>
          <cell r="D5">
            <v>45341</v>
          </cell>
          <cell r="E5">
            <v>45348</v>
          </cell>
          <cell r="F5">
            <v>45355</v>
          </cell>
          <cell r="N5" t="str">
            <v>合計</v>
          </cell>
        </row>
        <row r="6">
          <cell r="N6">
            <v>0</v>
          </cell>
        </row>
        <row r="7">
          <cell r="N7">
            <v>2</v>
          </cell>
        </row>
        <row r="8">
          <cell r="N8">
            <v>3</v>
          </cell>
        </row>
        <row r="9">
          <cell r="N9">
            <v>40</v>
          </cell>
        </row>
        <row r="10">
          <cell r="N10">
            <v>16</v>
          </cell>
        </row>
        <row r="11">
          <cell r="N11">
            <v>0</v>
          </cell>
        </row>
        <row r="12">
          <cell r="N12">
            <v>2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1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1</v>
          </cell>
        </row>
        <row r="28">
          <cell r="N28">
            <v>0</v>
          </cell>
        </row>
        <row r="29">
          <cell r="N29">
            <v>3</v>
          </cell>
        </row>
        <row r="30">
          <cell r="N30">
            <v>10</v>
          </cell>
        </row>
        <row r="31">
          <cell r="N31">
            <v>12</v>
          </cell>
        </row>
        <row r="32">
          <cell r="N32">
            <v>38</v>
          </cell>
        </row>
        <row r="33">
          <cell r="N33">
            <v>2</v>
          </cell>
        </row>
      </sheetData>
      <sheetData sheetId="3">
        <row r="5">
          <cell r="B5">
            <v>45310</v>
          </cell>
          <cell r="C5">
            <v>45317</v>
          </cell>
          <cell r="D5">
            <v>45331</v>
          </cell>
          <cell r="E5">
            <v>45338</v>
          </cell>
          <cell r="F5">
            <v>45359</v>
          </cell>
          <cell r="N5" t="str">
            <v>合計</v>
          </cell>
        </row>
        <row r="6">
          <cell r="N6">
            <v>0</v>
          </cell>
        </row>
        <row r="7">
          <cell r="N7">
            <v>23</v>
          </cell>
        </row>
        <row r="8">
          <cell r="N8">
            <v>7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3</v>
          </cell>
        </row>
        <row r="12">
          <cell r="N12">
            <v>15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1</v>
          </cell>
        </row>
        <row r="30">
          <cell r="N30">
            <v>7</v>
          </cell>
        </row>
        <row r="31">
          <cell r="N31">
            <v>18</v>
          </cell>
        </row>
        <row r="32">
          <cell r="N32">
            <v>22</v>
          </cell>
        </row>
        <row r="33">
          <cell r="N33">
            <v>0</v>
          </cell>
        </row>
      </sheetData>
      <sheetData sheetId="4">
        <row r="5">
          <cell r="B5">
            <v>45308</v>
          </cell>
          <cell r="C5">
            <v>45329</v>
          </cell>
          <cell r="D5">
            <v>45336</v>
          </cell>
          <cell r="E5">
            <v>45357</v>
          </cell>
          <cell r="N5" t="str">
            <v>合計</v>
          </cell>
        </row>
        <row r="6">
          <cell r="N6">
            <v>0</v>
          </cell>
        </row>
        <row r="7">
          <cell r="N7">
            <v>53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1</v>
          </cell>
        </row>
        <row r="28">
          <cell r="N28">
            <v>5</v>
          </cell>
        </row>
        <row r="29">
          <cell r="N29">
            <v>1</v>
          </cell>
        </row>
        <row r="30">
          <cell r="N30">
            <v>3</v>
          </cell>
        </row>
        <row r="31">
          <cell r="N31">
            <v>12</v>
          </cell>
        </row>
        <row r="32">
          <cell r="N32">
            <v>32</v>
          </cell>
        </row>
        <row r="33">
          <cell r="N33">
            <v>1</v>
          </cell>
        </row>
      </sheetData>
      <sheetData sheetId="5">
        <row r="5">
          <cell r="B5">
            <v>45307</v>
          </cell>
          <cell r="C5">
            <v>45314</v>
          </cell>
          <cell r="D5">
            <v>45335</v>
          </cell>
          <cell r="E5">
            <v>45342</v>
          </cell>
          <cell r="F5">
            <v>45356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4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1</v>
          </cell>
        </row>
        <row r="15">
          <cell r="N15">
            <v>3</v>
          </cell>
        </row>
        <row r="16">
          <cell r="N16">
            <v>44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6</v>
          </cell>
        </row>
        <row r="30">
          <cell r="N30">
            <v>12</v>
          </cell>
        </row>
        <row r="31">
          <cell r="N31">
            <v>10</v>
          </cell>
        </row>
        <row r="32">
          <cell r="N32">
            <v>25</v>
          </cell>
        </row>
        <row r="33">
          <cell r="N33">
            <v>0</v>
          </cell>
        </row>
      </sheetData>
      <sheetData sheetId="6">
        <row r="5">
          <cell r="B5">
            <v>45303</v>
          </cell>
          <cell r="C5">
            <v>45310</v>
          </cell>
          <cell r="D5">
            <v>45317</v>
          </cell>
          <cell r="E5">
            <v>45331</v>
          </cell>
          <cell r="F5">
            <v>45338</v>
          </cell>
          <cell r="G5">
            <v>45359</v>
          </cell>
          <cell r="N5" t="str">
            <v>合計</v>
          </cell>
        </row>
        <row r="6">
          <cell r="N6">
            <v>0</v>
          </cell>
        </row>
        <row r="7">
          <cell r="N7">
            <v>1</v>
          </cell>
        </row>
        <row r="8">
          <cell r="N8">
            <v>17</v>
          </cell>
        </row>
        <row r="9">
          <cell r="N9">
            <v>60</v>
          </cell>
        </row>
        <row r="10">
          <cell r="N10">
            <v>10</v>
          </cell>
        </row>
        <row r="11">
          <cell r="N11">
            <v>1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21</v>
          </cell>
        </row>
        <row r="30">
          <cell r="N30">
            <v>18</v>
          </cell>
        </row>
        <row r="31">
          <cell r="N31">
            <v>23</v>
          </cell>
        </row>
        <row r="32">
          <cell r="N32">
            <v>25</v>
          </cell>
        </row>
        <row r="33">
          <cell r="N33">
            <v>1</v>
          </cell>
        </row>
      </sheetData>
      <sheetData sheetId="7">
        <row r="5">
          <cell r="B5">
            <v>45307</v>
          </cell>
          <cell r="C5">
            <v>45314</v>
          </cell>
          <cell r="D5">
            <v>45342</v>
          </cell>
          <cell r="E5">
            <v>45349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1</v>
          </cell>
        </row>
        <row r="11">
          <cell r="N11">
            <v>10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16</v>
          </cell>
        </row>
        <row r="16">
          <cell r="N16">
            <v>2</v>
          </cell>
        </row>
        <row r="17">
          <cell r="N17">
            <v>5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1</v>
          </cell>
        </row>
        <row r="29">
          <cell r="N29">
            <v>4</v>
          </cell>
        </row>
        <row r="30">
          <cell r="N30">
            <v>11</v>
          </cell>
        </row>
        <row r="31">
          <cell r="N31">
            <v>9</v>
          </cell>
        </row>
        <row r="32">
          <cell r="N32">
            <v>9</v>
          </cell>
        </row>
        <row r="33">
          <cell r="N33">
            <v>0</v>
          </cell>
        </row>
      </sheetData>
      <sheetData sheetId="8">
        <row r="5">
          <cell r="B5">
            <v>45308</v>
          </cell>
          <cell r="C5">
            <v>45336</v>
          </cell>
          <cell r="D5">
            <v>45350</v>
          </cell>
          <cell r="E5">
            <v>45357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1</v>
          </cell>
        </row>
        <row r="13">
          <cell r="N13">
            <v>0</v>
          </cell>
        </row>
        <row r="14">
          <cell r="N14">
            <v>20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8</v>
          </cell>
        </row>
        <row r="31">
          <cell r="N31">
            <v>9</v>
          </cell>
        </row>
        <row r="32">
          <cell r="N32">
            <v>4</v>
          </cell>
        </row>
        <row r="33">
          <cell r="N33">
            <v>0</v>
          </cell>
        </row>
      </sheetData>
      <sheetData sheetId="9">
        <row r="5">
          <cell r="B5">
            <v>45307</v>
          </cell>
          <cell r="C5">
            <v>45314</v>
          </cell>
          <cell r="D5">
            <v>45335</v>
          </cell>
          <cell r="E5">
            <v>45349</v>
          </cell>
          <cell r="F5">
            <v>45356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3</v>
          </cell>
        </row>
        <row r="12">
          <cell r="N12">
            <v>0</v>
          </cell>
        </row>
        <row r="13">
          <cell r="N13">
            <v>27</v>
          </cell>
        </row>
        <row r="14">
          <cell r="N14">
            <v>3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25</v>
          </cell>
        </row>
        <row r="18">
          <cell r="N18">
            <v>0</v>
          </cell>
        </row>
        <row r="19">
          <cell r="N19">
            <v>5</v>
          </cell>
        </row>
        <row r="20">
          <cell r="N20">
            <v>0</v>
          </cell>
        </row>
        <row r="21">
          <cell r="N21">
            <v>10</v>
          </cell>
        </row>
        <row r="22">
          <cell r="N22">
            <v>1</v>
          </cell>
        </row>
        <row r="23">
          <cell r="N23">
            <v>0</v>
          </cell>
        </row>
        <row r="28">
          <cell r="N28">
            <v>5</v>
          </cell>
        </row>
        <row r="29">
          <cell r="N29">
            <v>5</v>
          </cell>
        </row>
        <row r="30">
          <cell r="N30">
            <v>16</v>
          </cell>
        </row>
        <row r="31">
          <cell r="N31">
            <v>27</v>
          </cell>
        </row>
        <row r="32">
          <cell r="N32">
            <v>21</v>
          </cell>
        </row>
        <row r="33">
          <cell r="N33">
            <v>0</v>
          </cell>
        </row>
      </sheetData>
      <sheetData sheetId="10">
        <row r="5">
          <cell r="B5">
            <v>45315</v>
          </cell>
          <cell r="C5">
            <v>45322</v>
          </cell>
          <cell r="D5">
            <v>45336</v>
          </cell>
          <cell r="E5">
            <v>45343</v>
          </cell>
          <cell r="F5">
            <v>45350</v>
          </cell>
          <cell r="G5">
            <v>45357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41</v>
          </cell>
        </row>
        <row r="11">
          <cell r="N11">
            <v>2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8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4</v>
          </cell>
        </row>
        <row r="30">
          <cell r="N30">
            <v>7</v>
          </cell>
        </row>
        <row r="31">
          <cell r="N31">
            <v>14</v>
          </cell>
        </row>
        <row r="32">
          <cell r="N32">
            <v>26</v>
          </cell>
        </row>
        <row r="33">
          <cell r="N33">
            <v>0</v>
          </cell>
        </row>
      </sheetData>
      <sheetData sheetId="11">
        <row r="5">
          <cell r="B5">
            <v>45308</v>
          </cell>
          <cell r="C5">
            <v>45315</v>
          </cell>
          <cell r="D5">
            <v>45329</v>
          </cell>
          <cell r="E5">
            <v>45336</v>
          </cell>
          <cell r="F5">
            <v>45357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8</v>
          </cell>
        </row>
        <row r="14">
          <cell r="N14">
            <v>17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11</v>
          </cell>
        </row>
        <row r="31">
          <cell r="N31">
            <v>8</v>
          </cell>
        </row>
        <row r="32">
          <cell r="N32">
            <v>6</v>
          </cell>
        </row>
        <row r="33">
          <cell r="N33">
            <v>0</v>
          </cell>
        </row>
      </sheetData>
      <sheetData sheetId="12">
        <row r="5">
          <cell r="B5">
            <v>45320</v>
          </cell>
          <cell r="C5">
            <v>45341</v>
          </cell>
          <cell r="D5">
            <v>45348</v>
          </cell>
          <cell r="E5">
            <v>45355</v>
          </cell>
          <cell r="O5" t="str">
            <v>合計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4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2</v>
          </cell>
        </row>
        <row r="20">
          <cell r="O20">
            <v>0</v>
          </cell>
        </row>
        <row r="21">
          <cell r="O21">
            <v>29</v>
          </cell>
        </row>
        <row r="22">
          <cell r="O22">
            <v>9</v>
          </cell>
        </row>
        <row r="23">
          <cell r="O23">
            <v>0</v>
          </cell>
        </row>
        <row r="28">
          <cell r="O28">
            <v>4</v>
          </cell>
        </row>
        <row r="29">
          <cell r="O29">
            <v>2</v>
          </cell>
        </row>
        <row r="30">
          <cell r="O30">
            <v>6</v>
          </cell>
        </row>
        <row r="31">
          <cell r="O31">
            <v>20</v>
          </cell>
        </row>
        <row r="32">
          <cell r="O32">
            <v>12</v>
          </cell>
        </row>
        <row r="33">
          <cell r="O33">
            <v>0</v>
          </cell>
        </row>
      </sheetData>
      <sheetData sheetId="13">
        <row r="5">
          <cell r="B5">
            <v>44944</v>
          </cell>
          <cell r="C5">
            <v>44951</v>
          </cell>
          <cell r="D5">
            <v>44965</v>
          </cell>
          <cell r="E5">
            <v>44972</v>
          </cell>
          <cell r="F5">
            <v>45351</v>
          </cell>
          <cell r="N5" t="str">
            <v>合計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1</v>
          </cell>
        </row>
        <row r="13">
          <cell r="N13">
            <v>1</v>
          </cell>
        </row>
        <row r="14">
          <cell r="N14">
            <v>1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33</v>
          </cell>
        </row>
        <row r="20">
          <cell r="N20">
            <v>0</v>
          </cell>
        </row>
        <row r="21">
          <cell r="N21">
            <v>17</v>
          </cell>
        </row>
        <row r="22">
          <cell r="N22">
            <v>42</v>
          </cell>
        </row>
        <row r="23">
          <cell r="N23">
            <v>0</v>
          </cell>
        </row>
        <row r="28">
          <cell r="N28">
            <v>7</v>
          </cell>
        </row>
        <row r="29">
          <cell r="N29">
            <v>4</v>
          </cell>
        </row>
        <row r="30">
          <cell r="N30">
            <v>13</v>
          </cell>
        </row>
        <row r="31">
          <cell r="N31">
            <v>23</v>
          </cell>
        </row>
        <row r="32">
          <cell r="N32">
            <v>44</v>
          </cell>
        </row>
        <row r="33">
          <cell r="N33">
            <v>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&#12377;&#12371;&#12420;&#12363;&#38598;&#35336;&#65288;&#65297;&#23398;&#26399;&#65289;.xls" TargetMode="Externa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&#12377;&#12371;&#12420;&#12363;&#38598;&#35336;&#65288;&#65298;&#23398;&#26399;&#65289;.xls" TargetMode="External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&#12377;&#12371;&#12420;&#12363;&#38598;&#35336;&#65288;&#65299;&#23398;&#26399;).xls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topLeftCell="A10" zoomScale="80" zoomScaleNormal="80" workbookViewId="0">
      <selection activeCell="N38" sqref="N38"/>
    </sheetView>
  </sheetViews>
  <sheetFormatPr defaultRowHeight="18.75" x14ac:dyDescent="0.15"/>
  <cols>
    <col min="1" max="1" width="11.125" style="72" customWidth="1"/>
    <col min="2" max="15" width="6.125" style="72" customWidth="1"/>
    <col min="16" max="16" width="6.875" style="72" customWidth="1"/>
    <col min="17" max="16384" width="9" style="72"/>
  </cols>
  <sheetData>
    <row r="1" spans="1:19" x14ac:dyDescent="0.15">
      <c r="A1" s="124" t="s">
        <v>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71"/>
      <c r="R1" s="71"/>
      <c r="S1" s="71"/>
    </row>
    <row r="2" spans="1:19" ht="13.5" customHeight="1" x14ac:dyDescent="0.15">
      <c r="A2" s="73"/>
      <c r="B2" s="73"/>
      <c r="C2" s="73"/>
      <c r="D2" s="73"/>
      <c r="E2" s="73"/>
      <c r="F2" s="73"/>
      <c r="G2" s="73"/>
      <c r="H2" s="73"/>
      <c r="I2" s="74"/>
      <c r="J2" s="74"/>
      <c r="K2" s="74"/>
      <c r="L2" s="75"/>
      <c r="M2" s="75"/>
      <c r="N2" s="76"/>
      <c r="O2" s="76"/>
      <c r="P2" s="76"/>
      <c r="Q2" s="74"/>
      <c r="R2" s="74"/>
      <c r="S2" s="74"/>
    </row>
    <row r="3" spans="1:19" ht="19.5" customHeight="1" x14ac:dyDescent="0.1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71"/>
      <c r="R3" s="71"/>
      <c r="S3" s="71"/>
    </row>
    <row r="4" spans="1:19" ht="24.75" customHeight="1" x14ac:dyDescent="0.15">
      <c r="A4" s="77" t="s">
        <v>2</v>
      </c>
      <c r="B4" s="78" t="s">
        <v>3</v>
      </c>
      <c r="C4" s="79" t="s">
        <v>4</v>
      </c>
      <c r="D4" s="79" t="s">
        <v>45</v>
      </c>
      <c r="E4" s="79" t="s">
        <v>6</v>
      </c>
      <c r="F4" s="79" t="s">
        <v>7</v>
      </c>
      <c r="G4" s="79" t="s">
        <v>8</v>
      </c>
      <c r="H4" s="79" t="s">
        <v>9</v>
      </c>
      <c r="I4" s="79" t="s">
        <v>10</v>
      </c>
      <c r="J4" s="79" t="s">
        <v>11</v>
      </c>
      <c r="K4" s="79" t="s">
        <v>12</v>
      </c>
      <c r="L4" s="79" t="s">
        <v>13</v>
      </c>
      <c r="M4" s="79" t="s">
        <v>14</v>
      </c>
      <c r="N4" s="79" t="s">
        <v>15</v>
      </c>
      <c r="O4" s="80" t="s">
        <v>16</v>
      </c>
      <c r="P4" s="81" t="s">
        <v>17</v>
      </c>
      <c r="Q4" s="74"/>
      <c r="R4" s="74"/>
      <c r="S4" s="74"/>
    </row>
    <row r="5" spans="1:19" ht="24.75" customHeight="1" x14ac:dyDescent="0.15">
      <c r="A5" s="82" t="s">
        <v>18</v>
      </c>
      <c r="B5" s="83">
        <f>'1学期合計'!B5+'2学期合計'!B5+'3学期合計'!B5</f>
        <v>12</v>
      </c>
      <c r="C5" s="83">
        <f>'1学期合計'!C5+'2学期合計'!C5+'3学期合計'!C5</f>
        <v>179</v>
      </c>
      <c r="D5" s="83">
        <f>'1学期合計'!D5+'2学期合計'!D5+'3学期合計'!D5</f>
        <v>0</v>
      </c>
      <c r="E5" s="83">
        <f>'1学期合計'!E5+'2学期合計'!E5+'3学期合計'!E5</f>
        <v>0</v>
      </c>
      <c r="F5" s="83">
        <f>'1学期合計'!F5+'2学期合計'!F5+'3学期合計'!F5</f>
        <v>2</v>
      </c>
      <c r="G5" s="83">
        <f>'1学期合計'!G5+'2学期合計'!G5+'3学期合計'!G5</f>
        <v>0</v>
      </c>
      <c r="H5" s="83">
        <f>'1学期合計'!H5+'2学期合計'!H5+'3学期合計'!H5</f>
        <v>0</v>
      </c>
      <c r="I5" s="83">
        <f>'1学期合計'!I5+'2学期合計'!I5+'3学期合計'!I5</f>
        <v>0</v>
      </c>
      <c r="J5" s="83">
        <f>'1学期合計'!J5+'2学期合計'!J5+'3学期合計'!J5</f>
        <v>0</v>
      </c>
      <c r="K5" s="83">
        <f>'1学期合計'!K5+'2学期合計'!K5+'3学期合計'!K5</f>
        <v>0</v>
      </c>
      <c r="L5" s="83">
        <f>'1学期合計'!L5+'2学期合計'!L5+'3学期合計'!L5</f>
        <v>0</v>
      </c>
      <c r="M5" s="83">
        <f>'1学期合計'!M5+'2学期合計'!M5+'3学期合計'!M5</f>
        <v>0</v>
      </c>
      <c r="N5" s="83">
        <f>'1学期合計'!N5+'2学期合計'!N5+'3学期合計'!N5</f>
        <v>0</v>
      </c>
      <c r="O5" s="83">
        <f>'1学期合計'!O5+'2学期合計'!O5+'3学期合計'!O5</f>
        <v>0</v>
      </c>
      <c r="P5" s="84">
        <f>SUM(B5:O5)</f>
        <v>193</v>
      </c>
      <c r="Q5" s="74"/>
      <c r="R5" s="74"/>
      <c r="S5" s="74"/>
    </row>
    <row r="6" spans="1:19" ht="24.75" customHeight="1" x14ac:dyDescent="0.15">
      <c r="A6" s="85" t="s">
        <v>19</v>
      </c>
      <c r="B6" s="121">
        <f>'1学期合計'!B6+'2学期合計'!B6+'3学期合計'!B6</f>
        <v>67</v>
      </c>
      <c r="C6" s="121">
        <f>'1学期合計'!C6+'2学期合計'!C6+'3学期合計'!C6</f>
        <v>69</v>
      </c>
      <c r="D6" s="121">
        <f>'1学期合計'!D6+'2学期合計'!D6+'3学期合計'!D6</f>
        <v>4</v>
      </c>
      <c r="E6" s="121">
        <f>'1学期合計'!E6+'2学期合計'!E6+'3学期合計'!E6</f>
        <v>68</v>
      </c>
      <c r="F6" s="121">
        <f>'1学期合計'!F6+'2学期合計'!F6+'3学期合計'!F6</f>
        <v>304</v>
      </c>
      <c r="G6" s="121">
        <f>'1学期合計'!G6+'2学期合計'!G6+'3学期合計'!G6</f>
        <v>0</v>
      </c>
      <c r="H6" s="121">
        <f>'1学期合計'!H6+'2学期合計'!H6+'3学期合計'!H6</f>
        <v>1</v>
      </c>
      <c r="I6" s="121">
        <f>'1学期合計'!I6+'2学期合計'!I6+'3学期合計'!I6</f>
        <v>0</v>
      </c>
      <c r="J6" s="121">
        <f>'1学期合計'!J6+'2学期合計'!J6+'3学期合計'!J6</f>
        <v>0</v>
      </c>
      <c r="K6" s="121">
        <f>'1学期合計'!K6+'2学期合計'!K6+'3学期合計'!K6</f>
        <v>0</v>
      </c>
      <c r="L6" s="121">
        <f>'1学期合計'!L6+'2学期合計'!L6+'3学期合計'!L6</f>
        <v>0</v>
      </c>
      <c r="M6" s="121">
        <f>'1学期合計'!M6+'2学期合計'!M6+'3学期合計'!M6</f>
        <v>0</v>
      </c>
      <c r="N6" s="121">
        <f>'1学期合計'!N6+'2学期合計'!N6+'3学期合計'!N6</f>
        <v>0</v>
      </c>
      <c r="O6" s="121">
        <f>'1学期合計'!O6+'2学期合計'!O6+'3学期合計'!O6</f>
        <v>0</v>
      </c>
      <c r="P6" s="86">
        <f t="shared" ref="P6:P22" si="0">SUM(B6:O6)</f>
        <v>513</v>
      </c>
      <c r="Q6" s="74"/>
      <c r="R6" s="74"/>
      <c r="S6" s="74"/>
    </row>
    <row r="7" spans="1:19" ht="24.75" customHeight="1" x14ac:dyDescent="0.15">
      <c r="A7" s="87" t="s">
        <v>20</v>
      </c>
      <c r="B7" s="83">
        <f>'1学期合計'!B7+'2学期合計'!B7+'3学期合計'!B7</f>
        <v>103</v>
      </c>
      <c r="C7" s="83">
        <f>'1学期合計'!C7+'2学期合計'!C7+'3学期合計'!C7</f>
        <v>0</v>
      </c>
      <c r="D7" s="83">
        <f>'1学期合計'!D7+'2学期合計'!D7+'3学期合計'!D7</f>
        <v>10</v>
      </c>
      <c r="E7" s="83">
        <f>'1学期合計'!E7+'2学期合計'!E7+'3学期合計'!E7</f>
        <v>28</v>
      </c>
      <c r="F7" s="83">
        <f>'1学期合計'!F7+'2学期合計'!F7+'3学期合計'!F7</f>
        <v>1</v>
      </c>
      <c r="G7" s="83">
        <f>'1学期合計'!G7+'2学期合計'!G7+'3学期合計'!G7</f>
        <v>0</v>
      </c>
      <c r="H7" s="83">
        <f>'1学期合計'!H7+'2学期合計'!H7+'3学期合計'!H7</f>
        <v>27</v>
      </c>
      <c r="I7" s="83">
        <f>'1学期合計'!I7+'2学期合計'!I7+'3学期合計'!I7</f>
        <v>1</v>
      </c>
      <c r="J7" s="83">
        <f>'1学期合計'!J7+'2学期合計'!J7+'3学期合計'!J7</f>
        <v>0</v>
      </c>
      <c r="K7" s="83">
        <f>'1学期合計'!K7+'2学期合計'!K7+'3学期合計'!K7</f>
        <v>1</v>
      </c>
      <c r="L7" s="83">
        <f>'1学期合計'!L7+'2学期合計'!L7+'3学期合計'!L7</f>
        <v>0</v>
      </c>
      <c r="M7" s="83">
        <f>'1学期合計'!M7+'2学期合計'!M7+'3学期合計'!M7</f>
        <v>0</v>
      </c>
      <c r="N7" s="83">
        <f>'1学期合計'!N7+'2学期合計'!N7+'3学期合計'!N7</f>
        <v>0</v>
      </c>
      <c r="O7" s="83">
        <f>'1学期合計'!O7+'2学期合計'!O7+'3学期合計'!O7</f>
        <v>0</v>
      </c>
      <c r="P7" s="88">
        <f t="shared" si="0"/>
        <v>171</v>
      </c>
      <c r="Q7" s="74"/>
      <c r="R7" s="74"/>
      <c r="S7" s="74"/>
    </row>
    <row r="8" spans="1:19" ht="24.75" customHeight="1" x14ac:dyDescent="0.15">
      <c r="A8" s="85" t="s">
        <v>9</v>
      </c>
      <c r="B8" s="121">
        <f>'1学期合計'!B8+'2学期合計'!B8+'3学期合計'!B8</f>
        <v>21</v>
      </c>
      <c r="C8" s="121">
        <f>'1学期合計'!C8+'2学期合計'!C8+'3学期合計'!C8</f>
        <v>0</v>
      </c>
      <c r="D8" s="121">
        <f>'1学期合計'!D8+'2学期合計'!D8+'3学期合計'!D8</f>
        <v>105</v>
      </c>
      <c r="E8" s="121">
        <f>'1学期合計'!E8+'2学期合計'!E8+'3学期合計'!E8</f>
        <v>1</v>
      </c>
      <c r="F8" s="121">
        <f>'1学期合計'!F8+'2学期合計'!F8+'3学期合計'!F8</f>
        <v>0</v>
      </c>
      <c r="G8" s="121">
        <f>'1学期合計'!G8+'2学期合計'!G8+'3学期合計'!G8</f>
        <v>0</v>
      </c>
      <c r="H8" s="121">
        <f>'1学期合計'!H8+'2学期合計'!H8+'3学期合計'!H8</f>
        <v>162</v>
      </c>
      <c r="I8" s="121">
        <f>'1学期合計'!I8+'2学期合計'!I8+'3学期合計'!I8</f>
        <v>0</v>
      </c>
      <c r="J8" s="121">
        <f>'1学期合計'!J8+'2学期合計'!J8+'3学期合計'!J8</f>
        <v>0</v>
      </c>
      <c r="K8" s="121">
        <f>'1学期合計'!K8+'2学期合計'!K8+'3学期合計'!K8</f>
        <v>0</v>
      </c>
      <c r="L8" s="121">
        <f>'1学期合計'!L8+'2学期合計'!L8+'3学期合計'!L8</f>
        <v>0</v>
      </c>
      <c r="M8" s="121">
        <f>'1学期合計'!M8+'2学期合計'!M8+'3学期合計'!M8</f>
        <v>0</v>
      </c>
      <c r="N8" s="121">
        <f>'1学期合計'!N8+'2学期合計'!N8+'3学期合計'!N8</f>
        <v>0</v>
      </c>
      <c r="O8" s="121">
        <f>'1学期合計'!O8+'2学期合計'!O8+'3学期合計'!O8</f>
        <v>0</v>
      </c>
      <c r="P8" s="86">
        <f t="shared" si="0"/>
        <v>289</v>
      </c>
      <c r="Q8" s="74"/>
      <c r="R8" s="74"/>
      <c r="S8" s="74"/>
    </row>
    <row r="9" spans="1:19" ht="24.75" customHeight="1" x14ac:dyDescent="0.15">
      <c r="A9" s="87" t="s">
        <v>21</v>
      </c>
      <c r="B9" s="83">
        <f>'1学期合計'!B9+'2学期合計'!B9+'3学期合計'!B9</f>
        <v>0</v>
      </c>
      <c r="C9" s="83">
        <f>'1学期合計'!C9+'2学期合計'!C9+'3学期合計'!C9</f>
        <v>0</v>
      </c>
      <c r="D9" s="83">
        <f>'1学期合計'!D9+'2学期合計'!D9+'3学期合計'!D9</f>
        <v>63</v>
      </c>
      <c r="E9" s="83">
        <f>'1学期合計'!E9+'2学期合計'!E9+'3学期合計'!E9</f>
        <v>0</v>
      </c>
      <c r="F9" s="83">
        <f>'1学期合計'!F9+'2学期合計'!F9+'3学期合計'!F9</f>
        <v>0</v>
      </c>
      <c r="G9" s="83">
        <f>'1学期合計'!G9+'2学期合計'!G9+'3学期合計'!G9</f>
        <v>9</v>
      </c>
      <c r="H9" s="83">
        <f>'1学期合計'!H9+'2学期合計'!H9+'3学期合計'!H9</f>
        <v>22</v>
      </c>
      <c r="I9" s="83">
        <f>'1学期合計'!I9+'2学期合計'!I9+'3学期合計'!I9</f>
        <v>1</v>
      </c>
      <c r="J9" s="83">
        <f>'1学期合計'!J9+'2学期合計'!J9+'3学期合計'!J9</f>
        <v>0</v>
      </c>
      <c r="K9" s="83">
        <f>'1学期合計'!K9+'2学期合計'!K9+'3学期合計'!K9</f>
        <v>0</v>
      </c>
      <c r="L9" s="83">
        <f>'1学期合計'!L9+'2学期合計'!L9+'3学期合計'!L9</f>
        <v>98</v>
      </c>
      <c r="M9" s="83">
        <f>'1学期合計'!M9+'2学期合計'!M9+'3学期合計'!M9</f>
        <v>0</v>
      </c>
      <c r="N9" s="83">
        <f>'1学期合計'!N9+'2学期合計'!N9+'3学期合計'!N9</f>
        <v>0</v>
      </c>
      <c r="O9" s="83">
        <f>'1学期合計'!O9+'2学期合計'!O9+'3学期合計'!O9</f>
        <v>1</v>
      </c>
      <c r="P9" s="88">
        <f t="shared" si="0"/>
        <v>194</v>
      </c>
      <c r="Q9" s="74"/>
      <c r="R9" s="74"/>
      <c r="S9" s="74"/>
    </row>
    <row r="10" spans="1:19" ht="24.75" customHeight="1" x14ac:dyDescent="0.15">
      <c r="A10" s="85" t="s">
        <v>22</v>
      </c>
      <c r="B10" s="121">
        <f>'1学期合計'!B10+'2学期合計'!B10+'3学期合計'!B10</f>
        <v>0</v>
      </c>
      <c r="C10" s="121">
        <f>'1学期合計'!C10+'2学期合計'!C10+'3学期合計'!C10</f>
        <v>0</v>
      </c>
      <c r="D10" s="121">
        <f>'1学期合計'!D10+'2学期合計'!D10+'3学期合計'!D10</f>
        <v>0</v>
      </c>
      <c r="E10" s="121">
        <f>'1学期合計'!E10+'2学期合計'!E10+'3学期合計'!E10</f>
        <v>4</v>
      </c>
      <c r="F10" s="121">
        <f>'1学期合計'!F10+'2学期合計'!F10+'3学期合計'!F10</f>
        <v>0</v>
      </c>
      <c r="G10" s="121">
        <f>'1学期合計'!G10+'2学期合計'!G10+'3学期合計'!G10</f>
        <v>0</v>
      </c>
      <c r="H10" s="121">
        <f>'1学期合計'!H10+'2学期合計'!H10+'3学期合計'!H10</f>
        <v>2</v>
      </c>
      <c r="I10" s="121">
        <f>'1学期合計'!I10+'2学期合計'!I10+'3学期合計'!I10</f>
        <v>23</v>
      </c>
      <c r="J10" s="121">
        <f>'1学期合計'!J10+'2学期合計'!J10+'3学期合計'!J10</f>
        <v>3</v>
      </c>
      <c r="K10" s="121">
        <f>'1学期合計'!K10+'2学期合計'!K10+'3学期合計'!K10</f>
        <v>3</v>
      </c>
      <c r="L10" s="121">
        <f>'1学期合計'!L10+'2学期合計'!L10+'3学期合計'!L10</f>
        <v>4</v>
      </c>
      <c r="M10" s="121">
        <f>'1学期合計'!M10+'2学期合計'!M10+'3学期合計'!M10</f>
        <v>0</v>
      </c>
      <c r="N10" s="121">
        <f>'1学期合計'!N10+'2学期合計'!N10+'3学期合計'!N10</f>
        <v>0</v>
      </c>
      <c r="O10" s="121">
        <f>'1学期合計'!O10+'2学期合計'!O10+'3学期合計'!O10</f>
        <v>0</v>
      </c>
      <c r="P10" s="86">
        <f t="shared" si="0"/>
        <v>39</v>
      </c>
      <c r="Q10" s="75"/>
      <c r="R10" s="75"/>
      <c r="S10" s="75"/>
    </row>
    <row r="11" spans="1:19" ht="24.75" customHeight="1" x14ac:dyDescent="0.15">
      <c r="A11" s="87" t="s">
        <v>23</v>
      </c>
      <c r="B11" s="83">
        <f>'1学期合計'!B11+'2学期合計'!B11+'3学期合計'!B11</f>
        <v>1</v>
      </c>
      <c r="C11" s="83">
        <f>'1学期合計'!C11+'2学期合計'!C11+'3学期合計'!C11</f>
        <v>0</v>
      </c>
      <c r="D11" s="83">
        <f>'1学期合計'!D11+'2学期合計'!D11+'3学期合計'!D11</f>
        <v>3</v>
      </c>
      <c r="E11" s="83">
        <f>'1学期合計'!E11+'2学期合計'!E11+'3学期合計'!E11</f>
        <v>82</v>
      </c>
      <c r="F11" s="83">
        <f>'1学期合計'!F11+'2学期合計'!F11+'3学期合計'!F11</f>
        <v>2</v>
      </c>
      <c r="G11" s="83">
        <f>'1学期合計'!G11+'2学期合計'!G11+'3学期合計'!G11</f>
        <v>0</v>
      </c>
      <c r="H11" s="83">
        <f>'1学期合計'!H11+'2学期合計'!H11+'3学期合計'!H11</f>
        <v>0</v>
      </c>
      <c r="I11" s="83">
        <f>'1学期合計'!I11+'2学期合計'!I11+'3学期合計'!I11</f>
        <v>0</v>
      </c>
      <c r="J11" s="83">
        <f>'1学期合計'!J11+'2学期合計'!J11+'3学期合計'!J11</f>
        <v>2</v>
      </c>
      <c r="K11" s="83">
        <f>'1学期合計'!K11+'2学期合計'!K11+'3学期合計'!K11</f>
        <v>0</v>
      </c>
      <c r="L11" s="83">
        <f>'1学期合計'!L11+'2学期合計'!L11+'3学期合計'!L11</f>
        <v>0</v>
      </c>
      <c r="M11" s="83">
        <f>'1学期合計'!M11+'2学期合計'!M11+'3学期合計'!M11</f>
        <v>0</v>
      </c>
      <c r="N11" s="83">
        <f>'1学期合計'!N11+'2学期合計'!N11+'3学期合計'!N11</f>
        <v>0</v>
      </c>
      <c r="O11" s="83">
        <f>'1学期合計'!O11+'2学期合計'!O11+'3学期合計'!O11</f>
        <v>1</v>
      </c>
      <c r="P11" s="88">
        <f t="shared" si="0"/>
        <v>91</v>
      </c>
      <c r="Q11" s="74"/>
      <c r="R11" s="74"/>
      <c r="S11" s="74"/>
    </row>
    <row r="12" spans="1:19" ht="24.75" customHeight="1" x14ac:dyDescent="0.15">
      <c r="A12" s="85" t="s">
        <v>24</v>
      </c>
      <c r="B12" s="121">
        <f>'1学期合計'!B12+'2学期合計'!B12+'3学期合計'!B12</f>
        <v>0</v>
      </c>
      <c r="C12" s="121">
        <f>'1学期合計'!C12+'2学期合計'!C12+'3学期合計'!C12</f>
        <v>0</v>
      </c>
      <c r="D12" s="121">
        <f>'1学期合計'!D12+'2学期合計'!D12+'3学期合計'!D12</f>
        <v>0</v>
      </c>
      <c r="E12" s="121">
        <f>'1学期合計'!E12+'2学期合計'!E12+'3学期合計'!E12</f>
        <v>0</v>
      </c>
      <c r="F12" s="121">
        <f>'1学期合計'!F12+'2学期合計'!F12+'3学期合計'!F12</f>
        <v>0</v>
      </c>
      <c r="G12" s="121">
        <f>'1学期合計'!G12+'2学期合計'!G12+'3学期合計'!G12</f>
        <v>0</v>
      </c>
      <c r="H12" s="121">
        <f>'1学期合計'!H12+'2学期合計'!H12+'3学期合計'!H12</f>
        <v>0</v>
      </c>
      <c r="I12" s="121">
        <f>'1学期合計'!I12+'2学期合計'!I12+'3学期合計'!I12</f>
        <v>0</v>
      </c>
      <c r="J12" s="121">
        <f>'1学期合計'!J12+'2学期合計'!J12+'3学期合計'!J12</f>
        <v>0</v>
      </c>
      <c r="K12" s="121">
        <f>'1学期合計'!K12+'2学期合計'!K12+'3学期合計'!K12</f>
        <v>78</v>
      </c>
      <c r="L12" s="121">
        <f>'1学期合計'!L12+'2学期合計'!L12+'3学期合計'!L12</f>
        <v>0</v>
      </c>
      <c r="M12" s="121">
        <f>'1学期合計'!M12+'2学期合計'!M12+'3学期合計'!M12</f>
        <v>39</v>
      </c>
      <c r="N12" s="121">
        <f>'1学期合計'!N12+'2学期合計'!N12+'3学期合計'!N12</f>
        <v>0</v>
      </c>
      <c r="O12" s="121">
        <f>'1学期合計'!O12+'2学期合計'!O12+'3学期合計'!O12</f>
        <v>7</v>
      </c>
      <c r="P12" s="86">
        <f t="shared" si="0"/>
        <v>124</v>
      </c>
      <c r="Q12" s="74"/>
      <c r="R12" s="74"/>
      <c r="S12" s="74"/>
    </row>
    <row r="13" spans="1:19" ht="24.75" customHeight="1" x14ac:dyDescent="0.15">
      <c r="A13" s="87" t="s">
        <v>25</v>
      </c>
      <c r="B13" s="83">
        <f>'1学期合計'!B13+'2学期合計'!B13+'3学期合計'!B13</f>
        <v>0</v>
      </c>
      <c r="C13" s="83">
        <f>'1学期合計'!C13+'2学期合計'!C13+'3学期合計'!C13</f>
        <v>0</v>
      </c>
      <c r="D13" s="83">
        <f>'1学期合計'!D13+'2学期合計'!D13+'3学期合計'!D13</f>
        <v>0</v>
      </c>
      <c r="E13" s="83">
        <f>'1学期合計'!E13+'2学期合計'!E13+'3学期合計'!E13</f>
        <v>0</v>
      </c>
      <c r="F13" s="83">
        <f>'1学期合計'!F13+'2学期合計'!F13+'3学期合計'!F13</f>
        <v>0</v>
      </c>
      <c r="G13" s="83">
        <f>'1学期合計'!G13+'2学期合計'!G13+'3学期合計'!G13</f>
        <v>1</v>
      </c>
      <c r="H13" s="83">
        <f>'1学期合計'!H13+'2学期合計'!H13+'3学期合計'!H13</f>
        <v>0</v>
      </c>
      <c r="I13" s="83">
        <f>'1学期合計'!I13+'2学期合計'!I13+'3学期合計'!I13</f>
        <v>3</v>
      </c>
      <c r="J13" s="83">
        <f>'1学期合計'!J13+'2学期合計'!J13+'3学期合計'!J13</f>
        <v>81</v>
      </c>
      <c r="K13" s="83">
        <f>'1学期合計'!K13+'2学期合計'!K13+'3学期合計'!K13</f>
        <v>16</v>
      </c>
      <c r="L13" s="83">
        <f>'1学期合計'!L13+'2学期合計'!L13+'3学期合計'!L13</f>
        <v>0</v>
      </c>
      <c r="M13" s="83">
        <f>'1学期合計'!M13+'2学期合計'!M13+'3学期合計'!M13</f>
        <v>56</v>
      </c>
      <c r="N13" s="83">
        <f>'1学期合計'!N13+'2学期合計'!N13+'3学期合計'!N13</f>
        <v>17</v>
      </c>
      <c r="O13" s="83">
        <f>'1学期合計'!O13+'2学期合計'!O13+'3学期合計'!O13</f>
        <v>2</v>
      </c>
      <c r="P13" s="88">
        <f t="shared" si="0"/>
        <v>176</v>
      </c>
      <c r="Q13" s="74"/>
      <c r="R13" s="74"/>
      <c r="S13" s="74"/>
    </row>
    <row r="14" spans="1:19" ht="24.75" customHeight="1" x14ac:dyDescent="0.15">
      <c r="A14" s="85" t="s">
        <v>10</v>
      </c>
      <c r="B14" s="121">
        <f>'1学期合計'!B14+'2学期合計'!B14+'3学期合計'!B14</f>
        <v>0</v>
      </c>
      <c r="C14" s="121">
        <f>'1学期合計'!C14+'2学期合計'!C14+'3学期合計'!C14</f>
        <v>0</v>
      </c>
      <c r="D14" s="121">
        <f>'1学期合計'!D14+'2学期合計'!D14+'3学期合計'!D14</f>
        <v>3</v>
      </c>
      <c r="E14" s="121">
        <f>'1学期合計'!E14+'2学期合計'!E14+'3学期合計'!E14</f>
        <v>0</v>
      </c>
      <c r="F14" s="121">
        <f>'1学期合計'!F14+'2学期合計'!F14+'3学期合計'!F14</f>
        <v>0</v>
      </c>
      <c r="G14" s="121">
        <f>'1学期合計'!G14+'2学期合計'!G14+'3学期合計'!G14</f>
        <v>8</v>
      </c>
      <c r="H14" s="121">
        <f>'1学期合計'!H14+'2学期合計'!H14+'3学期合計'!H14</f>
        <v>0</v>
      </c>
      <c r="I14" s="121">
        <f>'1学期合計'!I14+'2学期合計'!I14+'3学期合計'!I14</f>
        <v>80</v>
      </c>
      <c r="J14" s="121">
        <f>'1学期合計'!J14+'2学期合計'!J14+'3学期合計'!J14</f>
        <v>3</v>
      </c>
      <c r="K14" s="121">
        <f>'1学期合計'!K14+'2学期合計'!K14+'3学期合計'!K14</f>
        <v>0</v>
      </c>
      <c r="L14" s="121">
        <f>'1学期合計'!L14+'2学期合計'!L14+'3学期合計'!L14</f>
        <v>0</v>
      </c>
      <c r="M14" s="121">
        <f>'1学期合計'!M14+'2学期合計'!M14+'3学期合計'!M14</f>
        <v>0</v>
      </c>
      <c r="N14" s="121">
        <f>'1学期合計'!N14+'2学期合計'!N14+'3学期合計'!N14</f>
        <v>2</v>
      </c>
      <c r="O14" s="121">
        <f>'1学期合計'!O14+'2学期合計'!O14+'3学期合計'!O14</f>
        <v>0</v>
      </c>
      <c r="P14" s="86">
        <f t="shared" si="0"/>
        <v>96</v>
      </c>
      <c r="Q14" s="74"/>
      <c r="R14" s="74"/>
      <c r="S14" s="74"/>
    </row>
    <row r="15" spans="1:19" ht="24.75" customHeight="1" x14ac:dyDescent="0.15">
      <c r="A15" s="87" t="s">
        <v>26</v>
      </c>
      <c r="B15" s="83">
        <f>'1学期合計'!B15+'2学期合計'!B15+'3学期合計'!B15</f>
        <v>0</v>
      </c>
      <c r="C15" s="83">
        <f>'1学期合計'!C15+'2学期合計'!C15+'3学期合計'!C15</f>
        <v>0</v>
      </c>
      <c r="D15" s="83">
        <f>'1学期合計'!D15+'2学期合計'!D15+'3学期合計'!D15</f>
        <v>0</v>
      </c>
      <c r="E15" s="83">
        <f>'1学期合計'!E15+'2学期合計'!E15+'3学期合計'!E15</f>
        <v>0</v>
      </c>
      <c r="F15" s="83">
        <f>'1学期合計'!F15+'2学期合計'!F15+'3学期合計'!F15</f>
        <v>0</v>
      </c>
      <c r="G15" s="83">
        <f>'1学期合計'!G15+'2学期合計'!G15+'3学期合計'!G15</f>
        <v>163</v>
      </c>
      <c r="H15" s="83">
        <f>'1学期合計'!H15+'2学期合計'!H15+'3学期合計'!H15</f>
        <v>0</v>
      </c>
      <c r="I15" s="83">
        <f>'1学期合計'!I15+'2学期合計'!I15+'3学期合計'!I15</f>
        <v>10</v>
      </c>
      <c r="J15" s="83">
        <f>'1学期合計'!J15+'2学期合計'!J15+'3学期合計'!J15</f>
        <v>0</v>
      </c>
      <c r="K15" s="83">
        <f>'1学期合計'!K15+'2学期合計'!K15+'3学期合計'!K15</f>
        <v>0</v>
      </c>
      <c r="L15" s="83">
        <f>'1学期合計'!L15+'2学期合計'!L15+'3学期合計'!L15</f>
        <v>0</v>
      </c>
      <c r="M15" s="83">
        <f>'1学期合計'!M15+'2学期合計'!M15+'3学期合計'!M15</f>
        <v>0</v>
      </c>
      <c r="N15" s="83">
        <f>'1学期合計'!N15+'2学期合計'!N15+'3学期合計'!N15</f>
        <v>0</v>
      </c>
      <c r="O15" s="83">
        <f>'1学期合計'!O15+'2学期合計'!O15+'3学期合計'!O15</f>
        <v>0</v>
      </c>
      <c r="P15" s="88">
        <f t="shared" si="0"/>
        <v>173</v>
      </c>
      <c r="Q15" s="74"/>
      <c r="R15" s="74"/>
      <c r="S15" s="74"/>
    </row>
    <row r="16" spans="1:19" ht="24.75" customHeight="1" x14ac:dyDescent="0.15">
      <c r="A16" s="85" t="s">
        <v>27</v>
      </c>
      <c r="B16" s="121">
        <f>'1学期合計'!B16+'2学期合計'!B16+'3学期合計'!B16</f>
        <v>0</v>
      </c>
      <c r="C16" s="121">
        <f>'1学期合計'!C16+'2学期合計'!C16+'3学期合計'!C16</f>
        <v>0</v>
      </c>
      <c r="D16" s="121">
        <f>'1学期合計'!D16+'2学期合計'!D16+'3学期合計'!D16</f>
        <v>0</v>
      </c>
      <c r="E16" s="121">
        <f>'1学期合計'!E16+'2学期合計'!E16+'3学期合計'!E16</f>
        <v>0</v>
      </c>
      <c r="F16" s="121">
        <f>'1学期合計'!F16+'2学期合計'!F16+'3学期合計'!F16</f>
        <v>0</v>
      </c>
      <c r="G16" s="121">
        <f>'1学期合計'!G16+'2学期合計'!G16+'3学期合計'!G16</f>
        <v>5</v>
      </c>
      <c r="H16" s="121">
        <f>'1学期合計'!H16+'2学期合計'!H16+'3学期合計'!H16</f>
        <v>0</v>
      </c>
      <c r="I16" s="121">
        <f>'1学期合計'!I16+'2学期合計'!I16+'3学期合計'!I16</f>
        <v>23</v>
      </c>
      <c r="J16" s="121">
        <f>'1学期合計'!J16+'2学期合計'!J16+'3学期合計'!J16</f>
        <v>0</v>
      </c>
      <c r="K16" s="121">
        <f>'1学期合計'!K16+'2学期合計'!K16+'3学期合計'!K16</f>
        <v>64</v>
      </c>
      <c r="L16" s="121">
        <f>'1学期合計'!L16+'2学期合計'!L16+'3学期合計'!L16</f>
        <v>0</v>
      </c>
      <c r="M16" s="121">
        <f>'1学期合計'!M16+'2学期合計'!M16+'3学期合計'!M16</f>
        <v>0</v>
      </c>
      <c r="N16" s="121">
        <f>'1学期合計'!N16+'2学期合計'!N16+'3学期合計'!N16</f>
        <v>0</v>
      </c>
      <c r="O16" s="121">
        <f>'1学期合計'!O16+'2学期合計'!O16+'3学期合計'!O16</f>
        <v>0</v>
      </c>
      <c r="P16" s="86">
        <f t="shared" si="0"/>
        <v>92</v>
      </c>
      <c r="Q16" s="74"/>
      <c r="R16" s="74"/>
      <c r="S16" s="74"/>
    </row>
    <row r="17" spans="1:21" ht="24.75" customHeight="1" x14ac:dyDescent="0.15">
      <c r="A17" s="87" t="s">
        <v>28</v>
      </c>
      <c r="B17" s="83">
        <f>'1学期合計'!B17+'2学期合計'!B17+'3学期合計'!B17</f>
        <v>0</v>
      </c>
      <c r="C17" s="83">
        <f>'1学期合計'!C17+'2学期合計'!C17+'3学期合計'!C17</f>
        <v>0</v>
      </c>
      <c r="D17" s="83">
        <f>'1学期合計'!D17+'2学期合計'!D17+'3学期合計'!D17</f>
        <v>0</v>
      </c>
      <c r="E17" s="83">
        <f>'1学期合計'!E17+'2学期合計'!E17+'3学期合計'!E17</f>
        <v>0</v>
      </c>
      <c r="F17" s="83">
        <f>'1学期合計'!F17+'2学期合計'!F17+'3学期合計'!F17</f>
        <v>0</v>
      </c>
      <c r="G17" s="83">
        <f>'1学期合計'!G17+'2学期合計'!G17+'3学期合計'!G17</f>
        <v>0</v>
      </c>
      <c r="H17" s="83">
        <f>'1学期合計'!H17+'2学期合計'!H17+'3学期合計'!H17</f>
        <v>0</v>
      </c>
      <c r="I17" s="83">
        <f>'1学期合計'!I17+'2学期合計'!I17+'3学期合計'!I17</f>
        <v>0</v>
      </c>
      <c r="J17" s="83">
        <f>'1学期合計'!J17+'2学期合計'!J17+'3学期合計'!J17</f>
        <v>0</v>
      </c>
      <c r="K17" s="83">
        <f>'1学期合計'!K17+'2学期合計'!K17+'3学期合計'!K17</f>
        <v>0</v>
      </c>
      <c r="L17" s="83">
        <f>'1学期合計'!L17+'2学期合計'!L17+'3学期合計'!L17</f>
        <v>0</v>
      </c>
      <c r="M17" s="83">
        <f>'1学期合計'!M17+'2学期合計'!M17+'3学期合計'!M17</f>
        <v>0</v>
      </c>
      <c r="N17" s="83">
        <f>'1学期合計'!N17+'2学期合計'!N17+'3学期合計'!N17</f>
        <v>0</v>
      </c>
      <c r="O17" s="83">
        <f>'1学期合計'!O17+'2学期合計'!O17+'3学期合計'!O17</f>
        <v>0</v>
      </c>
      <c r="P17" s="88">
        <f t="shared" si="0"/>
        <v>0</v>
      </c>
      <c r="Q17" s="74"/>
      <c r="R17" s="74"/>
      <c r="S17" s="74"/>
      <c r="T17" s="74"/>
      <c r="U17" s="74"/>
    </row>
    <row r="18" spans="1:21" ht="24.75" customHeight="1" x14ac:dyDescent="0.15">
      <c r="A18" s="85" t="s">
        <v>29</v>
      </c>
      <c r="B18" s="121">
        <f>'1学期合計'!B18+'2学期合計'!B18+'3学期合計'!B18</f>
        <v>16</v>
      </c>
      <c r="C18" s="121">
        <f>'1学期合計'!C18+'2学期合計'!C18+'3学期合計'!C18</f>
        <v>0</v>
      </c>
      <c r="D18" s="121">
        <f>'1学期合計'!D18+'2学期合計'!D18+'3学期合計'!D18</f>
        <v>0</v>
      </c>
      <c r="E18" s="121">
        <f>'1学期合計'!E18+'2学期合計'!E18+'3学期合計'!E18</f>
        <v>0</v>
      </c>
      <c r="F18" s="121">
        <f>'1学期合計'!F18+'2学期合計'!F18+'3学期合計'!F18</f>
        <v>0</v>
      </c>
      <c r="G18" s="121">
        <f>'1学期合計'!G18+'2学期合計'!G18+'3学期合計'!G18</f>
        <v>0</v>
      </c>
      <c r="H18" s="121">
        <f>'1学期合計'!H18+'2学期合計'!H18+'3学期合計'!H18</f>
        <v>0</v>
      </c>
      <c r="I18" s="121">
        <f>'1学期合計'!I18+'2学期合計'!I18+'3学期合計'!I18</f>
        <v>0</v>
      </c>
      <c r="J18" s="121">
        <f>'1学期合計'!J18+'2学期合計'!J18+'3学期合計'!J18</f>
        <v>0</v>
      </c>
      <c r="K18" s="121">
        <f>'1学期合計'!K18+'2学期合計'!K18+'3学期合計'!K18</f>
        <v>18</v>
      </c>
      <c r="L18" s="121">
        <f>'1学期合計'!L18+'2学期合計'!L18+'3学期合計'!L18</f>
        <v>0</v>
      </c>
      <c r="M18" s="121">
        <f>'1学期合計'!M18+'2学期合計'!M18+'3学期合計'!M18</f>
        <v>0</v>
      </c>
      <c r="N18" s="121">
        <f>'1学期合計'!N18+'2学期合計'!N18+'3学期合計'!N18</f>
        <v>3</v>
      </c>
      <c r="O18" s="121">
        <f>'1学期合計'!O18+'2学期合計'!O18+'3学期合計'!O18</f>
        <v>85</v>
      </c>
      <c r="P18" s="86">
        <f t="shared" si="0"/>
        <v>122</v>
      </c>
      <c r="Q18" s="74"/>
      <c r="R18" s="74"/>
      <c r="S18" s="74"/>
      <c r="T18" s="74"/>
      <c r="U18" s="74"/>
    </row>
    <row r="19" spans="1:21" ht="24.75" customHeight="1" x14ac:dyDescent="0.15">
      <c r="A19" s="87" t="s">
        <v>30</v>
      </c>
      <c r="B19" s="83">
        <f>'1学期合計'!B19+'2学期合計'!B19+'3学期合計'!B19</f>
        <v>0</v>
      </c>
      <c r="C19" s="83">
        <f>'1学期合計'!C19+'2学期合計'!C19+'3学期合計'!C19</f>
        <v>0</v>
      </c>
      <c r="D19" s="83">
        <f>'1学期合計'!D19+'2学期合計'!D19+'3学期合計'!D19</f>
        <v>0</v>
      </c>
      <c r="E19" s="83">
        <f>'1学期合計'!E19+'2学期合計'!E19+'3学期合計'!E19</f>
        <v>0</v>
      </c>
      <c r="F19" s="83">
        <f>'1学期合計'!F19+'2学期合計'!F19+'3学期合計'!F19</f>
        <v>0</v>
      </c>
      <c r="G19" s="83">
        <f>'1学期合計'!G19+'2学期合計'!G19+'3学期合計'!G19</f>
        <v>4</v>
      </c>
      <c r="H19" s="83">
        <f>'1学期合計'!H19+'2学期合計'!H19+'3学期合計'!H19</f>
        <v>0</v>
      </c>
      <c r="I19" s="83">
        <f>'1学期合計'!I19+'2学期合計'!I19+'3学期合計'!I19</f>
        <v>0</v>
      </c>
      <c r="J19" s="83">
        <f>'1学期合計'!J19+'2学期合計'!J19+'3学期合計'!J19</f>
        <v>0</v>
      </c>
      <c r="K19" s="83">
        <f>'1学期合計'!K19+'2学期合計'!K19+'3学期合計'!K19</f>
        <v>0</v>
      </c>
      <c r="L19" s="83">
        <f>'1学期合計'!L19+'2学期合計'!L19+'3学期合計'!L19</f>
        <v>31</v>
      </c>
      <c r="M19" s="83">
        <f>'1学期合計'!M19+'2学期合計'!M19+'3学期合計'!M19</f>
        <v>0</v>
      </c>
      <c r="N19" s="83">
        <f>'1学期合計'!N19+'2学期合計'!N19+'3学期合計'!N19</f>
        <v>0</v>
      </c>
      <c r="O19" s="83">
        <f>'1学期合計'!O19+'2学期合計'!O19+'3学期合計'!O19</f>
        <v>0</v>
      </c>
      <c r="P19" s="88">
        <f t="shared" si="0"/>
        <v>35</v>
      </c>
      <c r="Q19" s="74"/>
      <c r="R19" s="74"/>
      <c r="S19" s="74"/>
      <c r="T19" s="74"/>
      <c r="U19" s="74"/>
    </row>
    <row r="20" spans="1:21" ht="24.75" customHeight="1" x14ac:dyDescent="0.15">
      <c r="A20" s="85" t="s">
        <v>15</v>
      </c>
      <c r="B20" s="121">
        <f>'1学期合計'!B20+'2学期合計'!B20+'3学期合計'!B20</f>
        <v>0</v>
      </c>
      <c r="C20" s="121">
        <f>'1学期合計'!C20+'2学期合計'!C20+'3学期合計'!C20</f>
        <v>0</v>
      </c>
      <c r="D20" s="121">
        <f>'1学期合計'!D20+'2学期合計'!D20+'3学期合計'!D20</f>
        <v>0</v>
      </c>
      <c r="E20" s="121">
        <f>'1学期合計'!E20+'2学期合計'!E20+'3学期合計'!E20</f>
        <v>0</v>
      </c>
      <c r="F20" s="121">
        <f>'1学期合計'!F20+'2学期合計'!F20+'3学期合計'!F20</f>
        <v>0</v>
      </c>
      <c r="G20" s="121">
        <f>'1学期合計'!G20+'2学期合計'!G20+'3学期合計'!G20</f>
        <v>0</v>
      </c>
      <c r="H20" s="121">
        <f>'1学期合計'!H20+'2学期合計'!H20+'3学期合計'!H20</f>
        <v>0</v>
      </c>
      <c r="I20" s="121">
        <f>'1学期合計'!I20+'2学期合計'!I20+'3学期合計'!I20</f>
        <v>0</v>
      </c>
      <c r="J20" s="121">
        <f>'1学期合計'!J20+'2学期合計'!J20+'3学期合計'!J20</f>
        <v>0</v>
      </c>
      <c r="K20" s="121">
        <f>'1学期合計'!K20+'2学期合計'!K20+'3学期合計'!K20</f>
        <v>15</v>
      </c>
      <c r="L20" s="121">
        <f>'1学期合計'!L20+'2学期合計'!L20+'3学期合計'!L20</f>
        <v>0</v>
      </c>
      <c r="M20" s="121">
        <f>'1学期合計'!M20+'2学期合計'!M20+'3学期合計'!M20</f>
        <v>0</v>
      </c>
      <c r="N20" s="121">
        <f>'1学期合計'!N20+'2学期合計'!N20+'3学期合計'!N20</f>
        <v>119</v>
      </c>
      <c r="O20" s="121">
        <f>'1学期合計'!O20+'2学期合計'!O20+'3学期合計'!O20</f>
        <v>44</v>
      </c>
      <c r="P20" s="86">
        <f t="shared" si="0"/>
        <v>178</v>
      </c>
      <c r="Q20" s="74"/>
      <c r="R20" s="74"/>
      <c r="S20" s="74"/>
      <c r="T20" s="74"/>
      <c r="U20" s="74"/>
    </row>
    <row r="21" spans="1:21" ht="24.75" customHeight="1" x14ac:dyDescent="0.15">
      <c r="A21" s="87" t="s">
        <v>16</v>
      </c>
      <c r="B21" s="83">
        <f>'1学期合計'!B21+'2学期合計'!B21+'3学期合計'!B21</f>
        <v>0</v>
      </c>
      <c r="C21" s="83">
        <f>'1学期合計'!C21+'2学期合計'!C21+'3学期合計'!C21</f>
        <v>0</v>
      </c>
      <c r="D21" s="83">
        <f>'1学期合計'!D21+'2学期合計'!D21+'3学期合計'!D21</f>
        <v>0</v>
      </c>
      <c r="E21" s="83">
        <f>'1学期合計'!E21+'2学期合計'!E21+'3学期合計'!E21</f>
        <v>1</v>
      </c>
      <c r="F21" s="83">
        <f>'1学期合計'!F21+'2学期合計'!F21+'3学期合計'!F21</f>
        <v>0</v>
      </c>
      <c r="G21" s="83">
        <f>'1学期合計'!G21+'2学期合計'!G21+'3学期合計'!G21</f>
        <v>0</v>
      </c>
      <c r="H21" s="83">
        <f>'1学期合計'!H21+'2学期合計'!H21+'3学期合計'!H21</f>
        <v>0</v>
      </c>
      <c r="I21" s="83">
        <f>'1学期合計'!I21+'2学期合計'!I21+'3学期合計'!I21</f>
        <v>0</v>
      </c>
      <c r="J21" s="83">
        <f>'1学期合計'!J21+'2学期合計'!J21+'3学期合計'!J21</f>
        <v>0</v>
      </c>
      <c r="K21" s="83">
        <f>'1学期合計'!K21+'2学期合計'!K21+'3学期合計'!K21</f>
        <v>5</v>
      </c>
      <c r="L21" s="83">
        <f>'1学期合計'!L21+'2学期合計'!L21+'3学期合計'!L21</f>
        <v>0</v>
      </c>
      <c r="M21" s="83">
        <f>'1学期合計'!M21+'2学期合計'!M21+'3学期合計'!M21</f>
        <v>0</v>
      </c>
      <c r="N21" s="83">
        <f>'1学期合計'!N21+'2学期合計'!N21+'3学期合計'!N21</f>
        <v>15</v>
      </c>
      <c r="O21" s="83">
        <f>'1学期合計'!O21+'2学期合計'!O21+'3学期合計'!O21</f>
        <v>141</v>
      </c>
      <c r="P21" s="88">
        <f t="shared" si="0"/>
        <v>162</v>
      </c>
      <c r="Q21" s="74"/>
      <c r="R21" s="74"/>
      <c r="S21" s="74"/>
      <c r="T21" s="74"/>
      <c r="U21" s="74"/>
    </row>
    <row r="22" spans="1:21" ht="24.75" customHeight="1" thickBot="1" x14ac:dyDescent="0.2">
      <c r="A22" s="89" t="s">
        <v>31</v>
      </c>
      <c r="B22" s="121">
        <f>'1学期合計'!B22+'2学期合計'!B22+'3学期合計'!B22</f>
        <v>1</v>
      </c>
      <c r="C22" s="121">
        <f>'1学期合計'!C22+'2学期合計'!C22+'3学期合計'!C22</f>
        <v>0</v>
      </c>
      <c r="D22" s="121">
        <f>'1学期合計'!D22+'2学期合計'!D22+'3学期合計'!D22</f>
        <v>5</v>
      </c>
      <c r="E22" s="121">
        <f>'1学期合計'!E22+'2学期合計'!E22+'3学期合計'!E22</f>
        <v>0</v>
      </c>
      <c r="F22" s="121">
        <f>'1学期合計'!F22+'2学期合計'!F22+'3学期合計'!F22</f>
        <v>8</v>
      </c>
      <c r="G22" s="121">
        <f>'1学期合計'!G22+'2学期合計'!G22+'3学期合計'!G22</f>
        <v>0</v>
      </c>
      <c r="H22" s="121">
        <f>'1学期合計'!H22+'2学期合計'!H22+'3学期合計'!H22</f>
        <v>0</v>
      </c>
      <c r="I22" s="121">
        <f>'1学期合計'!I22+'2学期合計'!I22+'3学期合計'!I22</f>
        <v>0</v>
      </c>
      <c r="J22" s="121">
        <f>'1学期合計'!J22+'2学期合計'!J22+'3学期合計'!J22</f>
        <v>0</v>
      </c>
      <c r="K22" s="121">
        <f>'1学期合計'!K22+'2学期合計'!K22+'3学期合計'!K22</f>
        <v>0</v>
      </c>
      <c r="L22" s="121">
        <f>'1学期合計'!L22+'2学期合計'!L22+'3学期合計'!L22</f>
        <v>0</v>
      </c>
      <c r="M22" s="121">
        <f>'1学期合計'!M22+'2学期合計'!M22+'3学期合計'!M22</f>
        <v>0</v>
      </c>
      <c r="N22" s="121">
        <f>'1学期合計'!N22+'2学期合計'!N22+'3学期合計'!N22</f>
        <v>0</v>
      </c>
      <c r="O22" s="113">
        <f>'1学期合計'!O22+'2学期合計'!O22+'3学期合計'!O22</f>
        <v>1</v>
      </c>
      <c r="P22" s="91">
        <f t="shared" si="0"/>
        <v>15</v>
      </c>
      <c r="Q22" s="74"/>
      <c r="R22" s="74"/>
      <c r="S22" s="74"/>
      <c r="T22" s="74"/>
      <c r="U22" s="74"/>
    </row>
    <row r="23" spans="1:21" ht="24.75" customHeight="1" thickTop="1" x14ac:dyDescent="0.15">
      <c r="A23" s="92" t="s">
        <v>17</v>
      </c>
      <c r="B23" s="93">
        <f>SUM(B5:B22)</f>
        <v>221</v>
      </c>
      <c r="C23" s="94">
        <f>SUM(C5:C22)</f>
        <v>248</v>
      </c>
      <c r="D23" s="94">
        <f t="shared" ref="D23:O23" si="1">SUM(D5:D22)</f>
        <v>193</v>
      </c>
      <c r="E23" s="94">
        <f t="shared" si="1"/>
        <v>184</v>
      </c>
      <c r="F23" s="94">
        <f t="shared" si="1"/>
        <v>317</v>
      </c>
      <c r="G23" s="94">
        <f t="shared" si="1"/>
        <v>190</v>
      </c>
      <c r="H23" s="94">
        <f t="shared" si="1"/>
        <v>214</v>
      </c>
      <c r="I23" s="94">
        <f t="shared" si="1"/>
        <v>141</v>
      </c>
      <c r="J23" s="94">
        <f t="shared" si="1"/>
        <v>89</v>
      </c>
      <c r="K23" s="94">
        <f t="shared" si="1"/>
        <v>200</v>
      </c>
      <c r="L23" s="94">
        <f t="shared" si="1"/>
        <v>133</v>
      </c>
      <c r="M23" s="94">
        <f t="shared" si="1"/>
        <v>95</v>
      </c>
      <c r="N23" s="94">
        <f t="shared" si="1"/>
        <v>156</v>
      </c>
      <c r="O23" s="95">
        <f t="shared" si="1"/>
        <v>282</v>
      </c>
      <c r="P23" s="96">
        <f>SUM(B23:O23)</f>
        <v>2663</v>
      </c>
      <c r="Q23" s="97"/>
      <c r="R23" s="74"/>
      <c r="S23" s="74"/>
      <c r="T23" s="74"/>
      <c r="U23" s="74"/>
    </row>
    <row r="24" spans="1:21" ht="24.75" customHeight="1" x14ac:dyDescent="0.15">
      <c r="A24" s="98" t="s">
        <v>32</v>
      </c>
      <c r="B24" s="121">
        <f>'1学期合計'!B24+'2学期合計'!B24+'3学期合計'!B24</f>
        <v>20</v>
      </c>
      <c r="C24" s="121">
        <f>'1学期合計'!C24+'2学期合計'!C24+'3学期合計'!C24</f>
        <v>20</v>
      </c>
      <c r="D24" s="121">
        <f>'1学期合計'!D24+'2学期合計'!D24+'3学期合計'!D24</f>
        <v>20</v>
      </c>
      <c r="E24" s="121">
        <f>'1学期合計'!E24+'2学期合計'!E24+'3学期合計'!E24</f>
        <v>20</v>
      </c>
      <c r="F24" s="121">
        <f>'1学期合計'!F24+'2学期合計'!F24+'3学期合計'!F24</f>
        <v>22</v>
      </c>
      <c r="G24" s="121">
        <f>'1学期合計'!G24+'2学期合計'!G24+'3学期合計'!G24</f>
        <v>20</v>
      </c>
      <c r="H24" s="121">
        <f>'1学期合計'!H24+'2学期合計'!H24+'3学期合計'!H24</f>
        <v>20</v>
      </c>
      <c r="I24" s="121">
        <f>'1学期合計'!I24+'2学期合計'!I24+'3学期合計'!I24</f>
        <v>20</v>
      </c>
      <c r="J24" s="121">
        <f>'1学期合計'!J24+'2学期合計'!J24+'3学期合計'!J24</f>
        <v>20</v>
      </c>
      <c r="K24" s="121">
        <f>'1学期合計'!K24+'2学期合計'!K24+'3学期合計'!K24</f>
        <v>18</v>
      </c>
      <c r="L24" s="121">
        <f>'1学期合計'!L24+'2学期合計'!L24+'3学期合計'!L24</f>
        <v>20</v>
      </c>
      <c r="M24" s="121">
        <f>'1学期合計'!M24+'2学期合計'!M24+'3学期合計'!M24</f>
        <v>20</v>
      </c>
      <c r="N24" s="121">
        <f>'1学期合計'!N24+'2学期合計'!N24+'3学期合計'!N24</f>
        <v>22</v>
      </c>
      <c r="O24" s="121">
        <f>'1学期合計'!O24+'2学期合計'!O24+'3学期合計'!O24</f>
        <v>20</v>
      </c>
      <c r="P24" s="99">
        <f>SUM(B24:O24)</f>
        <v>282</v>
      </c>
      <c r="Q24" s="97"/>
      <c r="R24" s="74"/>
      <c r="S24" s="74"/>
      <c r="T24" s="74"/>
      <c r="U24" s="74"/>
    </row>
    <row r="25" spans="1:21" ht="24.75" customHeight="1" x14ac:dyDescent="0.15">
      <c r="A25" s="100" t="s">
        <v>33</v>
      </c>
      <c r="B25" s="101">
        <f>B23/B24</f>
        <v>11.05</v>
      </c>
      <c r="C25" s="102">
        <f t="shared" ref="C25:O25" si="2">C23/C24</f>
        <v>12.4</v>
      </c>
      <c r="D25" s="102">
        <f t="shared" si="2"/>
        <v>9.65</v>
      </c>
      <c r="E25" s="102">
        <f t="shared" si="2"/>
        <v>9.1999999999999993</v>
      </c>
      <c r="F25" s="102">
        <f t="shared" si="2"/>
        <v>14.409090909090908</v>
      </c>
      <c r="G25" s="102">
        <f t="shared" si="2"/>
        <v>9.5</v>
      </c>
      <c r="H25" s="102">
        <f t="shared" si="2"/>
        <v>10.7</v>
      </c>
      <c r="I25" s="102">
        <f t="shared" si="2"/>
        <v>7.05</v>
      </c>
      <c r="J25" s="102">
        <f t="shared" si="2"/>
        <v>4.45</v>
      </c>
      <c r="K25" s="102">
        <f t="shared" si="2"/>
        <v>11.111111111111111</v>
      </c>
      <c r="L25" s="102">
        <f t="shared" si="2"/>
        <v>6.65</v>
      </c>
      <c r="M25" s="102">
        <f t="shared" si="2"/>
        <v>4.75</v>
      </c>
      <c r="N25" s="102">
        <f t="shared" si="2"/>
        <v>7.0909090909090908</v>
      </c>
      <c r="O25" s="103">
        <f t="shared" si="2"/>
        <v>14.1</v>
      </c>
      <c r="P25" s="104">
        <f>P23/P24</f>
        <v>9.4432624113475185</v>
      </c>
      <c r="Q25" s="105"/>
      <c r="R25" s="106"/>
      <c r="S25" s="74"/>
      <c r="T25" s="74"/>
      <c r="U25" s="74"/>
    </row>
    <row r="26" spans="1:21" x14ac:dyDescent="0.15">
      <c r="A26" s="74"/>
      <c r="B26" s="7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  <c r="N26" s="108"/>
      <c r="O26" s="107"/>
      <c r="P26" s="107"/>
      <c r="Q26" s="74"/>
      <c r="R26" s="74"/>
      <c r="S26" s="74"/>
      <c r="T26" s="74"/>
      <c r="U26" s="74"/>
    </row>
    <row r="27" spans="1:21" ht="19.5" customHeight="1" x14ac:dyDescent="0.15">
      <c r="A27" s="125" t="s">
        <v>34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71"/>
      <c r="R27" s="71"/>
      <c r="S27" s="71"/>
      <c r="T27" s="71"/>
      <c r="U27" s="71"/>
    </row>
    <row r="28" spans="1:21" ht="24.75" customHeight="1" x14ac:dyDescent="0.15">
      <c r="A28" s="77" t="s">
        <v>35</v>
      </c>
      <c r="B28" s="78" t="s">
        <v>46</v>
      </c>
      <c r="C28" s="79" t="s">
        <v>47</v>
      </c>
      <c r="D28" s="79" t="s">
        <v>45</v>
      </c>
      <c r="E28" s="79" t="s">
        <v>48</v>
      </c>
      <c r="F28" s="79" t="s">
        <v>49</v>
      </c>
      <c r="G28" s="79" t="s">
        <v>50</v>
      </c>
      <c r="H28" s="79" t="s">
        <v>51</v>
      </c>
      <c r="I28" s="79" t="s">
        <v>52</v>
      </c>
      <c r="J28" s="79" t="s">
        <v>53</v>
      </c>
      <c r="K28" s="79" t="s">
        <v>54</v>
      </c>
      <c r="L28" s="79" t="s">
        <v>55</v>
      </c>
      <c r="M28" s="79" t="s">
        <v>56</v>
      </c>
      <c r="N28" s="79" t="s">
        <v>57</v>
      </c>
      <c r="O28" s="80" t="s">
        <v>58</v>
      </c>
      <c r="P28" s="81" t="s">
        <v>59</v>
      </c>
      <c r="Q28" s="74"/>
      <c r="R28" s="74"/>
      <c r="S28" s="74"/>
      <c r="T28" s="74"/>
      <c r="U28" s="74"/>
    </row>
    <row r="29" spans="1:21" ht="24.75" customHeight="1" x14ac:dyDescent="0.15">
      <c r="A29" s="109" t="s">
        <v>36</v>
      </c>
      <c r="B29" s="83">
        <f>'1学期合計'!B29+'2学期合計'!B29+'3学期合計'!B29</f>
        <v>13</v>
      </c>
      <c r="C29" s="83">
        <f>'1学期合計'!C29+'2学期合計'!C29+'3学期合計'!C29</f>
        <v>16</v>
      </c>
      <c r="D29" s="83">
        <f>'1学期合計'!D29+'2学期合計'!D29+'3学期合計'!D29</f>
        <v>3</v>
      </c>
      <c r="E29" s="83">
        <f>'1学期合計'!E29+'2学期合計'!E29+'3学期合計'!E29</f>
        <v>5</v>
      </c>
      <c r="F29" s="83">
        <f>'1学期合計'!F29+'2学期合計'!F29+'3学期合計'!F29</f>
        <v>19</v>
      </c>
      <c r="G29" s="83">
        <f>'1学期合計'!G29+'2学期合計'!G29+'3学期合計'!G29</f>
        <v>9</v>
      </c>
      <c r="H29" s="83">
        <f>'1学期合計'!H29+'2学期合計'!H29+'3学期合計'!H29</f>
        <v>7</v>
      </c>
      <c r="I29" s="83">
        <f>'1学期合計'!I29+'2学期合計'!I29+'3学期合計'!I29</f>
        <v>9</v>
      </c>
      <c r="J29" s="83">
        <f>'1学期合計'!J29+'2学期合計'!J29+'3学期合計'!J29</f>
        <v>0</v>
      </c>
      <c r="K29" s="83">
        <f>'1学期合計'!K29+'2学期合計'!K29+'3学期合計'!K29</f>
        <v>6</v>
      </c>
      <c r="L29" s="83">
        <f>'1学期合計'!L29+'2学期合計'!L29+'3学期合計'!L29</f>
        <v>1</v>
      </c>
      <c r="M29" s="83">
        <f>'1学期合計'!M29+'2学期合計'!M29+'3学期合計'!M29</f>
        <v>2</v>
      </c>
      <c r="N29" s="83">
        <f>'1学期合計'!N29+'2学期合計'!N29+'3学期合計'!N29</f>
        <v>12</v>
      </c>
      <c r="O29" s="83">
        <f>'1学期合計'!O29+'2学期合計'!O29+'3学期合計'!O29</f>
        <v>12</v>
      </c>
      <c r="P29" s="84">
        <f t="shared" ref="P29:P35" si="3">SUM(B29:O29)</f>
        <v>114</v>
      </c>
      <c r="Q29" s="74"/>
      <c r="R29" s="74"/>
      <c r="S29" s="74"/>
      <c r="T29" s="74"/>
      <c r="U29" s="74"/>
    </row>
    <row r="30" spans="1:21" ht="24.75" customHeight="1" x14ac:dyDescent="0.15">
      <c r="A30" s="85" t="s">
        <v>37</v>
      </c>
      <c r="B30" s="121">
        <f>'1学期合計'!B30+'2学期合計'!B30+'3学期合計'!B30</f>
        <v>31</v>
      </c>
      <c r="C30" s="121">
        <f>'1学期合計'!C30+'2学期合計'!C30+'3学期合計'!C30</f>
        <v>26</v>
      </c>
      <c r="D30" s="121">
        <f>'1学期合計'!D30+'2学期合計'!D30+'3学期合計'!D30</f>
        <v>13</v>
      </c>
      <c r="E30" s="121">
        <f>'1学期合計'!E30+'2学期合計'!E30+'3学期合計'!E30</f>
        <v>8</v>
      </c>
      <c r="F30" s="121">
        <f>'1学期合計'!F30+'2学期合計'!F30+'3学期合計'!F30</f>
        <v>21</v>
      </c>
      <c r="G30" s="121">
        <f>'1学期合計'!G30+'2学期合計'!G30+'3学期合計'!G30</f>
        <v>21</v>
      </c>
      <c r="H30" s="121">
        <f>'1学期合計'!H30+'2学期合計'!H30+'3学期合計'!H30</f>
        <v>55</v>
      </c>
      <c r="I30" s="121">
        <f>'1学期合計'!I30+'2学期合計'!I30+'3学期合計'!I30</f>
        <v>22</v>
      </c>
      <c r="J30" s="121">
        <f>'1学期合計'!J30+'2学期合計'!J30+'3学期合計'!J30</f>
        <v>12</v>
      </c>
      <c r="K30" s="121">
        <f>'1学期合計'!K30+'2学期合計'!K30+'3学期合計'!K30</f>
        <v>14</v>
      </c>
      <c r="L30" s="121">
        <f>'1学期合計'!L30+'2学期合計'!L30+'3学期合計'!L30</f>
        <v>14</v>
      </c>
      <c r="M30" s="121">
        <f>'1学期合計'!M30+'2学期合計'!M30+'3学期合計'!M30</f>
        <v>8</v>
      </c>
      <c r="N30" s="121">
        <f>'1学期合計'!N30+'2学期合計'!N30+'3学期合計'!N30</f>
        <v>5</v>
      </c>
      <c r="O30" s="121">
        <f>'1学期合計'!O30+'2学期合計'!O30+'3学期合計'!O30</f>
        <v>15</v>
      </c>
      <c r="P30" s="86">
        <f t="shared" si="3"/>
        <v>265</v>
      </c>
      <c r="Q30" s="74"/>
      <c r="R30" s="74"/>
      <c r="S30" s="74"/>
      <c r="T30" s="74"/>
      <c r="U30" s="74"/>
    </row>
    <row r="31" spans="1:21" ht="24.75" customHeight="1" x14ac:dyDescent="0.15">
      <c r="A31" s="110" t="s">
        <v>38</v>
      </c>
      <c r="B31" s="83">
        <f>'1学期合計'!B31+'2学期合計'!B31+'3学期合計'!B31</f>
        <v>63</v>
      </c>
      <c r="C31" s="83">
        <f>'1学期合計'!C31+'2学期合計'!C31+'3学期合計'!C31</f>
        <v>57</v>
      </c>
      <c r="D31" s="83">
        <f>'1学期合計'!D31+'2学期合計'!D31+'3学期合計'!D31</f>
        <v>38</v>
      </c>
      <c r="E31" s="83">
        <f>'1学期合計'!E31+'2学期合計'!E31+'3学期合計'!E31</f>
        <v>27</v>
      </c>
      <c r="F31" s="83">
        <f>'1学期合計'!F31+'2学期合計'!F31+'3学期合計'!F31</f>
        <v>51</v>
      </c>
      <c r="G31" s="83">
        <f>'1学期合計'!G31+'2学期合計'!G31+'3学期合計'!G31</f>
        <v>50</v>
      </c>
      <c r="H31" s="83">
        <f>'1学期合計'!H31+'2学期合計'!H31+'3学期合計'!H31</f>
        <v>43</v>
      </c>
      <c r="I31" s="83">
        <f>'1学期合計'!I31+'2学期合計'!I31+'3学期合計'!I31</f>
        <v>26</v>
      </c>
      <c r="J31" s="83">
        <f>'1学期合計'!J31+'2学期合計'!J31+'3学期合計'!J31</f>
        <v>40</v>
      </c>
      <c r="K31" s="83">
        <f>'1学期合計'!K31+'2学期合計'!K31+'3学期合計'!K31</f>
        <v>52</v>
      </c>
      <c r="L31" s="83">
        <f>'1学期合計'!L31+'2学期合計'!L31+'3学期合計'!L31</f>
        <v>21</v>
      </c>
      <c r="M31" s="83">
        <f>'1学期合計'!M31+'2学期合計'!M31+'3学期合計'!M31</f>
        <v>44</v>
      </c>
      <c r="N31" s="83">
        <f>'1学期合計'!N31+'2学期合計'!N31+'3学期合計'!N31</f>
        <v>60</v>
      </c>
      <c r="O31" s="83">
        <f>'1学期合計'!O31+'2学期合計'!O31+'3学期合計'!O31</f>
        <v>63</v>
      </c>
      <c r="P31" s="88">
        <f t="shared" si="3"/>
        <v>635</v>
      </c>
      <c r="Q31" s="74"/>
      <c r="R31" s="74"/>
      <c r="S31" s="74"/>
      <c r="T31" s="74"/>
      <c r="U31" s="106"/>
    </row>
    <row r="32" spans="1:21" ht="24.75" customHeight="1" x14ac:dyDescent="0.15">
      <c r="A32" s="111" t="s">
        <v>39</v>
      </c>
      <c r="B32" s="121">
        <f>'1学期合計'!B32+'2学期合計'!B32+'3学期合計'!B32</f>
        <v>72</v>
      </c>
      <c r="C32" s="121">
        <f>'1学期合計'!C32+'2学期合計'!C32+'3学期合計'!C32</f>
        <v>79</v>
      </c>
      <c r="D32" s="121">
        <f>'1学期合計'!D32+'2学期合計'!D32+'3学期合計'!D32</f>
        <v>61</v>
      </c>
      <c r="E32" s="121">
        <f>'1学期合計'!E32+'2学期合計'!E32+'3学期合計'!E32</f>
        <v>91</v>
      </c>
      <c r="F32" s="121">
        <f>'1学期合計'!F32+'2学期合計'!F32+'3学期合計'!F32</f>
        <v>148</v>
      </c>
      <c r="G32" s="121">
        <f>'1学期合計'!G32+'2学期合計'!G32+'3学期合計'!G32</f>
        <v>71</v>
      </c>
      <c r="H32" s="121">
        <f>'1学期合計'!H32+'2学期合計'!H32+'3学期合計'!H32</f>
        <v>69</v>
      </c>
      <c r="I32" s="121">
        <f>'1学期合計'!I32+'2学期合計'!I32+'3学期合計'!I32</f>
        <v>63</v>
      </c>
      <c r="J32" s="121">
        <f>'1学期合計'!J32+'2学期合計'!J32+'3学期合計'!J32</f>
        <v>28</v>
      </c>
      <c r="K32" s="121">
        <f>'1学期合計'!K32+'2学期合計'!K32+'3学期合計'!K32</f>
        <v>74</v>
      </c>
      <c r="L32" s="121">
        <f>'1学期合計'!L32+'2学期合計'!L32+'3学期合計'!L32</f>
        <v>51</v>
      </c>
      <c r="M32" s="121">
        <f>'1学期合計'!M32+'2学期合計'!M32+'3学期合計'!M32</f>
        <v>16</v>
      </c>
      <c r="N32" s="121">
        <f>'1学期合計'!N32+'2学期合計'!N32+'3学期合計'!N32</f>
        <v>30</v>
      </c>
      <c r="O32" s="121">
        <f>'1学期合計'!O32+'2学期合計'!O32+'3学期合計'!O32</f>
        <v>84</v>
      </c>
      <c r="P32" s="86">
        <f t="shared" si="3"/>
        <v>937</v>
      </c>
      <c r="Q32" s="74"/>
      <c r="R32" s="74"/>
      <c r="S32" s="74"/>
      <c r="T32" s="74"/>
      <c r="U32" s="74"/>
    </row>
    <row r="33" spans="1:16" ht="24.75" customHeight="1" x14ac:dyDescent="0.15">
      <c r="A33" s="110" t="s">
        <v>40</v>
      </c>
      <c r="B33" s="83">
        <f>'1学期合計'!B33+'2学期合計'!B33+'3学期合計'!B33</f>
        <v>41</v>
      </c>
      <c r="C33" s="83">
        <f>'1学期合計'!C33+'2学期合計'!C33+'3学期合計'!C33</f>
        <v>70</v>
      </c>
      <c r="D33" s="83">
        <f>'1学期合計'!D33+'2学期合計'!D33+'3学期合計'!D33</f>
        <v>76</v>
      </c>
      <c r="E33" s="83">
        <f>'1学期合計'!E33+'2学期合計'!E33+'3学期合計'!E33</f>
        <v>53</v>
      </c>
      <c r="F33" s="83">
        <f>'1学期合計'!F33+'2学期合計'!F33+'3学期合計'!F33</f>
        <v>76</v>
      </c>
      <c r="G33" s="83">
        <f>'1学期合計'!G33+'2学期合計'!G33+'3学期合計'!G33</f>
        <v>38</v>
      </c>
      <c r="H33" s="83">
        <f>'1学期合計'!H33+'2学期合計'!H33+'3学期合計'!H33</f>
        <v>39</v>
      </c>
      <c r="I33" s="83">
        <f>'1学期合計'!I33+'2学期合計'!I33+'3学期合計'!I33</f>
        <v>21</v>
      </c>
      <c r="J33" s="83">
        <f>'1学期合計'!J33+'2学期合計'!J33+'3学期合計'!J33</f>
        <v>9</v>
      </c>
      <c r="K33" s="83">
        <f>'1学期合計'!K33+'2学期合計'!K33+'3学期合計'!K33</f>
        <v>53</v>
      </c>
      <c r="L33" s="83">
        <f>'1学期合計'!L33+'2学期合計'!L33+'3学期合計'!L33</f>
        <v>46</v>
      </c>
      <c r="M33" s="83">
        <f>'1学期合計'!M33+'2学期合計'!M33+'3学期合計'!M33</f>
        <v>25</v>
      </c>
      <c r="N33" s="83">
        <f>'1学期合計'!N33+'2学期合計'!N33+'3学期合計'!N33</f>
        <v>48</v>
      </c>
      <c r="O33" s="83">
        <f>'1学期合計'!O33+'2学期合計'!O33+'3学期合計'!O33</f>
        <v>99</v>
      </c>
      <c r="P33" s="88">
        <f t="shared" si="3"/>
        <v>694</v>
      </c>
    </row>
    <row r="34" spans="1:16" ht="24.75" customHeight="1" thickBot="1" x14ac:dyDescent="0.2">
      <c r="A34" s="112" t="s">
        <v>41</v>
      </c>
      <c r="B34" s="122">
        <f>'1学期合計'!B34+'2学期合計'!B34+'3学期合計'!B34</f>
        <v>1</v>
      </c>
      <c r="C34" s="90">
        <f>'1学期合計'!C34+'2学期合計'!C34+'3学期合計'!C34</f>
        <v>0</v>
      </c>
      <c r="D34" s="90">
        <f>'1学期合計'!D34+'2学期合計'!D34+'3学期合計'!D34</f>
        <v>2</v>
      </c>
      <c r="E34" s="90">
        <f>'1学期合計'!E34+'2学期合計'!E34+'3学期合計'!E34</f>
        <v>0</v>
      </c>
      <c r="F34" s="90">
        <f>'1学期合計'!F34+'2学期合計'!F34+'3学期合計'!F34</f>
        <v>1</v>
      </c>
      <c r="G34" s="90">
        <f>'1学期合計'!G34+'2学期合計'!G34+'3学期合計'!G34</f>
        <v>1</v>
      </c>
      <c r="H34" s="90">
        <f>'1学期合計'!H34+'2学期合計'!H34+'3学期合計'!H34</f>
        <v>1</v>
      </c>
      <c r="I34" s="90">
        <f>'1学期合計'!I34+'2学期合計'!I34+'3学期合計'!I34</f>
        <v>0</v>
      </c>
      <c r="J34" s="90">
        <f>'1学期合計'!J34+'2学期合計'!J34+'3学期合計'!J34</f>
        <v>0</v>
      </c>
      <c r="K34" s="90">
        <f>'1学期合計'!K34+'2学期合計'!K34+'3学期合計'!K34</f>
        <v>1</v>
      </c>
      <c r="L34" s="90">
        <f>'1学期合計'!L34+'2学期合計'!L34+'3学期合計'!L34</f>
        <v>0</v>
      </c>
      <c r="M34" s="90">
        <f>'1学期合計'!M34+'2学期合計'!M34+'3学期合計'!M34</f>
        <v>0</v>
      </c>
      <c r="N34" s="90">
        <f>'1学期合計'!N34+'2学期合計'!N34+'3学期合計'!N34</f>
        <v>0</v>
      </c>
      <c r="O34" s="123">
        <f>'1学期合計'!O34+'2学期合計'!O34+'3学期合計'!O34</f>
        <v>9</v>
      </c>
      <c r="P34" s="91">
        <f t="shared" si="3"/>
        <v>16</v>
      </c>
    </row>
    <row r="35" spans="1:16" ht="24.75" customHeight="1" thickTop="1" x14ac:dyDescent="0.15">
      <c r="A35" s="114" t="s">
        <v>17</v>
      </c>
      <c r="B35" s="115">
        <f>SUM(B29:B34)</f>
        <v>221</v>
      </c>
      <c r="C35" s="116">
        <f t="shared" ref="C35:O35" si="4">SUM(C29:C34)</f>
        <v>248</v>
      </c>
      <c r="D35" s="116">
        <f t="shared" si="4"/>
        <v>193</v>
      </c>
      <c r="E35" s="116">
        <f t="shared" si="4"/>
        <v>184</v>
      </c>
      <c r="F35" s="95">
        <f t="shared" si="4"/>
        <v>316</v>
      </c>
      <c r="G35" s="117">
        <f t="shared" si="4"/>
        <v>190</v>
      </c>
      <c r="H35" s="116">
        <f t="shared" si="4"/>
        <v>214</v>
      </c>
      <c r="I35" s="95">
        <f t="shared" si="4"/>
        <v>141</v>
      </c>
      <c r="J35" s="117">
        <f t="shared" si="4"/>
        <v>89</v>
      </c>
      <c r="K35" s="116">
        <f t="shared" si="4"/>
        <v>200</v>
      </c>
      <c r="L35" s="116">
        <f t="shared" si="4"/>
        <v>133</v>
      </c>
      <c r="M35" s="95">
        <f t="shared" si="4"/>
        <v>95</v>
      </c>
      <c r="N35" s="117">
        <f t="shared" si="4"/>
        <v>155</v>
      </c>
      <c r="O35" s="118">
        <f t="shared" si="4"/>
        <v>282</v>
      </c>
      <c r="P35" s="96">
        <f t="shared" si="3"/>
        <v>2661</v>
      </c>
    </row>
    <row r="36" spans="1:16" x14ac:dyDescent="0.15">
      <c r="A36" s="74"/>
      <c r="B36" s="74"/>
      <c r="C36" s="107"/>
      <c r="D36" s="119"/>
      <c r="E36" s="75"/>
      <c r="F36" s="4" t="s">
        <v>42</v>
      </c>
      <c r="G36" s="75"/>
      <c r="H36" s="75"/>
      <c r="I36" s="75"/>
      <c r="J36" s="75"/>
      <c r="K36" s="75"/>
      <c r="L36" s="75"/>
      <c r="M36" s="75"/>
      <c r="N36" s="4" t="s">
        <v>44</v>
      </c>
      <c r="O36" s="75"/>
      <c r="P36" s="129">
        <f>P35+2</f>
        <v>2663</v>
      </c>
    </row>
    <row r="37" spans="1:16" x14ac:dyDescent="0.15">
      <c r="A37" s="74"/>
      <c r="B37" s="74"/>
      <c r="C37" s="74"/>
      <c r="D37" s="120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4"/>
    </row>
    <row r="38" spans="1:16" x14ac:dyDescent="0.15">
      <c r="A38" s="74"/>
      <c r="B38" s="74"/>
      <c r="C38" s="74"/>
      <c r="D38" s="120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4"/>
    </row>
  </sheetData>
  <mergeCells count="3">
    <mergeCell ref="A1:P1"/>
    <mergeCell ref="A3:P3"/>
    <mergeCell ref="A27:P27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opLeftCell="A22" zoomScale="80" zoomScaleNormal="80" workbookViewId="0">
      <selection activeCell="F36" sqref="F36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9" ht="24" customHeight="1" x14ac:dyDescent="0.15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  <c r="P4" s="10" t="s">
        <v>17</v>
      </c>
    </row>
    <row r="5" spans="1:19" ht="24.75" customHeight="1" x14ac:dyDescent="0.15">
      <c r="A5" s="11" t="s">
        <v>18</v>
      </c>
      <c r="B5" s="12">
        <f>[1]若草!N6</f>
        <v>3</v>
      </c>
      <c r="C5" s="13">
        <f>[1]青葉!N6</f>
        <v>57</v>
      </c>
      <c r="D5" s="13">
        <f>[1]みなみ!N6</f>
        <v>0</v>
      </c>
      <c r="E5" s="13">
        <f>[1]神明!N6</f>
        <v>0</v>
      </c>
      <c r="F5" s="13">
        <f>[1]北部!N6</f>
        <v>0</v>
      </c>
      <c r="G5" s="13">
        <f>[1]見明川!N6</f>
        <v>0</v>
      </c>
      <c r="H5" s="13">
        <f>[1]堀江!N6</f>
        <v>0</v>
      </c>
      <c r="I5" s="13">
        <f>[1]富岡!N6</f>
        <v>0</v>
      </c>
      <c r="J5" s="13">
        <f>[1]美浜南!N6</f>
        <v>0</v>
      </c>
      <c r="K5" s="13">
        <f>[1]入船南!N6</f>
        <v>0</v>
      </c>
      <c r="L5" s="13">
        <f>[1]舞浜!N6</f>
        <v>0</v>
      </c>
      <c r="M5" s="13">
        <f>[1]美浜北!N6</f>
        <v>0</v>
      </c>
      <c r="N5" s="13">
        <f>[1]日の出!O6</f>
        <v>0</v>
      </c>
      <c r="O5" s="14">
        <f>[1]明海!N6</f>
        <v>0</v>
      </c>
      <c r="P5" s="15">
        <f>SUM(B5:O5)</f>
        <v>60</v>
      </c>
    </row>
    <row r="6" spans="1:19" ht="24.75" customHeight="1" x14ac:dyDescent="0.15">
      <c r="A6" s="16" t="s">
        <v>19</v>
      </c>
      <c r="B6" s="17">
        <f>[1]若草!N7</f>
        <v>22</v>
      </c>
      <c r="C6" s="18">
        <f>[1]青葉!N7</f>
        <v>16</v>
      </c>
      <c r="D6" s="18">
        <f>[1]みなみ!N7</f>
        <v>2</v>
      </c>
      <c r="E6" s="18">
        <f>[1]神明!N7</f>
        <v>7</v>
      </c>
      <c r="F6" s="18">
        <f>[1]北部!N7</f>
        <v>102</v>
      </c>
      <c r="G6" s="18">
        <f>[1]見明川!N7</f>
        <v>0</v>
      </c>
      <c r="H6" s="18">
        <f>[1]堀江!N7</f>
        <v>0</v>
      </c>
      <c r="I6" s="18">
        <f>[1]富岡!N7</f>
        <v>0</v>
      </c>
      <c r="J6" s="18">
        <f>[1]美浜南!N7</f>
        <v>0</v>
      </c>
      <c r="K6" s="18">
        <f>[1]入船南!N7</f>
        <v>0</v>
      </c>
      <c r="L6" s="18">
        <f>[1]舞浜!N7</f>
        <v>0</v>
      </c>
      <c r="M6" s="18">
        <f>[1]美浜北!N7</f>
        <v>0</v>
      </c>
      <c r="N6" s="18">
        <f>[1]日の出!O7</f>
        <v>0</v>
      </c>
      <c r="O6" s="19">
        <f>[1]明海!N7</f>
        <v>0</v>
      </c>
      <c r="P6" s="20">
        <f t="shared" ref="P6:P22" si="0">SUM(B6:O6)</f>
        <v>149</v>
      </c>
    </row>
    <row r="7" spans="1:19" ht="24.75" customHeight="1" x14ac:dyDescent="0.15">
      <c r="A7" s="21" t="s">
        <v>20</v>
      </c>
      <c r="B7" s="22">
        <f>[1]若草!N8</f>
        <v>19</v>
      </c>
      <c r="C7" s="23">
        <f>[1]青葉!N8</f>
        <v>0</v>
      </c>
      <c r="D7" s="23">
        <f>[1]みなみ!N8</f>
        <v>0</v>
      </c>
      <c r="E7" s="23">
        <f>[1]神明!N8</f>
        <v>7</v>
      </c>
      <c r="F7" s="23">
        <f>[1]北部!N8</f>
        <v>0</v>
      </c>
      <c r="G7" s="23">
        <f>[1]見明川!N8</f>
        <v>0</v>
      </c>
      <c r="H7" s="23">
        <f>[1]堀江!N8</f>
        <v>1</v>
      </c>
      <c r="I7" s="23">
        <f>[1]富岡!N8</f>
        <v>0</v>
      </c>
      <c r="J7" s="23">
        <f>[1]美浜南!N8</f>
        <v>0</v>
      </c>
      <c r="K7" s="23">
        <f>[1]入船南!N8</f>
        <v>1</v>
      </c>
      <c r="L7" s="23">
        <f>[1]舞浜!N8</f>
        <v>0</v>
      </c>
      <c r="M7" s="23">
        <f>[1]美浜北!N8</f>
        <v>0</v>
      </c>
      <c r="N7" s="23">
        <f>[1]日の出!O8</f>
        <v>0</v>
      </c>
      <c r="O7" s="24">
        <f>[1]明海!N8</f>
        <v>0</v>
      </c>
      <c r="P7" s="25">
        <f t="shared" si="0"/>
        <v>28</v>
      </c>
    </row>
    <row r="8" spans="1:19" ht="24.75" customHeight="1" x14ac:dyDescent="0.15">
      <c r="A8" s="16" t="s">
        <v>9</v>
      </c>
      <c r="B8" s="17">
        <f>[1]若草!N9</f>
        <v>3</v>
      </c>
      <c r="C8" s="18">
        <f>[1]青葉!N9</f>
        <v>0</v>
      </c>
      <c r="D8" s="18">
        <f>[1]みなみ!N9</f>
        <v>16</v>
      </c>
      <c r="E8" s="18">
        <f>[1]神明!N9</f>
        <v>1</v>
      </c>
      <c r="F8" s="18">
        <f>[1]北部!N9</f>
        <v>0</v>
      </c>
      <c r="G8" s="18">
        <f>[1]見明川!N9</f>
        <v>0</v>
      </c>
      <c r="H8" s="18">
        <f>[1]堀江!N9</f>
        <v>21</v>
      </c>
      <c r="I8" s="18">
        <f>[1]富岡!N9</f>
        <v>0</v>
      </c>
      <c r="J8" s="18">
        <f>[1]美浜南!N9</f>
        <v>0</v>
      </c>
      <c r="K8" s="18">
        <f>[1]入船南!N9</f>
        <v>0</v>
      </c>
      <c r="L8" s="18">
        <f>[1]舞浜!N9</f>
        <v>0</v>
      </c>
      <c r="M8" s="18">
        <f>[1]美浜北!N9</f>
        <v>0</v>
      </c>
      <c r="N8" s="18">
        <f>[1]日の出!O9</f>
        <v>0</v>
      </c>
      <c r="O8" s="19">
        <f>[1]明海!N9</f>
        <v>0</v>
      </c>
      <c r="P8" s="20">
        <f t="shared" si="0"/>
        <v>41</v>
      </c>
    </row>
    <row r="9" spans="1:19" ht="24.75" customHeight="1" x14ac:dyDescent="0.15">
      <c r="A9" s="21" t="s">
        <v>21</v>
      </c>
      <c r="B9" s="22">
        <f>[1]若草!N10</f>
        <v>0</v>
      </c>
      <c r="C9" s="23">
        <f>[1]青葉!N10</f>
        <v>0</v>
      </c>
      <c r="D9" s="23">
        <f>[1]みなみ!N10</f>
        <v>18</v>
      </c>
      <c r="E9" s="23">
        <f>[1]神明!N10</f>
        <v>0</v>
      </c>
      <c r="F9" s="23">
        <f>[1]北部!N10</f>
        <v>0</v>
      </c>
      <c r="G9" s="23">
        <f>[1]見明川!N10</f>
        <v>1</v>
      </c>
      <c r="H9" s="23">
        <f>[1]堀江!N10</f>
        <v>5</v>
      </c>
      <c r="I9" s="23">
        <f>[1]富岡!N10</f>
        <v>0</v>
      </c>
      <c r="J9" s="23">
        <f>[1]美浜南!N10</f>
        <v>0</v>
      </c>
      <c r="K9" s="23">
        <f>[1]入船南!N10</f>
        <v>0</v>
      </c>
      <c r="L9" s="23">
        <f>[1]舞浜!N10</f>
        <v>20</v>
      </c>
      <c r="M9" s="23">
        <f>[1]美浜北!N10</f>
        <v>0</v>
      </c>
      <c r="N9" s="23">
        <f>[1]日の出!O10</f>
        <v>0</v>
      </c>
      <c r="O9" s="24">
        <f>[1]明海!N10</f>
        <v>1</v>
      </c>
      <c r="P9" s="25">
        <f t="shared" si="0"/>
        <v>45</v>
      </c>
    </row>
    <row r="10" spans="1:19" ht="24.75" customHeight="1" x14ac:dyDescent="0.15">
      <c r="A10" s="16" t="s">
        <v>22</v>
      </c>
      <c r="B10" s="17">
        <f>[1]若草!N11</f>
        <v>0</v>
      </c>
      <c r="C10" s="18">
        <f>[1]青葉!N11</f>
        <v>0</v>
      </c>
      <c r="D10" s="18">
        <f>[1]みなみ!N11</f>
        <v>0</v>
      </c>
      <c r="E10" s="18">
        <f>[1]神明!N11</f>
        <v>1</v>
      </c>
      <c r="F10" s="18">
        <f>[1]北部!N11</f>
        <v>0</v>
      </c>
      <c r="G10" s="18">
        <f>[1]見明川!N11</f>
        <v>0</v>
      </c>
      <c r="H10" s="18">
        <f>[1]堀江!N11</f>
        <v>0</v>
      </c>
      <c r="I10" s="18">
        <f>[1]富岡!N11</f>
        <v>2</v>
      </c>
      <c r="J10" s="18">
        <f>[1]美浜南!N11</f>
        <v>1</v>
      </c>
      <c r="K10" s="18">
        <f>[1]入船南!N11</f>
        <v>0</v>
      </c>
      <c r="L10" s="18">
        <f>[1]舞浜!N11</f>
        <v>0</v>
      </c>
      <c r="M10" s="18">
        <f>[1]美浜北!N11</f>
        <v>0</v>
      </c>
      <c r="N10" s="18">
        <f>[1]日の出!O11</f>
        <v>0</v>
      </c>
      <c r="O10" s="19">
        <f>[1]明海!N11</f>
        <v>0</v>
      </c>
      <c r="P10" s="20">
        <f t="shared" si="0"/>
        <v>4</v>
      </c>
      <c r="Q10" s="26"/>
      <c r="R10" s="26"/>
      <c r="S10" s="26"/>
    </row>
    <row r="11" spans="1:19" ht="24.75" customHeight="1" x14ac:dyDescent="0.15">
      <c r="A11" s="21" t="s">
        <v>23</v>
      </c>
      <c r="B11" s="22">
        <f>[1]若草!N12</f>
        <v>0</v>
      </c>
      <c r="C11" s="23">
        <f>[1]青葉!N12</f>
        <v>0</v>
      </c>
      <c r="D11" s="23">
        <f>[1]みなみ!N12</f>
        <v>0</v>
      </c>
      <c r="E11" s="23">
        <f>[1]神明!N12</f>
        <v>24</v>
      </c>
      <c r="F11" s="23">
        <f>[1]北部!N12</f>
        <v>2</v>
      </c>
      <c r="G11" s="23">
        <f>[1]見明川!N12</f>
        <v>0</v>
      </c>
      <c r="H11" s="23">
        <f>[1]堀江!N12</f>
        <v>0</v>
      </c>
      <c r="I11" s="23">
        <f>[1]富岡!N12</f>
        <v>0</v>
      </c>
      <c r="J11" s="23">
        <f>[1]美浜南!N12</f>
        <v>0</v>
      </c>
      <c r="K11" s="23">
        <f>[1]入船南!N12</f>
        <v>0</v>
      </c>
      <c r="L11" s="23">
        <f>[1]舞浜!N12</f>
        <v>0</v>
      </c>
      <c r="M11" s="23">
        <f>[1]美浜北!N12</f>
        <v>0</v>
      </c>
      <c r="N11" s="23">
        <f>[1]日の出!O12</f>
        <v>0</v>
      </c>
      <c r="O11" s="24">
        <f>[1]明海!N12</f>
        <v>0</v>
      </c>
      <c r="P11" s="25">
        <f t="shared" si="0"/>
        <v>26</v>
      </c>
    </row>
    <row r="12" spans="1:19" ht="25.5" customHeight="1" x14ac:dyDescent="0.15">
      <c r="A12" s="16" t="s">
        <v>24</v>
      </c>
      <c r="B12" s="17">
        <f>[1]若草!N13</f>
        <v>0</v>
      </c>
      <c r="C12" s="18">
        <f>[1]青葉!N13</f>
        <v>0</v>
      </c>
      <c r="D12" s="18">
        <f>[1]みなみ!N13</f>
        <v>0</v>
      </c>
      <c r="E12" s="18">
        <f>[1]神明!N13</f>
        <v>0</v>
      </c>
      <c r="F12" s="18">
        <f>[1]北部!N13</f>
        <v>0</v>
      </c>
      <c r="G12" s="18">
        <f>[1]見明川!N13</f>
        <v>0</v>
      </c>
      <c r="H12" s="18">
        <f>[1]堀江!N13</f>
        <v>0</v>
      </c>
      <c r="I12" s="18">
        <f>[1]富岡!N13</f>
        <v>0</v>
      </c>
      <c r="J12" s="18">
        <f>[1]美浜南!N13</f>
        <v>0</v>
      </c>
      <c r="K12" s="18">
        <f>[1]入船南!N13</f>
        <v>12</v>
      </c>
      <c r="L12" s="18">
        <f>[1]舞浜!N13</f>
        <v>0</v>
      </c>
      <c r="M12" s="18">
        <f>[1]美浜北!N13</f>
        <v>17</v>
      </c>
      <c r="N12" s="18">
        <f>[1]日の出!O13</f>
        <v>0</v>
      </c>
      <c r="O12" s="19">
        <f>[1]明海!N13</f>
        <v>3</v>
      </c>
      <c r="P12" s="20">
        <f t="shared" si="0"/>
        <v>32</v>
      </c>
    </row>
    <row r="13" spans="1:19" ht="24.75" customHeight="1" x14ac:dyDescent="0.15">
      <c r="A13" s="21" t="s">
        <v>25</v>
      </c>
      <c r="B13" s="22">
        <f>[1]若草!N14</f>
        <v>0</v>
      </c>
      <c r="C13" s="23">
        <f>[1]青葉!N14</f>
        <v>0</v>
      </c>
      <c r="D13" s="23">
        <f>[1]みなみ!N14</f>
        <v>0</v>
      </c>
      <c r="E13" s="23">
        <f>[1]神明!N14</f>
        <v>0</v>
      </c>
      <c r="F13" s="23">
        <f>[1]北部!N14</f>
        <v>0</v>
      </c>
      <c r="G13" s="23">
        <f>[1]見明川!N14</f>
        <v>0</v>
      </c>
      <c r="H13" s="23">
        <f>[1]堀江!N14</f>
        <v>0</v>
      </c>
      <c r="I13" s="23">
        <f>[1]富岡!N14</f>
        <v>3</v>
      </c>
      <c r="J13" s="23">
        <f>[1]美浜南!N14</f>
        <v>17</v>
      </c>
      <c r="K13" s="23">
        <f>[1]入船南!N14</f>
        <v>1</v>
      </c>
      <c r="L13" s="23">
        <f>[1]舞浜!N14</f>
        <v>0</v>
      </c>
      <c r="M13" s="23">
        <f>[1]美浜北!N14</f>
        <v>21</v>
      </c>
      <c r="N13" s="23">
        <f>[1]日の出!O14</f>
        <v>4</v>
      </c>
      <c r="O13" s="24">
        <f>[1]明海!N14</f>
        <v>0</v>
      </c>
      <c r="P13" s="25">
        <f t="shared" si="0"/>
        <v>46</v>
      </c>
    </row>
    <row r="14" spans="1:19" ht="24.75" customHeight="1" x14ac:dyDescent="0.15">
      <c r="A14" s="16" t="s">
        <v>10</v>
      </c>
      <c r="B14" s="17">
        <f>[1]若草!N15</f>
        <v>0</v>
      </c>
      <c r="C14" s="18">
        <f>[1]青葉!N15</f>
        <v>0</v>
      </c>
      <c r="D14" s="18">
        <f>[1]みなみ!N15</f>
        <v>0</v>
      </c>
      <c r="E14" s="18">
        <f>[1]神明!N15</f>
        <v>0</v>
      </c>
      <c r="F14" s="18">
        <f>[1]北部!N15</f>
        <v>0</v>
      </c>
      <c r="G14" s="18">
        <f>[1]見明川!N15</f>
        <v>4</v>
      </c>
      <c r="H14" s="18">
        <f>[1]堀江!N15</f>
        <v>0</v>
      </c>
      <c r="I14" s="18">
        <f>[1]富岡!N15</f>
        <v>34</v>
      </c>
      <c r="J14" s="18">
        <f>[1]美浜南!N15</f>
        <v>0</v>
      </c>
      <c r="K14" s="18">
        <f>[1]入船南!N15</f>
        <v>0</v>
      </c>
      <c r="L14" s="18">
        <f>[1]舞浜!N15</f>
        <v>0</v>
      </c>
      <c r="M14" s="18">
        <f>[1]美浜北!N15</f>
        <v>0</v>
      </c>
      <c r="N14" s="18">
        <f>[1]日の出!O15</f>
        <v>1</v>
      </c>
      <c r="O14" s="19">
        <f>[1]明海!N15</f>
        <v>0</v>
      </c>
      <c r="P14" s="20">
        <f t="shared" si="0"/>
        <v>39</v>
      </c>
    </row>
    <row r="15" spans="1:19" ht="24.75" customHeight="1" x14ac:dyDescent="0.15">
      <c r="A15" s="21" t="s">
        <v>26</v>
      </c>
      <c r="B15" s="22">
        <f>[1]若草!N16</f>
        <v>0</v>
      </c>
      <c r="C15" s="23">
        <f>[1]青葉!N16</f>
        <v>0</v>
      </c>
      <c r="D15" s="23">
        <f>[1]みなみ!N16</f>
        <v>0</v>
      </c>
      <c r="E15" s="23">
        <f>[1]神明!N16</f>
        <v>0</v>
      </c>
      <c r="F15" s="23">
        <f>[1]北部!N16</f>
        <v>0</v>
      </c>
      <c r="G15" s="23">
        <f>[1]見明川!N16</f>
        <v>58</v>
      </c>
      <c r="H15" s="23">
        <f>[1]堀江!N16</f>
        <v>0</v>
      </c>
      <c r="I15" s="23">
        <f>[1]富岡!N16</f>
        <v>5</v>
      </c>
      <c r="J15" s="23">
        <f>[1]美浜南!N16</f>
        <v>0</v>
      </c>
      <c r="K15" s="23">
        <f>[1]入船南!N16</f>
        <v>0</v>
      </c>
      <c r="L15" s="23">
        <f>[1]舞浜!N16</f>
        <v>0</v>
      </c>
      <c r="M15" s="23">
        <f>[1]美浜北!N16</f>
        <v>0</v>
      </c>
      <c r="N15" s="23">
        <f>[1]日の出!O16</f>
        <v>0</v>
      </c>
      <c r="O15" s="24">
        <f>[1]明海!N16</f>
        <v>0</v>
      </c>
      <c r="P15" s="25">
        <f t="shared" si="0"/>
        <v>63</v>
      </c>
    </row>
    <row r="16" spans="1:19" ht="24.75" customHeight="1" x14ac:dyDescent="0.15">
      <c r="A16" s="16" t="s">
        <v>27</v>
      </c>
      <c r="B16" s="17">
        <f>[1]若草!N17</f>
        <v>0</v>
      </c>
      <c r="C16" s="18">
        <f>[1]青葉!N17</f>
        <v>0</v>
      </c>
      <c r="D16" s="18">
        <f>[1]みなみ!N17</f>
        <v>0</v>
      </c>
      <c r="E16" s="18">
        <f>[1]神明!N17</f>
        <v>0</v>
      </c>
      <c r="F16" s="18">
        <f>[1]北部!N17</f>
        <v>0</v>
      </c>
      <c r="G16" s="18">
        <f>[1]見明川!N17</f>
        <v>1</v>
      </c>
      <c r="H16" s="18">
        <f>[1]堀江!N17</f>
        <v>0</v>
      </c>
      <c r="I16" s="18">
        <f>[1]富岡!N17</f>
        <v>6</v>
      </c>
      <c r="J16" s="18">
        <f>[1]美浜南!N17</f>
        <v>0</v>
      </c>
      <c r="K16" s="18">
        <f>[1]入船南!N17</f>
        <v>10</v>
      </c>
      <c r="L16" s="18">
        <f>[1]舞浜!N17</f>
        <v>0</v>
      </c>
      <c r="M16" s="18">
        <f>[1]美浜北!N17</f>
        <v>0</v>
      </c>
      <c r="N16" s="18">
        <f>[1]日の出!O17</f>
        <v>0</v>
      </c>
      <c r="O16" s="19">
        <f>[1]明海!N17</f>
        <v>0</v>
      </c>
      <c r="P16" s="20">
        <f t="shared" si="0"/>
        <v>17</v>
      </c>
    </row>
    <row r="17" spans="1:21" ht="24.75" customHeight="1" x14ac:dyDescent="0.15">
      <c r="A17" s="21" t="s">
        <v>28</v>
      </c>
      <c r="B17" s="22">
        <f>[1]若草!N18</f>
        <v>0</v>
      </c>
      <c r="C17" s="23">
        <f>[1]青葉!N18</f>
        <v>0</v>
      </c>
      <c r="D17" s="23">
        <f>[1]みなみ!N18</f>
        <v>0</v>
      </c>
      <c r="E17" s="23">
        <f>[1]神明!N18</f>
        <v>0</v>
      </c>
      <c r="F17" s="23">
        <f>[1]北部!N18</f>
        <v>0</v>
      </c>
      <c r="G17" s="23">
        <f>[1]見明川!N18</f>
        <v>0</v>
      </c>
      <c r="H17" s="23">
        <f>[1]堀江!N18</f>
        <v>0</v>
      </c>
      <c r="I17" s="23">
        <f>[1]富岡!N18</f>
        <v>0</v>
      </c>
      <c r="J17" s="23">
        <f>[1]美浜南!N18</f>
        <v>0</v>
      </c>
      <c r="K17" s="23">
        <f>[1]入船南!N18</f>
        <v>0</v>
      </c>
      <c r="L17" s="23">
        <f>[1]舞浜!N18</f>
        <v>0</v>
      </c>
      <c r="M17" s="23">
        <f>[1]美浜北!N18</f>
        <v>0</v>
      </c>
      <c r="N17" s="23">
        <f>[1]日の出!O18</f>
        <v>0</v>
      </c>
      <c r="O17" s="24">
        <f>[1]明海!N18</f>
        <v>0</v>
      </c>
      <c r="P17" s="25">
        <f t="shared" si="0"/>
        <v>0</v>
      </c>
    </row>
    <row r="18" spans="1:21" ht="24.75" customHeight="1" x14ac:dyDescent="0.15">
      <c r="A18" s="16" t="s">
        <v>29</v>
      </c>
      <c r="B18" s="17">
        <f>[1]若草!N19</f>
        <v>4</v>
      </c>
      <c r="C18" s="18">
        <f>[1]青葉!N19</f>
        <v>0</v>
      </c>
      <c r="D18" s="18">
        <f>[1]みなみ!N19</f>
        <v>0</v>
      </c>
      <c r="E18" s="18">
        <f>[1]神明!N19</f>
        <v>0</v>
      </c>
      <c r="F18" s="18">
        <f>[1]北部!N19</f>
        <v>0</v>
      </c>
      <c r="G18" s="18">
        <f>[1]見明川!N19</f>
        <v>0</v>
      </c>
      <c r="H18" s="18">
        <f>[1]堀江!N19</f>
        <v>0</v>
      </c>
      <c r="I18" s="18">
        <f>[1]富岡!N19</f>
        <v>0</v>
      </c>
      <c r="J18" s="18">
        <f>[1]美浜南!N19</f>
        <v>0</v>
      </c>
      <c r="K18" s="18">
        <f>[1]入船南!N19</f>
        <v>4</v>
      </c>
      <c r="L18" s="18">
        <f>[1]舞浜!N19</f>
        <v>0</v>
      </c>
      <c r="M18" s="18">
        <f>[1]美浜北!N19</f>
        <v>0</v>
      </c>
      <c r="N18" s="18">
        <f>[1]日の出!O19</f>
        <v>1</v>
      </c>
      <c r="O18" s="19">
        <f>[1]明海!N19</f>
        <v>13</v>
      </c>
      <c r="P18" s="20">
        <f t="shared" si="0"/>
        <v>22</v>
      </c>
    </row>
    <row r="19" spans="1:21" ht="24.75" customHeight="1" x14ac:dyDescent="0.15">
      <c r="A19" s="21" t="s">
        <v>30</v>
      </c>
      <c r="B19" s="22">
        <f>[1]若草!N20</f>
        <v>0</v>
      </c>
      <c r="C19" s="23">
        <f>[1]青葉!N20</f>
        <v>0</v>
      </c>
      <c r="D19" s="23">
        <f>[1]みなみ!N20</f>
        <v>0</v>
      </c>
      <c r="E19" s="23">
        <f>[1]神明!N20</f>
        <v>0</v>
      </c>
      <c r="F19" s="23">
        <f>[1]北部!N20</f>
        <v>0</v>
      </c>
      <c r="G19" s="23">
        <f>[1]見明川!N20</f>
        <v>2</v>
      </c>
      <c r="H19" s="23">
        <f>[1]堀江!N20</f>
        <v>0</v>
      </c>
      <c r="I19" s="23">
        <f>[1]富岡!N20</f>
        <v>0</v>
      </c>
      <c r="J19" s="23">
        <f>[1]美浜南!N20</f>
        <v>0</v>
      </c>
      <c r="K19" s="23">
        <f>[1]入船南!N20</f>
        <v>0</v>
      </c>
      <c r="L19" s="23">
        <f>[1]舞浜!N20</f>
        <v>13</v>
      </c>
      <c r="M19" s="23">
        <f>[1]美浜北!N20</f>
        <v>0</v>
      </c>
      <c r="N19" s="23">
        <f>[1]日の出!O20</f>
        <v>0</v>
      </c>
      <c r="O19" s="24">
        <f>[1]明海!N20</f>
        <v>0</v>
      </c>
      <c r="P19" s="25">
        <f t="shared" si="0"/>
        <v>15</v>
      </c>
    </row>
    <row r="20" spans="1:21" ht="24.75" customHeight="1" x14ac:dyDescent="0.15">
      <c r="A20" s="16" t="s">
        <v>15</v>
      </c>
      <c r="B20" s="17">
        <f>[1]若草!N21</f>
        <v>0</v>
      </c>
      <c r="C20" s="18">
        <f>[1]青葉!N21</f>
        <v>0</v>
      </c>
      <c r="D20" s="18">
        <f>[1]みなみ!N21</f>
        <v>0</v>
      </c>
      <c r="E20" s="18">
        <f>[1]神明!N21</f>
        <v>0</v>
      </c>
      <c r="F20" s="18">
        <f>[1]北部!N21</f>
        <v>0</v>
      </c>
      <c r="G20" s="18">
        <f>[1]見明川!N21</f>
        <v>0</v>
      </c>
      <c r="H20" s="18">
        <f>[1]堀江!N21</f>
        <v>0</v>
      </c>
      <c r="I20" s="18">
        <f>[1]富岡!N21</f>
        <v>0</v>
      </c>
      <c r="J20" s="18">
        <f>[1]美浜南!N21</f>
        <v>0</v>
      </c>
      <c r="K20" s="18">
        <f>[1]入船南!N21</f>
        <v>0</v>
      </c>
      <c r="L20" s="18">
        <f>[1]舞浜!N21</f>
        <v>0</v>
      </c>
      <c r="M20" s="18">
        <f>[1]美浜北!N21</f>
        <v>0</v>
      </c>
      <c r="N20" s="18">
        <f>[1]日の出!O21</f>
        <v>37</v>
      </c>
      <c r="O20" s="19">
        <f>[1]明海!N21</f>
        <v>8</v>
      </c>
      <c r="P20" s="20">
        <f t="shared" si="0"/>
        <v>45</v>
      </c>
    </row>
    <row r="21" spans="1:21" ht="24.75" customHeight="1" x14ac:dyDescent="0.15">
      <c r="A21" s="21" t="s">
        <v>16</v>
      </c>
      <c r="B21" s="22">
        <f>[1]若草!N22</f>
        <v>0</v>
      </c>
      <c r="C21" s="23">
        <f>[1]青葉!N22</f>
        <v>0</v>
      </c>
      <c r="D21" s="23">
        <f>[1]みなみ!N22</f>
        <v>0</v>
      </c>
      <c r="E21" s="23">
        <f>[1]神明!N22</f>
        <v>0</v>
      </c>
      <c r="F21" s="23">
        <f>[1]北部!N22</f>
        <v>0</v>
      </c>
      <c r="G21" s="23">
        <f>[1]見明川!N22</f>
        <v>0</v>
      </c>
      <c r="H21" s="23">
        <f>[1]堀江!N22</f>
        <v>0</v>
      </c>
      <c r="I21" s="23">
        <f>[1]富岡!N22</f>
        <v>0</v>
      </c>
      <c r="J21" s="23">
        <f>[1]美浜南!N22</f>
        <v>0</v>
      </c>
      <c r="K21" s="23">
        <f>[1]入船南!N22</f>
        <v>0</v>
      </c>
      <c r="L21" s="23">
        <f>[1]舞浜!N22</f>
        <v>0</v>
      </c>
      <c r="M21" s="23">
        <f>[1]美浜北!N22</f>
        <v>0</v>
      </c>
      <c r="N21" s="23">
        <f>[1]日の出!O22</f>
        <v>0</v>
      </c>
      <c r="O21" s="24">
        <f>[1]明海!N22</f>
        <v>42</v>
      </c>
      <c r="P21" s="25">
        <f t="shared" si="0"/>
        <v>42</v>
      </c>
    </row>
    <row r="22" spans="1:21" ht="24.75" customHeight="1" thickBot="1" x14ac:dyDescent="0.2">
      <c r="A22" s="27" t="s">
        <v>31</v>
      </c>
      <c r="B22" s="28">
        <f>[1]若草!N23</f>
        <v>0</v>
      </c>
      <c r="C22" s="29">
        <f>[1]青葉!N23</f>
        <v>0</v>
      </c>
      <c r="D22" s="29">
        <f>[1]みなみ!N23</f>
        <v>0</v>
      </c>
      <c r="E22" s="29">
        <f>[1]神明!N23</f>
        <v>0</v>
      </c>
      <c r="F22" s="29">
        <f>[1]北部!N23</f>
        <v>3</v>
      </c>
      <c r="G22" s="29">
        <f>[1]見明川!N23</f>
        <v>0</v>
      </c>
      <c r="H22" s="29">
        <f>[1]堀江!N23</f>
        <v>0</v>
      </c>
      <c r="I22" s="29">
        <f>[1]富岡!N23</f>
        <v>0</v>
      </c>
      <c r="J22" s="29">
        <f>[1]美浜南!N23</f>
        <v>0</v>
      </c>
      <c r="K22" s="29">
        <f>[1]入船南!N23</f>
        <v>0</v>
      </c>
      <c r="L22" s="29">
        <f>[1]舞浜!N23</f>
        <v>0</v>
      </c>
      <c r="M22" s="29">
        <f>[1]美浜北!N23</f>
        <v>0</v>
      </c>
      <c r="N22" s="29">
        <f>[1]日の出!O23</f>
        <v>0</v>
      </c>
      <c r="O22" s="30">
        <f>[1]明海!N23</f>
        <v>0</v>
      </c>
      <c r="P22" s="31">
        <f t="shared" si="0"/>
        <v>3</v>
      </c>
    </row>
    <row r="23" spans="1:21" ht="27" customHeight="1" thickTop="1" x14ac:dyDescent="0.15">
      <c r="A23" s="32" t="s">
        <v>17</v>
      </c>
      <c r="B23" s="33">
        <f>SUM(B5:B22)</f>
        <v>51</v>
      </c>
      <c r="C23" s="34">
        <f t="shared" ref="C23:O23" si="1">SUM(C5:C22)</f>
        <v>73</v>
      </c>
      <c r="D23" s="34">
        <f t="shared" si="1"/>
        <v>36</v>
      </c>
      <c r="E23" s="34">
        <f t="shared" si="1"/>
        <v>40</v>
      </c>
      <c r="F23" s="34">
        <f t="shared" si="1"/>
        <v>107</v>
      </c>
      <c r="G23" s="34">
        <f t="shared" si="1"/>
        <v>66</v>
      </c>
      <c r="H23" s="34">
        <f t="shared" si="1"/>
        <v>27</v>
      </c>
      <c r="I23" s="34">
        <f t="shared" si="1"/>
        <v>50</v>
      </c>
      <c r="J23" s="34">
        <f t="shared" si="1"/>
        <v>18</v>
      </c>
      <c r="K23" s="34">
        <f t="shared" si="1"/>
        <v>28</v>
      </c>
      <c r="L23" s="34">
        <f t="shared" si="1"/>
        <v>33</v>
      </c>
      <c r="M23" s="34">
        <f t="shared" si="1"/>
        <v>38</v>
      </c>
      <c r="N23" s="34">
        <f t="shared" si="1"/>
        <v>43</v>
      </c>
      <c r="O23" s="35">
        <f t="shared" si="1"/>
        <v>67</v>
      </c>
      <c r="P23" s="36">
        <f>SUM(P5:P22)</f>
        <v>677</v>
      </c>
      <c r="Q23" s="37"/>
    </row>
    <row r="24" spans="1:21" ht="24.75" customHeight="1" x14ac:dyDescent="0.15">
      <c r="A24" s="38" t="s">
        <v>32</v>
      </c>
      <c r="B24" s="39">
        <f>COUNT([1]若草!$B$5:$M$5)</f>
        <v>7</v>
      </c>
      <c r="C24" s="40">
        <f>COUNT([1]青葉!$B$5:$N$5)</f>
        <v>7</v>
      </c>
      <c r="D24" s="40">
        <f>COUNT([1]みなみ!$B$5:$N$5)</f>
        <v>7</v>
      </c>
      <c r="E24" s="40">
        <f>COUNT([1]神明!$B$5:$N$5)</f>
        <v>6</v>
      </c>
      <c r="F24" s="40">
        <f>COUNT([1]北部!$B$5:$N$5)</f>
        <v>8</v>
      </c>
      <c r="G24" s="40">
        <f>COUNT([1]見明川!$B$5:$N$5)</f>
        <v>8</v>
      </c>
      <c r="H24" s="40">
        <f>COUNT([1]堀江!$B$5:$N$5)</f>
        <v>5</v>
      </c>
      <c r="I24" s="40">
        <f>COUNT([1]富岡!$B$5:$N$5)</f>
        <v>8</v>
      </c>
      <c r="J24" s="40">
        <f>COUNT([1]美浜南!$B$5:$N$5)</f>
        <v>8</v>
      </c>
      <c r="K24" s="40">
        <f>COUNT([1]入船南!$B$5:$N$5)</f>
        <v>5</v>
      </c>
      <c r="L24" s="40">
        <f>COUNT([1]舞浜!$B$5:$N$5)</f>
        <v>7</v>
      </c>
      <c r="M24" s="40">
        <f>COUNT([1]美浜北!$B$5:$N$5)</f>
        <v>7</v>
      </c>
      <c r="N24" s="40">
        <f>COUNT([1]日の出!$B$5:$O$5)</f>
        <v>8</v>
      </c>
      <c r="O24" s="41">
        <f>COUNT([1]明海!$B$5:$N$5)</f>
        <v>6</v>
      </c>
      <c r="P24" s="42">
        <f>SUM(B24:O24)</f>
        <v>97</v>
      </c>
      <c r="Q24" s="37"/>
    </row>
    <row r="25" spans="1:21" ht="24.75" customHeight="1" x14ac:dyDescent="0.15">
      <c r="A25" s="43" t="s">
        <v>33</v>
      </c>
      <c r="B25" s="44">
        <f>B23/B24</f>
        <v>7.2857142857142856</v>
      </c>
      <c r="C25" s="45">
        <f t="shared" ref="C25:P25" si="2">C23/C24</f>
        <v>10.428571428571429</v>
      </c>
      <c r="D25" s="45">
        <f t="shared" si="2"/>
        <v>5.1428571428571432</v>
      </c>
      <c r="E25" s="45">
        <f t="shared" si="2"/>
        <v>6.666666666666667</v>
      </c>
      <c r="F25" s="45">
        <f t="shared" si="2"/>
        <v>13.375</v>
      </c>
      <c r="G25" s="45">
        <f t="shared" si="2"/>
        <v>8.25</v>
      </c>
      <c r="H25" s="45">
        <f t="shared" si="2"/>
        <v>5.4</v>
      </c>
      <c r="I25" s="45">
        <f t="shared" si="2"/>
        <v>6.25</v>
      </c>
      <c r="J25" s="45">
        <f t="shared" si="2"/>
        <v>2.25</v>
      </c>
      <c r="K25" s="45">
        <f t="shared" si="2"/>
        <v>5.6</v>
      </c>
      <c r="L25" s="45">
        <f t="shared" si="2"/>
        <v>4.7142857142857144</v>
      </c>
      <c r="M25" s="45">
        <f t="shared" si="2"/>
        <v>5.4285714285714288</v>
      </c>
      <c r="N25" s="45">
        <f t="shared" si="2"/>
        <v>5.375</v>
      </c>
      <c r="O25" s="46">
        <f t="shared" si="2"/>
        <v>11.166666666666666</v>
      </c>
      <c r="P25" s="47">
        <f t="shared" si="2"/>
        <v>6.9793814432989691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7" t="s">
        <v>34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21" ht="24" customHeight="1" x14ac:dyDescent="0.15">
      <c r="A28" s="53" t="s">
        <v>35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36</v>
      </c>
      <c r="B29" s="59">
        <f>[1]若草!N28</f>
        <v>3</v>
      </c>
      <c r="C29" s="60">
        <f>[1]青葉!N28</f>
        <v>7</v>
      </c>
      <c r="D29" s="60">
        <f>[1]みなみ!N28</f>
        <v>3</v>
      </c>
      <c r="E29" s="60">
        <f>[1]神明!N28</f>
        <v>1</v>
      </c>
      <c r="F29" s="60">
        <f>[1]北部!N28</f>
        <v>4</v>
      </c>
      <c r="G29" s="60">
        <f>[1]見明川!N28</f>
        <v>8</v>
      </c>
      <c r="H29" s="60">
        <f>[1]堀江!N28</f>
        <v>4</v>
      </c>
      <c r="I29" s="60">
        <f>[1]富岡!N28</f>
        <v>2</v>
      </c>
      <c r="J29" s="60">
        <f>[1]美浜南!N28</f>
        <v>0</v>
      </c>
      <c r="K29" s="60">
        <f>[1]入船南!N28</f>
        <v>0</v>
      </c>
      <c r="L29" s="60">
        <f>[1]舞浜!N28</f>
        <v>0</v>
      </c>
      <c r="M29" s="60">
        <f>[1]美浜北!N28</f>
        <v>2</v>
      </c>
      <c r="N29" s="60">
        <f>[1]日の出!O28</f>
        <v>1</v>
      </c>
      <c r="O29" s="61">
        <f>[1]明海!N28</f>
        <v>3</v>
      </c>
      <c r="P29" s="62">
        <f t="shared" ref="P29:P34" si="4">SUM(B29:O29)</f>
        <v>38</v>
      </c>
    </row>
    <row r="30" spans="1:21" ht="24.95" customHeight="1" x14ac:dyDescent="0.15">
      <c r="A30" s="16" t="s">
        <v>37</v>
      </c>
      <c r="B30" s="17">
        <f>[1]若草!N29</f>
        <v>7</v>
      </c>
      <c r="C30" s="18">
        <f>[1]青葉!N29</f>
        <v>7</v>
      </c>
      <c r="D30" s="18">
        <f>[1]みなみ!N29</f>
        <v>5</v>
      </c>
      <c r="E30" s="18">
        <f>[1]神明!N29</f>
        <v>3</v>
      </c>
      <c r="F30" s="18">
        <f>[1]北部!N29</f>
        <v>16</v>
      </c>
      <c r="G30" s="18">
        <f>[1]見明川!N29</f>
        <v>8</v>
      </c>
      <c r="H30" s="18">
        <f>[1]堀江!N29</f>
        <v>5</v>
      </c>
      <c r="I30" s="18">
        <f>[1]富岡!N29</f>
        <v>7</v>
      </c>
      <c r="J30" s="18">
        <f>[1]美浜南!N29</f>
        <v>6</v>
      </c>
      <c r="K30" s="18">
        <f>[1]入船南!N29</f>
        <v>6</v>
      </c>
      <c r="L30" s="18">
        <f>[1]舞浜!N29</f>
        <v>7</v>
      </c>
      <c r="M30" s="18">
        <f>[1]美浜北!N29</f>
        <v>8</v>
      </c>
      <c r="N30" s="18">
        <f>[1]日の出!O29</f>
        <v>3</v>
      </c>
      <c r="O30" s="19">
        <f>[1]明海!N29</f>
        <v>6</v>
      </c>
      <c r="P30" s="20">
        <f t="shared" si="4"/>
        <v>94</v>
      </c>
    </row>
    <row r="31" spans="1:21" ht="24.95" customHeight="1" x14ac:dyDescent="0.15">
      <c r="A31" s="63" t="s">
        <v>38</v>
      </c>
      <c r="B31" s="22">
        <f>[1]若草!N30</f>
        <v>19</v>
      </c>
      <c r="C31" s="23">
        <f>[1]青葉!N30</f>
        <v>15</v>
      </c>
      <c r="D31" s="23">
        <f>[1]みなみ!N30</f>
        <v>8</v>
      </c>
      <c r="E31" s="23">
        <f>[1]神明!N30</f>
        <v>8</v>
      </c>
      <c r="F31" s="23">
        <f>[1]北部!N30</f>
        <v>12</v>
      </c>
      <c r="G31" s="23">
        <f>[1]見明川!N30</f>
        <v>21</v>
      </c>
      <c r="H31" s="23">
        <f>[1]堀江!N30</f>
        <v>5</v>
      </c>
      <c r="I31" s="23">
        <f>[1]富岡!N30</f>
        <v>6</v>
      </c>
      <c r="J31" s="23">
        <f>[1]美浜南!N30</f>
        <v>7</v>
      </c>
      <c r="K31" s="23">
        <f>[1]入船南!N30</f>
        <v>7</v>
      </c>
      <c r="L31" s="23">
        <f>[1]舞浜!N30</f>
        <v>6</v>
      </c>
      <c r="M31" s="23">
        <f>[1]美浜北!N30</f>
        <v>16</v>
      </c>
      <c r="N31" s="23">
        <f>[1]日の出!O30</f>
        <v>21</v>
      </c>
      <c r="O31" s="24">
        <f>[1]明海!N30</f>
        <v>25</v>
      </c>
      <c r="P31" s="25">
        <f t="shared" si="4"/>
        <v>176</v>
      </c>
      <c r="U31" s="49"/>
    </row>
    <row r="32" spans="1:21" ht="24.95" customHeight="1" x14ac:dyDescent="0.15">
      <c r="A32" s="64" t="s">
        <v>39</v>
      </c>
      <c r="B32" s="17">
        <f>[1]若草!N31</f>
        <v>21</v>
      </c>
      <c r="C32" s="18">
        <f>[1]青葉!N31</f>
        <v>39</v>
      </c>
      <c r="D32" s="18">
        <f>[1]みなみ!N31</f>
        <v>13</v>
      </c>
      <c r="E32" s="18">
        <f>[1]神明!N31</f>
        <v>23</v>
      </c>
      <c r="F32" s="18">
        <f>[1]北部!N31</f>
        <v>64</v>
      </c>
      <c r="G32" s="18">
        <f>[1]見明川!N31</f>
        <v>25</v>
      </c>
      <c r="H32" s="18">
        <f>[1]堀江!N31</f>
        <v>10</v>
      </c>
      <c r="I32" s="18">
        <f>[1]富岡!N31</f>
        <v>33</v>
      </c>
      <c r="J32" s="18">
        <f>[1]美浜南!N31</f>
        <v>2</v>
      </c>
      <c r="K32" s="18">
        <f>[1]入船南!N31</f>
        <v>12</v>
      </c>
      <c r="L32" s="18">
        <f>[1]舞浜!N31</f>
        <v>17</v>
      </c>
      <c r="M32" s="18">
        <f>[1]美浜北!N31</f>
        <v>4</v>
      </c>
      <c r="N32" s="18">
        <f>[1]日の出!O31</f>
        <v>7</v>
      </c>
      <c r="O32" s="19">
        <f>[1]明海!N31</f>
        <v>27</v>
      </c>
      <c r="P32" s="20">
        <f t="shared" si="4"/>
        <v>297</v>
      </c>
    </row>
    <row r="33" spans="1:16" ht="24.95" customHeight="1" x14ac:dyDescent="0.15">
      <c r="A33" s="63" t="s">
        <v>40</v>
      </c>
      <c r="B33" s="22">
        <f>[1]若草!N32</f>
        <v>1</v>
      </c>
      <c r="C33" s="23">
        <f>[1]青葉!N32</f>
        <v>5</v>
      </c>
      <c r="D33" s="23">
        <f>[1]みなみ!N32</f>
        <v>7</v>
      </c>
      <c r="E33" s="23">
        <f>[1]神明!N32</f>
        <v>5</v>
      </c>
      <c r="F33" s="23">
        <f>[1]北部!N32</f>
        <v>10</v>
      </c>
      <c r="G33" s="23">
        <f>[1]見明川!N32</f>
        <v>4</v>
      </c>
      <c r="H33" s="23">
        <f>[1]堀江!N32</f>
        <v>3</v>
      </c>
      <c r="I33" s="23">
        <f>[1]富岡!N32</f>
        <v>2</v>
      </c>
      <c r="J33" s="23">
        <f>[1]美浜南!N32</f>
        <v>3</v>
      </c>
      <c r="K33" s="23">
        <f>[1]入船南!N32</f>
        <v>3</v>
      </c>
      <c r="L33" s="23">
        <f>[1]舞浜!N32</f>
        <v>3</v>
      </c>
      <c r="M33" s="23">
        <f>[1]美浜北!N32</f>
        <v>8</v>
      </c>
      <c r="N33" s="23">
        <f>[1]日の出!O32</f>
        <v>11</v>
      </c>
      <c r="O33" s="24">
        <f>[1]明海!N32</f>
        <v>6</v>
      </c>
      <c r="P33" s="25">
        <f t="shared" si="4"/>
        <v>71</v>
      </c>
    </row>
    <row r="34" spans="1:16" ht="24.95" customHeight="1" thickBot="1" x14ac:dyDescent="0.2">
      <c r="A34" s="65" t="s">
        <v>41</v>
      </c>
      <c r="B34" s="28">
        <f>[1]若草!N33</f>
        <v>0</v>
      </c>
      <c r="C34" s="29">
        <f>[1]青葉!N33</f>
        <v>0</v>
      </c>
      <c r="D34" s="29">
        <f>[1]みなみ!N33</f>
        <v>0</v>
      </c>
      <c r="E34" s="29">
        <f>[1]神明!N33</f>
        <v>0</v>
      </c>
      <c r="F34" s="29">
        <f>[1]北部!N33</f>
        <v>0</v>
      </c>
      <c r="G34" s="29">
        <f>[1]見明川!N33</f>
        <v>0</v>
      </c>
      <c r="H34" s="29">
        <f>[1]堀江!N33</f>
        <v>0</v>
      </c>
      <c r="I34" s="29">
        <f>[1]富岡!N33</f>
        <v>0</v>
      </c>
      <c r="J34" s="29">
        <f>[1]美浜南!N33</f>
        <v>0</v>
      </c>
      <c r="K34" s="29">
        <f>[1]入船南!N33</f>
        <v>0</v>
      </c>
      <c r="L34" s="29">
        <f>[1]舞浜!N33</f>
        <v>0</v>
      </c>
      <c r="M34" s="29">
        <f>[1]美浜北!N33</f>
        <v>0</v>
      </c>
      <c r="N34" s="29">
        <f>[1]日の出!O33</f>
        <v>0</v>
      </c>
      <c r="O34" s="30">
        <f>[1]明海!N33</f>
        <v>0</v>
      </c>
      <c r="P34" s="31">
        <f t="shared" si="4"/>
        <v>0</v>
      </c>
    </row>
    <row r="35" spans="1:16" ht="24.95" customHeight="1" thickTop="1" x14ac:dyDescent="0.15">
      <c r="A35" s="66" t="s">
        <v>17</v>
      </c>
      <c r="B35" s="33">
        <f>SUM(B29:B34)</f>
        <v>51</v>
      </c>
      <c r="C35" s="34">
        <f t="shared" ref="C35:O35" si="5">SUM(C29:C34)</f>
        <v>73</v>
      </c>
      <c r="D35" s="34">
        <f t="shared" si="5"/>
        <v>36</v>
      </c>
      <c r="E35" s="34">
        <f t="shared" si="5"/>
        <v>40</v>
      </c>
      <c r="F35" s="34">
        <f t="shared" si="5"/>
        <v>106</v>
      </c>
      <c r="G35" s="34">
        <f t="shared" si="5"/>
        <v>66</v>
      </c>
      <c r="H35" s="34">
        <f t="shared" si="5"/>
        <v>27</v>
      </c>
      <c r="I35" s="34">
        <f t="shared" si="5"/>
        <v>50</v>
      </c>
      <c r="J35" s="34">
        <f t="shared" si="5"/>
        <v>18</v>
      </c>
      <c r="K35" s="34">
        <f t="shared" si="5"/>
        <v>28</v>
      </c>
      <c r="L35" s="34">
        <f t="shared" si="5"/>
        <v>33</v>
      </c>
      <c r="M35" s="34">
        <f t="shared" si="5"/>
        <v>38</v>
      </c>
      <c r="N35" s="34">
        <f t="shared" si="5"/>
        <v>43</v>
      </c>
      <c r="O35" s="35">
        <f t="shared" si="5"/>
        <v>67</v>
      </c>
      <c r="P35" s="36">
        <f>SUM(P29:P34)</f>
        <v>676</v>
      </c>
    </row>
    <row r="36" spans="1:16" ht="17.25" x14ac:dyDescent="0.15">
      <c r="C36" s="51"/>
      <c r="D36" s="67"/>
      <c r="E36" s="4"/>
      <c r="F36" s="4" t="s">
        <v>42</v>
      </c>
      <c r="G36" s="4"/>
      <c r="H36" s="4"/>
      <c r="I36" s="4"/>
      <c r="J36" s="4"/>
      <c r="K36" s="4"/>
      <c r="L36" s="4"/>
      <c r="M36" s="4"/>
      <c r="N36" s="4"/>
      <c r="O36" s="4"/>
      <c r="P36" s="68">
        <f>P35+1</f>
        <v>677</v>
      </c>
    </row>
    <row r="37" spans="1:16" x14ac:dyDescent="0.15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3">
    <mergeCell ref="A1:P1"/>
    <mergeCell ref="A3:P3"/>
    <mergeCell ref="A27:P27"/>
  </mergeCells>
  <phoneticPr fontId="3"/>
  <pageMargins left="0.59055118110236227" right="0.59055118110236227" top="0.78740157480314965" bottom="0.78740157480314965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Normal="100" workbookViewId="0">
      <selection activeCell="N37" sqref="N37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6" t="s">
        <v>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9" ht="24" customHeight="1" x14ac:dyDescent="0.15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  <c r="P4" s="10" t="s">
        <v>17</v>
      </c>
    </row>
    <row r="5" spans="1:19" ht="24.75" customHeight="1" x14ac:dyDescent="0.15">
      <c r="A5" s="11" t="s">
        <v>18</v>
      </c>
      <c r="B5" s="12">
        <f>[2]若草!N6</f>
        <v>7</v>
      </c>
      <c r="C5" s="13">
        <f>[2]青葉!N6</f>
        <v>52</v>
      </c>
      <c r="D5" s="13">
        <f>[2]みなみ!N6</f>
        <v>0</v>
      </c>
      <c r="E5" s="13">
        <f>[2]神明!N6</f>
        <v>0</v>
      </c>
      <c r="F5" s="13">
        <f>[2]北部!N6</f>
        <v>2</v>
      </c>
      <c r="G5" s="13">
        <f>[2]見明川!N6</f>
        <v>0</v>
      </c>
      <c r="H5" s="13">
        <f>[2]堀江!N6</f>
        <v>0</v>
      </c>
      <c r="I5" s="13">
        <f>[2]富岡!N6</f>
        <v>0</v>
      </c>
      <c r="J5" s="13">
        <f>[2]美浜南!N6</f>
        <v>0</v>
      </c>
      <c r="K5" s="13">
        <f>[2]入船南!N6</f>
        <v>0</v>
      </c>
      <c r="L5" s="13">
        <f>[2]舞浜!N6</f>
        <v>0</v>
      </c>
      <c r="M5" s="13">
        <f>[2]美浜北!N6</f>
        <v>0</v>
      </c>
      <c r="N5" s="13">
        <f>[2]日の出!O6</f>
        <v>0</v>
      </c>
      <c r="O5" s="14">
        <f>[2]明海!N6</f>
        <v>0</v>
      </c>
      <c r="P5" s="15">
        <f>SUM(B5:O5)</f>
        <v>61</v>
      </c>
    </row>
    <row r="6" spans="1:19" ht="24.75" customHeight="1" x14ac:dyDescent="0.15">
      <c r="A6" s="16" t="s">
        <v>19</v>
      </c>
      <c r="B6" s="17">
        <f>[2]若草!N7</f>
        <v>32</v>
      </c>
      <c r="C6" s="18">
        <f>[2]青葉!N7</f>
        <v>27</v>
      </c>
      <c r="D6" s="18">
        <f>[2]みなみ!N7</f>
        <v>0</v>
      </c>
      <c r="E6" s="18">
        <f>[2]神明!N7</f>
        <v>38</v>
      </c>
      <c r="F6" s="18">
        <f>[2]北部!N7</f>
        <v>149</v>
      </c>
      <c r="G6" s="18">
        <f>[2]見明川!N7</f>
        <v>0</v>
      </c>
      <c r="H6" s="18">
        <f>[2]堀江!N7</f>
        <v>0</v>
      </c>
      <c r="I6" s="18">
        <f>[2]富岡!N7</f>
        <v>0</v>
      </c>
      <c r="J6" s="18">
        <f>[2]美浜南!N7</f>
        <v>0</v>
      </c>
      <c r="K6" s="18">
        <f>[2]入船南!N7</f>
        <v>0</v>
      </c>
      <c r="L6" s="18">
        <f>[2]舞浜!N7</f>
        <v>0</v>
      </c>
      <c r="M6" s="18">
        <f>[2]美浜北!N7</f>
        <v>0</v>
      </c>
      <c r="N6" s="18">
        <f>[2]日の出!O7</f>
        <v>0</v>
      </c>
      <c r="O6" s="19">
        <f>[2]明海!N7</f>
        <v>0</v>
      </c>
      <c r="P6" s="20">
        <f t="shared" ref="P6:P22" si="0">SUM(B6:O6)</f>
        <v>246</v>
      </c>
    </row>
    <row r="7" spans="1:19" ht="24.75" customHeight="1" x14ac:dyDescent="0.15">
      <c r="A7" s="21" t="s">
        <v>20</v>
      </c>
      <c r="B7" s="22">
        <f>[2]若草!N8</f>
        <v>49</v>
      </c>
      <c r="C7" s="23">
        <f>[2]青葉!N8</f>
        <v>0</v>
      </c>
      <c r="D7" s="23">
        <f>[2]みなみ!N8</f>
        <v>7</v>
      </c>
      <c r="E7" s="23">
        <f>[2]神明!N8</f>
        <v>14</v>
      </c>
      <c r="F7" s="23">
        <f>[2]北部!N8</f>
        <v>1</v>
      </c>
      <c r="G7" s="23">
        <f>[2]見明川!N8</f>
        <v>0</v>
      </c>
      <c r="H7" s="23">
        <f>[2]堀江!N8</f>
        <v>9</v>
      </c>
      <c r="I7" s="23">
        <f>[2]富岡!N8</f>
        <v>1</v>
      </c>
      <c r="J7" s="23">
        <f>[2]美浜南!N8</f>
        <v>0</v>
      </c>
      <c r="K7" s="23">
        <f>[2]入船南!N8</f>
        <v>0</v>
      </c>
      <c r="L7" s="23">
        <f>[2]舞浜!N8</f>
        <v>0</v>
      </c>
      <c r="M7" s="23">
        <f>[2]美浜北!N8</f>
        <v>0</v>
      </c>
      <c r="N7" s="23">
        <f>[2]日の出!O8</f>
        <v>0</v>
      </c>
      <c r="O7" s="24">
        <f>[2]明海!N8</f>
        <v>0</v>
      </c>
      <c r="P7" s="25">
        <f t="shared" si="0"/>
        <v>81</v>
      </c>
    </row>
    <row r="8" spans="1:19" ht="24.75" customHeight="1" x14ac:dyDescent="0.15">
      <c r="A8" s="16" t="s">
        <v>9</v>
      </c>
      <c r="B8" s="17">
        <f>[2]若草!N9</f>
        <v>11</v>
      </c>
      <c r="C8" s="18">
        <f>[2]青葉!N9</f>
        <v>0</v>
      </c>
      <c r="D8" s="18">
        <f>[2]みなみ!N9</f>
        <v>49</v>
      </c>
      <c r="E8" s="18">
        <f>[2]神明!N9</f>
        <v>0</v>
      </c>
      <c r="F8" s="18">
        <f>[2]北部!N9</f>
        <v>0</v>
      </c>
      <c r="G8" s="18">
        <f>[2]見明川!N9</f>
        <v>0</v>
      </c>
      <c r="H8" s="18">
        <f>[2]堀江!N9</f>
        <v>81</v>
      </c>
      <c r="I8" s="18">
        <f>[2]富岡!N9</f>
        <v>0</v>
      </c>
      <c r="J8" s="18">
        <f>[2]美浜南!N9</f>
        <v>0</v>
      </c>
      <c r="K8" s="18">
        <f>[2]入船南!N9</f>
        <v>0</v>
      </c>
      <c r="L8" s="18">
        <f>[2]舞浜!N9</f>
        <v>0</v>
      </c>
      <c r="M8" s="18">
        <f>[2]美浜北!N9</f>
        <v>0</v>
      </c>
      <c r="N8" s="18">
        <f>[2]日の出!O9</f>
        <v>0</v>
      </c>
      <c r="O8" s="19">
        <f>[2]明海!N9</f>
        <v>0</v>
      </c>
      <c r="P8" s="20">
        <f t="shared" si="0"/>
        <v>141</v>
      </c>
    </row>
    <row r="9" spans="1:19" ht="24.75" customHeight="1" x14ac:dyDescent="0.15">
      <c r="A9" s="21" t="s">
        <v>21</v>
      </c>
      <c r="B9" s="22">
        <f>[2]若草!N10</f>
        <v>0</v>
      </c>
      <c r="C9" s="23">
        <f>[2]青葉!N10</f>
        <v>0</v>
      </c>
      <c r="D9" s="23">
        <f>[2]みなみ!N10</f>
        <v>29</v>
      </c>
      <c r="E9" s="23">
        <f>[2]神明!N10</f>
        <v>0</v>
      </c>
      <c r="F9" s="23">
        <f>[2]北部!N10</f>
        <v>0</v>
      </c>
      <c r="G9" s="23">
        <f>[2]見明川!N10</f>
        <v>4</v>
      </c>
      <c r="H9" s="23">
        <f>[2]堀江!N10</f>
        <v>7</v>
      </c>
      <c r="I9" s="23">
        <f>[2]富岡!N10</f>
        <v>0</v>
      </c>
      <c r="J9" s="23">
        <f>[2]美浜南!N10</f>
        <v>0</v>
      </c>
      <c r="K9" s="23">
        <f>[2]入船南!N10</f>
        <v>0</v>
      </c>
      <c r="L9" s="23">
        <f>[2]舞浜!N10</f>
        <v>37</v>
      </c>
      <c r="M9" s="23">
        <f>[2]美浜北!N10</f>
        <v>0</v>
      </c>
      <c r="N9" s="23">
        <f>[2]日の出!O10</f>
        <v>0</v>
      </c>
      <c r="O9" s="24">
        <f>[2]明海!N10</f>
        <v>0</v>
      </c>
      <c r="P9" s="25">
        <f t="shared" si="0"/>
        <v>77</v>
      </c>
    </row>
    <row r="10" spans="1:19" ht="24.75" customHeight="1" x14ac:dyDescent="0.15">
      <c r="A10" s="16" t="s">
        <v>22</v>
      </c>
      <c r="B10" s="17">
        <f>[2]若草!N11</f>
        <v>0</v>
      </c>
      <c r="C10" s="18">
        <f>[2]青葉!N11</f>
        <v>0</v>
      </c>
      <c r="D10" s="18">
        <f>[2]みなみ!N11</f>
        <v>0</v>
      </c>
      <c r="E10" s="18">
        <f>[2]神明!N11</f>
        <v>0</v>
      </c>
      <c r="F10" s="18">
        <f>[2]北部!N11</f>
        <v>0</v>
      </c>
      <c r="G10" s="18">
        <f>[2]見明川!N11</f>
        <v>0</v>
      </c>
      <c r="H10" s="18">
        <f>[2]堀江!N11</f>
        <v>1</v>
      </c>
      <c r="I10" s="18">
        <f>[2]富岡!N11</f>
        <v>11</v>
      </c>
      <c r="J10" s="18">
        <f>[2]美浜南!N11</f>
        <v>2</v>
      </c>
      <c r="K10" s="18">
        <f>[2]入船南!N11</f>
        <v>0</v>
      </c>
      <c r="L10" s="18">
        <f>[2]舞浜!N11</f>
        <v>2</v>
      </c>
      <c r="M10" s="18">
        <f>[2]美浜北!N11</f>
        <v>0</v>
      </c>
      <c r="N10" s="18">
        <f>[2]日の出!O11</f>
        <v>0</v>
      </c>
      <c r="O10" s="19">
        <f>[2]明海!N11</f>
        <v>0</v>
      </c>
      <c r="P10" s="20">
        <f t="shared" si="0"/>
        <v>16</v>
      </c>
      <c r="Q10" s="26"/>
      <c r="R10" s="26"/>
      <c r="S10" s="26"/>
    </row>
    <row r="11" spans="1:19" ht="24.75" customHeight="1" x14ac:dyDescent="0.15">
      <c r="A11" s="21" t="s">
        <v>23</v>
      </c>
      <c r="B11" s="22">
        <f>[2]若草!N12</f>
        <v>1</v>
      </c>
      <c r="C11" s="23">
        <f>[2]青葉!N12</f>
        <v>0</v>
      </c>
      <c r="D11" s="23">
        <f>[2]みなみ!N12</f>
        <v>1</v>
      </c>
      <c r="E11" s="23">
        <f>[2]神明!N12</f>
        <v>43</v>
      </c>
      <c r="F11" s="23">
        <f>[2]北部!N12</f>
        <v>0</v>
      </c>
      <c r="G11" s="23">
        <f>[2]見明川!N12</f>
        <v>0</v>
      </c>
      <c r="H11" s="23">
        <f>[2]堀江!N12</f>
        <v>0</v>
      </c>
      <c r="I11" s="23">
        <f>[2]富岡!N12</f>
        <v>0</v>
      </c>
      <c r="J11" s="23">
        <f>[2]美浜南!N12</f>
        <v>1</v>
      </c>
      <c r="K11" s="23">
        <f>[2]入船南!N12</f>
        <v>0</v>
      </c>
      <c r="L11" s="23">
        <f>[2]舞浜!N12</f>
        <v>0</v>
      </c>
      <c r="M11" s="23">
        <f>[2]美浜北!N12</f>
        <v>0</v>
      </c>
      <c r="N11" s="23">
        <f>[2]日の出!O12</f>
        <v>0</v>
      </c>
      <c r="O11" s="24">
        <f>[2]明海!N12</f>
        <v>0</v>
      </c>
      <c r="P11" s="25">
        <f t="shared" si="0"/>
        <v>46</v>
      </c>
    </row>
    <row r="12" spans="1:19" ht="25.5" customHeight="1" x14ac:dyDescent="0.15">
      <c r="A12" s="16" t="s">
        <v>24</v>
      </c>
      <c r="B12" s="17">
        <f>[2]若草!N13</f>
        <v>0</v>
      </c>
      <c r="C12" s="18">
        <f>[2]青葉!N13</f>
        <v>0</v>
      </c>
      <c r="D12" s="18">
        <f>[2]みなみ!N13</f>
        <v>0</v>
      </c>
      <c r="E12" s="18">
        <f>[2]神明!N13</f>
        <v>0</v>
      </c>
      <c r="F12" s="18">
        <f>[2]北部!N13</f>
        <v>0</v>
      </c>
      <c r="G12" s="18">
        <f>[2]見明川!N13</f>
        <v>0</v>
      </c>
      <c r="H12" s="18">
        <f>[2]堀江!N13</f>
        <v>0</v>
      </c>
      <c r="I12" s="18">
        <f>[2]富岡!N13</f>
        <v>0</v>
      </c>
      <c r="J12" s="18">
        <f>[2]美浜南!N13</f>
        <v>0</v>
      </c>
      <c r="K12" s="18">
        <f>[2]入船南!N13</f>
        <v>39</v>
      </c>
      <c r="L12" s="18">
        <f>[2]舞浜!N13</f>
        <v>0</v>
      </c>
      <c r="M12" s="18">
        <f>[2]美浜北!N13</f>
        <v>14</v>
      </c>
      <c r="N12" s="18">
        <f>[2]日の出!O13</f>
        <v>0</v>
      </c>
      <c r="O12" s="19">
        <f>[2]明海!N13</f>
        <v>3</v>
      </c>
      <c r="P12" s="20">
        <f t="shared" si="0"/>
        <v>56</v>
      </c>
    </row>
    <row r="13" spans="1:19" ht="24.75" customHeight="1" x14ac:dyDescent="0.15">
      <c r="A13" s="21" t="s">
        <v>25</v>
      </c>
      <c r="B13" s="22">
        <f>[2]若草!N14</f>
        <v>0</v>
      </c>
      <c r="C13" s="23">
        <f>[2]青葉!N14</f>
        <v>0</v>
      </c>
      <c r="D13" s="23">
        <f>[2]みなみ!N14</f>
        <v>0</v>
      </c>
      <c r="E13" s="23">
        <f>[2]神明!N14</f>
        <v>0</v>
      </c>
      <c r="F13" s="23">
        <f>[2]北部!N14</f>
        <v>0</v>
      </c>
      <c r="G13" s="23">
        <f>[2]見明川!N14</f>
        <v>0</v>
      </c>
      <c r="H13" s="23">
        <f>[2]堀江!N14</f>
        <v>0</v>
      </c>
      <c r="I13" s="23">
        <f>[2]富岡!N14</f>
        <v>0</v>
      </c>
      <c r="J13" s="23">
        <f>[2]美浜南!N14</f>
        <v>44</v>
      </c>
      <c r="K13" s="23">
        <f>[2]入船南!N14</f>
        <v>12</v>
      </c>
      <c r="L13" s="23">
        <f>[2]舞浜!N14</f>
        <v>0</v>
      </c>
      <c r="M13" s="23">
        <f>[2]美浜北!N14</f>
        <v>18</v>
      </c>
      <c r="N13" s="23">
        <f>[2]日の出!O14</f>
        <v>9</v>
      </c>
      <c r="O13" s="24">
        <f>[2]明海!N14</f>
        <v>1</v>
      </c>
      <c r="P13" s="25">
        <f t="shared" si="0"/>
        <v>84</v>
      </c>
    </row>
    <row r="14" spans="1:19" ht="24.75" customHeight="1" x14ac:dyDescent="0.15">
      <c r="A14" s="16" t="s">
        <v>10</v>
      </c>
      <c r="B14" s="17">
        <f>[2]若草!N15</f>
        <v>0</v>
      </c>
      <c r="C14" s="18">
        <f>[2]青葉!N15</f>
        <v>0</v>
      </c>
      <c r="D14" s="18">
        <f>[2]みなみ!N15</f>
        <v>2</v>
      </c>
      <c r="E14" s="18">
        <f>[2]神明!N15</f>
        <v>0</v>
      </c>
      <c r="F14" s="18">
        <f>[2]北部!N15</f>
        <v>0</v>
      </c>
      <c r="G14" s="18">
        <f>[2]見明川!N15</f>
        <v>1</v>
      </c>
      <c r="H14" s="18">
        <f>[2]堀江!N15</f>
        <v>0</v>
      </c>
      <c r="I14" s="18">
        <f>[2]富岡!N15</f>
        <v>30</v>
      </c>
      <c r="J14" s="18">
        <f>[2]美浜南!N15</f>
        <v>3</v>
      </c>
      <c r="K14" s="18">
        <f>[2]入船南!N15</f>
        <v>0</v>
      </c>
      <c r="L14" s="18">
        <f>[2]舞浜!N15</f>
        <v>0</v>
      </c>
      <c r="M14" s="18">
        <f>[2]美浜北!N15</f>
        <v>0</v>
      </c>
      <c r="N14" s="18">
        <f>[2]日の出!O15</f>
        <v>1</v>
      </c>
      <c r="O14" s="19">
        <f>[2]明海!N15</f>
        <v>0</v>
      </c>
      <c r="P14" s="20">
        <f t="shared" si="0"/>
        <v>37</v>
      </c>
    </row>
    <row r="15" spans="1:19" ht="24.75" customHeight="1" x14ac:dyDescent="0.15">
      <c r="A15" s="21" t="s">
        <v>26</v>
      </c>
      <c r="B15" s="22">
        <f>[2]若草!N16</f>
        <v>0</v>
      </c>
      <c r="C15" s="23">
        <f>[2]青葉!N16</f>
        <v>0</v>
      </c>
      <c r="D15" s="23">
        <f>[2]みなみ!N16</f>
        <v>0</v>
      </c>
      <c r="E15" s="23">
        <f>[2]神明!N16</f>
        <v>0</v>
      </c>
      <c r="F15" s="23">
        <f>[2]北部!N16</f>
        <v>0</v>
      </c>
      <c r="G15" s="23">
        <f>[2]見明川!N16</f>
        <v>61</v>
      </c>
      <c r="H15" s="23">
        <f>[2]堀江!N16</f>
        <v>0</v>
      </c>
      <c r="I15" s="23">
        <f>[2]富岡!N16</f>
        <v>3</v>
      </c>
      <c r="J15" s="23">
        <f>[2]美浜南!N16</f>
        <v>0</v>
      </c>
      <c r="K15" s="23">
        <f>[2]入船南!N16</f>
        <v>0</v>
      </c>
      <c r="L15" s="23">
        <f>[2]舞浜!N16</f>
        <v>0</v>
      </c>
      <c r="M15" s="23">
        <f>[2]美浜北!N16</f>
        <v>0</v>
      </c>
      <c r="N15" s="23">
        <f>[2]日の出!O16</f>
        <v>0</v>
      </c>
      <c r="O15" s="24">
        <f>[2]明海!N16</f>
        <v>0</v>
      </c>
      <c r="P15" s="25">
        <f t="shared" si="0"/>
        <v>64</v>
      </c>
    </row>
    <row r="16" spans="1:19" ht="24.75" customHeight="1" x14ac:dyDescent="0.15">
      <c r="A16" s="16" t="s">
        <v>27</v>
      </c>
      <c r="B16" s="17">
        <f>[2]若草!N17</f>
        <v>0</v>
      </c>
      <c r="C16" s="18">
        <f>[2]青葉!N17</f>
        <v>0</v>
      </c>
      <c r="D16" s="18">
        <f>[2]みなみ!N17</f>
        <v>0</v>
      </c>
      <c r="E16" s="18">
        <f>[2]神明!N17</f>
        <v>0</v>
      </c>
      <c r="F16" s="18">
        <f>[2]北部!N17</f>
        <v>0</v>
      </c>
      <c r="G16" s="18">
        <f>[2]見明川!N17</f>
        <v>4</v>
      </c>
      <c r="H16" s="18">
        <f>[2]堀江!N17</f>
        <v>0</v>
      </c>
      <c r="I16" s="18">
        <f>[2]富岡!N17</f>
        <v>12</v>
      </c>
      <c r="J16" s="18">
        <f>[2]美浜南!N17</f>
        <v>0</v>
      </c>
      <c r="K16" s="18">
        <f>[2]入船南!N17</f>
        <v>29</v>
      </c>
      <c r="L16" s="18">
        <f>[2]舞浜!N17</f>
        <v>0</v>
      </c>
      <c r="M16" s="18">
        <f>[2]美浜北!N17</f>
        <v>0</v>
      </c>
      <c r="N16" s="18">
        <f>[2]日の出!O17</f>
        <v>0</v>
      </c>
      <c r="O16" s="19">
        <f>[2]明海!N17</f>
        <v>0</v>
      </c>
      <c r="P16" s="20">
        <f t="shared" si="0"/>
        <v>45</v>
      </c>
    </row>
    <row r="17" spans="1:21" ht="24.75" customHeight="1" x14ac:dyDescent="0.15">
      <c r="A17" s="21" t="s">
        <v>28</v>
      </c>
      <c r="B17" s="22">
        <f>[2]若草!N18</f>
        <v>0</v>
      </c>
      <c r="C17" s="23">
        <f>[2]青葉!N18</f>
        <v>0</v>
      </c>
      <c r="D17" s="23">
        <f>[2]みなみ!N18</f>
        <v>0</v>
      </c>
      <c r="E17" s="23">
        <f>[2]神明!N18</f>
        <v>0</v>
      </c>
      <c r="F17" s="23">
        <f>[2]北部!N18</f>
        <v>0</v>
      </c>
      <c r="G17" s="23">
        <f>[2]見明川!N18</f>
        <v>0</v>
      </c>
      <c r="H17" s="23">
        <f>[2]堀江!N18</f>
        <v>0</v>
      </c>
      <c r="I17" s="23">
        <f>[2]富岡!N18</f>
        <v>0</v>
      </c>
      <c r="J17" s="23">
        <f>[2]美浜南!N18</f>
        <v>0</v>
      </c>
      <c r="K17" s="23">
        <f>[2]入船南!N18</f>
        <v>0</v>
      </c>
      <c r="L17" s="23">
        <f>[2]舞浜!N18</f>
        <v>0</v>
      </c>
      <c r="M17" s="23">
        <f>[2]美浜北!N18</f>
        <v>0</v>
      </c>
      <c r="N17" s="23">
        <f>[2]日の出!O18</f>
        <v>0</v>
      </c>
      <c r="O17" s="24">
        <f>[2]明海!N18</f>
        <v>0</v>
      </c>
      <c r="P17" s="25">
        <f t="shared" si="0"/>
        <v>0</v>
      </c>
    </row>
    <row r="18" spans="1:21" ht="24.75" customHeight="1" x14ac:dyDescent="0.15">
      <c r="A18" s="16" t="s">
        <v>29</v>
      </c>
      <c r="B18" s="17">
        <f>[2]若草!N19</f>
        <v>7</v>
      </c>
      <c r="C18" s="18">
        <f>[2]青葉!N19</f>
        <v>0</v>
      </c>
      <c r="D18" s="18">
        <f>[2]みなみ!N19</f>
        <v>0</v>
      </c>
      <c r="E18" s="18">
        <f>[2]神明!N19</f>
        <v>0</v>
      </c>
      <c r="F18" s="18">
        <f>[2]北部!N19</f>
        <v>0</v>
      </c>
      <c r="G18" s="18">
        <f>[2]見明川!N19</f>
        <v>0</v>
      </c>
      <c r="H18" s="18">
        <f>[2]堀江!N19</f>
        <v>0</v>
      </c>
      <c r="I18" s="18">
        <f>[2]富岡!N19</f>
        <v>0</v>
      </c>
      <c r="J18" s="18">
        <f>[2]美浜南!N19</f>
        <v>0</v>
      </c>
      <c r="K18" s="18">
        <f>[2]入船南!N19</f>
        <v>9</v>
      </c>
      <c r="L18" s="18">
        <f>[2]舞浜!N19</f>
        <v>0</v>
      </c>
      <c r="M18" s="18">
        <f>[2]美浜北!N19</f>
        <v>0</v>
      </c>
      <c r="N18" s="18">
        <f>[2]日の出!O19</f>
        <v>0</v>
      </c>
      <c r="O18" s="19">
        <f>[2]明海!N19</f>
        <v>39</v>
      </c>
      <c r="P18" s="20">
        <f t="shared" si="0"/>
        <v>55</v>
      </c>
    </row>
    <row r="19" spans="1:21" ht="24.75" customHeight="1" x14ac:dyDescent="0.15">
      <c r="A19" s="21" t="s">
        <v>30</v>
      </c>
      <c r="B19" s="22">
        <f>[2]若草!N20</f>
        <v>0</v>
      </c>
      <c r="C19" s="23">
        <f>[2]青葉!N20</f>
        <v>0</v>
      </c>
      <c r="D19" s="23">
        <f>[2]みなみ!N20</f>
        <v>0</v>
      </c>
      <c r="E19" s="23">
        <f>[2]神明!N20</f>
        <v>0</v>
      </c>
      <c r="F19" s="23">
        <f>[2]北部!N20</f>
        <v>0</v>
      </c>
      <c r="G19" s="23">
        <f>[2]見明川!N20</f>
        <v>1</v>
      </c>
      <c r="H19" s="23">
        <f>[2]堀江!N20</f>
        <v>0</v>
      </c>
      <c r="I19" s="23">
        <f>[2]富岡!N20</f>
        <v>0</v>
      </c>
      <c r="J19" s="23">
        <f>[2]美浜南!N20</f>
        <v>0</v>
      </c>
      <c r="K19" s="23">
        <f>[2]入船南!N20</f>
        <v>0</v>
      </c>
      <c r="L19" s="23">
        <f>[2]舞浜!N20</f>
        <v>10</v>
      </c>
      <c r="M19" s="23">
        <f>[2]美浜北!N20</f>
        <v>0</v>
      </c>
      <c r="N19" s="23">
        <f>[2]日の出!O20</f>
        <v>0</v>
      </c>
      <c r="O19" s="24">
        <f>[2]明海!N20</f>
        <v>0</v>
      </c>
      <c r="P19" s="25">
        <f t="shared" si="0"/>
        <v>11</v>
      </c>
    </row>
    <row r="20" spans="1:21" ht="24.75" customHeight="1" x14ac:dyDescent="0.15">
      <c r="A20" s="16" t="s">
        <v>15</v>
      </c>
      <c r="B20" s="17">
        <f>[2]若草!N21</f>
        <v>0</v>
      </c>
      <c r="C20" s="18">
        <f>[2]青葉!N21</f>
        <v>0</v>
      </c>
      <c r="D20" s="18">
        <f>[2]みなみ!N21</f>
        <v>0</v>
      </c>
      <c r="E20" s="18">
        <f>[2]神明!N21</f>
        <v>0</v>
      </c>
      <c r="F20" s="18">
        <f>[2]北部!N21</f>
        <v>0</v>
      </c>
      <c r="G20" s="18">
        <f>[2]見明川!N21</f>
        <v>0</v>
      </c>
      <c r="H20" s="18">
        <f>[2]堀江!N21</f>
        <v>0</v>
      </c>
      <c r="I20" s="18">
        <f>[2]富岡!N21</f>
        <v>0</v>
      </c>
      <c r="J20" s="18">
        <f>[2]美浜南!N21</f>
        <v>0</v>
      </c>
      <c r="K20" s="18">
        <f>[2]入船南!N21</f>
        <v>5</v>
      </c>
      <c r="L20" s="18">
        <f>[2]舞浜!N21</f>
        <v>0</v>
      </c>
      <c r="M20" s="18">
        <f>[2]美浜北!N21</f>
        <v>0</v>
      </c>
      <c r="N20" s="18">
        <f>[2]日の出!O21</f>
        <v>53</v>
      </c>
      <c r="O20" s="19">
        <f>[2]明海!N21</f>
        <v>19</v>
      </c>
      <c r="P20" s="20">
        <f t="shared" si="0"/>
        <v>77</v>
      </c>
    </row>
    <row r="21" spans="1:21" ht="24.75" customHeight="1" x14ac:dyDescent="0.15">
      <c r="A21" s="21" t="s">
        <v>16</v>
      </c>
      <c r="B21" s="22">
        <f>[2]若草!N22</f>
        <v>0</v>
      </c>
      <c r="C21" s="23">
        <f>[2]青葉!N22</f>
        <v>0</v>
      </c>
      <c r="D21" s="23">
        <f>[2]みなみ!N22</f>
        <v>0</v>
      </c>
      <c r="E21" s="23">
        <f>[2]神明!N22</f>
        <v>1</v>
      </c>
      <c r="F21" s="23">
        <f>[2]北部!N22</f>
        <v>0</v>
      </c>
      <c r="G21" s="23">
        <f>[2]見明川!N22</f>
        <v>0</v>
      </c>
      <c r="H21" s="23">
        <f>[2]堀江!N22</f>
        <v>0</v>
      </c>
      <c r="I21" s="23">
        <f>[2]富岡!N22</f>
        <v>0</v>
      </c>
      <c r="J21" s="23">
        <f>[2]美浜南!N22</f>
        <v>0</v>
      </c>
      <c r="K21" s="23">
        <f>[2]入船南!N22</f>
        <v>4</v>
      </c>
      <c r="L21" s="23">
        <f>[2]舞浜!N22</f>
        <v>0</v>
      </c>
      <c r="M21" s="23">
        <f>[2]美浜北!N22</f>
        <v>0</v>
      </c>
      <c r="N21" s="23">
        <f>[2]日の出!O22</f>
        <v>6</v>
      </c>
      <c r="O21" s="24">
        <f>[2]明海!N22</f>
        <v>57</v>
      </c>
      <c r="P21" s="25">
        <f t="shared" si="0"/>
        <v>68</v>
      </c>
    </row>
    <row r="22" spans="1:21" ht="24.75" customHeight="1" thickBot="1" x14ac:dyDescent="0.2">
      <c r="A22" s="27" t="s">
        <v>31</v>
      </c>
      <c r="B22" s="28">
        <f>[2]若草!N23</f>
        <v>1</v>
      </c>
      <c r="C22" s="29">
        <f>[2]青葉!N23</f>
        <v>0</v>
      </c>
      <c r="D22" s="29">
        <f>[2]みなみ!N23</f>
        <v>4</v>
      </c>
      <c r="E22" s="29">
        <f>[2]神明!N23</f>
        <v>0</v>
      </c>
      <c r="F22" s="29">
        <f>[2]北部!N23</f>
        <v>4</v>
      </c>
      <c r="G22" s="29">
        <f>[2]見明川!N23</f>
        <v>0</v>
      </c>
      <c r="H22" s="29">
        <f>[2]堀江!N23</f>
        <v>0</v>
      </c>
      <c r="I22" s="29">
        <f>[2]富岡!N23</f>
        <v>0</v>
      </c>
      <c r="J22" s="29">
        <f>[2]美浜南!N23</f>
        <v>0</v>
      </c>
      <c r="K22" s="29">
        <f>[2]入船南!N23</f>
        <v>0</v>
      </c>
      <c r="L22" s="29">
        <f>[2]舞浜!N23</f>
        <v>0</v>
      </c>
      <c r="M22" s="29">
        <f>[2]美浜北!N23</f>
        <v>0</v>
      </c>
      <c r="N22" s="29">
        <f>[2]日の出!O23</f>
        <v>0</v>
      </c>
      <c r="O22" s="30">
        <f>[2]明海!N23</f>
        <v>1</v>
      </c>
      <c r="P22" s="31">
        <f t="shared" si="0"/>
        <v>10</v>
      </c>
    </row>
    <row r="23" spans="1:21" ht="27" customHeight="1" thickTop="1" x14ac:dyDescent="0.15">
      <c r="A23" s="32" t="s">
        <v>17</v>
      </c>
      <c r="B23" s="33">
        <f>SUM(B5:B22)</f>
        <v>108</v>
      </c>
      <c r="C23" s="34">
        <f t="shared" ref="C23:O23" si="1">SUM(C5:C22)</f>
        <v>79</v>
      </c>
      <c r="D23" s="34">
        <f t="shared" si="1"/>
        <v>92</v>
      </c>
      <c r="E23" s="34">
        <f t="shared" si="1"/>
        <v>96</v>
      </c>
      <c r="F23" s="34">
        <f t="shared" si="1"/>
        <v>156</v>
      </c>
      <c r="G23" s="34">
        <f t="shared" si="1"/>
        <v>71</v>
      </c>
      <c r="H23" s="34">
        <f t="shared" si="1"/>
        <v>98</v>
      </c>
      <c r="I23" s="34">
        <f t="shared" si="1"/>
        <v>57</v>
      </c>
      <c r="J23" s="34">
        <f t="shared" si="1"/>
        <v>50</v>
      </c>
      <c r="K23" s="34">
        <f t="shared" si="1"/>
        <v>98</v>
      </c>
      <c r="L23" s="34">
        <f t="shared" si="1"/>
        <v>49</v>
      </c>
      <c r="M23" s="34">
        <f t="shared" si="1"/>
        <v>32</v>
      </c>
      <c r="N23" s="34">
        <f t="shared" si="1"/>
        <v>69</v>
      </c>
      <c r="O23" s="35">
        <f t="shared" si="1"/>
        <v>120</v>
      </c>
      <c r="P23" s="36">
        <f>SUM(P5:P22)</f>
        <v>1175</v>
      </c>
      <c r="Q23" s="37"/>
    </row>
    <row r="24" spans="1:21" ht="24.75" customHeight="1" x14ac:dyDescent="0.15">
      <c r="A24" s="38" t="s">
        <v>32</v>
      </c>
      <c r="B24" s="39">
        <f>COUNT([2]若草!$B$5:$M$5)</f>
        <v>8</v>
      </c>
      <c r="C24" s="40">
        <f>COUNT([2]青葉!$B$5:$N$5)</f>
        <v>6</v>
      </c>
      <c r="D24" s="40">
        <f>COUNT([2]みなみ!$B$5:$N$5)</f>
        <v>8</v>
      </c>
      <c r="E24" s="40">
        <f>COUNT([2]神明!$B$5:$N$5)</f>
        <v>9</v>
      </c>
      <c r="F24" s="40">
        <f>COUNT([2]北部!$B$5:$N$5)</f>
        <v>10</v>
      </c>
      <c r="G24" s="40">
        <f>COUNT([2]見明川!$B$5:$N$5)</f>
        <v>7</v>
      </c>
      <c r="H24" s="40">
        <f>COUNT([2]堀江!$B$5:$N$5)</f>
        <v>9</v>
      </c>
      <c r="I24" s="40">
        <f>COUNT([2]富岡!$B$5:$N$5)</f>
        <v>8</v>
      </c>
      <c r="J24" s="40">
        <f>COUNT([2]美浜南!$B$5:$N$5)</f>
        <v>8</v>
      </c>
      <c r="K24" s="40">
        <f>COUNT([2]入船南!$B$5:$N$5)</f>
        <v>8</v>
      </c>
      <c r="L24" s="40">
        <f>COUNT([2]舞浜!$B$5:$N$5)</f>
        <v>7</v>
      </c>
      <c r="M24" s="40">
        <f>COUNT([2]美浜北!$B$5:$N$5)</f>
        <v>8</v>
      </c>
      <c r="N24" s="40">
        <f>COUNT([2]日の出!$B$5:$O$5)</f>
        <v>10</v>
      </c>
      <c r="O24" s="41">
        <f>COUNT([2]明海!$B$5:$N$5)</f>
        <v>9</v>
      </c>
      <c r="P24" s="42">
        <f>SUM(B24:O24)</f>
        <v>115</v>
      </c>
      <c r="Q24" s="37"/>
    </row>
    <row r="25" spans="1:21" ht="24.75" customHeight="1" x14ac:dyDescent="0.15">
      <c r="A25" s="43" t="s">
        <v>33</v>
      </c>
      <c r="B25" s="44">
        <f>B23/B24</f>
        <v>13.5</v>
      </c>
      <c r="C25" s="45">
        <f t="shared" ref="C25:P25" si="2">C23/C24</f>
        <v>13.166666666666666</v>
      </c>
      <c r="D25" s="45">
        <f t="shared" si="2"/>
        <v>11.5</v>
      </c>
      <c r="E25" s="45">
        <f t="shared" si="2"/>
        <v>10.666666666666666</v>
      </c>
      <c r="F25" s="45">
        <f t="shared" si="2"/>
        <v>15.6</v>
      </c>
      <c r="G25" s="45">
        <f t="shared" si="2"/>
        <v>10.142857142857142</v>
      </c>
      <c r="H25" s="45">
        <f t="shared" si="2"/>
        <v>10.888888888888889</v>
      </c>
      <c r="I25" s="45">
        <f t="shared" si="2"/>
        <v>7.125</v>
      </c>
      <c r="J25" s="45">
        <f t="shared" si="2"/>
        <v>6.25</v>
      </c>
      <c r="K25" s="45">
        <f t="shared" si="2"/>
        <v>12.25</v>
      </c>
      <c r="L25" s="45">
        <f t="shared" si="2"/>
        <v>7</v>
      </c>
      <c r="M25" s="45">
        <f t="shared" si="2"/>
        <v>4</v>
      </c>
      <c r="N25" s="45">
        <f t="shared" si="2"/>
        <v>6.9</v>
      </c>
      <c r="O25" s="46">
        <f t="shared" si="2"/>
        <v>13.333333333333334</v>
      </c>
      <c r="P25" s="47">
        <f t="shared" si="2"/>
        <v>10.217391304347826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7" t="s">
        <v>34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21" ht="24" customHeight="1" x14ac:dyDescent="0.15">
      <c r="A28" s="53" t="s">
        <v>35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36</v>
      </c>
      <c r="B29" s="59">
        <f>[2]若草!N28</f>
        <v>9</v>
      </c>
      <c r="C29" s="60">
        <f>[2]青葉!N28</f>
        <v>6</v>
      </c>
      <c r="D29" s="60">
        <f>[2]みなみ!N28</f>
        <v>0</v>
      </c>
      <c r="E29" s="60">
        <f>[2]神明!N28</f>
        <v>4</v>
      </c>
      <c r="F29" s="60">
        <f>[2]北部!N28</f>
        <v>10</v>
      </c>
      <c r="G29" s="60">
        <f>[2]見明川!N28</f>
        <v>1</v>
      </c>
      <c r="H29" s="60">
        <f>[2]堀江!N28</f>
        <v>2</v>
      </c>
      <c r="I29" s="60">
        <f>[2]富岡!N28</f>
        <v>6</v>
      </c>
      <c r="J29" s="60">
        <f>[2]美浜南!N28</f>
        <v>0</v>
      </c>
      <c r="K29" s="60">
        <f>[2]入船南!N28</f>
        <v>1</v>
      </c>
      <c r="L29" s="60">
        <f>[2]舞浜!N28</f>
        <v>1</v>
      </c>
      <c r="M29" s="60">
        <f>[2]美浜北!N28</f>
        <v>0</v>
      </c>
      <c r="N29" s="60">
        <f>[2]日の出!O28</f>
        <v>7</v>
      </c>
      <c r="O29" s="61">
        <f>[2]明海!N28</f>
        <v>2</v>
      </c>
      <c r="P29" s="62">
        <f t="shared" ref="P29:P34" si="4">SUM(B29:O29)</f>
        <v>49</v>
      </c>
    </row>
    <row r="30" spans="1:21" ht="24.95" customHeight="1" x14ac:dyDescent="0.15">
      <c r="A30" s="16" t="s">
        <v>37</v>
      </c>
      <c r="B30" s="17">
        <f>[2]若草!N29</f>
        <v>3</v>
      </c>
      <c r="C30" s="18">
        <f>[2]青葉!N29</f>
        <v>9</v>
      </c>
      <c r="D30" s="18">
        <f>[2]みなみ!N29</f>
        <v>5</v>
      </c>
      <c r="E30" s="18">
        <f>[2]神明!N29</f>
        <v>4</v>
      </c>
      <c r="F30" s="18">
        <f>[2]北部!N29</f>
        <v>4</v>
      </c>
      <c r="G30" s="18">
        <f>[2]見明川!N29</f>
        <v>7</v>
      </c>
      <c r="H30" s="18">
        <f>[2]堀江!N29</f>
        <v>29</v>
      </c>
      <c r="I30" s="18">
        <f>[2]富岡!N29</f>
        <v>11</v>
      </c>
      <c r="J30" s="18">
        <f>[2]美浜南!N29</f>
        <v>6</v>
      </c>
      <c r="K30" s="18">
        <f>[2]入船南!N29</f>
        <v>3</v>
      </c>
      <c r="L30" s="18">
        <f>[2]舞浜!N29</f>
        <v>3</v>
      </c>
      <c r="M30" s="18">
        <f>[2]美浜北!N29</f>
        <v>0</v>
      </c>
      <c r="N30" s="18">
        <f>[2]日の出!O29</f>
        <v>0</v>
      </c>
      <c r="O30" s="19">
        <f>[2]明海!N29</f>
        <v>5</v>
      </c>
      <c r="P30" s="20">
        <f t="shared" si="4"/>
        <v>89</v>
      </c>
    </row>
    <row r="31" spans="1:21" ht="24.95" customHeight="1" x14ac:dyDescent="0.15">
      <c r="A31" s="63" t="s">
        <v>38</v>
      </c>
      <c r="B31" s="22">
        <f>[2]若草!N30</f>
        <v>31</v>
      </c>
      <c r="C31" s="23">
        <f>[2]青葉!N30</f>
        <v>22</v>
      </c>
      <c r="D31" s="23">
        <f>[2]みなみ!N30</f>
        <v>20</v>
      </c>
      <c r="E31" s="23">
        <f>[2]神明!N30</f>
        <v>12</v>
      </c>
      <c r="F31" s="23">
        <f>[2]北部!N30</f>
        <v>36</v>
      </c>
      <c r="G31" s="23">
        <f>[2]見明川!N30</f>
        <v>17</v>
      </c>
      <c r="H31" s="23">
        <f>[2]堀江!N30</f>
        <v>20</v>
      </c>
      <c r="I31" s="23">
        <f>[2]富岡!N30</f>
        <v>9</v>
      </c>
      <c r="J31" s="23">
        <f>[2]美浜南!N30</f>
        <v>25</v>
      </c>
      <c r="K31" s="23">
        <f>[2]入船南!N30</f>
        <v>29</v>
      </c>
      <c r="L31" s="23">
        <f>[2]舞浜!N30</f>
        <v>8</v>
      </c>
      <c r="M31" s="23">
        <f>[2]美浜北!N30</f>
        <v>17</v>
      </c>
      <c r="N31" s="23">
        <f>[2]日の出!O30</f>
        <v>33</v>
      </c>
      <c r="O31" s="24">
        <f>[2]明海!N30</f>
        <v>25</v>
      </c>
      <c r="P31" s="25">
        <f t="shared" si="4"/>
        <v>304</v>
      </c>
      <c r="U31" s="49"/>
    </row>
    <row r="32" spans="1:21" ht="24.95" customHeight="1" x14ac:dyDescent="0.15">
      <c r="A32" s="64" t="s">
        <v>39</v>
      </c>
      <c r="B32" s="17">
        <f>[2]若草!N31</f>
        <v>37</v>
      </c>
      <c r="C32" s="18">
        <f>[2]青葉!N31</f>
        <v>17</v>
      </c>
      <c r="D32" s="18">
        <f>[2]みなみ!N31</f>
        <v>36</v>
      </c>
      <c r="E32" s="18">
        <f>[2]神明!N31</f>
        <v>50</v>
      </c>
      <c r="F32" s="18">
        <f>[2]北部!N31</f>
        <v>72</v>
      </c>
      <c r="G32" s="18">
        <f>[2]見明川!N31</f>
        <v>36</v>
      </c>
      <c r="H32" s="18">
        <f>[2]堀江!N31</f>
        <v>36</v>
      </c>
      <c r="I32" s="18">
        <f>[2]富岡!N31</f>
        <v>21</v>
      </c>
      <c r="J32" s="18">
        <f>[2]美浜南!N31</f>
        <v>17</v>
      </c>
      <c r="K32" s="18">
        <f>[2]入船南!N31</f>
        <v>35</v>
      </c>
      <c r="L32" s="18">
        <f>[2]舞浜!N31</f>
        <v>20</v>
      </c>
      <c r="M32" s="18">
        <f>[2]美浜北!N31</f>
        <v>4</v>
      </c>
      <c r="N32" s="18">
        <f>[2]日の出!O31</f>
        <v>3</v>
      </c>
      <c r="O32" s="19">
        <f>[2]明海!N31</f>
        <v>34</v>
      </c>
      <c r="P32" s="20">
        <f t="shared" si="4"/>
        <v>418</v>
      </c>
    </row>
    <row r="33" spans="1:16" ht="24.95" customHeight="1" x14ac:dyDescent="0.15">
      <c r="A33" s="63" t="s">
        <v>40</v>
      </c>
      <c r="B33" s="22">
        <f>[2]若草!N32</f>
        <v>28</v>
      </c>
      <c r="C33" s="23">
        <f>[2]青葉!N32</f>
        <v>25</v>
      </c>
      <c r="D33" s="23">
        <f>[2]みなみ!N32</f>
        <v>31</v>
      </c>
      <c r="E33" s="23">
        <f>[2]神明!N32</f>
        <v>26</v>
      </c>
      <c r="F33" s="23">
        <f>[2]北部!N32</f>
        <v>34</v>
      </c>
      <c r="G33" s="23">
        <f>[2]見明川!N32</f>
        <v>9</v>
      </c>
      <c r="H33" s="23">
        <f>[2]堀江!N32</f>
        <v>11</v>
      </c>
      <c r="I33" s="23">
        <f>[2]富岡!N32</f>
        <v>10</v>
      </c>
      <c r="J33" s="23">
        <f>[2]美浜南!N32</f>
        <v>2</v>
      </c>
      <c r="K33" s="23">
        <f>[2]入船南!N32</f>
        <v>29</v>
      </c>
      <c r="L33" s="23">
        <f>[2]舞浜!N32</f>
        <v>17</v>
      </c>
      <c r="M33" s="23">
        <f>[2]美浜北!N32</f>
        <v>11</v>
      </c>
      <c r="N33" s="23">
        <f>[2]日の出!O32</f>
        <v>25</v>
      </c>
      <c r="O33" s="24">
        <f>[2]明海!N32</f>
        <v>49</v>
      </c>
      <c r="P33" s="25">
        <f t="shared" si="4"/>
        <v>307</v>
      </c>
    </row>
    <row r="34" spans="1:16" ht="24.95" customHeight="1" thickBot="1" x14ac:dyDescent="0.2">
      <c r="A34" s="65" t="s">
        <v>41</v>
      </c>
      <c r="B34" s="28">
        <f>[2]若草!N33</f>
        <v>0</v>
      </c>
      <c r="C34" s="29">
        <f>[2]青葉!N33</f>
        <v>0</v>
      </c>
      <c r="D34" s="29">
        <f>[2]みなみ!N33</f>
        <v>0</v>
      </c>
      <c r="E34" s="29">
        <f>[2]神明!N33</f>
        <v>0</v>
      </c>
      <c r="F34" s="29">
        <f>[2]北部!N33</f>
        <v>0</v>
      </c>
      <c r="G34" s="29">
        <f>[2]見明川!N33</f>
        <v>1</v>
      </c>
      <c r="H34" s="29">
        <f>[2]堀江!N33</f>
        <v>0</v>
      </c>
      <c r="I34" s="29">
        <f>[2]富岡!N33</f>
        <v>0</v>
      </c>
      <c r="J34" s="29">
        <f>[2]美浜南!N33</f>
        <v>0</v>
      </c>
      <c r="K34" s="29">
        <f>[2]入船南!N33</f>
        <v>1</v>
      </c>
      <c r="L34" s="29">
        <f>[2]舞浜!N33</f>
        <v>0</v>
      </c>
      <c r="M34" s="29">
        <f>[2]美浜北!N33</f>
        <v>0</v>
      </c>
      <c r="N34" s="29">
        <f>[2]日の出!O33</f>
        <v>0</v>
      </c>
      <c r="O34" s="30">
        <f>[2]明海!N33</f>
        <v>5</v>
      </c>
      <c r="P34" s="31">
        <f t="shared" si="4"/>
        <v>7</v>
      </c>
    </row>
    <row r="35" spans="1:16" ht="24.95" customHeight="1" thickTop="1" x14ac:dyDescent="0.15">
      <c r="A35" s="66" t="s">
        <v>17</v>
      </c>
      <c r="B35" s="33">
        <f>SUM(B29:B34)</f>
        <v>108</v>
      </c>
      <c r="C35" s="34">
        <f t="shared" ref="C35:O35" si="5">SUM(C29:C34)</f>
        <v>79</v>
      </c>
      <c r="D35" s="34">
        <f t="shared" si="5"/>
        <v>92</v>
      </c>
      <c r="E35" s="34">
        <f t="shared" si="5"/>
        <v>96</v>
      </c>
      <c r="F35" s="34">
        <f t="shared" si="5"/>
        <v>156</v>
      </c>
      <c r="G35" s="34">
        <f t="shared" si="5"/>
        <v>71</v>
      </c>
      <c r="H35" s="34">
        <f t="shared" si="5"/>
        <v>98</v>
      </c>
      <c r="I35" s="34">
        <f t="shared" si="5"/>
        <v>57</v>
      </c>
      <c r="J35" s="34">
        <f t="shared" si="5"/>
        <v>50</v>
      </c>
      <c r="K35" s="34">
        <f t="shared" si="5"/>
        <v>98</v>
      </c>
      <c r="L35" s="34">
        <f t="shared" si="5"/>
        <v>49</v>
      </c>
      <c r="M35" s="34">
        <f t="shared" si="5"/>
        <v>32</v>
      </c>
      <c r="N35" s="34">
        <f t="shared" si="5"/>
        <v>68</v>
      </c>
      <c r="O35" s="35">
        <f t="shared" si="5"/>
        <v>120</v>
      </c>
      <c r="P35" s="36">
        <f>SUM(P29:P34)</f>
        <v>1174</v>
      </c>
    </row>
    <row r="36" spans="1:16" x14ac:dyDescent="0.15">
      <c r="C36" s="51"/>
      <c r="D36" s="67"/>
      <c r="E36" s="4"/>
      <c r="F36" s="4"/>
      <c r="G36" s="4"/>
      <c r="H36" s="4"/>
      <c r="I36" s="4"/>
      <c r="J36" s="4"/>
      <c r="K36" s="4"/>
      <c r="L36" s="4"/>
      <c r="M36" s="4"/>
      <c r="N36" s="70">
        <f>N35+1</f>
        <v>69</v>
      </c>
      <c r="O36" s="4"/>
      <c r="P36" s="70">
        <f>P35+1</f>
        <v>1175</v>
      </c>
    </row>
    <row r="37" spans="1:16" x14ac:dyDescent="0.15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 t="s">
        <v>44</v>
      </c>
      <c r="O37" s="4"/>
      <c r="P37" s="4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3">
    <mergeCell ref="A1:P1"/>
    <mergeCell ref="A3:P3"/>
    <mergeCell ref="A27:P27"/>
  </mergeCells>
  <phoneticPr fontId="3"/>
  <pageMargins left="0.59055118110236227" right="0.59055118110236227" top="0.78740157480314965" bottom="0.78740157480314965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opLeftCell="A10" zoomScale="80" zoomScaleNormal="80" workbookViewId="0">
      <selection activeCell="S28" sqref="S28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6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9" ht="24" customHeight="1" x14ac:dyDescent="0.15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  <c r="P4" s="10" t="s">
        <v>17</v>
      </c>
    </row>
    <row r="5" spans="1:19" ht="24.75" customHeight="1" x14ac:dyDescent="0.15">
      <c r="A5" s="11" t="s">
        <v>18</v>
      </c>
      <c r="B5" s="12">
        <f>[3]若草!N6</f>
        <v>2</v>
      </c>
      <c r="C5" s="13">
        <f>[3]青葉!N6</f>
        <v>70</v>
      </c>
      <c r="D5" s="13">
        <f>[3]みなみ!N6</f>
        <v>0</v>
      </c>
      <c r="E5" s="13">
        <f>[3]神明!N6</f>
        <v>0</v>
      </c>
      <c r="F5" s="13">
        <f>[3]北部!N6</f>
        <v>0</v>
      </c>
      <c r="G5" s="13">
        <f>[3]見明川!N6</f>
        <v>0</v>
      </c>
      <c r="H5" s="13">
        <f>[3]堀江!N6</f>
        <v>0</v>
      </c>
      <c r="I5" s="13">
        <f>[3]富岡!N6</f>
        <v>0</v>
      </c>
      <c r="J5" s="13">
        <f>[3]美浜南!N6</f>
        <v>0</v>
      </c>
      <c r="K5" s="13">
        <f>[3]入船南!N6</f>
        <v>0</v>
      </c>
      <c r="L5" s="13">
        <f>[3]舞浜!N6</f>
        <v>0</v>
      </c>
      <c r="M5" s="13">
        <f>[3]美浜北!N6</f>
        <v>0</v>
      </c>
      <c r="N5" s="13">
        <f>[3]日の出!O6</f>
        <v>0</v>
      </c>
      <c r="O5" s="14">
        <f>[3]明海!N6</f>
        <v>0</v>
      </c>
      <c r="P5" s="15">
        <f>SUM(B5:O5)</f>
        <v>72</v>
      </c>
    </row>
    <row r="6" spans="1:19" ht="24.75" customHeight="1" x14ac:dyDescent="0.15">
      <c r="A6" s="16" t="s">
        <v>19</v>
      </c>
      <c r="B6" s="17">
        <f>[3]若草!N7</f>
        <v>13</v>
      </c>
      <c r="C6" s="18">
        <f>[3]青葉!N7</f>
        <v>26</v>
      </c>
      <c r="D6" s="18">
        <f>[3]みなみ!N7</f>
        <v>2</v>
      </c>
      <c r="E6" s="18">
        <f>[3]神明!N7</f>
        <v>23</v>
      </c>
      <c r="F6" s="18">
        <f>[3]北部!N7</f>
        <v>53</v>
      </c>
      <c r="G6" s="18">
        <f>[3]見明川!N7</f>
        <v>0</v>
      </c>
      <c r="H6" s="18">
        <f>[3]堀江!N7</f>
        <v>1</v>
      </c>
      <c r="I6" s="18">
        <f>[3]富岡!N7</f>
        <v>0</v>
      </c>
      <c r="J6" s="18">
        <f>[3]美浜南!N7</f>
        <v>0</v>
      </c>
      <c r="K6" s="18">
        <f>[3]入船南!N7</f>
        <v>0</v>
      </c>
      <c r="L6" s="18">
        <f>[3]舞浜!N7</f>
        <v>0</v>
      </c>
      <c r="M6" s="18">
        <f>[3]美浜北!N7</f>
        <v>0</v>
      </c>
      <c r="N6" s="18">
        <f>[3]日の出!O7</f>
        <v>0</v>
      </c>
      <c r="O6" s="19">
        <f>[3]明海!N7</f>
        <v>0</v>
      </c>
      <c r="P6" s="20">
        <f t="shared" ref="P6:P22" si="0">SUM(B6:O6)</f>
        <v>118</v>
      </c>
    </row>
    <row r="7" spans="1:19" ht="24.75" customHeight="1" x14ac:dyDescent="0.15">
      <c r="A7" s="21" t="s">
        <v>20</v>
      </c>
      <c r="B7" s="22">
        <f>[3]若草!N8</f>
        <v>35</v>
      </c>
      <c r="C7" s="23">
        <f>[3]青葉!N8</f>
        <v>0</v>
      </c>
      <c r="D7" s="23">
        <f>[3]みなみ!N8</f>
        <v>3</v>
      </c>
      <c r="E7" s="23">
        <f>[3]神明!N8</f>
        <v>7</v>
      </c>
      <c r="F7" s="23">
        <f>[3]北部!N8</f>
        <v>0</v>
      </c>
      <c r="G7" s="23">
        <f>[3]見明川!N8</f>
        <v>0</v>
      </c>
      <c r="H7" s="23">
        <f>[3]堀江!N8</f>
        <v>17</v>
      </c>
      <c r="I7" s="23">
        <f>[3]富岡!N8</f>
        <v>0</v>
      </c>
      <c r="J7" s="23">
        <f>[3]美浜南!N8</f>
        <v>0</v>
      </c>
      <c r="K7" s="23">
        <f>[3]入船南!N8</f>
        <v>0</v>
      </c>
      <c r="L7" s="23">
        <f>[3]舞浜!N8</f>
        <v>0</v>
      </c>
      <c r="M7" s="23">
        <f>[3]美浜北!N8</f>
        <v>0</v>
      </c>
      <c r="N7" s="23">
        <f>[3]日の出!O8</f>
        <v>0</v>
      </c>
      <c r="O7" s="24">
        <f>[3]明海!N8</f>
        <v>0</v>
      </c>
      <c r="P7" s="25">
        <f t="shared" si="0"/>
        <v>62</v>
      </c>
    </row>
    <row r="8" spans="1:19" ht="24.75" customHeight="1" x14ac:dyDescent="0.15">
      <c r="A8" s="16" t="s">
        <v>9</v>
      </c>
      <c r="B8" s="17">
        <f>[3]若草!N9</f>
        <v>7</v>
      </c>
      <c r="C8" s="18">
        <f>[3]青葉!N9</f>
        <v>0</v>
      </c>
      <c r="D8" s="18">
        <f>[3]みなみ!N9</f>
        <v>40</v>
      </c>
      <c r="E8" s="18">
        <f>[3]神明!N9</f>
        <v>0</v>
      </c>
      <c r="F8" s="18">
        <f>[3]北部!N9</f>
        <v>0</v>
      </c>
      <c r="G8" s="18">
        <f>[3]見明川!N9</f>
        <v>0</v>
      </c>
      <c r="H8" s="18">
        <f>[3]堀江!N9</f>
        <v>60</v>
      </c>
      <c r="I8" s="18">
        <f>[3]富岡!N9</f>
        <v>0</v>
      </c>
      <c r="J8" s="18">
        <f>[3]美浜南!N9</f>
        <v>0</v>
      </c>
      <c r="K8" s="18">
        <f>[3]入船南!N9</f>
        <v>0</v>
      </c>
      <c r="L8" s="18">
        <f>[3]舞浜!N9</f>
        <v>0</v>
      </c>
      <c r="M8" s="18">
        <f>[3]美浜北!N9</f>
        <v>0</v>
      </c>
      <c r="N8" s="18">
        <f>[3]日の出!O9</f>
        <v>0</v>
      </c>
      <c r="O8" s="19">
        <f>[3]明海!N9</f>
        <v>0</v>
      </c>
      <c r="P8" s="20">
        <f t="shared" si="0"/>
        <v>107</v>
      </c>
    </row>
    <row r="9" spans="1:19" ht="24.75" customHeight="1" x14ac:dyDescent="0.15">
      <c r="A9" s="21" t="s">
        <v>21</v>
      </c>
      <c r="B9" s="22">
        <f>[3]若草!N10</f>
        <v>0</v>
      </c>
      <c r="C9" s="23">
        <f>[3]青葉!N10</f>
        <v>0</v>
      </c>
      <c r="D9" s="23">
        <f>[3]みなみ!N10</f>
        <v>16</v>
      </c>
      <c r="E9" s="23">
        <f>[3]神明!N10</f>
        <v>0</v>
      </c>
      <c r="F9" s="23">
        <f>[3]北部!N10</f>
        <v>0</v>
      </c>
      <c r="G9" s="23">
        <f>[3]見明川!N10</f>
        <v>4</v>
      </c>
      <c r="H9" s="23">
        <f>[3]堀江!N10</f>
        <v>10</v>
      </c>
      <c r="I9" s="23">
        <f>[3]富岡!N10</f>
        <v>1</v>
      </c>
      <c r="J9" s="23">
        <f>[3]美浜南!N10</f>
        <v>0</v>
      </c>
      <c r="K9" s="23">
        <f>[3]入船南!N10</f>
        <v>0</v>
      </c>
      <c r="L9" s="23">
        <f>[3]舞浜!N10</f>
        <v>41</v>
      </c>
      <c r="M9" s="23">
        <f>[3]美浜北!N10</f>
        <v>0</v>
      </c>
      <c r="N9" s="23">
        <f>[3]日の出!O10</f>
        <v>0</v>
      </c>
      <c r="O9" s="24">
        <f>[3]明海!N10</f>
        <v>0</v>
      </c>
      <c r="P9" s="25">
        <f t="shared" si="0"/>
        <v>72</v>
      </c>
    </row>
    <row r="10" spans="1:19" ht="24.75" customHeight="1" x14ac:dyDescent="0.15">
      <c r="A10" s="16" t="s">
        <v>22</v>
      </c>
      <c r="B10" s="17">
        <f>[3]若草!N11</f>
        <v>0</v>
      </c>
      <c r="C10" s="18">
        <f>[3]青葉!N11</f>
        <v>0</v>
      </c>
      <c r="D10" s="18">
        <f>[3]みなみ!N11</f>
        <v>0</v>
      </c>
      <c r="E10" s="18">
        <f>[3]神明!N11</f>
        <v>3</v>
      </c>
      <c r="F10" s="18">
        <f>[3]北部!N11</f>
        <v>0</v>
      </c>
      <c r="G10" s="18">
        <f>[3]見明川!N11</f>
        <v>0</v>
      </c>
      <c r="H10" s="18">
        <f>[3]堀江!N11</f>
        <v>1</v>
      </c>
      <c r="I10" s="18">
        <f>[3]富岡!N11</f>
        <v>10</v>
      </c>
      <c r="J10" s="18">
        <f>[3]美浜南!N11</f>
        <v>0</v>
      </c>
      <c r="K10" s="18">
        <f>[3]入船南!N11</f>
        <v>3</v>
      </c>
      <c r="L10" s="18">
        <f>[3]舞浜!N11</f>
        <v>2</v>
      </c>
      <c r="M10" s="18">
        <f>[3]美浜北!N11</f>
        <v>0</v>
      </c>
      <c r="N10" s="18">
        <f>[3]日の出!O11</f>
        <v>0</v>
      </c>
      <c r="O10" s="19">
        <f>[3]明海!N11</f>
        <v>0</v>
      </c>
      <c r="P10" s="20">
        <f t="shared" si="0"/>
        <v>19</v>
      </c>
      <c r="Q10" s="26"/>
      <c r="R10" s="26"/>
      <c r="S10" s="26"/>
    </row>
    <row r="11" spans="1:19" ht="24.75" customHeight="1" x14ac:dyDescent="0.15">
      <c r="A11" s="21" t="s">
        <v>23</v>
      </c>
      <c r="B11" s="22">
        <f>[3]若草!N12</f>
        <v>0</v>
      </c>
      <c r="C11" s="23">
        <f>[3]青葉!N12</f>
        <v>0</v>
      </c>
      <c r="D11" s="23">
        <f>[3]みなみ!N12</f>
        <v>2</v>
      </c>
      <c r="E11" s="23">
        <f>[3]神明!N12</f>
        <v>15</v>
      </c>
      <c r="F11" s="23">
        <f>[3]北部!N12</f>
        <v>0</v>
      </c>
      <c r="G11" s="23">
        <f>[3]見明川!N12</f>
        <v>0</v>
      </c>
      <c r="H11" s="23">
        <f>[3]堀江!N12</f>
        <v>0</v>
      </c>
      <c r="I11" s="23">
        <f>[3]富岡!N12</f>
        <v>0</v>
      </c>
      <c r="J11" s="23">
        <f>[3]美浜南!N12</f>
        <v>1</v>
      </c>
      <c r="K11" s="23">
        <f>[3]入船南!N12</f>
        <v>0</v>
      </c>
      <c r="L11" s="23">
        <f>[3]舞浜!N12</f>
        <v>0</v>
      </c>
      <c r="M11" s="23">
        <f>[3]美浜北!N12</f>
        <v>0</v>
      </c>
      <c r="N11" s="23">
        <f>[3]日の出!O12</f>
        <v>0</v>
      </c>
      <c r="O11" s="24">
        <f>[3]明海!N12</f>
        <v>1</v>
      </c>
      <c r="P11" s="25">
        <f t="shared" si="0"/>
        <v>19</v>
      </c>
    </row>
    <row r="12" spans="1:19" ht="25.5" customHeight="1" x14ac:dyDescent="0.15">
      <c r="A12" s="16" t="s">
        <v>24</v>
      </c>
      <c r="B12" s="17">
        <f>[3]若草!N13</f>
        <v>0</v>
      </c>
      <c r="C12" s="18">
        <f>[3]青葉!N13</f>
        <v>0</v>
      </c>
      <c r="D12" s="18">
        <f>[3]みなみ!N13</f>
        <v>0</v>
      </c>
      <c r="E12" s="18">
        <f>[3]神明!N13</f>
        <v>0</v>
      </c>
      <c r="F12" s="18">
        <f>[3]北部!N13</f>
        <v>0</v>
      </c>
      <c r="G12" s="18">
        <f>[3]見明川!N13</f>
        <v>0</v>
      </c>
      <c r="H12" s="18">
        <f>[3]堀江!N13</f>
        <v>0</v>
      </c>
      <c r="I12" s="18">
        <f>[3]富岡!N13</f>
        <v>0</v>
      </c>
      <c r="J12" s="18">
        <f>[3]美浜南!N13</f>
        <v>0</v>
      </c>
      <c r="K12" s="18">
        <f>[3]入船南!N13</f>
        <v>27</v>
      </c>
      <c r="L12" s="18">
        <f>[3]舞浜!N13</f>
        <v>0</v>
      </c>
      <c r="M12" s="18">
        <f>[3]美浜北!N13</f>
        <v>8</v>
      </c>
      <c r="N12" s="18">
        <f>[3]日の出!O13</f>
        <v>0</v>
      </c>
      <c r="O12" s="19">
        <f>[3]明海!N13</f>
        <v>1</v>
      </c>
      <c r="P12" s="20">
        <f t="shared" si="0"/>
        <v>36</v>
      </c>
    </row>
    <row r="13" spans="1:19" ht="24.75" customHeight="1" x14ac:dyDescent="0.15">
      <c r="A13" s="21" t="s">
        <v>25</v>
      </c>
      <c r="B13" s="22">
        <f>[3]若草!N14</f>
        <v>0</v>
      </c>
      <c r="C13" s="23">
        <f>[3]青葉!N14</f>
        <v>0</v>
      </c>
      <c r="D13" s="23">
        <f>[3]みなみ!N14</f>
        <v>0</v>
      </c>
      <c r="E13" s="23">
        <f>[3]神明!N14</f>
        <v>0</v>
      </c>
      <c r="F13" s="23">
        <f>[3]北部!N14</f>
        <v>0</v>
      </c>
      <c r="G13" s="23">
        <f>[3]見明川!N14</f>
        <v>1</v>
      </c>
      <c r="H13" s="23">
        <f>[3]堀江!N14</f>
        <v>0</v>
      </c>
      <c r="I13" s="23">
        <f>[3]富岡!N14</f>
        <v>0</v>
      </c>
      <c r="J13" s="23">
        <f>[3]美浜南!N14</f>
        <v>20</v>
      </c>
      <c r="K13" s="23">
        <f>[3]入船南!N14</f>
        <v>3</v>
      </c>
      <c r="L13" s="23">
        <f>[3]舞浜!N14</f>
        <v>0</v>
      </c>
      <c r="M13" s="23">
        <f>[3]美浜北!N14</f>
        <v>17</v>
      </c>
      <c r="N13" s="23">
        <f>[3]日の出!O14</f>
        <v>4</v>
      </c>
      <c r="O13" s="24">
        <f>[3]明海!N14</f>
        <v>1</v>
      </c>
      <c r="P13" s="25">
        <f t="shared" si="0"/>
        <v>46</v>
      </c>
    </row>
    <row r="14" spans="1:19" ht="24.75" customHeight="1" x14ac:dyDescent="0.15">
      <c r="A14" s="16" t="s">
        <v>10</v>
      </c>
      <c r="B14" s="17">
        <f>[3]若草!N15</f>
        <v>0</v>
      </c>
      <c r="C14" s="18">
        <f>[3]青葉!N15</f>
        <v>0</v>
      </c>
      <c r="D14" s="18">
        <f>[3]みなみ!N15</f>
        <v>1</v>
      </c>
      <c r="E14" s="18">
        <f>[3]神明!N15</f>
        <v>0</v>
      </c>
      <c r="F14" s="18">
        <f>[3]北部!N15</f>
        <v>0</v>
      </c>
      <c r="G14" s="18">
        <f>[3]見明川!N15</f>
        <v>3</v>
      </c>
      <c r="H14" s="18">
        <f>[3]堀江!N15</f>
        <v>0</v>
      </c>
      <c r="I14" s="18">
        <f>[3]富岡!N15</f>
        <v>16</v>
      </c>
      <c r="J14" s="18">
        <f>[3]美浜南!N15</f>
        <v>0</v>
      </c>
      <c r="K14" s="18">
        <f>[3]入船南!N15</f>
        <v>0</v>
      </c>
      <c r="L14" s="18">
        <f>[3]舞浜!N15</f>
        <v>0</v>
      </c>
      <c r="M14" s="18">
        <f>[3]美浜北!N15</f>
        <v>0</v>
      </c>
      <c r="N14" s="18">
        <f>[3]日の出!O15</f>
        <v>0</v>
      </c>
      <c r="O14" s="19">
        <f>[3]明海!N15</f>
        <v>0</v>
      </c>
      <c r="P14" s="20">
        <f t="shared" si="0"/>
        <v>20</v>
      </c>
    </row>
    <row r="15" spans="1:19" ht="24.75" customHeight="1" x14ac:dyDescent="0.15">
      <c r="A15" s="21" t="s">
        <v>26</v>
      </c>
      <c r="B15" s="22">
        <f>[3]若草!N16</f>
        <v>0</v>
      </c>
      <c r="C15" s="23">
        <f>[3]青葉!N16</f>
        <v>0</v>
      </c>
      <c r="D15" s="23">
        <f>[3]みなみ!N16</f>
        <v>0</v>
      </c>
      <c r="E15" s="23">
        <f>[3]神明!N16</f>
        <v>0</v>
      </c>
      <c r="F15" s="23">
        <f>[3]北部!N16</f>
        <v>0</v>
      </c>
      <c r="G15" s="23">
        <f>[3]見明川!N16</f>
        <v>44</v>
      </c>
      <c r="H15" s="23">
        <f>[3]堀江!N16</f>
        <v>0</v>
      </c>
      <c r="I15" s="23">
        <f>[3]富岡!N16</f>
        <v>2</v>
      </c>
      <c r="J15" s="23">
        <f>[3]美浜南!N16</f>
        <v>0</v>
      </c>
      <c r="K15" s="23">
        <f>[3]入船南!N16</f>
        <v>0</v>
      </c>
      <c r="L15" s="23">
        <f>[3]舞浜!N16</f>
        <v>0</v>
      </c>
      <c r="M15" s="23">
        <f>[3]美浜北!N16</f>
        <v>0</v>
      </c>
      <c r="N15" s="23">
        <f>[3]日の出!O16</f>
        <v>0</v>
      </c>
      <c r="O15" s="24">
        <f>[3]明海!N16</f>
        <v>0</v>
      </c>
      <c r="P15" s="25">
        <f t="shared" si="0"/>
        <v>46</v>
      </c>
    </row>
    <row r="16" spans="1:19" ht="24.75" customHeight="1" x14ac:dyDescent="0.15">
      <c r="A16" s="16" t="s">
        <v>27</v>
      </c>
      <c r="B16" s="17">
        <f>[3]若草!N17</f>
        <v>0</v>
      </c>
      <c r="C16" s="18">
        <f>[3]青葉!N17</f>
        <v>0</v>
      </c>
      <c r="D16" s="18">
        <f>[3]みなみ!N17</f>
        <v>0</v>
      </c>
      <c r="E16" s="18">
        <f>[3]神明!N17</f>
        <v>0</v>
      </c>
      <c r="F16" s="18">
        <f>[3]北部!N17</f>
        <v>0</v>
      </c>
      <c r="G16" s="18">
        <f>[3]見明川!N17</f>
        <v>0</v>
      </c>
      <c r="H16" s="18">
        <f>[3]堀江!N17</f>
        <v>0</v>
      </c>
      <c r="I16" s="18">
        <f>[3]富岡!N17</f>
        <v>5</v>
      </c>
      <c r="J16" s="18">
        <f>[3]美浜南!N17</f>
        <v>0</v>
      </c>
      <c r="K16" s="18">
        <f>[3]入船南!N17</f>
        <v>25</v>
      </c>
      <c r="L16" s="18">
        <f>[3]舞浜!N17</f>
        <v>0</v>
      </c>
      <c r="M16" s="18">
        <f>[3]美浜北!N17</f>
        <v>0</v>
      </c>
      <c r="N16" s="18">
        <f>[3]日の出!O17</f>
        <v>0</v>
      </c>
      <c r="O16" s="19">
        <f>[3]明海!N17</f>
        <v>0</v>
      </c>
      <c r="P16" s="20">
        <f t="shared" si="0"/>
        <v>30</v>
      </c>
    </row>
    <row r="17" spans="1:21" ht="24.75" customHeight="1" x14ac:dyDescent="0.15">
      <c r="A17" s="21" t="s">
        <v>28</v>
      </c>
      <c r="B17" s="22">
        <f>[3]若草!N18</f>
        <v>0</v>
      </c>
      <c r="C17" s="23">
        <f>[3]青葉!N18</f>
        <v>0</v>
      </c>
      <c r="D17" s="23">
        <f>[3]みなみ!N18</f>
        <v>0</v>
      </c>
      <c r="E17" s="23">
        <f>[3]神明!N18</f>
        <v>0</v>
      </c>
      <c r="F17" s="23">
        <f>[3]北部!N18</f>
        <v>0</v>
      </c>
      <c r="G17" s="23">
        <f>[3]見明川!N18</f>
        <v>0</v>
      </c>
      <c r="H17" s="23">
        <f>[3]堀江!N18</f>
        <v>0</v>
      </c>
      <c r="I17" s="23">
        <f>[3]富岡!N18</f>
        <v>0</v>
      </c>
      <c r="J17" s="23">
        <f>[3]美浜南!N18</f>
        <v>0</v>
      </c>
      <c r="K17" s="23">
        <f>[3]入船南!N18</f>
        <v>0</v>
      </c>
      <c r="L17" s="23">
        <f>[3]舞浜!N18</f>
        <v>0</v>
      </c>
      <c r="M17" s="23">
        <f>[3]美浜北!N18</f>
        <v>0</v>
      </c>
      <c r="N17" s="23">
        <f>[3]日の出!O18</f>
        <v>0</v>
      </c>
      <c r="O17" s="24">
        <f>[3]明海!N18</f>
        <v>0</v>
      </c>
      <c r="P17" s="25">
        <f t="shared" si="0"/>
        <v>0</v>
      </c>
    </row>
    <row r="18" spans="1:21" ht="24.75" customHeight="1" x14ac:dyDescent="0.15">
      <c r="A18" s="16" t="s">
        <v>29</v>
      </c>
      <c r="B18" s="17">
        <f>[3]若草!N19</f>
        <v>5</v>
      </c>
      <c r="C18" s="18">
        <f>[3]青葉!N19</f>
        <v>0</v>
      </c>
      <c r="D18" s="18">
        <f>[3]みなみ!N19</f>
        <v>0</v>
      </c>
      <c r="E18" s="18">
        <f>[3]神明!N19</f>
        <v>0</v>
      </c>
      <c r="F18" s="18">
        <f>[3]北部!N19</f>
        <v>0</v>
      </c>
      <c r="G18" s="18">
        <f>[3]見明川!N19</f>
        <v>0</v>
      </c>
      <c r="H18" s="18">
        <f>[3]堀江!N19</f>
        <v>0</v>
      </c>
      <c r="I18" s="18">
        <f>[3]富岡!N19</f>
        <v>0</v>
      </c>
      <c r="J18" s="18">
        <f>[3]美浜南!N19</f>
        <v>0</v>
      </c>
      <c r="K18" s="18">
        <f>[3]入船南!N19</f>
        <v>5</v>
      </c>
      <c r="L18" s="18">
        <f>[3]舞浜!N19</f>
        <v>0</v>
      </c>
      <c r="M18" s="18">
        <f>[3]美浜北!N19</f>
        <v>0</v>
      </c>
      <c r="N18" s="18">
        <f>[3]日の出!O19</f>
        <v>2</v>
      </c>
      <c r="O18" s="19">
        <f>[3]明海!N19</f>
        <v>33</v>
      </c>
      <c r="P18" s="20">
        <f t="shared" si="0"/>
        <v>45</v>
      </c>
    </row>
    <row r="19" spans="1:21" ht="24.75" customHeight="1" x14ac:dyDescent="0.15">
      <c r="A19" s="21" t="s">
        <v>30</v>
      </c>
      <c r="B19" s="22">
        <f>[3]若草!N20</f>
        <v>0</v>
      </c>
      <c r="C19" s="23">
        <f>[3]青葉!N20</f>
        <v>0</v>
      </c>
      <c r="D19" s="23">
        <f>[3]みなみ!N20</f>
        <v>0</v>
      </c>
      <c r="E19" s="23">
        <f>[3]神明!N20</f>
        <v>0</v>
      </c>
      <c r="F19" s="23">
        <f>[3]北部!N20</f>
        <v>0</v>
      </c>
      <c r="G19" s="23">
        <f>[3]見明川!N20</f>
        <v>1</v>
      </c>
      <c r="H19" s="23">
        <f>[3]堀江!N20</f>
        <v>0</v>
      </c>
      <c r="I19" s="23">
        <f>[3]富岡!N20</f>
        <v>0</v>
      </c>
      <c r="J19" s="23">
        <f>[3]美浜南!N20</f>
        <v>0</v>
      </c>
      <c r="K19" s="23">
        <f>[3]入船南!N20</f>
        <v>0</v>
      </c>
      <c r="L19" s="23">
        <f>[3]舞浜!N20</f>
        <v>8</v>
      </c>
      <c r="M19" s="23">
        <f>[3]美浜北!N20</f>
        <v>0</v>
      </c>
      <c r="N19" s="23">
        <f>[3]日の出!O20</f>
        <v>0</v>
      </c>
      <c r="O19" s="24">
        <f>[3]明海!N20</f>
        <v>0</v>
      </c>
      <c r="P19" s="25">
        <f t="shared" si="0"/>
        <v>9</v>
      </c>
    </row>
    <row r="20" spans="1:21" ht="24.75" customHeight="1" x14ac:dyDescent="0.15">
      <c r="A20" s="16" t="s">
        <v>15</v>
      </c>
      <c r="B20" s="17">
        <f>[3]若草!N21</f>
        <v>0</v>
      </c>
      <c r="C20" s="18">
        <f>[3]青葉!N21</f>
        <v>0</v>
      </c>
      <c r="D20" s="18">
        <f>[3]みなみ!N21</f>
        <v>0</v>
      </c>
      <c r="E20" s="18">
        <f>[3]神明!N21</f>
        <v>0</v>
      </c>
      <c r="F20" s="18">
        <f>[3]北部!N21</f>
        <v>0</v>
      </c>
      <c r="G20" s="18">
        <f>[3]見明川!N21</f>
        <v>0</v>
      </c>
      <c r="H20" s="18">
        <f>[3]堀江!N21</f>
        <v>0</v>
      </c>
      <c r="I20" s="18">
        <f>[3]富岡!N21</f>
        <v>0</v>
      </c>
      <c r="J20" s="18">
        <f>[3]美浜南!N21</f>
        <v>0</v>
      </c>
      <c r="K20" s="18">
        <f>[3]入船南!N21</f>
        <v>10</v>
      </c>
      <c r="L20" s="18">
        <f>[3]舞浜!N21</f>
        <v>0</v>
      </c>
      <c r="M20" s="18">
        <f>[3]美浜北!N21</f>
        <v>0</v>
      </c>
      <c r="N20" s="18">
        <f>[3]日の出!O21</f>
        <v>29</v>
      </c>
      <c r="O20" s="19">
        <f>[3]明海!N21</f>
        <v>17</v>
      </c>
      <c r="P20" s="20">
        <f t="shared" si="0"/>
        <v>56</v>
      </c>
    </row>
    <row r="21" spans="1:21" ht="24.75" customHeight="1" x14ac:dyDescent="0.15">
      <c r="A21" s="21" t="s">
        <v>16</v>
      </c>
      <c r="B21" s="22">
        <f>[3]若草!N22</f>
        <v>0</v>
      </c>
      <c r="C21" s="23">
        <f>[3]青葉!N22</f>
        <v>0</v>
      </c>
      <c r="D21" s="23">
        <f>[3]みなみ!N22</f>
        <v>0</v>
      </c>
      <c r="E21" s="23">
        <f>[3]神明!N22</f>
        <v>0</v>
      </c>
      <c r="F21" s="23">
        <f>[3]北部!N22</f>
        <v>0</v>
      </c>
      <c r="G21" s="23">
        <f>[3]見明川!N22</f>
        <v>0</v>
      </c>
      <c r="H21" s="23">
        <f>[3]堀江!N22</f>
        <v>0</v>
      </c>
      <c r="I21" s="23">
        <f>[3]富岡!N22</f>
        <v>0</v>
      </c>
      <c r="J21" s="23">
        <f>[3]美浜南!N22</f>
        <v>0</v>
      </c>
      <c r="K21" s="23">
        <f>[3]入船南!N22</f>
        <v>1</v>
      </c>
      <c r="L21" s="23">
        <f>[3]舞浜!N22</f>
        <v>0</v>
      </c>
      <c r="M21" s="23">
        <f>[3]美浜北!N22</f>
        <v>0</v>
      </c>
      <c r="N21" s="23">
        <f>[3]日の出!O22</f>
        <v>9</v>
      </c>
      <c r="O21" s="24">
        <f>[3]明海!N22</f>
        <v>42</v>
      </c>
      <c r="P21" s="25">
        <f t="shared" si="0"/>
        <v>52</v>
      </c>
    </row>
    <row r="22" spans="1:21" ht="24.75" customHeight="1" thickBot="1" x14ac:dyDescent="0.2">
      <c r="A22" s="27" t="s">
        <v>31</v>
      </c>
      <c r="B22" s="28">
        <f>[3]若草!N23</f>
        <v>0</v>
      </c>
      <c r="C22" s="29">
        <f>[3]青葉!N23</f>
        <v>0</v>
      </c>
      <c r="D22" s="29">
        <f>[3]みなみ!N23</f>
        <v>1</v>
      </c>
      <c r="E22" s="29">
        <f>[3]神明!N23</f>
        <v>0</v>
      </c>
      <c r="F22" s="29">
        <f>[3]北部!N23</f>
        <v>1</v>
      </c>
      <c r="G22" s="29">
        <f>[3]見明川!N23</f>
        <v>0</v>
      </c>
      <c r="H22" s="29">
        <f>[3]堀江!N23</f>
        <v>0</v>
      </c>
      <c r="I22" s="29">
        <f>[3]富岡!N23</f>
        <v>0</v>
      </c>
      <c r="J22" s="29">
        <f>[3]美浜南!N23</f>
        <v>0</v>
      </c>
      <c r="K22" s="29">
        <f>[3]入船南!N23</f>
        <v>0</v>
      </c>
      <c r="L22" s="29">
        <f>[3]舞浜!N23</f>
        <v>0</v>
      </c>
      <c r="M22" s="29">
        <f>[3]美浜北!N23</f>
        <v>0</v>
      </c>
      <c r="N22" s="29">
        <f>[3]日の出!O23</f>
        <v>0</v>
      </c>
      <c r="O22" s="30">
        <f>[3]明海!N23</f>
        <v>0</v>
      </c>
      <c r="P22" s="31">
        <f t="shared" si="0"/>
        <v>2</v>
      </c>
    </row>
    <row r="23" spans="1:21" ht="27" customHeight="1" thickTop="1" x14ac:dyDescent="0.15">
      <c r="A23" s="32" t="s">
        <v>17</v>
      </c>
      <c r="B23" s="33">
        <f>SUM(B5:B22)</f>
        <v>62</v>
      </c>
      <c r="C23" s="34">
        <f t="shared" ref="C23:O23" si="1">SUM(C5:C22)</f>
        <v>96</v>
      </c>
      <c r="D23" s="34">
        <f t="shared" si="1"/>
        <v>65</v>
      </c>
      <c r="E23" s="34">
        <f t="shared" si="1"/>
        <v>48</v>
      </c>
      <c r="F23" s="34">
        <f t="shared" si="1"/>
        <v>54</v>
      </c>
      <c r="G23" s="34">
        <f t="shared" si="1"/>
        <v>53</v>
      </c>
      <c r="H23" s="34">
        <f t="shared" si="1"/>
        <v>89</v>
      </c>
      <c r="I23" s="34">
        <f t="shared" si="1"/>
        <v>34</v>
      </c>
      <c r="J23" s="34">
        <f t="shared" si="1"/>
        <v>21</v>
      </c>
      <c r="K23" s="34">
        <f t="shared" si="1"/>
        <v>74</v>
      </c>
      <c r="L23" s="34">
        <f t="shared" si="1"/>
        <v>51</v>
      </c>
      <c r="M23" s="34">
        <f t="shared" si="1"/>
        <v>25</v>
      </c>
      <c r="N23" s="34">
        <f t="shared" si="1"/>
        <v>44</v>
      </c>
      <c r="O23" s="35">
        <f t="shared" si="1"/>
        <v>95</v>
      </c>
      <c r="P23" s="36">
        <f>SUM(P5:P22)</f>
        <v>811</v>
      </c>
      <c r="Q23" s="37"/>
    </row>
    <row r="24" spans="1:21" ht="24.75" customHeight="1" x14ac:dyDescent="0.15">
      <c r="A24" s="38" t="s">
        <v>32</v>
      </c>
      <c r="B24" s="39">
        <f>COUNT([3]若草!$B$5:$M$5)</f>
        <v>5</v>
      </c>
      <c r="C24" s="40">
        <f>COUNT([3]青葉!$B$5:$N$5)</f>
        <v>7</v>
      </c>
      <c r="D24" s="40">
        <f>COUNT([3]みなみ!$B$5:$N$5)</f>
        <v>5</v>
      </c>
      <c r="E24" s="40">
        <f>COUNT([3]神明!$B$5:$N$5)</f>
        <v>5</v>
      </c>
      <c r="F24" s="40">
        <f>COUNT([3]北部!$B$5:$N$5)</f>
        <v>4</v>
      </c>
      <c r="G24" s="40">
        <f>COUNT([3]見明川!$B$5:$N$5)</f>
        <v>5</v>
      </c>
      <c r="H24" s="40">
        <f>COUNT([3]堀江!$B$5:$N$5)</f>
        <v>6</v>
      </c>
      <c r="I24" s="40">
        <f>COUNT([3]富岡!$B$5:$N$5)</f>
        <v>4</v>
      </c>
      <c r="J24" s="40">
        <f>COUNT([3]美浜南!$B$5:$N$5)</f>
        <v>4</v>
      </c>
      <c r="K24" s="40">
        <f>COUNT([3]入船南!$B$5:$N$5)</f>
        <v>5</v>
      </c>
      <c r="L24" s="40">
        <f>COUNT([3]舞浜!$B$5:$N$5)</f>
        <v>6</v>
      </c>
      <c r="M24" s="40">
        <f>COUNT([3]美浜北!$B$5:$N$5)</f>
        <v>5</v>
      </c>
      <c r="N24" s="40">
        <f>COUNT([3]日の出!$B$5:$O$5)</f>
        <v>4</v>
      </c>
      <c r="O24" s="41">
        <f>COUNT([3]明海!$B$5:$N$5)</f>
        <v>5</v>
      </c>
      <c r="P24" s="42">
        <f>SUM(B24:O24)</f>
        <v>70</v>
      </c>
      <c r="Q24" s="37"/>
    </row>
    <row r="25" spans="1:21" ht="24.75" customHeight="1" x14ac:dyDescent="0.15">
      <c r="A25" s="43" t="s">
        <v>33</v>
      </c>
      <c r="B25" s="44">
        <f>B23/B24</f>
        <v>12.4</v>
      </c>
      <c r="C25" s="45">
        <f t="shared" ref="C25:P25" si="2">C23/C24</f>
        <v>13.714285714285714</v>
      </c>
      <c r="D25" s="45">
        <f t="shared" si="2"/>
        <v>13</v>
      </c>
      <c r="E25" s="45">
        <f t="shared" si="2"/>
        <v>9.6</v>
      </c>
      <c r="F25" s="45">
        <f t="shared" si="2"/>
        <v>13.5</v>
      </c>
      <c r="G25" s="45">
        <f t="shared" si="2"/>
        <v>10.6</v>
      </c>
      <c r="H25" s="45">
        <f t="shared" si="2"/>
        <v>14.833333333333334</v>
      </c>
      <c r="I25" s="45">
        <f t="shared" si="2"/>
        <v>8.5</v>
      </c>
      <c r="J25" s="45">
        <f t="shared" si="2"/>
        <v>5.25</v>
      </c>
      <c r="K25" s="45">
        <f t="shared" si="2"/>
        <v>14.8</v>
      </c>
      <c r="L25" s="45">
        <f t="shared" si="2"/>
        <v>8.5</v>
      </c>
      <c r="M25" s="45">
        <f t="shared" si="2"/>
        <v>5</v>
      </c>
      <c r="N25" s="45">
        <f t="shared" si="2"/>
        <v>11</v>
      </c>
      <c r="O25" s="46">
        <f t="shared" si="2"/>
        <v>19</v>
      </c>
      <c r="P25" s="47">
        <f t="shared" si="2"/>
        <v>11.585714285714285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7" t="s">
        <v>34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21" ht="24" customHeight="1" x14ac:dyDescent="0.15">
      <c r="A28" s="53" t="s">
        <v>35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36</v>
      </c>
      <c r="B29" s="59">
        <f>[3]若草!N28</f>
        <v>1</v>
      </c>
      <c r="C29" s="60">
        <f>[3]青葉!N28</f>
        <v>3</v>
      </c>
      <c r="D29" s="60">
        <f>[3]みなみ!N28</f>
        <v>0</v>
      </c>
      <c r="E29" s="60">
        <f>[3]神明!N28</f>
        <v>0</v>
      </c>
      <c r="F29" s="60">
        <f>[3]北部!N28</f>
        <v>5</v>
      </c>
      <c r="G29" s="60">
        <f>[3]見明川!N28</f>
        <v>0</v>
      </c>
      <c r="H29" s="60">
        <f>[3]堀江!N28</f>
        <v>1</v>
      </c>
      <c r="I29" s="60">
        <f>[3]富岡!N28</f>
        <v>1</v>
      </c>
      <c r="J29" s="60">
        <f>[3]美浜南!N28</f>
        <v>0</v>
      </c>
      <c r="K29" s="60">
        <f>[3]入船南!N28</f>
        <v>5</v>
      </c>
      <c r="L29" s="60">
        <f>[3]舞浜!N28</f>
        <v>0</v>
      </c>
      <c r="M29" s="60">
        <f>[3]美浜北!N28</f>
        <v>0</v>
      </c>
      <c r="N29" s="60">
        <f>[3]日の出!O28</f>
        <v>4</v>
      </c>
      <c r="O29" s="61">
        <f>[3]明海!N28</f>
        <v>7</v>
      </c>
      <c r="P29" s="62">
        <f t="shared" ref="P29:P34" si="4">SUM(B29:O29)</f>
        <v>27</v>
      </c>
    </row>
    <row r="30" spans="1:21" ht="24.95" customHeight="1" x14ac:dyDescent="0.15">
      <c r="A30" s="16" t="s">
        <v>37</v>
      </c>
      <c r="B30" s="17">
        <f>[3]若草!N29</f>
        <v>21</v>
      </c>
      <c r="C30" s="18">
        <f>[3]青葉!N29</f>
        <v>10</v>
      </c>
      <c r="D30" s="18">
        <f>[3]みなみ!N29</f>
        <v>3</v>
      </c>
      <c r="E30" s="18">
        <f>[3]神明!N29</f>
        <v>1</v>
      </c>
      <c r="F30" s="18">
        <f>[3]北部!N29</f>
        <v>1</v>
      </c>
      <c r="G30" s="18">
        <f>[3]見明川!N29</f>
        <v>6</v>
      </c>
      <c r="H30" s="18">
        <f>[3]堀江!N29</f>
        <v>21</v>
      </c>
      <c r="I30" s="18">
        <f>[3]富岡!N29</f>
        <v>4</v>
      </c>
      <c r="J30" s="18">
        <f>[3]美浜南!N29</f>
        <v>0</v>
      </c>
      <c r="K30" s="18">
        <f>[3]入船南!N29</f>
        <v>5</v>
      </c>
      <c r="L30" s="18">
        <f>[3]舞浜!N29</f>
        <v>4</v>
      </c>
      <c r="M30" s="18">
        <f>[3]美浜北!N29</f>
        <v>0</v>
      </c>
      <c r="N30" s="18">
        <f>[3]日の出!O29</f>
        <v>2</v>
      </c>
      <c r="O30" s="19">
        <f>[3]明海!N29</f>
        <v>4</v>
      </c>
      <c r="P30" s="20">
        <f t="shared" si="4"/>
        <v>82</v>
      </c>
    </row>
    <row r="31" spans="1:21" ht="24.95" customHeight="1" x14ac:dyDescent="0.15">
      <c r="A31" s="63" t="s">
        <v>38</v>
      </c>
      <c r="B31" s="22">
        <f>[3]若草!N30</f>
        <v>13</v>
      </c>
      <c r="C31" s="23">
        <f>[3]青葉!N30</f>
        <v>20</v>
      </c>
      <c r="D31" s="23">
        <f>[3]みなみ!N30</f>
        <v>10</v>
      </c>
      <c r="E31" s="23">
        <f>[3]神明!N30</f>
        <v>7</v>
      </c>
      <c r="F31" s="23">
        <f>[3]北部!N30</f>
        <v>3</v>
      </c>
      <c r="G31" s="23">
        <f>[3]見明川!N30</f>
        <v>12</v>
      </c>
      <c r="H31" s="23">
        <f>[3]堀江!N30</f>
        <v>18</v>
      </c>
      <c r="I31" s="23">
        <f>[3]富岡!N30</f>
        <v>11</v>
      </c>
      <c r="J31" s="23">
        <f>[3]美浜南!N30</f>
        <v>8</v>
      </c>
      <c r="K31" s="23">
        <f>[3]入船南!N30</f>
        <v>16</v>
      </c>
      <c r="L31" s="23">
        <f>[3]舞浜!N30</f>
        <v>7</v>
      </c>
      <c r="M31" s="23">
        <f>[3]美浜北!N30</f>
        <v>11</v>
      </c>
      <c r="N31" s="23">
        <f>[3]日の出!O30</f>
        <v>6</v>
      </c>
      <c r="O31" s="24">
        <f>[3]明海!N30</f>
        <v>13</v>
      </c>
      <c r="P31" s="25">
        <f t="shared" si="4"/>
        <v>155</v>
      </c>
      <c r="U31" s="49"/>
    </row>
    <row r="32" spans="1:21" ht="24.95" customHeight="1" x14ac:dyDescent="0.15">
      <c r="A32" s="64" t="s">
        <v>39</v>
      </c>
      <c r="B32" s="17">
        <f>[3]若草!N31</f>
        <v>14</v>
      </c>
      <c r="C32" s="18">
        <f>[3]青葉!N31</f>
        <v>23</v>
      </c>
      <c r="D32" s="18">
        <f>[3]みなみ!N31</f>
        <v>12</v>
      </c>
      <c r="E32" s="18">
        <f>[3]神明!N31</f>
        <v>18</v>
      </c>
      <c r="F32" s="18">
        <f>[3]北部!N31</f>
        <v>12</v>
      </c>
      <c r="G32" s="18">
        <f>[3]見明川!N31</f>
        <v>10</v>
      </c>
      <c r="H32" s="18">
        <f>[3]堀江!N31</f>
        <v>23</v>
      </c>
      <c r="I32" s="18">
        <f>[3]富岡!N31</f>
        <v>9</v>
      </c>
      <c r="J32" s="18">
        <f>[3]美浜南!N31</f>
        <v>9</v>
      </c>
      <c r="K32" s="18">
        <f>[3]入船南!N31</f>
        <v>27</v>
      </c>
      <c r="L32" s="18">
        <f>[3]舞浜!N31</f>
        <v>14</v>
      </c>
      <c r="M32" s="18">
        <f>[3]美浜北!N31</f>
        <v>8</v>
      </c>
      <c r="N32" s="18">
        <f>[3]日の出!O31</f>
        <v>20</v>
      </c>
      <c r="O32" s="19">
        <f>[3]明海!N31</f>
        <v>23</v>
      </c>
      <c r="P32" s="20">
        <f t="shared" si="4"/>
        <v>222</v>
      </c>
    </row>
    <row r="33" spans="1:16" ht="24.95" customHeight="1" x14ac:dyDescent="0.15">
      <c r="A33" s="63" t="s">
        <v>40</v>
      </c>
      <c r="B33" s="22">
        <f>[3]若草!N32</f>
        <v>12</v>
      </c>
      <c r="C33" s="23">
        <f>[3]青葉!N32</f>
        <v>40</v>
      </c>
      <c r="D33" s="23">
        <f>[3]みなみ!N32</f>
        <v>38</v>
      </c>
      <c r="E33" s="23">
        <f>[3]神明!N32</f>
        <v>22</v>
      </c>
      <c r="F33" s="23">
        <f>[3]北部!N32</f>
        <v>32</v>
      </c>
      <c r="G33" s="23">
        <f>[3]見明川!N32</f>
        <v>25</v>
      </c>
      <c r="H33" s="23">
        <f>[3]堀江!N32</f>
        <v>25</v>
      </c>
      <c r="I33" s="23">
        <f>[3]富岡!N32</f>
        <v>9</v>
      </c>
      <c r="J33" s="23">
        <f>[3]美浜南!N32</f>
        <v>4</v>
      </c>
      <c r="K33" s="23">
        <f>[3]入船南!N32</f>
        <v>21</v>
      </c>
      <c r="L33" s="23">
        <f>[3]舞浜!N32</f>
        <v>26</v>
      </c>
      <c r="M33" s="23">
        <f>[3]美浜北!N32</f>
        <v>6</v>
      </c>
      <c r="N33" s="23">
        <f>[3]日の出!O32</f>
        <v>12</v>
      </c>
      <c r="O33" s="24">
        <f>[3]明海!N32</f>
        <v>44</v>
      </c>
      <c r="P33" s="25">
        <f t="shared" si="4"/>
        <v>316</v>
      </c>
    </row>
    <row r="34" spans="1:16" ht="24.95" customHeight="1" thickBot="1" x14ac:dyDescent="0.2">
      <c r="A34" s="65" t="s">
        <v>41</v>
      </c>
      <c r="B34" s="28">
        <f>[3]若草!N33</f>
        <v>1</v>
      </c>
      <c r="C34" s="29">
        <f>[3]青葉!N33</f>
        <v>0</v>
      </c>
      <c r="D34" s="29">
        <f>[3]みなみ!N33</f>
        <v>2</v>
      </c>
      <c r="E34" s="29">
        <f>[3]神明!N33</f>
        <v>0</v>
      </c>
      <c r="F34" s="29">
        <f>[3]北部!N33</f>
        <v>1</v>
      </c>
      <c r="G34" s="29">
        <f>[3]見明川!N33</f>
        <v>0</v>
      </c>
      <c r="H34" s="29">
        <f>[3]堀江!N33</f>
        <v>1</v>
      </c>
      <c r="I34" s="29">
        <f>[3]富岡!N33</f>
        <v>0</v>
      </c>
      <c r="J34" s="29">
        <f>[3]美浜南!N33</f>
        <v>0</v>
      </c>
      <c r="K34" s="29">
        <f>[3]入船南!N33</f>
        <v>0</v>
      </c>
      <c r="L34" s="29">
        <f>[3]舞浜!N33</f>
        <v>0</v>
      </c>
      <c r="M34" s="29">
        <f>[3]美浜北!N33</f>
        <v>0</v>
      </c>
      <c r="N34" s="29">
        <f>[3]日の出!O33</f>
        <v>0</v>
      </c>
      <c r="O34" s="30">
        <f>[3]明海!N33</f>
        <v>4</v>
      </c>
      <c r="P34" s="31">
        <f t="shared" si="4"/>
        <v>9</v>
      </c>
    </row>
    <row r="35" spans="1:16" ht="24.95" customHeight="1" thickTop="1" x14ac:dyDescent="0.15">
      <c r="A35" s="66" t="s">
        <v>17</v>
      </c>
      <c r="B35" s="33">
        <f>SUM(B29:B34)</f>
        <v>62</v>
      </c>
      <c r="C35" s="34">
        <f t="shared" ref="C35:O35" si="5">SUM(C29:C34)</f>
        <v>96</v>
      </c>
      <c r="D35" s="34">
        <f t="shared" si="5"/>
        <v>65</v>
      </c>
      <c r="E35" s="34">
        <f t="shared" si="5"/>
        <v>48</v>
      </c>
      <c r="F35" s="34">
        <f t="shared" si="5"/>
        <v>54</v>
      </c>
      <c r="G35" s="34">
        <f t="shared" si="5"/>
        <v>53</v>
      </c>
      <c r="H35" s="34">
        <f t="shared" si="5"/>
        <v>89</v>
      </c>
      <c r="I35" s="34">
        <f t="shared" si="5"/>
        <v>34</v>
      </c>
      <c r="J35" s="34">
        <f t="shared" si="5"/>
        <v>21</v>
      </c>
      <c r="K35" s="34">
        <f t="shared" si="5"/>
        <v>74</v>
      </c>
      <c r="L35" s="34">
        <f t="shared" si="5"/>
        <v>51</v>
      </c>
      <c r="M35" s="34">
        <f t="shared" si="5"/>
        <v>25</v>
      </c>
      <c r="N35" s="34">
        <f t="shared" si="5"/>
        <v>44</v>
      </c>
      <c r="O35" s="35">
        <f t="shared" si="5"/>
        <v>95</v>
      </c>
      <c r="P35" s="36">
        <f>SUM(P29:P34)</f>
        <v>811</v>
      </c>
    </row>
    <row r="36" spans="1:16" x14ac:dyDescent="0.15">
      <c r="C36" s="51"/>
      <c r="D36" s="6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6" x14ac:dyDescent="0.1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4">
    <mergeCell ref="A1:P1"/>
    <mergeCell ref="A3:P3"/>
    <mergeCell ref="A27:P27"/>
    <mergeCell ref="A37:P37"/>
  </mergeCells>
  <phoneticPr fontId="3"/>
  <pageMargins left="0.59055118110236227" right="0.59055118110236227" top="0.78740157480314965" bottom="0.78740157480314965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年間</vt:lpstr>
      <vt:lpstr>1学期合計</vt:lpstr>
      <vt:lpstr>2学期合計</vt:lpstr>
      <vt:lpstr>3学期合計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坂倉芳春</dc:creator>
  <cp:lastModifiedBy>坂倉芳春</cp:lastModifiedBy>
  <dcterms:created xsi:type="dcterms:W3CDTF">2024-03-11T09:52:20Z</dcterms:created>
  <dcterms:modified xsi:type="dcterms:W3CDTF">2024-05-08T04:31:26Z</dcterms:modified>
</cp:coreProperties>
</file>