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d:\Users\126571\Desktop\index\"/>
    </mc:Choice>
  </mc:AlternateContent>
  <xr:revisionPtr revIDLastSave="0" documentId="13_ncr:1_{B1C48168-35F6-48F9-95CE-9AD7716D77F5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目次" sheetId="12" r:id="rId1"/>
    <sheet name="11-A-01" sheetId="1" r:id="rId2"/>
    <sheet name="11-A-02" sheetId="2" r:id="rId3"/>
    <sheet name="11-A-03" sheetId="3" r:id="rId4"/>
    <sheet name="11-B-01" sheetId="4" r:id="rId5"/>
    <sheet name="11-B-02" sheetId="5" r:id="rId6"/>
    <sheet name="11-C-01" sheetId="6" r:id="rId7"/>
    <sheet name="11-C-02" sheetId="7" r:id="rId8"/>
    <sheet name="11-C-03" sheetId="8" r:id="rId9"/>
    <sheet name="11-D-01" sheetId="9" r:id="rId10"/>
    <sheet name="11-D-02" sheetId="10" r:id="rId11"/>
    <sheet name="11-E-01" sheetId="11" r:id="rId1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9" l="1"/>
  <c r="H46" i="9"/>
  <c r="H45" i="9" s="1"/>
  <c r="G45" i="9"/>
  <c r="F45" i="9"/>
  <c r="H40" i="9"/>
  <c r="H35" i="9"/>
  <c r="G35" i="9"/>
  <c r="F35" i="9"/>
  <c r="H29" i="9"/>
  <c r="G29" i="9"/>
  <c r="F29" i="9"/>
  <c r="H24" i="9"/>
  <c r="G24" i="9"/>
  <c r="F24" i="9"/>
  <c r="H23" i="9"/>
  <c r="H21" i="9" s="1"/>
  <c r="G22" i="9"/>
  <c r="G21" i="9"/>
  <c r="G14" i="9" s="1"/>
  <c r="G11" i="9" s="1"/>
  <c r="F21" i="9"/>
  <c r="H16" i="9"/>
  <c r="H15" i="9" s="1"/>
  <c r="H14" i="9" s="1"/>
  <c r="G15" i="9"/>
  <c r="F15" i="9"/>
  <c r="F14" i="9"/>
  <c r="F11" i="9"/>
  <c r="H11" i="9" l="1"/>
</calcChain>
</file>

<file path=xl/sharedStrings.xml><?xml version="1.0" encoding="utf-8"?>
<sst xmlns="http://schemas.openxmlformats.org/spreadsheetml/2006/main" count="894" uniqueCount="261">
  <si>
    <t>１１．社会福祉</t>
  </si>
  <si>
    <t>　Ａ．社会福祉</t>
  </si>
  <si>
    <t>　　１．社会福祉施設数</t>
  </si>
  <si>
    <t>令和5年4月1日現在</t>
  </si>
  <si>
    <t>施設の種類</t>
  </si>
  <si>
    <t>総数</t>
  </si>
  <si>
    <t>市立</t>
  </si>
  <si>
    <t>県立</t>
  </si>
  <si>
    <t>社会
福祉
法人</t>
  </si>
  <si>
    <t>医療
法人</t>
  </si>
  <si>
    <t>財団
法人</t>
  </si>
  <si>
    <t>社団
法人</t>
  </si>
  <si>
    <t>宗教
法人</t>
  </si>
  <si>
    <t>NPO
法人</t>
  </si>
  <si>
    <t>学校
法人</t>
  </si>
  <si>
    <t>私立</t>
  </si>
  <si>
    <t>株式
会社</t>
  </si>
  <si>
    <t>個人</t>
  </si>
  <si>
    <t>施設</t>
  </si>
  <si>
    <t xml:space="preserve">        -</t>
  </si>
  <si>
    <t>児童福祉施設</t>
  </si>
  <si>
    <t>保育所</t>
  </si>
  <si>
    <t>幼保連携型認定こども園</t>
  </si>
  <si>
    <t>保育所型認定こども園</t>
  </si>
  <si>
    <t>母子生活支援施設</t>
  </si>
  <si>
    <t xml:space="preserve"> -</t>
  </si>
  <si>
    <t>児童養護施設</t>
  </si>
  <si>
    <t>児童発達支援センター</t>
  </si>
  <si>
    <t>児童厚生施設</t>
  </si>
  <si>
    <t>地域型保育事業</t>
  </si>
  <si>
    <t>障がい者施設</t>
  </si>
  <si>
    <t>居宅介護</t>
  </si>
  <si>
    <t>重度訪問介護</t>
  </si>
  <si>
    <t>同行援護</t>
  </si>
  <si>
    <t>行動援護</t>
  </si>
  <si>
    <t>生活介護</t>
  </si>
  <si>
    <t>短期入所</t>
  </si>
  <si>
    <t>自立訓練（生活訓練）</t>
  </si>
  <si>
    <t>宿泊型自立訓練</t>
  </si>
  <si>
    <t>就労移行支援</t>
  </si>
  <si>
    <t>就労継続支援Ａ型</t>
  </si>
  <si>
    <t>就労継続支援Ｂ型</t>
  </si>
  <si>
    <t>共同生活援助</t>
  </si>
  <si>
    <t>施設入所支援</t>
  </si>
  <si>
    <t>計画相談支援</t>
  </si>
  <si>
    <t>地域移行支援</t>
  </si>
  <si>
    <t>地域定着支援</t>
  </si>
  <si>
    <t>障害児相談支援</t>
  </si>
  <si>
    <t>就労定着支援</t>
  </si>
  <si>
    <t>介護保険施設</t>
  </si>
  <si>
    <t>介護老人福祉施設</t>
  </si>
  <si>
    <t>介護老人保健施設</t>
  </si>
  <si>
    <t>老人福祉施設</t>
  </si>
  <si>
    <t>養護老人ホーム</t>
  </si>
  <si>
    <t>軽費老人ホーム（ケアハウス）</t>
  </si>
  <si>
    <t>デイサービスセンター</t>
  </si>
  <si>
    <t>老人福祉センター</t>
  </si>
  <si>
    <t>老人・身体障害者憩いの家</t>
  </si>
  <si>
    <t>生活保護施設</t>
  </si>
  <si>
    <t>救護施設</t>
  </si>
  <si>
    <t>授産施設</t>
  </si>
  <si>
    <t>資料：保健福祉部長寿社会課、障がい福祉課、生活福祉課、健康づくり課、子ども未来部子ども政策課、</t>
  </si>
  <si>
    <t>　　　保育幼稚園課、子ども子育て応援センター</t>
  </si>
  <si>
    <t>　　２．生活保護世帯数、世帯人員及び生活保護費並びに施設事務費</t>
  </si>
  <si>
    <t>年度</t>
  </si>
  <si>
    <t>実世帯数</t>
  </si>
  <si>
    <t>生活扶助</t>
  </si>
  <si>
    <t>住宅扶助</t>
  </si>
  <si>
    <t>世帯</t>
  </si>
  <si>
    <t>人</t>
  </si>
  <si>
    <t>千円</t>
  </si>
  <si>
    <t>平成30年度</t>
  </si>
  <si>
    <t>令和元年度</t>
  </si>
  <si>
    <t>令和 2年度</t>
  </si>
  <si>
    <t>令和 3年度</t>
  </si>
  <si>
    <t>令和 4年度</t>
  </si>
  <si>
    <t>教育扶助</t>
  </si>
  <si>
    <t>介護扶助</t>
  </si>
  <si>
    <t>医療扶助</t>
  </si>
  <si>
    <t>出産扶助</t>
  </si>
  <si>
    <t>生業扶助</t>
  </si>
  <si>
    <t>葬祭扶助</t>
  </si>
  <si>
    <t xml:space="preserve">- </t>
  </si>
  <si>
    <t>保護施設事務費
及び委託事務費</t>
  </si>
  <si>
    <t>就労自立給付金</t>
  </si>
  <si>
    <t>進学準備給付金</t>
  </si>
  <si>
    <t>件</t>
  </si>
  <si>
    <t>資料：保健福祉部生活福祉課</t>
  </si>
  <si>
    <t>　　３．保育所運営費、老人措置費、介護給付金、訓練等給付金</t>
  </si>
  <si>
    <t>保育所運営費</t>
  </si>
  <si>
    <t>老人措置費</t>
  </si>
  <si>
    <t>件数</t>
  </si>
  <si>
    <t>金額</t>
  </si>
  <si>
    <t xml:space="preserve">r458,589 </t>
  </si>
  <si>
    <t>介護給付費</t>
  </si>
  <si>
    <t>訓練等給付費</t>
  </si>
  <si>
    <t>資料：保健福祉部長寿社会課、障がい福祉課、子ども未来部保育幼稚園課</t>
  </si>
  <si>
    <t>　Ｂ．年金</t>
  </si>
  <si>
    <t>　　１．国民年金受給状況（拠出）及び老齢福祉年金受給状況（無拠出）</t>
  </si>
  <si>
    <t>国民年金</t>
  </si>
  <si>
    <t>老齢年金</t>
  </si>
  <si>
    <t>老齢基礎年金</t>
  </si>
  <si>
    <t>通算老齢年金</t>
  </si>
  <si>
    <t>障害年金</t>
  </si>
  <si>
    <t>障害基礎年金</t>
  </si>
  <si>
    <t>老齢福祉年金</t>
  </si>
  <si>
    <t>遺族基礎年金</t>
  </si>
  <si>
    <t>寡婦年金</t>
  </si>
  <si>
    <t xml:space="preserve">            - </t>
  </si>
  <si>
    <t>（注）母子年金、遺児年金、特別一時金は、掲載していません。</t>
  </si>
  <si>
    <t>資料：保健福祉部医療保険課</t>
  </si>
  <si>
    <t>　　２．国民年金被保険者数及び保険料納付状況</t>
  </si>
  <si>
    <t>被保険者数</t>
  </si>
  <si>
    <t>免除者数</t>
  </si>
  <si>
    <t>不在
被保険者数</t>
  </si>
  <si>
    <t>納付対象
被保険者数</t>
  </si>
  <si>
    <t>納付対象
月数</t>
  </si>
  <si>
    <t>納付実施
月数</t>
  </si>
  <si>
    <t>第３号
被保険者数</t>
  </si>
  <si>
    <t>法定免除</t>
  </si>
  <si>
    <t>申請免除</t>
  </si>
  <si>
    <t>月</t>
  </si>
  <si>
    <t>　Ｃ．医療保険</t>
  </si>
  <si>
    <t>　　１．後期高齢者医療被保険者数</t>
  </si>
  <si>
    <t>令和2年度</t>
  </si>
  <si>
    <t>令和3年度</t>
  </si>
  <si>
    <t>令和4年度</t>
  </si>
  <si>
    <t>（注）被保険者数は、年度平均数を掲載しています。</t>
  </si>
  <si>
    <t>　　２．国民健康保険概況</t>
  </si>
  <si>
    <t>全世帯数</t>
  </si>
  <si>
    <t>加入世帯数</t>
  </si>
  <si>
    <t>加入率</t>
  </si>
  <si>
    <t>全人口</t>
  </si>
  <si>
    <t>受診率</t>
  </si>
  <si>
    <t>％</t>
  </si>
  <si>
    <t>（注）世帯数、人口及び被保険者数は、年度平均数を掲載しています。</t>
  </si>
  <si>
    <t>（注）受診率：被保険者１００人当たりの受診件数</t>
  </si>
  <si>
    <t>　　３．国民健康保険医療給付状況</t>
  </si>
  <si>
    <t>年度及び種別</t>
  </si>
  <si>
    <t>日数</t>
  </si>
  <si>
    <t>費用額</t>
  </si>
  <si>
    <t>保険者(市)
負担分</t>
  </si>
  <si>
    <t>１件当たり
日数</t>
  </si>
  <si>
    <t>１件当たり
費用額</t>
  </si>
  <si>
    <t>１日当たり
費用額</t>
  </si>
  <si>
    <t>(a)</t>
  </si>
  <si>
    <t>(b)</t>
  </si>
  <si>
    <t>(c)</t>
  </si>
  <si>
    <t>(b)/(a)</t>
  </si>
  <si>
    <t>(c)/(a)</t>
  </si>
  <si>
    <t>(c)/(b)</t>
  </si>
  <si>
    <t>日</t>
  </si>
  <si>
    <t>円</t>
  </si>
  <si>
    <t>令和 4年度内訳</t>
  </si>
  <si>
    <t>療養の給付等</t>
  </si>
  <si>
    <t>食事療養(再掲)</t>
  </si>
  <si>
    <t>療養費等</t>
  </si>
  <si>
    <t>食事療養</t>
  </si>
  <si>
    <t>-</t>
  </si>
  <si>
    <t>療養費</t>
  </si>
  <si>
    <t>診療費</t>
  </si>
  <si>
    <t>その他</t>
  </si>
  <si>
    <t>移送費</t>
  </si>
  <si>
    <t>（注）各年度の１件当たり日数（食事療養は回数）、１件当たり費用額、１日（食事療養は１回）当たり費用額は、</t>
  </si>
  <si>
    <t>　　　療養の給付等のみで計算しています。</t>
  </si>
  <si>
    <t>　Ｄ．介護保険</t>
  </si>
  <si>
    <t>　　１．介護保険給付決定状況</t>
  </si>
  <si>
    <t>支給額</t>
  </si>
  <si>
    <t>令和4年度内訳</t>
  </si>
  <si>
    <t>居宅(介護予防)サービス</t>
  </si>
  <si>
    <t>訪問サービス</t>
  </si>
  <si>
    <t>訪問介護</t>
  </si>
  <si>
    <t>訪問入浴介護</t>
  </si>
  <si>
    <t>訪問看護</t>
  </si>
  <si>
    <t>訪問リハビリテーション</t>
  </si>
  <si>
    <t>居宅療養管理指導</t>
  </si>
  <si>
    <t>通所サービス</t>
  </si>
  <si>
    <t>通所介護</t>
  </si>
  <si>
    <t>通所リハビリテーション</t>
  </si>
  <si>
    <t>短期入所サービス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</si>
  <si>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</si>
  <si>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</si>
  <si>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</si>
  <si>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</si>
  <si>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福祉用具・住宅改修サービス</t>
  </si>
  <si>
    <t>福祉用具貸与</t>
  </si>
  <si>
    <t>福祉用具購入費</t>
  </si>
  <si>
    <t>住宅改修費</t>
  </si>
  <si>
    <t>特定施設入居者生活介護</t>
  </si>
  <si>
    <t>介護予防支援・居宅介護支援</t>
  </si>
  <si>
    <t>地域密着型(介護予防)サービス</t>
  </si>
  <si>
    <t>定期巡回・随時対応型訪問介護看護</t>
  </si>
  <si>
    <t>夜間対応型訪問介護</t>
  </si>
  <si>
    <t>地域密着型通所介護</t>
  </si>
  <si>
    <t>認知症対応型通所介護</t>
  </si>
  <si>
    <t>小規模多機能型居宅介護</t>
  </si>
  <si>
    <t>認知症対応型共同生活介護</t>
  </si>
  <si>
    <t>地域密着型特定施設入居者生活介護</t>
  </si>
  <si>
    <t>地域密着型介護老人福祉施設入所者生活介護</t>
  </si>
  <si>
    <t>複合型サービス</t>
  </si>
  <si>
    <t>施設介護サービス</t>
  </si>
  <si>
    <t>介護療養型医療施設</t>
  </si>
  <si>
    <t>介護医療院</t>
  </si>
  <si>
    <t>資料：保健福祉部長寿社会課</t>
  </si>
  <si>
    <t>　　２．介護保険概況</t>
  </si>
  <si>
    <t>第１号
被保険者の
いる世帯数</t>
  </si>
  <si>
    <t>第１号
被保険者数</t>
  </si>
  <si>
    <t>要介護
（要支援）
認定者数</t>
  </si>
  <si>
    <t>居宅介護
（介護予防）
サービス
受給者数</t>
  </si>
  <si>
    <t>施設介護
サービス
受給者数</t>
  </si>
  <si>
    <t>介護給付諸費</t>
  </si>
  <si>
    <t>（注）居宅介護（介護予防）サービス受給者数、施設介護サービス受給者数、介護給付諸費は、当該年度</t>
  </si>
  <si>
    <t>　　　累計のものを掲載しています。</t>
  </si>
  <si>
    <t>　Ｅ．失業保険</t>
  </si>
  <si>
    <t>　　１．失業給付金給付状況</t>
  </si>
  <si>
    <t>受給資格
決定件数</t>
  </si>
  <si>
    <t>給付（基本手当分）</t>
  </si>
  <si>
    <t>令和 4年 4月</t>
  </si>
  <si>
    <t xml:space="preserve">         5月</t>
  </si>
  <si>
    <t xml:space="preserve">         6月</t>
  </si>
  <si>
    <t xml:space="preserve">         7月</t>
  </si>
  <si>
    <t xml:space="preserve">         8月</t>
  </si>
  <si>
    <t xml:space="preserve">         9月</t>
  </si>
  <si>
    <t xml:space="preserve">        10月</t>
  </si>
  <si>
    <t xml:space="preserve">        11月</t>
  </si>
  <si>
    <t xml:space="preserve">        12月</t>
  </si>
  <si>
    <t xml:space="preserve">         1月</t>
  </si>
  <si>
    <t xml:space="preserve">         2月</t>
  </si>
  <si>
    <t xml:space="preserve">         3月</t>
  </si>
  <si>
    <t>（注）佐世保公共職業安定所管内の情報を掲載しています。</t>
  </si>
  <si>
    <t>資料：観光商工部商工労働課</t>
  </si>
  <si>
    <t>シート名</t>
    <rPh sb="3" eb="4">
      <t>メイ</t>
    </rPh>
    <phoneticPr fontId="27"/>
  </si>
  <si>
    <t>分類</t>
    <rPh sb="0" eb="2">
      <t>ブンルイ</t>
    </rPh>
    <phoneticPr fontId="27"/>
  </si>
  <si>
    <t>内容</t>
    <rPh sb="0" eb="2">
      <t>ナイヨウ</t>
    </rPh>
    <phoneticPr fontId="27"/>
  </si>
  <si>
    <t>11-A-01</t>
  </si>
  <si>
    <t>Ａ．社会福祉</t>
  </si>
  <si>
    <t>１．社会福祉施設数</t>
  </si>
  <si>
    <t>11-A-02</t>
  </si>
  <si>
    <t>２．生活保護世帯数、世帯人員及び生活保護費並びに施設事務費</t>
  </si>
  <si>
    <t>11-A-03</t>
  </si>
  <si>
    <t>３．保育所運営費、老人措置費、介護給付金、訓練等給付金</t>
  </si>
  <si>
    <t>11-B-01</t>
  </si>
  <si>
    <t>Ｂ．年金</t>
  </si>
  <si>
    <t>１．国民年金受給状況（拠出）及び老齢福祉年金受給状況（無拠出）</t>
  </si>
  <si>
    <t>11-B-02</t>
  </si>
  <si>
    <t>２．国民年金被保険者数及び保険料納付状況</t>
  </si>
  <si>
    <t>11-C-01</t>
  </si>
  <si>
    <t>Ｃ．医療保険</t>
  </si>
  <si>
    <t>１．後期高齢者医療被保険者数</t>
  </si>
  <si>
    <t>11-C-02</t>
  </si>
  <si>
    <t>２．国民健康保険概況</t>
  </si>
  <si>
    <t>11-C-03</t>
  </si>
  <si>
    <t>３．国民健康保険医療給付状況</t>
  </si>
  <si>
    <t>11-D-01</t>
  </si>
  <si>
    <t>Ｄ．介護保険</t>
  </si>
  <si>
    <t>１．介護保険給付決定状況</t>
  </si>
  <si>
    <t>11-D-02</t>
  </si>
  <si>
    <t>２．介護保険概況</t>
  </si>
  <si>
    <t>11-E-01</t>
  </si>
  <si>
    <t>Ｅ．失業保険</t>
  </si>
  <si>
    <t>１．失業給付金給付状況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</si>
</sst>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76" formatCode="#,##0;&quot;△ &quot;#,##0"/>
    <numFmt numFmtId="177" formatCode="#,##0_ "/>
    <numFmt numFmtId="178" formatCode="0_ "/>
    <numFmt numFmtId="179" formatCode="#,##0_ ;&quot;△ &quot;#,##0_ "/>
    <numFmt numFmtId="180" formatCode="#,##0_);[Red]\(#,##0\)"/>
    <numFmt numFmtId="181" formatCode="#,##0.0_ "/>
    <numFmt numFmtId="182" formatCode="0;&quot;△ &quot;0"/>
    <numFmt numFmtId="183" formatCode="##,###\ "/>
    <numFmt numFmtId="184" formatCode="##,###.0\ "/>
    <numFmt numFmtId="185" formatCode="\-&quot; &quot;"/>
    <numFmt numFmtId="186" formatCode="#,##0_ ;\△#,##0_ "/>
    <numFmt numFmtId="187" formatCode="#,##0,_)"/>
  </numFmts>
  <fonts count="28">
    <font>
      <sz val="11"/>
      <color theme="1"/>
      <name val="ＭＳ Ｐゴシック"/>
      <family val="2"/>
      <scheme val="minor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明朝体"/>
      <family val="3"/>
      <charset val="128"/>
    </font>
    <font>
      <sz val="9"/>
      <name val="ＭＳ 明朝"/>
      <family val="1"/>
      <charset val="128"/>
    </font>
    <font>
      <sz val="7"/>
      <name val="ＭＳ ゴシック"/>
      <family val="3"/>
      <charset val="128"/>
    </font>
    <font>
      <sz val="9"/>
      <name val="HG明朝B"/>
      <family val="1"/>
      <charset val="128"/>
    </font>
    <font>
      <sz val="9"/>
      <name val="SimSun-ExtB"/>
      <family val="3"/>
      <charset val="134"/>
    </font>
    <font>
      <sz val="11"/>
      <name val="ＭＳ Ｐゴシック"/>
      <family val="3"/>
      <charset val="128"/>
    </font>
    <font>
      <sz val="7"/>
      <name val="MS UI Gothic"/>
      <family val="3"/>
      <charset val="128"/>
    </font>
    <font>
      <sz val="10"/>
      <name val="MS UI Gothic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sz val="9"/>
      <name val="MS UI Gothic"/>
      <family val="3"/>
      <charset val="128"/>
    </font>
    <font>
      <sz val="14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7"/>
      <color theme="1"/>
      <name val="ＭＳ ゴシック"/>
      <family val="3"/>
      <charset val="128"/>
    </font>
    <font>
      <sz val="9"/>
      <color theme="1"/>
      <name val="SimSun-ExtB"/>
      <family val="3"/>
      <charset val="134"/>
    </font>
    <font>
      <sz val="10"/>
      <name val="Times New Roman"/>
      <family val="1"/>
    </font>
    <font>
      <sz val="9"/>
      <color rgb="FFFF0000"/>
      <name val="ＭＳ 明朝"/>
      <family val="1"/>
      <charset val="128"/>
    </font>
    <font>
      <sz val="9"/>
      <color theme="1" tint="4.9989318521683403E-2"/>
      <name val="ＭＳ 明朝"/>
      <family val="1"/>
      <charset val="128"/>
    </font>
    <font>
      <b/>
      <sz val="9"/>
      <color theme="1" tint="4.9989318521683403E-2"/>
      <name val="ＭＳ 明朝"/>
      <family val="1"/>
      <charset val="128"/>
    </font>
    <font>
      <b/>
      <sz val="9"/>
      <color theme="1"/>
      <name val="ＭＳ 明朝"/>
      <family val="1"/>
      <charset val="128"/>
    </font>
    <font>
      <sz val="6"/>
      <name val="ＭＳ Ｐゴシック"/>
      <family val="3"/>
      <charset val="128"/>
      <scheme val="minor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8" fillId="0" borderId="0">
      <alignment vertical="center"/>
    </xf>
  </cellStyleXfs>
  <cellXfs count="268">
    <xf numFmtId="0" fontId="0" fillId="0" borderId="0" xfId="0"/>
    <xf numFmtId="49" fontId="1" fillId="0" borderId="0" xfId="0" applyNumberFormat="1" applyFont="1" applyAlignment="1">
      <alignment horizontal="left" vertical="center"/>
    </xf>
    <xf numFmtId="49" fontId="2" fillId="0" borderId="0" xfId="0" applyNumberFormat="1" applyFont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4" fillId="0" borderId="1" xfId="0" applyFont="1" applyBorder="1"/>
    <xf numFmtId="0" fontId="5" fillId="0" borderId="2" xfId="0" applyFont="1" applyBorder="1" applyAlignment="1">
      <alignment horizontal="center" vertical="center" justifyLastLine="1"/>
    </xf>
    <xf numFmtId="0" fontId="4" fillId="0" borderId="3" xfId="0" applyFont="1" applyBorder="1"/>
    <xf numFmtId="0" fontId="4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/>
    <xf numFmtId="0" fontId="4" fillId="0" borderId="6" xfId="0" applyFont="1" applyBorder="1"/>
    <xf numFmtId="0" fontId="4" fillId="0" borderId="7" xfId="0" applyFont="1" applyBorder="1"/>
    <xf numFmtId="0" fontId="4" fillId="0" borderId="8" xfId="0" applyFont="1" applyBorder="1"/>
    <xf numFmtId="0" fontId="4" fillId="0" borderId="9" xfId="0" applyFont="1" applyBorder="1"/>
    <xf numFmtId="0" fontId="5" fillId="0" borderId="10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 shrinkToFi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horizontal="left" vertical="top"/>
    </xf>
    <xf numFmtId="0" fontId="5" fillId="0" borderId="13" xfId="0" applyFont="1" applyBorder="1" applyAlignment="1">
      <alignment horizontal="left" vertical="top"/>
    </xf>
    <xf numFmtId="0" fontId="6" fillId="0" borderId="14" xfId="0" applyFont="1" applyBorder="1" applyAlignment="1">
      <alignment horizontal="right" vertical="center"/>
    </xf>
    <xf numFmtId="0" fontId="6" fillId="0" borderId="12" xfId="0" applyFont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176" fontId="7" fillId="0" borderId="16" xfId="0" applyNumberFormat="1" applyFont="1" applyBorder="1" applyAlignment="1">
      <alignment horizontal="right" vertical="center"/>
    </xf>
    <xf numFmtId="176" fontId="7" fillId="0" borderId="0" xfId="0" applyNumberFormat="1" applyFont="1" applyAlignment="1">
      <alignment horizontal="right" vertical="center"/>
    </xf>
    <xf numFmtId="176" fontId="8" fillId="0" borderId="16" xfId="0" applyNumberFormat="1" applyFont="1" applyBorder="1" applyAlignment="1">
      <alignment horizontal="right" vertical="center"/>
    </xf>
    <xf numFmtId="176" fontId="8" fillId="0" borderId="0" xfId="0" applyNumberFormat="1" applyFont="1" applyAlignment="1">
      <alignment horizontal="right" vertical="center"/>
    </xf>
    <xf numFmtId="177" fontId="8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177" fontId="8" fillId="0" borderId="18" xfId="0" applyNumberFormat="1" applyFont="1" applyBorder="1" applyAlignment="1">
      <alignment horizontal="right" vertical="center" wrapText="1"/>
    </xf>
    <xf numFmtId="177" fontId="8" fillId="0" borderId="1" xfId="0" applyNumberFormat="1" applyFont="1" applyBorder="1" applyAlignment="1">
      <alignment horizontal="right" vertical="center" wrapText="1"/>
    </xf>
    <xf numFmtId="176" fontId="5" fillId="0" borderId="0" xfId="0" applyNumberFormat="1" applyFont="1" applyAlignment="1">
      <alignment horizontal="right" vertical="center" wrapText="1"/>
    </xf>
    <xf numFmtId="176" fontId="5" fillId="0" borderId="0" xfId="0" applyNumberFormat="1" applyFont="1" applyAlignment="1">
      <alignment horizontal="right" vertical="center" wrapText="1" indent="1"/>
    </xf>
    <xf numFmtId="178" fontId="1" fillId="0" borderId="0" xfId="0" applyNumberFormat="1" applyFont="1" applyAlignment="1">
      <alignment vertical="center"/>
    </xf>
    <xf numFmtId="178" fontId="2" fillId="0" borderId="0" xfId="0" applyNumberFormat="1" applyFont="1" applyAlignment="1">
      <alignment vertical="center"/>
    </xf>
    <xf numFmtId="178" fontId="2" fillId="0" borderId="1" xfId="0" applyNumberFormat="1" applyFont="1" applyBorder="1" applyAlignment="1">
      <alignment horizontal="center" vertical="center"/>
    </xf>
    <xf numFmtId="0" fontId="9" fillId="0" borderId="1" xfId="0" applyFont="1" applyBorder="1"/>
    <xf numFmtId="178" fontId="5" fillId="0" borderId="2" xfId="0" applyNumberFormat="1" applyFont="1" applyBorder="1" applyAlignment="1">
      <alignment horizontal="center" vertical="center" wrapText="1"/>
    </xf>
    <xf numFmtId="0" fontId="9" fillId="0" borderId="2" xfId="0" applyFont="1" applyBorder="1"/>
    <xf numFmtId="178" fontId="5" fillId="0" borderId="19" xfId="0" applyNumberFormat="1" applyFont="1" applyBorder="1" applyAlignment="1">
      <alignment horizontal="center" vertical="center" wrapText="1"/>
    </xf>
    <xf numFmtId="0" fontId="9" fillId="0" borderId="6" xfId="0" applyFont="1" applyBorder="1"/>
    <xf numFmtId="178" fontId="5" fillId="0" borderId="5" xfId="0" applyNumberFormat="1" applyFont="1" applyBorder="1" applyAlignment="1">
      <alignment horizontal="center" vertical="center" wrapText="1"/>
    </xf>
    <xf numFmtId="178" fontId="10" fillId="0" borderId="0" xfId="0" applyNumberFormat="1" applyFont="1" applyAlignment="1">
      <alignment horizontal="center" vertical="center" wrapText="1"/>
    </xf>
    <xf numFmtId="178" fontId="10" fillId="0" borderId="13" xfId="0" applyNumberFormat="1" applyFont="1" applyBorder="1" applyAlignment="1">
      <alignment horizontal="center" vertical="center"/>
    </xf>
    <xf numFmtId="178" fontId="10" fillId="0" borderId="0" xfId="0" applyNumberFormat="1" applyFont="1" applyAlignment="1">
      <alignment horizontal="right" vertical="center"/>
    </xf>
    <xf numFmtId="178" fontId="10" fillId="0" borderId="20" xfId="0" applyNumberFormat="1" applyFont="1" applyBorder="1" applyAlignment="1">
      <alignment horizontal="right" vertical="center"/>
    </xf>
    <xf numFmtId="178" fontId="10" fillId="0" borderId="12" xfId="0" applyNumberFormat="1" applyFont="1" applyBorder="1" applyAlignment="1">
      <alignment horizontal="right" vertical="center"/>
    </xf>
    <xf numFmtId="178" fontId="10" fillId="0" borderId="21" xfId="0" applyNumberFormat="1" applyFont="1" applyBorder="1" applyAlignment="1">
      <alignment horizontal="right" vertical="center"/>
    </xf>
    <xf numFmtId="178" fontId="5" fillId="0" borderId="0" xfId="0" applyNumberFormat="1" applyFont="1" applyAlignment="1">
      <alignment horizontal="left" vertical="center" shrinkToFit="1"/>
    </xf>
    <xf numFmtId="178" fontId="5" fillId="0" borderId="15" xfId="0" applyNumberFormat="1" applyFont="1" applyBorder="1" applyAlignment="1">
      <alignment horizontal="left" vertical="center"/>
    </xf>
    <xf numFmtId="177" fontId="8" fillId="0" borderId="0" xfId="0" applyNumberFormat="1" applyFont="1" applyAlignment="1">
      <alignment horizontal="right" vertical="center"/>
    </xf>
    <xf numFmtId="177" fontId="8" fillId="0" borderId="22" xfId="0" applyNumberFormat="1" applyFont="1" applyBorder="1" applyAlignment="1">
      <alignment horizontal="right" vertical="center"/>
    </xf>
    <xf numFmtId="177" fontId="8" fillId="0" borderId="23" xfId="0" applyNumberFormat="1" applyFont="1" applyBorder="1" applyAlignment="1">
      <alignment horizontal="right" vertical="center"/>
    </xf>
    <xf numFmtId="178" fontId="11" fillId="0" borderId="1" xfId="0" applyNumberFormat="1" applyFont="1" applyBorder="1" applyAlignment="1">
      <alignment horizontal="left" vertical="center" wrapText="1"/>
    </xf>
    <xf numFmtId="178" fontId="11" fillId="0" borderId="17" xfId="0" applyNumberFormat="1" applyFont="1" applyBorder="1" applyAlignment="1">
      <alignment horizontal="left" vertical="center"/>
    </xf>
    <xf numFmtId="178" fontId="11" fillId="0" borderId="1" xfId="0" applyNumberFormat="1" applyFont="1" applyBorder="1" applyAlignment="1">
      <alignment vertical="center"/>
    </xf>
    <xf numFmtId="178" fontId="11" fillId="0" borderId="24" xfId="0" applyNumberFormat="1" applyFont="1" applyBorder="1" applyAlignment="1">
      <alignment vertical="center"/>
    </xf>
    <xf numFmtId="178" fontId="11" fillId="0" borderId="25" xfId="0" applyNumberFormat="1" applyFont="1" applyBorder="1" applyAlignment="1">
      <alignment vertical="center"/>
    </xf>
    <xf numFmtId="178" fontId="12" fillId="0" borderId="3" xfId="0" applyNumberFormat="1" applyFont="1" applyBorder="1" applyAlignment="1">
      <alignment horizontal="left" vertical="center"/>
    </xf>
    <xf numFmtId="0" fontId="13" fillId="0" borderId="3" xfId="0" applyFont="1" applyBorder="1" applyAlignment="1">
      <alignment vertical="center"/>
    </xf>
    <xf numFmtId="178" fontId="11" fillId="0" borderId="0" xfId="0" applyNumberFormat="1" applyFont="1" applyAlignment="1">
      <alignment vertical="center"/>
    </xf>
    <xf numFmtId="178" fontId="11" fillId="0" borderId="14" xfId="0" applyNumberFormat="1" applyFont="1" applyBorder="1" applyAlignment="1">
      <alignment vertical="center"/>
    </xf>
    <xf numFmtId="178" fontId="10" fillId="0" borderId="12" xfId="0" applyNumberFormat="1" applyFont="1" applyBorder="1" applyAlignment="1">
      <alignment vertical="center"/>
    </xf>
    <xf numFmtId="178" fontId="11" fillId="0" borderId="20" xfId="0" applyNumberFormat="1" applyFont="1" applyBorder="1" applyAlignment="1">
      <alignment vertical="center"/>
    </xf>
    <xf numFmtId="178" fontId="11" fillId="0" borderId="12" xfId="0" applyNumberFormat="1" applyFont="1" applyBorder="1" applyAlignment="1">
      <alignment vertical="center"/>
    </xf>
    <xf numFmtId="177" fontId="8" fillId="0" borderId="16" xfId="0" applyNumberFormat="1" applyFont="1" applyBorder="1" applyAlignment="1">
      <alignment horizontal="right" vertical="center"/>
    </xf>
    <xf numFmtId="178" fontId="14" fillId="0" borderId="0" xfId="0" applyNumberFormat="1" applyFont="1" applyAlignment="1">
      <alignment vertical="center"/>
    </xf>
    <xf numFmtId="178" fontId="14" fillId="0" borderId="22" xfId="0" applyNumberFormat="1" applyFont="1" applyBorder="1" applyAlignment="1">
      <alignment vertical="center"/>
    </xf>
    <xf numFmtId="177" fontId="8" fillId="0" borderId="16" xfId="0" applyNumberFormat="1" applyFont="1" applyBorder="1" applyAlignment="1">
      <alignment vertical="center"/>
    </xf>
    <xf numFmtId="178" fontId="11" fillId="0" borderId="18" xfId="0" applyNumberFormat="1" applyFont="1" applyBorder="1" applyAlignment="1">
      <alignment vertical="center"/>
    </xf>
    <xf numFmtId="178" fontId="5" fillId="0" borderId="0" xfId="0" applyNumberFormat="1" applyFont="1" applyAlignment="1">
      <alignment horizontal="left" vertical="center"/>
    </xf>
    <xf numFmtId="49" fontId="15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26" xfId="0" applyFont="1" applyBorder="1" applyAlignment="1">
      <alignment horizontal="center" vertical="center"/>
    </xf>
    <xf numFmtId="0" fontId="9" fillId="0" borderId="27" xfId="0" applyFont="1" applyBorder="1"/>
    <xf numFmtId="0" fontId="18" fillId="0" borderId="19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/>
    </xf>
    <xf numFmtId="177" fontId="18" fillId="0" borderId="0" xfId="0" applyNumberFormat="1" applyFont="1" applyAlignment="1">
      <alignment vertical="center"/>
    </xf>
    <xf numFmtId="0" fontId="9" fillId="0" borderId="7" xfId="0" applyFont="1" applyBorder="1"/>
    <xf numFmtId="0" fontId="9" fillId="0" borderId="8" xfId="0" applyFont="1" applyBorder="1"/>
    <xf numFmtId="0" fontId="18" fillId="0" borderId="8" xfId="0" applyFont="1" applyBorder="1" applyAlignment="1">
      <alignment horizontal="center" vertical="center"/>
    </xf>
    <xf numFmtId="0" fontId="18" fillId="0" borderId="28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19" fillId="0" borderId="15" xfId="0" applyFont="1" applyBorder="1" applyAlignment="1">
      <alignment vertical="center"/>
    </xf>
    <xf numFmtId="0" fontId="19" fillId="0" borderId="0" xfId="0" applyFont="1" applyAlignment="1">
      <alignment horizontal="right" vertical="center"/>
    </xf>
    <xf numFmtId="177" fontId="18" fillId="0" borderId="15" xfId="0" applyNumberFormat="1" applyFont="1" applyBorder="1" applyAlignment="1">
      <alignment horizontal="left" vertical="center"/>
    </xf>
    <xf numFmtId="179" fontId="8" fillId="0" borderId="0" xfId="0" applyNumberFormat="1" applyFont="1" applyAlignment="1">
      <alignment vertical="center"/>
    </xf>
    <xf numFmtId="179" fontId="20" fillId="0" borderId="0" xfId="0" applyNumberFormat="1" applyFont="1" applyAlignment="1">
      <alignment vertical="center"/>
    </xf>
    <xf numFmtId="179" fontId="20" fillId="0" borderId="0" xfId="0" applyNumberFormat="1" applyFont="1" applyAlignment="1">
      <alignment horizontal="right" vertical="center"/>
    </xf>
    <xf numFmtId="177" fontId="18" fillId="0" borderId="1" xfId="0" applyNumberFormat="1" applyFont="1" applyBorder="1" applyAlignment="1">
      <alignment vertical="center"/>
    </xf>
    <xf numFmtId="177" fontId="18" fillId="0" borderId="17" xfId="0" applyNumberFormat="1" applyFont="1" applyBorder="1" applyAlignment="1">
      <alignment vertical="center"/>
    </xf>
    <xf numFmtId="179" fontId="8" fillId="0" borderId="1" xfId="0" applyNumberFormat="1" applyFont="1" applyBorder="1" applyAlignment="1">
      <alignment vertical="center"/>
    </xf>
    <xf numFmtId="179" fontId="20" fillId="0" borderId="1" xfId="0" applyNumberFormat="1" applyFont="1" applyBorder="1" applyAlignment="1">
      <alignment vertical="center"/>
    </xf>
    <xf numFmtId="179" fontId="8" fillId="0" borderId="0" xfId="0" applyNumberFormat="1" applyFont="1" applyAlignment="1">
      <alignment horizontal="right" vertical="center"/>
    </xf>
    <xf numFmtId="0" fontId="18" fillId="0" borderId="1" xfId="0" applyFont="1" applyBorder="1" applyAlignment="1">
      <alignment vertical="center"/>
    </xf>
    <xf numFmtId="0" fontId="1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Alignment="1">
      <alignment vertic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6" fillId="0" borderId="15" xfId="0" applyFont="1" applyBorder="1" applyAlignment="1">
      <alignment horizontal="left" vertical="top"/>
    </xf>
    <xf numFmtId="0" fontId="6" fillId="0" borderId="0" xfId="0" applyFont="1" applyAlignment="1">
      <alignment horizontal="right" vertical="center"/>
    </xf>
    <xf numFmtId="0" fontId="6" fillId="0" borderId="20" xfId="0" applyFont="1" applyBorder="1" applyAlignment="1">
      <alignment horizontal="right" vertical="center"/>
    </xf>
    <xf numFmtId="0" fontId="5" fillId="0" borderId="0" xfId="0" applyFont="1" applyAlignment="1">
      <alignment horizontal="left"/>
    </xf>
    <xf numFmtId="177" fontId="8" fillId="0" borderId="0" xfId="0" applyNumberFormat="1" applyFont="1"/>
    <xf numFmtId="177" fontId="8" fillId="0" borderId="22" xfId="0" applyNumberFormat="1" applyFont="1" applyBorder="1"/>
    <xf numFmtId="0" fontId="5" fillId="0" borderId="7" xfId="0" applyFont="1" applyBorder="1" applyAlignment="1">
      <alignment horizontal="left"/>
    </xf>
    <xf numFmtId="0" fontId="5" fillId="0" borderId="7" xfId="0" applyFont="1" applyBorder="1" applyAlignment="1">
      <alignment horizontal="left" vertical="center"/>
    </xf>
    <xf numFmtId="0" fontId="5" fillId="0" borderId="8" xfId="0" applyFont="1" applyBorder="1" applyAlignment="1">
      <alignment horizontal="left"/>
    </xf>
    <xf numFmtId="0" fontId="5" fillId="0" borderId="7" xfId="0" applyFont="1" applyBorder="1"/>
    <xf numFmtId="0" fontId="5" fillId="0" borderId="29" xfId="0" applyFont="1" applyBorder="1"/>
    <xf numFmtId="0" fontId="5" fillId="0" borderId="15" xfId="0" applyFont="1" applyBorder="1" applyAlignment="1">
      <alignment horizontal="left"/>
    </xf>
    <xf numFmtId="0" fontId="6" fillId="0" borderId="22" xfId="0" applyFont="1" applyBorder="1" applyAlignment="1">
      <alignment horizontal="right" vertical="center"/>
    </xf>
    <xf numFmtId="0" fontId="5" fillId="0" borderId="1" xfId="0" applyFont="1" applyBorder="1"/>
    <xf numFmtId="0" fontId="5" fillId="0" borderId="17" xfId="0" applyFont="1" applyBorder="1"/>
    <xf numFmtId="0" fontId="5" fillId="0" borderId="24" xfId="0" applyFont="1" applyBorder="1"/>
    <xf numFmtId="177" fontId="5" fillId="0" borderId="1" xfId="0" applyNumberFormat="1" applyFont="1" applyBorder="1"/>
    <xf numFmtId="0" fontId="5" fillId="0" borderId="30" xfId="0" applyFont="1" applyBorder="1"/>
    <xf numFmtId="0" fontId="4" fillId="0" borderId="30" xfId="0" applyFont="1" applyBorder="1"/>
    <xf numFmtId="0" fontId="4" fillId="0" borderId="19" xfId="0" applyFont="1" applyBorder="1" applyAlignment="1">
      <alignment horizontal="center"/>
    </xf>
    <xf numFmtId="0" fontId="4" fillId="0" borderId="2" xfId="0" applyFont="1" applyBorder="1"/>
    <xf numFmtId="0" fontId="5" fillId="0" borderId="0" xfId="0" applyFont="1"/>
    <xf numFmtId="177" fontId="8" fillId="0" borderId="22" xfId="0" applyNumberFormat="1" applyFont="1" applyBorder="1" applyAlignment="1">
      <alignment horizontal="right"/>
    </xf>
    <xf numFmtId="0" fontId="5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0" fontId="5" fillId="0" borderId="19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28" xfId="0" applyFont="1" applyBorder="1"/>
    <xf numFmtId="177" fontId="8" fillId="0" borderId="0" xfId="0" applyNumberFormat="1" applyFont="1" applyAlignment="1">
      <alignment horizontal="right"/>
    </xf>
    <xf numFmtId="177" fontId="5" fillId="0" borderId="1" xfId="0" applyNumberFormat="1" applyFont="1" applyBorder="1" applyAlignment="1">
      <alignment horizontal="right"/>
    </xf>
    <xf numFmtId="0" fontId="5" fillId="0" borderId="3" xfId="0" applyFont="1" applyBorder="1" applyAlignment="1">
      <alignment vertical="center"/>
    </xf>
    <xf numFmtId="0" fontId="5" fillId="0" borderId="31" xfId="0" applyFont="1" applyBorder="1" applyAlignment="1">
      <alignment horizontal="center" vertical="center"/>
    </xf>
    <xf numFmtId="0" fontId="6" fillId="0" borderId="0" xfId="0" applyFont="1"/>
    <xf numFmtId="0" fontId="6" fillId="0" borderId="15" xfId="0" applyFont="1" applyBorder="1" applyAlignment="1">
      <alignment vertical="top"/>
    </xf>
    <xf numFmtId="0" fontId="6" fillId="0" borderId="12" xfId="0" applyFont="1" applyBorder="1" applyAlignment="1">
      <alignment horizontal="right" vertical="top"/>
    </xf>
    <xf numFmtId="0" fontId="5" fillId="0" borderId="17" xfId="0" applyFont="1" applyBorder="1" applyAlignment="1">
      <alignment vertical="top"/>
    </xf>
    <xf numFmtId="180" fontId="5" fillId="0" borderId="1" xfId="0" applyNumberFormat="1" applyFont="1" applyBorder="1" applyAlignment="1">
      <alignment vertical="center" wrapText="1"/>
    </xf>
    <xf numFmtId="177" fontId="5" fillId="0" borderId="3" xfId="0" applyNumberFormat="1" applyFont="1" applyBorder="1" applyAlignment="1">
      <alignment horizontal="left" vertical="center" shrinkToFit="1"/>
    </xf>
    <xf numFmtId="177" fontId="5" fillId="0" borderId="6" xfId="0" applyNumberFormat="1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19" xfId="0" applyNumberFormat="1" applyFont="1" applyBorder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177" fontId="6" fillId="0" borderId="15" xfId="0" applyNumberFormat="1" applyFont="1" applyBorder="1" applyAlignment="1">
      <alignment horizontal="left" vertical="center"/>
    </xf>
    <xf numFmtId="177" fontId="6" fillId="0" borderId="14" xfId="0" applyNumberFormat="1" applyFont="1" applyBorder="1" applyAlignment="1">
      <alignment horizontal="right" vertical="center"/>
    </xf>
    <xf numFmtId="177" fontId="6" fillId="0" borderId="12" xfId="0" applyNumberFormat="1" applyFont="1" applyBorder="1" applyAlignment="1">
      <alignment horizontal="right" vertical="center"/>
    </xf>
    <xf numFmtId="177" fontId="6" fillId="0" borderId="21" xfId="0" applyNumberFormat="1" applyFont="1" applyBorder="1" applyAlignment="1">
      <alignment horizontal="right" vertical="center"/>
    </xf>
    <xf numFmtId="177" fontId="5" fillId="0" borderId="0" xfId="0" applyNumberFormat="1" applyFont="1" applyAlignment="1">
      <alignment vertical="center"/>
    </xf>
    <xf numFmtId="177" fontId="5" fillId="0" borderId="15" xfId="0" applyNumberFormat="1" applyFont="1" applyBorder="1" applyAlignment="1">
      <alignment horizontal="left" vertical="center"/>
    </xf>
    <xf numFmtId="181" fontId="8" fillId="0" borderId="0" xfId="0" applyNumberFormat="1" applyFont="1" applyAlignment="1">
      <alignment vertical="center"/>
    </xf>
    <xf numFmtId="181" fontId="8" fillId="0" borderId="23" xfId="0" applyNumberFormat="1" applyFont="1" applyBorder="1" applyAlignment="1">
      <alignment vertical="center"/>
    </xf>
    <xf numFmtId="177" fontId="8" fillId="0" borderId="15" xfId="0" applyNumberFormat="1" applyFont="1" applyBorder="1" applyAlignment="1">
      <alignment horizontal="left" vertical="center"/>
    </xf>
    <xf numFmtId="177" fontId="5" fillId="0" borderId="1" xfId="0" applyNumberFormat="1" applyFont="1" applyBorder="1" applyAlignment="1">
      <alignment vertical="center"/>
    </xf>
    <xf numFmtId="177" fontId="5" fillId="0" borderId="17" xfId="0" applyNumberFormat="1" applyFont="1" applyBorder="1" applyAlignment="1">
      <alignment horizontal="left" vertical="center"/>
    </xf>
    <xf numFmtId="177" fontId="5" fillId="0" borderId="18" xfId="0" applyNumberFormat="1" applyFont="1" applyBorder="1" applyAlignment="1">
      <alignment vertical="center"/>
    </xf>
    <xf numFmtId="177" fontId="5" fillId="0" borderId="25" xfId="0" applyNumberFormat="1" applyFont="1" applyBorder="1" applyAlignment="1">
      <alignment vertical="center"/>
    </xf>
    <xf numFmtId="0" fontId="9" fillId="0" borderId="3" xfId="0" applyFont="1" applyBorder="1"/>
    <xf numFmtId="177" fontId="5" fillId="0" borderId="0" xfId="0" applyNumberFormat="1" applyFont="1" applyAlignment="1">
      <alignment horizontal="left" vertical="center" shrinkToFit="1"/>
    </xf>
    <xf numFmtId="0" fontId="21" fillId="0" borderId="1" xfId="0" applyFont="1" applyBorder="1"/>
    <xf numFmtId="0" fontId="5" fillId="0" borderId="2" xfId="0" applyFont="1" applyBorder="1" applyAlignment="1">
      <alignment horizontal="center" vertical="center" wrapText="1"/>
    </xf>
    <xf numFmtId="0" fontId="21" fillId="0" borderId="3" xfId="0" applyFont="1" applyBorder="1"/>
    <xf numFmtId="0" fontId="21" fillId="0" borderId="4" xfId="0" applyFont="1" applyBorder="1"/>
    <xf numFmtId="0" fontId="5" fillId="0" borderId="4" xfId="0" applyFont="1" applyBorder="1" applyAlignment="1">
      <alignment horizontal="center" vertical="center" wrapText="1"/>
    </xf>
    <xf numFmtId="0" fontId="5" fillId="0" borderId="3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21" fillId="0" borderId="7" xfId="0" applyFont="1" applyBorder="1"/>
    <xf numFmtId="0" fontId="21" fillId="0" borderId="8" xfId="0" applyFont="1" applyBorder="1"/>
    <xf numFmtId="0" fontId="5" fillId="0" borderId="8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/>
    </xf>
    <xf numFmtId="0" fontId="21" fillId="0" borderId="28" xfId="0" applyFont="1" applyBorder="1"/>
    <xf numFmtId="0" fontId="5" fillId="0" borderId="2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182" fontId="6" fillId="0" borderId="0" xfId="0" applyNumberFormat="1" applyFont="1" applyAlignment="1">
      <alignment horizontal="right" vertical="center" wrapText="1"/>
    </xf>
    <xf numFmtId="183" fontId="8" fillId="0" borderId="0" xfId="0" applyNumberFormat="1" applyFont="1" applyAlignment="1">
      <alignment horizontal="right" vertical="center"/>
    </xf>
    <xf numFmtId="184" fontId="8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 textRotation="255"/>
    </xf>
    <xf numFmtId="49" fontId="8" fillId="0" borderId="0" xfId="0" applyNumberFormat="1" applyFont="1" applyAlignment="1">
      <alignment horizontal="right" vertical="center"/>
    </xf>
    <xf numFmtId="177" fontId="20" fillId="0" borderId="0" xfId="0" applyNumberFormat="1" applyFont="1" applyAlignment="1">
      <alignment horizontal="right" vertical="center"/>
    </xf>
    <xf numFmtId="185" fontId="8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left" vertical="center" textRotation="255"/>
    </xf>
    <xf numFmtId="177" fontId="8" fillId="0" borderId="1" xfId="0" applyNumberFormat="1" applyFont="1" applyBorder="1" applyAlignment="1">
      <alignment horizontal="right" vertical="center"/>
    </xf>
    <xf numFmtId="0" fontId="5" fillId="0" borderId="0" xfId="0" applyFont="1" applyAlignment="1">
      <alignment horizontal="distributed" vertical="center"/>
    </xf>
    <xf numFmtId="0" fontId="5" fillId="0" borderId="0" xfId="0" applyFont="1" applyAlignment="1">
      <alignment horizontal="right" vertical="center" wrapText="1"/>
    </xf>
    <xf numFmtId="0" fontId="8" fillId="0" borderId="0" xfId="0" applyFont="1" applyAlignment="1">
      <alignment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Protection="1">
      <protection locked="0"/>
    </xf>
    <xf numFmtId="0" fontId="4" fillId="0" borderId="2" xfId="0" applyFont="1" applyBorder="1" applyProtection="1"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182" fontId="6" fillId="0" borderId="14" xfId="0" applyNumberFormat="1" applyFont="1" applyBorder="1" applyAlignment="1" applyProtection="1">
      <alignment horizontal="right" vertical="center" wrapText="1"/>
      <protection locked="0"/>
    </xf>
    <xf numFmtId="182" fontId="6" fillId="0" borderId="12" xfId="0" applyNumberFormat="1" applyFont="1" applyBorder="1" applyAlignment="1" applyProtection="1">
      <alignment horizontal="right" vertical="center" wrapText="1"/>
      <protection locked="0"/>
    </xf>
    <xf numFmtId="0" fontId="6" fillId="0" borderId="0" xfId="0" applyFont="1" applyAlignment="1" applyProtection="1">
      <alignment horizontal="right" vertical="center" wrapText="1"/>
      <protection locked="0"/>
    </xf>
    <xf numFmtId="0" fontId="5" fillId="0" borderId="0" xfId="0" applyFont="1" applyAlignment="1" applyProtection="1">
      <alignment vertical="center"/>
      <protection locked="0"/>
    </xf>
    <xf numFmtId="177" fontId="8" fillId="0" borderId="16" xfId="0" applyNumberFormat="1" applyFont="1" applyBorder="1" applyAlignment="1" applyProtection="1">
      <alignment vertical="center"/>
      <protection locked="0"/>
    </xf>
    <xf numFmtId="177" fontId="8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horizontal="right" vertical="center" wrapText="1"/>
      <protection locked="0"/>
    </xf>
    <xf numFmtId="0" fontId="3" fillId="0" borderId="0" xfId="0" applyFont="1" applyAlignment="1" applyProtection="1">
      <alignment vertical="center"/>
      <protection locked="0"/>
    </xf>
    <xf numFmtId="177" fontId="7" fillId="0" borderId="16" xfId="0" applyNumberFormat="1" applyFont="1" applyBorder="1" applyAlignment="1" applyProtection="1">
      <alignment vertical="center"/>
      <protection locked="0"/>
    </xf>
    <xf numFmtId="177" fontId="7" fillId="0" borderId="0" xfId="0" applyNumberFormat="1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wrapText="1"/>
      <protection locked="0"/>
    </xf>
    <xf numFmtId="0" fontId="8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 shrinkToFit="1"/>
      <protection locked="0"/>
    </xf>
    <xf numFmtId="177" fontId="8" fillId="0" borderId="16" xfId="0" applyNumberFormat="1" applyFont="1" applyBorder="1" applyAlignment="1" applyProtection="1">
      <alignment horizontal="right" vertical="center"/>
      <protection locked="0"/>
    </xf>
    <xf numFmtId="177" fontId="8" fillId="0" borderId="0" xfId="0" applyNumberFormat="1" applyFont="1" applyAlignment="1" applyProtection="1">
      <alignment horizontal="right"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22" fillId="0" borderId="1" xfId="0" applyFont="1" applyBorder="1" applyAlignment="1" applyProtection="1">
      <alignment vertical="center"/>
      <protection locked="0"/>
    </xf>
    <xf numFmtId="177" fontId="8" fillId="0" borderId="18" xfId="0" applyNumberFormat="1" applyFont="1" applyBorder="1" applyAlignment="1" applyProtection="1">
      <alignment vertical="center"/>
      <protection locked="0"/>
    </xf>
    <xf numFmtId="38" fontId="8" fillId="0" borderId="1" xfId="0" applyNumberFormat="1" applyFont="1" applyBorder="1" applyAlignment="1" applyProtection="1">
      <alignment vertical="center"/>
      <protection locked="0"/>
    </xf>
    <xf numFmtId="177" fontId="8" fillId="0" borderId="1" xfId="0" applyNumberFormat="1" applyFont="1" applyBorder="1" applyAlignment="1" applyProtection="1">
      <alignment vertical="center"/>
      <protection locked="0"/>
    </xf>
    <xf numFmtId="0" fontId="5" fillId="0" borderId="3" xfId="0" applyFont="1" applyBorder="1" applyAlignment="1" applyProtection="1">
      <alignment horizontal="left" vertical="center"/>
      <protection locked="0"/>
    </xf>
    <xf numFmtId="0" fontId="4" fillId="0" borderId="3" xfId="0" applyFont="1" applyBorder="1" applyProtection="1"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3" fillId="0" borderId="1" xfId="0" applyFont="1" applyBorder="1" applyAlignment="1">
      <alignment vertical="top"/>
    </xf>
    <xf numFmtId="0" fontId="6" fillId="0" borderId="0" xfId="0" applyFont="1" applyAlignment="1">
      <alignment vertical="top"/>
    </xf>
    <xf numFmtId="0" fontId="6" fillId="0" borderId="12" xfId="0" applyFont="1" applyBorder="1" applyAlignment="1">
      <alignment horizontal="right" vertical="top" wrapText="1"/>
    </xf>
    <xf numFmtId="0" fontId="6" fillId="0" borderId="0" xfId="0" applyFont="1" applyAlignment="1">
      <alignment horizontal="right" vertical="top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vertical="top"/>
    </xf>
    <xf numFmtId="0" fontId="5" fillId="0" borderId="17" xfId="0" applyFont="1" applyBorder="1" applyAlignment="1">
      <alignment horizontal="left" vertical="top"/>
    </xf>
    <xf numFmtId="177" fontId="8" fillId="0" borderId="1" xfId="0" applyNumberFormat="1" applyFont="1" applyBorder="1" applyAlignment="1">
      <alignment vertical="center"/>
    </xf>
    <xf numFmtId="49" fontId="15" fillId="0" borderId="0" xfId="0" applyNumberFormat="1" applyFont="1" applyAlignment="1">
      <alignment horizontal="left" vertical="center"/>
    </xf>
    <xf numFmtId="49" fontId="16" fillId="0" borderId="0" xfId="0" applyNumberFormat="1" applyFont="1" applyAlignment="1">
      <alignment horizontal="left" vertical="center"/>
    </xf>
    <xf numFmtId="0" fontId="18" fillId="0" borderId="1" xfId="0" applyFont="1" applyBorder="1" applyAlignment="1">
      <alignment horizontal="right" vertical="center"/>
    </xf>
    <xf numFmtId="0" fontId="18" fillId="0" borderId="1" xfId="0" applyFont="1" applyBorder="1"/>
    <xf numFmtId="0" fontId="18" fillId="0" borderId="4" xfId="0" applyFont="1" applyBorder="1" applyAlignment="1">
      <alignment horizontal="center" vertical="center"/>
    </xf>
    <xf numFmtId="0" fontId="18" fillId="0" borderId="4" xfId="0" applyFont="1" applyBorder="1"/>
    <xf numFmtId="0" fontId="18" fillId="0" borderId="33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34" xfId="0" applyFont="1" applyBorder="1"/>
    <xf numFmtId="0" fontId="18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right" vertical="center"/>
    </xf>
    <xf numFmtId="0" fontId="23" fillId="0" borderId="0" xfId="0" applyFont="1" applyAlignment="1">
      <alignment horizontal="left" vertical="center"/>
    </xf>
    <xf numFmtId="0" fontId="18" fillId="0" borderId="15" xfId="0" applyFont="1" applyBorder="1" applyAlignment="1">
      <alignment horizontal="left" vertical="center"/>
    </xf>
    <xf numFmtId="186" fontId="8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187" fontId="20" fillId="0" borderId="0" xfId="0" applyNumberFormat="1" applyFont="1"/>
    <xf numFmtId="0" fontId="24" fillId="0" borderId="15" xfId="0" applyFont="1" applyBorder="1" applyAlignment="1">
      <alignment horizontal="left" vertical="center"/>
    </xf>
    <xf numFmtId="0" fontId="23" fillId="0" borderId="15" xfId="0" applyFont="1" applyBorder="1" applyAlignment="1">
      <alignment horizontal="left" vertical="center"/>
    </xf>
    <xf numFmtId="0" fontId="18" fillId="0" borderId="1" xfId="0" applyFont="1" applyBorder="1" applyAlignment="1">
      <alignment horizontal="left" vertical="center"/>
    </xf>
    <xf numFmtId="0" fontId="18" fillId="0" borderId="17" xfId="0" applyFont="1" applyBorder="1" applyAlignment="1">
      <alignment horizontal="left" vertical="center"/>
    </xf>
    <xf numFmtId="186" fontId="8" fillId="0" borderId="1" xfId="0" applyNumberFormat="1" applyFont="1" applyBorder="1" applyAlignment="1">
      <alignment horizontal="right" vertical="center"/>
    </xf>
    <xf numFmtId="0" fontId="25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0" borderId="35" xfId="1" applyBorder="1" applyAlignment="1">
      <alignment horizontal="center" vertical="center"/>
    </xf>
    <xf numFmtId="0" fontId="18" fillId="0" borderId="19" xfId="1" applyBorder="1" applyAlignment="1">
      <alignment horizontal="center" vertical="center"/>
    </xf>
    <xf numFmtId="0" fontId="18" fillId="0" borderId="36" xfId="1" applyBorder="1" applyAlignment="1">
      <alignment horizontal="center" vertical="center"/>
    </xf>
    <xf numFmtId="0" fontId="18" fillId="0" borderId="0" xfId="1">
      <alignment vertical="center"/>
    </xf>
    <xf numFmtId="0" fontId="18" fillId="0" borderId="37" xfId="1" applyBorder="1">
      <alignment vertical="center"/>
    </xf>
    <xf numFmtId="0" fontId="18" fillId="0" borderId="10" xfId="1" applyBorder="1">
      <alignment vertical="center"/>
    </xf>
    <xf numFmtId="0" fontId="18" fillId="0" borderId="38" xfId="1" applyBorder="1">
      <alignment vertical="center"/>
    </xf>
    <xf numFmtId="0" fontId="18" fillId="0" borderId="39" xfId="1" applyBorder="1">
      <alignment vertical="center"/>
    </xf>
    <xf numFmtId="0" fontId="18" fillId="0" borderId="40" xfId="1" applyBorder="1">
      <alignment vertical="center"/>
    </xf>
    <xf numFmtId="0" fontId="18" fillId="0" borderId="41" xfId="1" applyBorder="1">
      <alignment vertical="center"/>
    </xf>
  </cellXfs>
  <cellStyles count="2">
    <cellStyle name="標準" xfId="0" builtinId="0"/>
    <cellStyle name="標準 3 2" xfId="1" xr:uid="{DD17FE45-97DD-4E24-B3EC-C672A1E4B12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9FC1FC-73E1-477E-989C-D21BEDF93634}">
  <dimension ref="A1:C12"/>
  <sheetViews>
    <sheetView tabSelected="1" zoomScale="130" zoomScaleNormal="130" workbookViewId="0">
      <selection activeCell="A11" sqref="A11"/>
    </sheetView>
  </sheetViews>
  <sheetFormatPr defaultColWidth="8.1796875" defaultRowHeight="11"/>
  <cols>
    <col min="1" max="1" width="8" style="261" bestFit="1" customWidth="1"/>
    <col min="2" max="2" width="27.90625" style="261" bestFit="1" customWidth="1"/>
    <col min="3" max="3" width="44.26953125" style="261" bestFit="1" customWidth="1"/>
    <col min="4" max="16384" width="8.1796875" style="261"/>
  </cols>
  <sheetData>
    <row r="1" spans="1:3">
      <c r="A1" s="258" t="s">
        <v>231</v>
      </c>
      <c r="B1" s="259" t="s">
        <v>232</v>
      </c>
      <c r="C1" s="260" t="s">
        <v>233</v>
      </c>
    </row>
    <row r="2" spans="1:3">
      <c r="A2" s="262" t="s">
        <v>234</v>
      </c>
      <c r="B2" s="263" t="s">
        <v>235</v>
      </c>
      <c r="C2" s="264" t="s">
        <v>236</v>
      </c>
    </row>
    <row r="3" spans="1:3">
      <c r="A3" s="262" t="s">
        <v>237</v>
      </c>
      <c r="B3" s="263" t="s">
        <v>235</v>
      </c>
      <c r="C3" s="264" t="s">
        <v>238</v>
      </c>
    </row>
    <row r="4" spans="1:3">
      <c r="A4" s="262" t="s">
        <v>239</v>
      </c>
      <c r="B4" s="263" t="s">
        <v>235</v>
      </c>
      <c r="C4" s="264" t="s">
        <v>240</v>
      </c>
    </row>
    <row r="5" spans="1:3">
      <c r="A5" s="262" t="s">
        <v>241</v>
      </c>
      <c r="B5" s="263" t="s">
        <v>242</v>
      </c>
      <c r="C5" s="264" t="s">
        <v>243</v>
      </c>
    </row>
    <row r="6" spans="1:3">
      <c r="A6" s="262" t="s">
        <v>244</v>
      </c>
      <c r="B6" s="263" t="s">
        <v>242</v>
      </c>
      <c r="C6" s="264" t="s">
        <v>245</v>
      </c>
    </row>
    <row r="7" spans="1:3">
      <c r="A7" s="262" t="s">
        <v>246</v>
      </c>
      <c r="B7" s="263" t="s">
        <v>247</v>
      </c>
      <c r="C7" s="264" t="s">
        <v>248</v>
      </c>
    </row>
    <row r="8" spans="1:3">
      <c r="A8" s="262" t="s">
        <v>249</v>
      </c>
      <c r="B8" s="263" t="s">
        <v>247</v>
      </c>
      <c r="C8" s="264" t="s">
        <v>250</v>
      </c>
    </row>
    <row r="9" spans="1:3">
      <c r="A9" s="262" t="s">
        <v>251</v>
      </c>
      <c r="B9" s="263" t="s">
        <v>247</v>
      </c>
      <c r="C9" s="264" t="s">
        <v>252</v>
      </c>
    </row>
    <row r="10" spans="1:3">
      <c r="A10" s="262" t="s">
        <v>253</v>
      </c>
      <c r="B10" s="263" t="s">
        <v>254</v>
      </c>
      <c r="C10" s="264" t="s">
        <v>255</v>
      </c>
    </row>
    <row r="11" spans="1:3">
      <c r="A11" s="262" t="s">
        <v>256</v>
      </c>
      <c r="B11" s="263" t="s">
        <v>254</v>
      </c>
      <c r="C11" s="264" t="s">
        <v>257</v>
      </c>
    </row>
    <row r="12" spans="1:3" ht="11.5" thickBot="1">
      <c r="A12" s="265" t="s">
        <v>258</v>
      </c>
      <c r="B12" s="266" t="s">
        <v>259</v>
      </c>
      <c r="C12" s="267" t="s">
        <v>260</v>
      </c>
    </row>
  </sheetData>
  <phoneticPr fontId="26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53"/>
  <sheetViews>
    <sheetView workbookViewId="0"/>
  </sheetViews>
  <sheetFormatPr defaultRowHeight="13"/>
  <cols>
    <col min="1" max="1" width="16" customWidth="1"/>
    <col min="2" max="2" width="9" customWidth="1"/>
    <col min="3" max="3" width="17" customWidth="1"/>
    <col min="4" max="4" width="15" customWidth="1"/>
    <col min="5" max="5" width="22" customWidth="1"/>
    <col min="6" max="8" width="31" customWidth="1"/>
    <col min="9" max="10" width="6" customWidth="1"/>
  </cols>
  <sheetData>
    <row r="1" spans="1:9" ht="16.5">
      <c r="A1" s="136" t="s">
        <v>0</v>
      </c>
    </row>
    <row r="2" spans="1:9">
      <c r="A2" s="105" t="s">
        <v>165</v>
      </c>
    </row>
    <row r="3" spans="1:9">
      <c r="A3" s="105" t="s">
        <v>166</v>
      </c>
    </row>
    <row r="4" spans="1:9">
      <c r="A4" s="107"/>
      <c r="B4" s="4"/>
      <c r="C4" s="4"/>
      <c r="D4" s="4"/>
      <c r="E4" s="4"/>
      <c r="F4" s="4"/>
      <c r="G4" s="4"/>
      <c r="H4" s="4"/>
    </row>
    <row r="5" spans="1:9">
      <c r="A5" s="198" t="s">
        <v>138</v>
      </c>
      <c r="B5" s="199"/>
      <c r="C5" s="199"/>
      <c r="D5" s="199"/>
      <c r="E5" s="200"/>
      <c r="F5" s="201" t="s">
        <v>91</v>
      </c>
      <c r="G5" s="201" t="s">
        <v>140</v>
      </c>
      <c r="H5" s="202" t="s">
        <v>167</v>
      </c>
      <c r="I5" s="203"/>
    </row>
    <row r="6" spans="1:9">
      <c r="F6" s="204" t="s">
        <v>86</v>
      </c>
      <c r="G6" s="205" t="s">
        <v>70</v>
      </c>
      <c r="H6" s="205" t="s">
        <v>70</v>
      </c>
      <c r="I6" s="206"/>
    </row>
    <row r="7" spans="1:9">
      <c r="B7" s="207" t="s">
        <v>71</v>
      </c>
      <c r="F7" s="208">
        <v>282047</v>
      </c>
      <c r="G7" s="209">
        <v>23425194</v>
      </c>
      <c r="H7" s="209">
        <v>21163378</v>
      </c>
      <c r="I7" s="210"/>
    </row>
    <row r="8" spans="1:9">
      <c r="B8" s="207" t="s">
        <v>72</v>
      </c>
      <c r="F8" s="208">
        <v>284298</v>
      </c>
      <c r="G8" s="209">
        <v>23618874</v>
      </c>
      <c r="H8" s="209">
        <v>21338433</v>
      </c>
      <c r="I8" s="210"/>
    </row>
    <row r="9" spans="1:9">
      <c r="B9" s="207" t="s">
        <v>73</v>
      </c>
      <c r="F9" s="208">
        <v>282329</v>
      </c>
      <c r="G9" s="209">
        <v>23550146</v>
      </c>
      <c r="H9" s="209">
        <v>21277357</v>
      </c>
      <c r="I9" s="210"/>
    </row>
    <row r="10" spans="1:9">
      <c r="B10" s="207" t="s">
        <v>74</v>
      </c>
      <c r="F10" s="208">
        <v>285349</v>
      </c>
      <c r="G10" s="209">
        <v>23717669</v>
      </c>
      <c r="H10" s="209">
        <v>21431372</v>
      </c>
      <c r="I10" s="210"/>
    </row>
    <row r="11" spans="1:9">
      <c r="B11" s="207" t="s">
        <v>75</v>
      </c>
      <c r="F11" s="208">
        <f>SUM(F14,F35,F45)</f>
        <v>289883</v>
      </c>
      <c r="G11" s="209">
        <f>SUM(G14,G35,G45)</f>
        <v>23866518</v>
      </c>
      <c r="H11" s="209">
        <f>SUM(H14,H35,H45)</f>
        <v>21568880</v>
      </c>
      <c r="I11" s="210"/>
    </row>
    <row r="12" spans="1:9">
      <c r="F12" s="208"/>
      <c r="G12" s="209"/>
      <c r="H12" s="209"/>
      <c r="I12" s="207"/>
    </row>
    <row r="13" spans="1:9">
      <c r="B13" s="207" t="s">
        <v>168</v>
      </c>
      <c r="F13" s="208"/>
      <c r="G13" s="209"/>
      <c r="H13" s="209"/>
      <c r="I13" s="207"/>
    </row>
    <row r="14" spans="1:9">
      <c r="C14" s="211" t="s">
        <v>169</v>
      </c>
      <c r="F14" s="212">
        <f>SUM(F15,F21,F24,F29,F33,F34)</f>
        <v>226383</v>
      </c>
      <c r="G14" s="213">
        <f>SUM(G15,G21,G24,G29,G33,G34)</f>
        <v>8619212</v>
      </c>
      <c r="H14" s="213">
        <f>SUM(H15,H21,H24,H29,H33,H34)</f>
        <v>7846304</v>
      </c>
      <c r="I14" s="210"/>
    </row>
    <row r="15" spans="1:9">
      <c r="D15" s="211" t="s">
        <v>170</v>
      </c>
      <c r="F15" s="208">
        <f>SUM(F16:F20)</f>
        <v>37053</v>
      </c>
      <c r="G15" s="209">
        <f>SUM(G16:G20)</f>
        <v>1250373</v>
      </c>
      <c r="H15" s="209">
        <f>SUM(H16:H20)</f>
        <v>1125336</v>
      </c>
      <c r="I15" s="210"/>
    </row>
    <row r="16" spans="1:9">
      <c r="E16" s="207" t="s">
        <v>171</v>
      </c>
      <c r="F16" s="208">
        <v>12805</v>
      </c>
      <c r="G16" s="209">
        <v>687848</v>
      </c>
      <c r="H16" s="209">
        <f>619063+1</f>
        <v>619064</v>
      </c>
      <c r="I16" s="210"/>
    </row>
    <row r="17" spans="1:10">
      <c r="E17" s="207" t="s">
        <v>172</v>
      </c>
      <c r="F17" s="208">
        <v>613</v>
      </c>
      <c r="G17" s="209">
        <v>37775</v>
      </c>
      <c r="H17" s="209">
        <v>33997</v>
      </c>
      <c r="I17" s="210"/>
    </row>
    <row r="18" spans="1:10">
      <c r="E18" s="207" t="s">
        <v>173</v>
      </c>
      <c r="F18" s="208">
        <v>6836</v>
      </c>
      <c r="G18" s="209">
        <v>323843</v>
      </c>
      <c r="H18" s="209">
        <v>291459</v>
      </c>
      <c r="I18" s="210"/>
    </row>
    <row r="19" spans="1:10">
      <c r="E19" s="207" t="s">
        <v>174</v>
      </c>
      <c r="F19" s="208">
        <v>3356</v>
      </c>
      <c r="G19" s="209">
        <v>107913</v>
      </c>
      <c r="H19" s="209">
        <v>97121</v>
      </c>
      <c r="I19" s="210"/>
    </row>
    <row r="20" spans="1:10">
      <c r="E20" s="207" t="s">
        <v>175</v>
      </c>
      <c r="F20" s="208">
        <v>13443</v>
      </c>
      <c r="G20" s="209">
        <v>92994</v>
      </c>
      <c r="H20" s="209">
        <v>83695</v>
      </c>
      <c r="I20" s="210"/>
    </row>
    <row r="21" spans="1:10">
      <c r="D21" s="211" t="s">
        <v>176</v>
      </c>
      <c r="F21" s="208">
        <f>SUM(F22:F23)</f>
        <v>43851</v>
      </c>
      <c r="G21" s="209">
        <f>SUM(G22:G23)</f>
        <v>3077702</v>
      </c>
      <c r="H21" s="209">
        <f>SUM(H22:H23)</f>
        <v>2769931</v>
      </c>
      <c r="I21" s="210"/>
    </row>
    <row r="22" spans="1:10">
      <c r="E22" s="207" t="s">
        <v>177</v>
      </c>
      <c r="F22" s="208">
        <v>17172</v>
      </c>
      <c r="G22" s="209">
        <f>1428166+1</f>
        <v>1428167</v>
      </c>
      <c r="H22" s="209">
        <v>1285350</v>
      </c>
      <c r="I22" s="210"/>
    </row>
    <row r="23" spans="1:10">
      <c r="E23" s="207" t="s">
        <v>178</v>
      </c>
      <c r="F23" s="208">
        <v>26679</v>
      </c>
      <c r="G23" s="209">
        <v>1649535</v>
      </c>
      <c r="H23" s="209">
        <f>1484582-1</f>
        <v>1484581</v>
      </c>
      <c r="I23" s="210"/>
    </row>
    <row r="24" spans="1:10">
      <c r="D24" s="211" t="s">
        <v>179</v>
      </c>
      <c r="F24" s="208">
        <f>SUM(F25:F28)</f>
        <v>5746</v>
      </c>
      <c r="G24" s="209">
        <f>SUM(G25:G28)</f>
        <v>533040</v>
      </c>
      <c r="H24" s="209">
        <f>SUM(H25:H28)</f>
        <v>479736</v>
      </c>
      <c r="I24" s="210"/>
    </row>
    <row r="25" spans="1:10">
      <c r="E25" s="207" t="s">
        <v>180</v>
      </c>
      <c r="F25" s="208">
        <v>5275</v>
      </c>
      <c r="G25" s="209">
        <v>486942</v>
      </c>
      <c r="H25" s="209">
        <v>438248</v>
      </c>
      <c r="I25" s="210"/>
    </row>
    <row r="26" spans="1:10" ht="22">
      <c r="A26" s="214"/>
      <c r="B26" s="214"/>
      <c r="C26" s="214"/>
      <c r="D26" s="214"/>
      <c r="E26" s="214" t="s">
        <v>181</v>
      </c>
      <c r="F26" s="208">
        <v>363</v>
      </c>
      <c r="G26" s="209">
        <v>34241</v>
      </c>
      <c r="H26" s="209">
        <v>30817</v>
      </c>
      <c r="I26" s="210"/>
    </row>
    <row r="27" spans="1:10" ht="22">
      <c r="A27" s="214"/>
      <c r="B27" s="214"/>
      <c r="C27" s="214"/>
      <c r="D27" s="214"/>
      <c r="E27" s="214" t="s">
        <v>182</v>
      </c>
      <c r="F27" s="208">
        <v>108</v>
      </c>
      <c r="G27" s="209">
        <v>11857</v>
      </c>
      <c r="H27" s="209">
        <v>10671</v>
      </c>
      <c r="I27" s="210"/>
    </row>
    <row r="28" spans="1:10" ht="22">
      <c r="A28" s="214"/>
      <c r="B28" s="214"/>
      <c r="C28" s="214"/>
      <c r="D28" s="214"/>
      <c r="E28" s="214" t="s">
        <v>183</v>
      </c>
      <c r="F28" s="208">
        <v>0</v>
      </c>
      <c r="G28" s="209">
        <v>0</v>
      </c>
      <c r="H28" s="209">
        <v>0</v>
      </c>
      <c r="I28" s="210"/>
    </row>
    <row r="29" spans="1:10">
      <c r="D29" s="211" t="s">
        <v>184</v>
      </c>
      <c r="F29" s="208">
        <f>SUM(F30:F32)</f>
        <v>50906</v>
      </c>
      <c r="G29" s="209">
        <f>SUM(G30:G32)</f>
        <v>608519</v>
      </c>
      <c r="H29" s="209">
        <f>SUM(H30:H32)</f>
        <v>547667</v>
      </c>
      <c r="I29" s="210"/>
    </row>
    <row r="30" spans="1:10">
      <c r="E30" s="207" t="s">
        <v>185</v>
      </c>
      <c r="F30" s="208">
        <v>48983</v>
      </c>
      <c r="G30" s="209">
        <v>495199</v>
      </c>
      <c r="H30" s="209">
        <v>445679</v>
      </c>
      <c r="I30" s="210"/>
    </row>
    <row r="31" spans="1:10">
      <c r="E31" s="207" t="s">
        <v>186</v>
      </c>
      <c r="F31" s="208">
        <v>1021</v>
      </c>
      <c r="G31" s="209">
        <v>32859</v>
      </c>
      <c r="H31" s="209">
        <v>29573</v>
      </c>
      <c r="I31" s="210"/>
    </row>
    <row r="32" spans="1:10">
      <c r="E32" s="207" t="s">
        <v>187</v>
      </c>
      <c r="F32" s="208">
        <v>902</v>
      </c>
      <c r="G32" s="209">
        <v>80461</v>
      </c>
      <c r="H32" s="209">
        <v>72415</v>
      </c>
      <c r="I32" s="210"/>
      <c r="J32" s="215"/>
    </row>
    <row r="33" spans="1:10">
      <c r="D33" s="211" t="s">
        <v>188</v>
      </c>
      <c r="F33" s="208">
        <v>12120</v>
      </c>
      <c r="G33" s="209">
        <v>2259438</v>
      </c>
      <c r="H33" s="209">
        <v>2033494</v>
      </c>
      <c r="I33" s="210"/>
      <c r="J33" s="215"/>
    </row>
    <row r="34" spans="1:10">
      <c r="D34" s="211" t="s">
        <v>189</v>
      </c>
      <c r="F34" s="208">
        <v>76707</v>
      </c>
      <c r="G34" s="209">
        <v>890140</v>
      </c>
      <c r="H34" s="209">
        <v>890140</v>
      </c>
      <c r="I34" s="210"/>
    </row>
    <row r="35" spans="1:10">
      <c r="C35" s="211" t="s">
        <v>190</v>
      </c>
      <c r="F35" s="212">
        <f>SUM(F36:F44)</f>
        <v>38921</v>
      </c>
      <c r="G35" s="213">
        <f>SUM(G36:G44)</f>
        <v>7645778</v>
      </c>
      <c r="H35" s="213">
        <f>SUM(H36:H44)</f>
        <v>6881201</v>
      </c>
      <c r="I35" s="210"/>
    </row>
    <row r="36" spans="1:10">
      <c r="E36" s="207" t="s">
        <v>191</v>
      </c>
      <c r="F36" s="208">
        <v>3261</v>
      </c>
      <c r="G36" s="209">
        <v>652785</v>
      </c>
      <c r="H36" s="209">
        <v>587506</v>
      </c>
      <c r="I36" s="210"/>
    </row>
    <row r="37" spans="1:10">
      <c r="E37" s="207" t="s">
        <v>192</v>
      </c>
      <c r="F37" s="208">
        <v>178</v>
      </c>
      <c r="G37" s="209">
        <v>3774</v>
      </c>
      <c r="H37" s="209">
        <v>3397</v>
      </c>
      <c r="I37" s="210"/>
    </row>
    <row r="38" spans="1:10">
      <c r="E38" s="207" t="s">
        <v>193</v>
      </c>
      <c r="F38" s="208">
        <v>6324</v>
      </c>
      <c r="G38" s="209">
        <v>593836</v>
      </c>
      <c r="H38" s="209">
        <v>534453</v>
      </c>
      <c r="I38" s="210"/>
    </row>
    <row r="39" spans="1:10">
      <c r="E39" s="207" t="s">
        <v>194</v>
      </c>
      <c r="F39" s="208">
        <v>5120</v>
      </c>
      <c r="G39" s="209">
        <v>627470</v>
      </c>
      <c r="H39" s="209">
        <v>564723</v>
      </c>
      <c r="I39" s="210"/>
    </row>
    <row r="40" spans="1:10">
      <c r="E40" s="207" t="s">
        <v>195</v>
      </c>
      <c r="F40" s="208">
        <v>11120</v>
      </c>
      <c r="G40" s="209">
        <v>2116323</v>
      </c>
      <c r="H40" s="209">
        <f>1904691-1</f>
        <v>1904690</v>
      </c>
      <c r="I40" s="210"/>
    </row>
    <row r="41" spans="1:10">
      <c r="E41" s="207" t="s">
        <v>196</v>
      </c>
      <c r="F41" s="208">
        <v>10913</v>
      </c>
      <c r="G41" s="209">
        <v>3055892</v>
      </c>
      <c r="H41" s="209">
        <v>2750303</v>
      </c>
      <c r="I41" s="210"/>
    </row>
    <row r="42" spans="1:10">
      <c r="A42" s="216"/>
      <c r="B42" s="216"/>
      <c r="C42" s="216"/>
      <c r="E42" s="207" t="s">
        <v>197</v>
      </c>
      <c r="F42" s="217" t="s">
        <v>82</v>
      </c>
      <c r="G42" s="218" t="s">
        <v>82</v>
      </c>
      <c r="H42" s="218" t="s">
        <v>82</v>
      </c>
      <c r="I42" s="210"/>
    </row>
    <row r="43" spans="1:10">
      <c r="E43" s="207" t="s">
        <v>198</v>
      </c>
      <c r="F43" s="217">
        <v>1443</v>
      </c>
      <c r="G43" s="209">
        <v>451546</v>
      </c>
      <c r="H43" s="209">
        <v>406392</v>
      </c>
      <c r="I43" s="207"/>
    </row>
    <row r="44" spans="1:10">
      <c r="E44" s="207" t="s">
        <v>199</v>
      </c>
      <c r="F44" s="208">
        <v>562</v>
      </c>
      <c r="G44" s="209">
        <v>144152</v>
      </c>
      <c r="H44" s="209">
        <v>129737</v>
      </c>
      <c r="I44" s="207"/>
    </row>
    <row r="45" spans="1:10">
      <c r="C45" s="211" t="s">
        <v>200</v>
      </c>
      <c r="F45" s="212">
        <f>SUM(F46:F49)</f>
        <v>24579</v>
      </c>
      <c r="G45" s="213">
        <f>SUM(G46:G49)</f>
        <v>7601528</v>
      </c>
      <c r="H45" s="213">
        <f>SUM(H46:H49)</f>
        <v>6841375</v>
      </c>
      <c r="I45" s="210"/>
    </row>
    <row r="46" spans="1:10">
      <c r="E46" s="207" t="s">
        <v>50</v>
      </c>
      <c r="F46" s="208">
        <v>12938</v>
      </c>
      <c r="G46" s="209">
        <v>3659277</v>
      </c>
      <c r="H46" s="209">
        <f>3293349+1</f>
        <v>3293350</v>
      </c>
      <c r="I46" s="210"/>
    </row>
    <row r="47" spans="1:10">
      <c r="E47" s="207" t="s">
        <v>51</v>
      </c>
      <c r="F47" s="208">
        <v>9697</v>
      </c>
      <c r="G47" s="209">
        <v>3190648</v>
      </c>
      <c r="H47" s="209">
        <v>2871583</v>
      </c>
      <c r="I47" s="210"/>
    </row>
    <row r="48" spans="1:10">
      <c r="E48" s="207" t="s">
        <v>201</v>
      </c>
      <c r="F48" s="208">
        <v>224</v>
      </c>
      <c r="G48" s="209">
        <f>57512+1</f>
        <v>57513</v>
      </c>
      <c r="H48" s="209">
        <v>51761</v>
      </c>
      <c r="I48" s="207"/>
    </row>
    <row r="49" spans="1:9">
      <c r="E49" s="207" t="s">
        <v>202</v>
      </c>
      <c r="F49" s="208">
        <v>1720</v>
      </c>
      <c r="G49" s="209">
        <v>694090</v>
      </c>
      <c r="H49" s="209">
        <v>624681</v>
      </c>
      <c r="I49" s="207"/>
    </row>
    <row r="50" spans="1:9">
      <c r="A50" s="219"/>
      <c r="B50" s="219"/>
      <c r="C50" s="219"/>
      <c r="D50" s="219"/>
      <c r="E50" s="220"/>
      <c r="F50" s="221"/>
      <c r="G50" s="222"/>
      <c r="H50" s="223"/>
      <c r="I50" s="210"/>
    </row>
    <row r="51" spans="1:9">
      <c r="A51" s="224" t="s">
        <v>203</v>
      </c>
      <c r="B51" s="225"/>
      <c r="C51" s="225"/>
      <c r="D51" s="225"/>
      <c r="E51" s="225"/>
      <c r="F51" s="225"/>
      <c r="G51" s="225"/>
      <c r="H51" s="225"/>
      <c r="I51" s="210"/>
    </row>
    <row r="53" spans="1:9">
      <c r="A53" s="226"/>
      <c r="B53" s="226"/>
      <c r="C53" s="226"/>
      <c r="D53" s="226"/>
      <c r="E53" s="226"/>
    </row>
  </sheetData>
  <phoneticPr fontId="26"/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16"/>
  <sheetViews>
    <sheetView workbookViewId="0"/>
  </sheetViews>
  <sheetFormatPr defaultRowHeight="13"/>
  <cols>
    <col min="1" max="1" width="49" customWidth="1"/>
    <col min="2" max="2" width="8" customWidth="1"/>
    <col min="3" max="3" width="17" customWidth="1"/>
    <col min="4" max="4" width="11" customWidth="1"/>
    <col min="5" max="5" width="16" customWidth="1"/>
    <col min="6" max="6" width="23" customWidth="1"/>
    <col min="7" max="7" width="16" customWidth="1"/>
    <col min="8" max="8" width="10" customWidth="1"/>
    <col min="9" max="9" width="6" customWidth="1"/>
  </cols>
  <sheetData>
    <row r="1" spans="1:9" ht="16.5">
      <c r="A1" s="136" t="s">
        <v>0</v>
      </c>
    </row>
    <row r="2" spans="1:9">
      <c r="A2" s="105" t="s">
        <v>165</v>
      </c>
    </row>
    <row r="3" spans="1:9">
      <c r="A3" s="105" t="s">
        <v>204</v>
      </c>
    </row>
    <row r="4" spans="1:9">
      <c r="A4" s="227"/>
      <c r="B4" s="4"/>
      <c r="C4" s="4"/>
      <c r="D4" s="4"/>
      <c r="E4" s="4"/>
      <c r="F4" s="4"/>
      <c r="G4" s="4"/>
      <c r="H4" s="4"/>
    </row>
    <row r="5" spans="1:9" ht="44">
      <c r="A5" s="109" t="s">
        <v>64</v>
      </c>
      <c r="B5" s="132"/>
      <c r="C5" s="171" t="s">
        <v>205</v>
      </c>
      <c r="D5" s="171" t="s">
        <v>206</v>
      </c>
      <c r="E5" s="138" t="s">
        <v>207</v>
      </c>
      <c r="F5" s="138" t="s">
        <v>208</v>
      </c>
      <c r="G5" s="138" t="s">
        <v>209</v>
      </c>
      <c r="H5" s="139" t="s">
        <v>210</v>
      </c>
    </row>
    <row r="6" spans="1:9">
      <c r="A6" s="228"/>
      <c r="B6" s="112"/>
      <c r="C6" s="229" t="s">
        <v>68</v>
      </c>
      <c r="D6" s="230" t="s">
        <v>69</v>
      </c>
      <c r="E6" s="230" t="s">
        <v>69</v>
      </c>
      <c r="F6" s="230" t="s">
        <v>69</v>
      </c>
      <c r="G6" s="230" t="s">
        <v>69</v>
      </c>
      <c r="H6" s="230" t="s">
        <v>70</v>
      </c>
    </row>
    <row r="7" spans="1:9">
      <c r="A7" s="231"/>
      <c r="B7" s="25" t="s">
        <v>71</v>
      </c>
      <c r="C7" s="30">
        <v>56284</v>
      </c>
      <c r="D7" s="30">
        <v>77411</v>
      </c>
      <c r="E7" s="30">
        <v>15945</v>
      </c>
      <c r="F7" s="30">
        <v>136021</v>
      </c>
      <c r="G7" s="30">
        <v>25896</v>
      </c>
      <c r="H7" s="30">
        <v>21163378</v>
      </c>
    </row>
    <row r="8" spans="1:9">
      <c r="A8" s="231"/>
      <c r="B8" s="25" t="s">
        <v>72</v>
      </c>
      <c r="C8" s="30">
        <v>56590</v>
      </c>
      <c r="D8" s="30">
        <v>77946</v>
      </c>
      <c r="E8" s="30">
        <v>15428</v>
      </c>
      <c r="F8" s="30">
        <v>136069</v>
      </c>
      <c r="G8" s="30">
        <v>25831</v>
      </c>
      <c r="H8" s="30">
        <v>21338433</v>
      </c>
    </row>
    <row r="9" spans="1:9">
      <c r="A9" s="231"/>
      <c r="B9" s="25" t="s">
        <v>73</v>
      </c>
      <c r="C9" s="30">
        <v>56870</v>
      </c>
      <c r="D9" s="30">
        <v>78299</v>
      </c>
      <c r="E9" s="30">
        <v>15524</v>
      </c>
      <c r="F9" s="30">
        <v>135849</v>
      </c>
      <c r="G9" s="30">
        <v>25291</v>
      </c>
      <c r="H9" s="30">
        <v>21277357</v>
      </c>
    </row>
    <row r="10" spans="1:9">
      <c r="A10" s="231"/>
      <c r="B10" s="25" t="s">
        <v>74</v>
      </c>
      <c r="C10" s="30">
        <v>56886</v>
      </c>
      <c r="D10" s="30">
        <v>78182</v>
      </c>
      <c r="E10" s="30">
        <v>15358</v>
      </c>
      <c r="F10" s="30">
        <v>137792</v>
      </c>
      <c r="G10" s="30">
        <v>24842</v>
      </c>
      <c r="H10" s="30">
        <v>21431372</v>
      </c>
    </row>
    <row r="11" spans="1:9">
      <c r="A11" s="231"/>
      <c r="B11" s="25" t="s">
        <v>75</v>
      </c>
      <c r="C11" s="30">
        <v>56744</v>
      </c>
      <c r="D11" s="30">
        <v>77803</v>
      </c>
      <c r="E11" s="30">
        <v>15006</v>
      </c>
      <c r="F11" s="30">
        <v>139913</v>
      </c>
      <c r="G11" s="30">
        <v>24514</v>
      </c>
      <c r="H11" s="30">
        <v>21568880</v>
      </c>
    </row>
    <row r="12" spans="1:9">
      <c r="A12" s="232"/>
      <c r="B12" s="233"/>
      <c r="C12" s="234"/>
      <c r="D12" s="234"/>
      <c r="E12" s="234"/>
      <c r="F12" s="234"/>
      <c r="G12" s="234"/>
      <c r="H12" s="234"/>
    </row>
    <row r="13" spans="1:9">
      <c r="A13" s="143" t="s">
        <v>211</v>
      </c>
      <c r="B13" s="6"/>
      <c r="C13" s="6"/>
      <c r="D13" s="6"/>
      <c r="E13" s="6"/>
      <c r="F13" s="6"/>
      <c r="G13" s="6"/>
      <c r="H13" s="6"/>
      <c r="I13" s="135"/>
    </row>
    <row r="14" spans="1:9">
      <c r="A14" s="24" t="s">
        <v>212</v>
      </c>
    </row>
    <row r="15" spans="1:9">
      <c r="A15" s="24" t="s">
        <v>203</v>
      </c>
    </row>
    <row r="16" spans="1:9">
      <c r="C16" s="197"/>
    </row>
  </sheetData>
  <phoneticPr fontId="26"/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27"/>
  <sheetViews>
    <sheetView workbookViewId="0"/>
  </sheetViews>
  <sheetFormatPr defaultRowHeight="13"/>
  <cols>
    <col min="1" max="1" width="29" customWidth="1"/>
    <col min="2" max="2" width="13" customWidth="1"/>
    <col min="3" max="4" width="11" customWidth="1"/>
    <col min="5" max="5" width="12" customWidth="1"/>
    <col min="6" max="6" width="6" customWidth="1"/>
  </cols>
  <sheetData>
    <row r="1" spans="1:6" ht="16.5">
      <c r="A1" s="235" t="s">
        <v>0</v>
      </c>
    </row>
    <row r="2" spans="1:6">
      <c r="A2" s="236" t="s">
        <v>213</v>
      </c>
    </row>
    <row r="3" spans="1:6">
      <c r="A3" s="236" t="s">
        <v>214</v>
      </c>
    </row>
    <row r="4" spans="1:6">
      <c r="A4" s="237"/>
      <c r="B4" s="238"/>
      <c r="C4" s="238"/>
      <c r="D4" s="238"/>
      <c r="E4" s="238"/>
    </row>
    <row r="5" spans="1:6" ht="22">
      <c r="A5" s="239" t="s">
        <v>64</v>
      </c>
      <c r="B5" s="240"/>
      <c r="C5" s="241" t="s">
        <v>215</v>
      </c>
      <c r="D5" s="242" t="s">
        <v>216</v>
      </c>
      <c r="E5" s="243"/>
      <c r="F5" s="244"/>
    </row>
    <row r="6" spans="1:6">
      <c r="A6" s="22"/>
      <c r="B6" s="245"/>
      <c r="C6" s="22" t="s">
        <v>86</v>
      </c>
      <c r="D6" s="22" t="s">
        <v>69</v>
      </c>
      <c r="E6" s="22" t="s">
        <v>70</v>
      </c>
      <c r="F6" s="244"/>
    </row>
    <row r="7" spans="1:6">
      <c r="A7" s="246"/>
      <c r="B7" s="247" t="s">
        <v>71</v>
      </c>
      <c r="C7" s="248">
        <v>3911</v>
      </c>
      <c r="D7" s="248">
        <v>12952</v>
      </c>
      <c r="E7" s="248">
        <v>1412588</v>
      </c>
      <c r="F7" s="113"/>
    </row>
    <row r="8" spans="1:6">
      <c r="A8" s="246"/>
      <c r="B8" s="247" t="s">
        <v>72</v>
      </c>
      <c r="C8" s="248">
        <v>3837</v>
      </c>
      <c r="D8" s="248">
        <v>13124</v>
      </c>
      <c r="E8" s="248">
        <v>1446225</v>
      </c>
      <c r="F8" s="249"/>
    </row>
    <row r="9" spans="1:6">
      <c r="A9" s="246"/>
      <c r="B9" s="247" t="s">
        <v>73</v>
      </c>
      <c r="C9" s="248">
        <v>3620</v>
      </c>
      <c r="D9" s="248">
        <v>15102</v>
      </c>
      <c r="E9" s="248">
        <v>1749095</v>
      </c>
      <c r="F9" s="249"/>
    </row>
    <row r="10" spans="1:6">
      <c r="A10" s="246"/>
      <c r="B10" s="247" t="s">
        <v>74</v>
      </c>
      <c r="C10" s="248">
        <v>3663</v>
      </c>
      <c r="D10" s="248">
        <v>14044</v>
      </c>
      <c r="E10" s="250">
        <v>1606022268</v>
      </c>
      <c r="F10" s="249"/>
    </row>
    <row r="11" spans="1:6">
      <c r="A11" s="246"/>
      <c r="B11" s="247" t="s">
        <v>75</v>
      </c>
      <c r="C11" s="248">
        <v>3717</v>
      </c>
      <c r="D11" s="248">
        <v>14000</v>
      </c>
      <c r="E11" s="250">
        <v>1632372901</v>
      </c>
      <c r="F11" s="249"/>
    </row>
    <row r="12" spans="1:6">
      <c r="B12" s="251"/>
      <c r="C12" s="248"/>
      <c r="D12" s="248"/>
      <c r="E12" s="248"/>
      <c r="F12" s="249"/>
    </row>
    <row r="13" spans="1:6">
      <c r="A13" s="246"/>
      <c r="B13" s="252" t="s">
        <v>217</v>
      </c>
      <c r="C13" s="248">
        <v>392</v>
      </c>
      <c r="D13" s="248">
        <v>1076</v>
      </c>
      <c r="E13" s="250">
        <v>125516084</v>
      </c>
      <c r="F13" s="249"/>
    </row>
    <row r="14" spans="1:6">
      <c r="A14" s="246"/>
      <c r="B14" s="252" t="s">
        <v>218</v>
      </c>
      <c r="C14" s="248">
        <v>468</v>
      </c>
      <c r="D14" s="248">
        <v>1150</v>
      </c>
      <c r="E14" s="250">
        <v>133098672</v>
      </c>
      <c r="F14" s="249"/>
    </row>
    <row r="15" spans="1:6">
      <c r="A15" s="246"/>
      <c r="B15" s="252" t="s">
        <v>219</v>
      </c>
      <c r="C15" s="248">
        <v>341</v>
      </c>
      <c r="D15" s="248">
        <v>1207</v>
      </c>
      <c r="E15" s="250">
        <v>149501112</v>
      </c>
      <c r="F15" s="249"/>
    </row>
    <row r="16" spans="1:6">
      <c r="A16" s="246"/>
      <c r="B16" s="252" t="s">
        <v>220</v>
      </c>
      <c r="C16" s="248">
        <v>268</v>
      </c>
      <c r="D16" s="248">
        <v>1278</v>
      </c>
      <c r="E16" s="250">
        <v>139412707</v>
      </c>
      <c r="F16" s="249"/>
    </row>
    <row r="17" spans="1:6">
      <c r="A17" s="246"/>
      <c r="B17" s="252" t="s">
        <v>221</v>
      </c>
      <c r="C17" s="248">
        <v>312</v>
      </c>
      <c r="D17" s="248">
        <v>1361</v>
      </c>
      <c r="E17" s="250">
        <v>166258581</v>
      </c>
      <c r="F17" s="249"/>
    </row>
    <row r="18" spans="1:6">
      <c r="A18" s="246"/>
      <c r="B18" s="252" t="s">
        <v>222</v>
      </c>
      <c r="C18" s="248">
        <v>265</v>
      </c>
      <c r="D18" s="248">
        <v>1289</v>
      </c>
      <c r="E18" s="250">
        <v>149941145</v>
      </c>
      <c r="F18" s="249"/>
    </row>
    <row r="19" spans="1:6">
      <c r="A19" s="246"/>
      <c r="B19" s="252" t="s">
        <v>223</v>
      </c>
      <c r="C19" s="248">
        <v>311</v>
      </c>
      <c r="D19" s="248">
        <v>1233</v>
      </c>
      <c r="E19" s="250">
        <v>136793994</v>
      </c>
      <c r="F19" s="249"/>
    </row>
    <row r="20" spans="1:6">
      <c r="A20" s="246"/>
      <c r="B20" s="252" t="s">
        <v>224</v>
      </c>
      <c r="C20" s="248">
        <v>256</v>
      </c>
      <c r="D20" s="248">
        <v>1186</v>
      </c>
      <c r="E20" s="250">
        <v>139298795</v>
      </c>
      <c r="F20" s="249"/>
    </row>
    <row r="21" spans="1:6">
      <c r="A21" s="246"/>
      <c r="B21" s="252" t="s">
        <v>225</v>
      </c>
      <c r="C21" s="248">
        <v>203</v>
      </c>
      <c r="D21" s="248">
        <v>1062</v>
      </c>
      <c r="E21" s="250">
        <v>119074322</v>
      </c>
      <c r="F21" s="249"/>
    </row>
    <row r="22" spans="1:6">
      <c r="A22" s="246"/>
      <c r="B22" s="252" t="s">
        <v>226</v>
      </c>
      <c r="C22" s="248">
        <v>300</v>
      </c>
      <c r="D22" s="248">
        <v>1095</v>
      </c>
      <c r="E22" s="250">
        <v>136582769</v>
      </c>
      <c r="F22" s="249"/>
    </row>
    <row r="23" spans="1:6">
      <c r="A23" s="246"/>
      <c r="B23" s="252" t="s">
        <v>227</v>
      </c>
      <c r="C23" s="248">
        <v>320</v>
      </c>
      <c r="D23" s="248">
        <v>1007</v>
      </c>
      <c r="E23" s="250">
        <v>112786609</v>
      </c>
      <c r="F23" s="249"/>
    </row>
    <row r="24" spans="1:6">
      <c r="A24" s="246"/>
      <c r="B24" s="252" t="s">
        <v>228</v>
      </c>
      <c r="C24" s="248">
        <v>281</v>
      </c>
      <c r="D24" s="248">
        <v>1056</v>
      </c>
      <c r="E24" s="250">
        <v>124108111</v>
      </c>
      <c r="F24" s="249"/>
    </row>
    <row r="25" spans="1:6">
      <c r="A25" s="253"/>
      <c r="B25" s="254"/>
      <c r="C25" s="255"/>
      <c r="D25" s="255"/>
      <c r="E25" s="255"/>
      <c r="F25" s="256"/>
    </row>
    <row r="26" spans="1:6">
      <c r="A26" s="257" t="s">
        <v>229</v>
      </c>
      <c r="F26" s="257"/>
    </row>
    <row r="27" spans="1:6">
      <c r="A27" s="257" t="s">
        <v>230</v>
      </c>
    </row>
  </sheetData>
  <phoneticPr fontId="26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71"/>
  <sheetViews>
    <sheetView workbookViewId="0"/>
  </sheetViews>
  <sheetFormatPr defaultRowHeight="13"/>
  <cols>
    <col min="1" max="1" width="49" customWidth="1"/>
    <col min="2" max="2" width="6" customWidth="1"/>
    <col min="3" max="3" width="8" customWidth="1"/>
    <col min="4" max="4" width="16" customWidth="1"/>
    <col min="5" max="6" width="6" customWidth="1"/>
    <col min="7" max="18" width="11" customWidth="1"/>
    <col min="19" max="20" width="6" customWidth="1"/>
  </cols>
  <sheetData>
    <row r="1" spans="1:18" ht="16.5">
      <c r="A1" s="1" t="s">
        <v>0</v>
      </c>
    </row>
    <row r="2" spans="1:18">
      <c r="A2" s="2" t="s">
        <v>1</v>
      </c>
    </row>
    <row r="3" spans="1:18">
      <c r="A3" s="2" t="s">
        <v>2</v>
      </c>
    </row>
    <row r="4" spans="1:18">
      <c r="A4" s="3" t="s">
        <v>3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</row>
    <row r="5" spans="1:18">
      <c r="A5" s="5" t="s">
        <v>4</v>
      </c>
      <c r="B5" s="6"/>
      <c r="C5" s="6"/>
      <c r="D5" s="6"/>
      <c r="E5" s="7"/>
      <c r="F5" s="8" t="s">
        <v>5</v>
      </c>
      <c r="G5" s="9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</row>
    <row r="6" spans="1:18" ht="33">
      <c r="A6" s="11"/>
      <c r="B6" s="11"/>
      <c r="C6" s="11"/>
      <c r="D6" s="11"/>
      <c r="E6" s="12"/>
      <c r="F6" s="13"/>
      <c r="G6" s="14" t="s">
        <v>6</v>
      </c>
      <c r="H6" s="14" t="s">
        <v>7</v>
      </c>
      <c r="I6" s="15" t="s">
        <v>8</v>
      </c>
      <c r="J6" s="16" t="s">
        <v>9</v>
      </c>
      <c r="K6" s="16" t="s">
        <v>10</v>
      </c>
      <c r="L6" s="16" t="s">
        <v>11</v>
      </c>
      <c r="M6" s="16" t="s">
        <v>12</v>
      </c>
      <c r="N6" s="16" t="s">
        <v>13</v>
      </c>
      <c r="O6" s="16" t="s">
        <v>14</v>
      </c>
      <c r="P6" s="14" t="s">
        <v>15</v>
      </c>
      <c r="Q6" s="16" t="s">
        <v>16</v>
      </c>
      <c r="R6" s="17" t="s">
        <v>17</v>
      </c>
    </row>
    <row r="7" spans="1:18">
      <c r="A7" s="18"/>
      <c r="B7" s="18"/>
      <c r="C7" s="19"/>
      <c r="D7" s="19"/>
      <c r="E7" s="20"/>
      <c r="F7" s="21" t="s">
        <v>18</v>
      </c>
      <c r="G7" s="22" t="s">
        <v>18</v>
      </c>
      <c r="H7" s="22" t="s">
        <v>18</v>
      </c>
      <c r="I7" s="22" t="s">
        <v>18</v>
      </c>
      <c r="J7" s="22" t="s">
        <v>18</v>
      </c>
      <c r="K7" s="22" t="s">
        <v>18</v>
      </c>
      <c r="L7" s="22" t="s">
        <v>18</v>
      </c>
      <c r="M7" s="22" t="s">
        <v>18</v>
      </c>
      <c r="N7" s="22" t="s">
        <v>18</v>
      </c>
      <c r="O7" s="22" t="s">
        <v>18</v>
      </c>
      <c r="P7" s="22" t="s">
        <v>18</v>
      </c>
      <c r="Q7" s="22" t="s">
        <v>18</v>
      </c>
      <c r="R7" s="22" t="s">
        <v>18</v>
      </c>
    </row>
    <row r="8" spans="1:18">
      <c r="B8" s="23" t="s">
        <v>5</v>
      </c>
      <c r="D8" s="24"/>
      <c r="E8" s="25"/>
      <c r="F8" s="26">
        <v>544</v>
      </c>
      <c r="G8" s="27">
        <v>20</v>
      </c>
      <c r="H8" s="27" t="s">
        <v>19</v>
      </c>
      <c r="I8" s="27">
        <v>269</v>
      </c>
      <c r="J8" s="27">
        <v>38</v>
      </c>
      <c r="K8" s="27" t="s">
        <v>19</v>
      </c>
      <c r="L8" s="27">
        <v>29</v>
      </c>
      <c r="M8" s="27">
        <v>1</v>
      </c>
      <c r="N8" s="27">
        <v>54</v>
      </c>
      <c r="O8" s="27">
        <v>5</v>
      </c>
      <c r="P8" s="27">
        <v>23</v>
      </c>
      <c r="Q8" s="27">
        <v>104</v>
      </c>
      <c r="R8" s="27">
        <v>1</v>
      </c>
    </row>
    <row r="9" spans="1:18">
      <c r="D9" s="24"/>
      <c r="E9" s="25"/>
      <c r="F9" s="28"/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</row>
    <row r="10" spans="1:18">
      <c r="C10" s="23" t="s">
        <v>20</v>
      </c>
      <c r="D10" s="24"/>
      <c r="E10" s="25"/>
      <c r="F10" s="26">
        <v>93</v>
      </c>
      <c r="G10" s="27">
        <v>15</v>
      </c>
      <c r="H10" s="27" t="s">
        <v>19</v>
      </c>
      <c r="I10" s="27">
        <v>60</v>
      </c>
      <c r="J10" s="27" t="s">
        <v>19</v>
      </c>
      <c r="K10" s="27" t="s">
        <v>19</v>
      </c>
      <c r="L10" s="27">
        <v>7</v>
      </c>
      <c r="M10" s="27">
        <v>1</v>
      </c>
      <c r="N10" s="27">
        <v>3</v>
      </c>
      <c r="O10" s="27">
        <v>5</v>
      </c>
      <c r="P10" s="27" t="s">
        <v>19</v>
      </c>
      <c r="Q10" s="27">
        <v>1</v>
      </c>
      <c r="R10" s="27">
        <v>1</v>
      </c>
    </row>
    <row r="11" spans="1:18">
      <c r="C11" s="24"/>
      <c r="D11" s="24" t="s">
        <v>21</v>
      </c>
      <c r="E11" s="25"/>
      <c r="F11" s="28">
        <v>55</v>
      </c>
      <c r="G11" s="29">
        <v>3</v>
      </c>
      <c r="H11" s="29" t="s">
        <v>19</v>
      </c>
      <c r="I11" s="29">
        <v>41</v>
      </c>
      <c r="J11" s="29" t="s">
        <v>19</v>
      </c>
      <c r="K11" s="29" t="s">
        <v>19</v>
      </c>
      <c r="L11" s="29">
        <v>5</v>
      </c>
      <c r="M11" s="29">
        <v>1</v>
      </c>
      <c r="N11" s="29">
        <v>3</v>
      </c>
      <c r="O11" s="29">
        <v>1</v>
      </c>
      <c r="P11" s="29" t="s">
        <v>19</v>
      </c>
      <c r="Q11" s="29">
        <v>1</v>
      </c>
      <c r="R11" s="29" t="s">
        <v>19</v>
      </c>
    </row>
    <row r="12" spans="1:18">
      <c r="C12" s="24"/>
      <c r="D12" s="24" t="s">
        <v>22</v>
      </c>
      <c r="F12" s="28">
        <v>13</v>
      </c>
      <c r="G12" s="29" t="s">
        <v>19</v>
      </c>
      <c r="H12" s="29" t="s">
        <v>19</v>
      </c>
      <c r="I12" s="29">
        <v>9</v>
      </c>
      <c r="J12" s="29" t="s">
        <v>19</v>
      </c>
      <c r="K12" s="29" t="s">
        <v>19</v>
      </c>
      <c r="L12" s="29" t="s">
        <v>19</v>
      </c>
      <c r="M12" s="29" t="s">
        <v>19</v>
      </c>
      <c r="N12" s="29" t="s">
        <v>19</v>
      </c>
      <c r="O12" s="29">
        <v>4</v>
      </c>
      <c r="P12" s="29" t="s">
        <v>19</v>
      </c>
      <c r="Q12" s="29" t="s">
        <v>19</v>
      </c>
      <c r="R12" s="29" t="s">
        <v>19</v>
      </c>
    </row>
    <row r="13" spans="1:18">
      <c r="C13" s="24"/>
      <c r="D13" s="24" t="s">
        <v>23</v>
      </c>
      <c r="E13" s="25"/>
      <c r="F13" s="28">
        <v>8</v>
      </c>
      <c r="G13" s="29" t="s">
        <v>19</v>
      </c>
      <c r="H13" s="29" t="s">
        <v>19</v>
      </c>
      <c r="I13" s="29">
        <v>8</v>
      </c>
      <c r="J13" s="29" t="s">
        <v>19</v>
      </c>
      <c r="K13" s="29" t="s">
        <v>19</v>
      </c>
      <c r="L13" s="29" t="s">
        <v>19</v>
      </c>
      <c r="M13" s="29" t="s">
        <v>19</v>
      </c>
      <c r="N13" s="29" t="s">
        <v>19</v>
      </c>
      <c r="O13" s="29" t="s">
        <v>19</v>
      </c>
      <c r="P13" s="29" t="s">
        <v>19</v>
      </c>
      <c r="Q13" s="29" t="s">
        <v>19</v>
      </c>
      <c r="R13" s="29" t="s">
        <v>19</v>
      </c>
    </row>
    <row r="14" spans="1:18">
      <c r="C14" s="24"/>
      <c r="D14" s="24" t="s">
        <v>24</v>
      </c>
      <c r="E14" s="24"/>
      <c r="F14" s="28" t="s">
        <v>25</v>
      </c>
      <c r="G14" s="29" t="s">
        <v>19</v>
      </c>
      <c r="H14" s="29" t="s">
        <v>19</v>
      </c>
      <c r="I14" s="29" t="s">
        <v>19</v>
      </c>
      <c r="J14" s="29" t="s">
        <v>19</v>
      </c>
      <c r="K14" s="29" t="s">
        <v>19</v>
      </c>
      <c r="L14" s="29" t="s">
        <v>19</v>
      </c>
      <c r="M14" s="29" t="s">
        <v>19</v>
      </c>
      <c r="N14" s="29" t="s">
        <v>19</v>
      </c>
      <c r="O14" s="29" t="s">
        <v>19</v>
      </c>
      <c r="P14" s="29" t="s">
        <v>19</v>
      </c>
      <c r="Q14" s="29" t="s">
        <v>19</v>
      </c>
      <c r="R14" s="29" t="s">
        <v>19</v>
      </c>
    </row>
    <row r="15" spans="1:18">
      <c r="C15" s="24"/>
      <c r="D15" s="24" t="s">
        <v>26</v>
      </c>
      <c r="E15" s="24"/>
      <c r="F15" s="28">
        <v>2</v>
      </c>
      <c r="G15" s="29" t="s">
        <v>19</v>
      </c>
      <c r="H15" s="29" t="s">
        <v>19</v>
      </c>
      <c r="I15" s="29">
        <v>2</v>
      </c>
      <c r="J15" s="29" t="s">
        <v>19</v>
      </c>
      <c r="K15" s="29" t="s">
        <v>19</v>
      </c>
      <c r="L15" s="29" t="s">
        <v>19</v>
      </c>
      <c r="M15" s="29" t="s">
        <v>19</v>
      </c>
      <c r="N15" s="29" t="s">
        <v>19</v>
      </c>
      <c r="O15" s="29" t="s">
        <v>19</v>
      </c>
      <c r="P15" s="29" t="s">
        <v>19</v>
      </c>
      <c r="Q15" s="29" t="s">
        <v>19</v>
      </c>
      <c r="R15" s="29" t="s">
        <v>19</v>
      </c>
    </row>
    <row r="16" spans="1:18">
      <c r="C16" s="24"/>
      <c r="D16" s="24" t="s">
        <v>27</v>
      </c>
      <c r="F16" s="28">
        <v>2</v>
      </c>
      <c r="G16" s="29">
        <v>1</v>
      </c>
      <c r="H16" s="29" t="s">
        <v>19</v>
      </c>
      <c r="I16" s="29" t="s">
        <v>19</v>
      </c>
      <c r="J16" s="29" t="s">
        <v>19</v>
      </c>
      <c r="K16" s="29" t="s">
        <v>19</v>
      </c>
      <c r="L16" s="29">
        <v>1</v>
      </c>
      <c r="M16" s="29" t="s">
        <v>19</v>
      </c>
      <c r="N16" s="29" t="s">
        <v>19</v>
      </c>
      <c r="O16" s="29" t="s">
        <v>19</v>
      </c>
      <c r="P16" s="29" t="s">
        <v>19</v>
      </c>
      <c r="Q16" s="29" t="s">
        <v>19</v>
      </c>
      <c r="R16" s="29" t="s">
        <v>19</v>
      </c>
    </row>
    <row r="17" spans="3:20">
      <c r="C17" s="24"/>
      <c r="D17" s="24" t="s">
        <v>28</v>
      </c>
      <c r="E17" s="24"/>
      <c r="F17" s="28">
        <v>9</v>
      </c>
      <c r="G17" s="29">
        <v>9</v>
      </c>
      <c r="H17" s="29" t="s">
        <v>19</v>
      </c>
      <c r="I17" s="29" t="s">
        <v>19</v>
      </c>
      <c r="J17" s="29" t="s">
        <v>19</v>
      </c>
      <c r="K17" s="29" t="s">
        <v>19</v>
      </c>
      <c r="L17" s="29" t="s">
        <v>19</v>
      </c>
      <c r="M17" s="29" t="s">
        <v>19</v>
      </c>
      <c r="N17" s="29" t="s">
        <v>19</v>
      </c>
      <c r="O17" s="29" t="s">
        <v>19</v>
      </c>
      <c r="P17" s="29" t="s">
        <v>19</v>
      </c>
      <c r="Q17" s="29" t="s">
        <v>19</v>
      </c>
      <c r="R17" s="29" t="s">
        <v>19</v>
      </c>
    </row>
    <row r="18" spans="3:20">
      <c r="C18" s="24"/>
      <c r="D18" s="24" t="s">
        <v>29</v>
      </c>
      <c r="F18" s="28">
        <v>4</v>
      </c>
      <c r="G18" s="29">
        <v>2</v>
      </c>
      <c r="H18" s="29" t="s">
        <v>19</v>
      </c>
      <c r="I18" s="29" t="s">
        <v>19</v>
      </c>
      <c r="J18" s="29" t="s">
        <v>19</v>
      </c>
      <c r="K18" s="29" t="s">
        <v>19</v>
      </c>
      <c r="L18" s="29">
        <v>1</v>
      </c>
      <c r="M18" s="29" t="s">
        <v>19</v>
      </c>
      <c r="N18" s="29" t="s">
        <v>19</v>
      </c>
      <c r="O18" s="29" t="s">
        <v>19</v>
      </c>
      <c r="P18" s="29" t="s">
        <v>19</v>
      </c>
      <c r="Q18" s="29" t="s">
        <v>19</v>
      </c>
      <c r="R18" s="29">
        <v>1</v>
      </c>
    </row>
    <row r="19" spans="3:20">
      <c r="C19" s="24"/>
      <c r="D19" s="24"/>
      <c r="F19" s="28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</row>
    <row r="20" spans="3:20">
      <c r="C20" s="23" t="s">
        <v>30</v>
      </c>
      <c r="D20" s="24"/>
      <c r="E20" s="24"/>
      <c r="F20" s="26">
        <v>297</v>
      </c>
      <c r="G20" s="27">
        <v>4</v>
      </c>
      <c r="H20" s="27" t="s">
        <v>19</v>
      </c>
      <c r="I20" s="27">
        <v>133</v>
      </c>
      <c r="J20" s="27">
        <v>12</v>
      </c>
      <c r="K20" s="27" t="s">
        <v>19</v>
      </c>
      <c r="L20" s="27">
        <v>18</v>
      </c>
      <c r="M20" s="27" t="s">
        <v>19</v>
      </c>
      <c r="N20" s="27">
        <v>48</v>
      </c>
      <c r="O20" s="27" t="s">
        <v>19</v>
      </c>
      <c r="P20" s="27" t="s">
        <v>19</v>
      </c>
      <c r="Q20" s="27">
        <v>82</v>
      </c>
      <c r="R20" s="27" t="s">
        <v>19</v>
      </c>
    </row>
    <row r="21" spans="3:20">
      <c r="C21" s="24"/>
      <c r="D21" s="24" t="s">
        <v>31</v>
      </c>
      <c r="E21" s="24"/>
      <c r="F21" s="28">
        <v>23</v>
      </c>
      <c r="G21" s="29" t="s">
        <v>19</v>
      </c>
      <c r="H21" s="29" t="s">
        <v>19</v>
      </c>
      <c r="I21" s="29">
        <v>11</v>
      </c>
      <c r="J21" s="29">
        <v>1</v>
      </c>
      <c r="K21" s="29" t="s">
        <v>19</v>
      </c>
      <c r="L21" s="29" t="s">
        <v>19</v>
      </c>
      <c r="M21" s="29" t="s">
        <v>19</v>
      </c>
      <c r="N21" s="29">
        <v>1</v>
      </c>
      <c r="O21" s="29" t="s">
        <v>19</v>
      </c>
      <c r="P21" s="29" t="s">
        <v>19</v>
      </c>
      <c r="Q21" s="29">
        <v>10</v>
      </c>
      <c r="R21" s="29" t="s">
        <v>19</v>
      </c>
    </row>
    <row r="22" spans="3:20">
      <c r="C22" s="24"/>
      <c r="D22" s="24" t="s">
        <v>32</v>
      </c>
      <c r="E22" s="24"/>
      <c r="F22" s="28">
        <v>20</v>
      </c>
      <c r="G22" s="29" t="s">
        <v>19</v>
      </c>
      <c r="H22" s="29" t="s">
        <v>19</v>
      </c>
      <c r="I22" s="29">
        <v>11</v>
      </c>
      <c r="J22" s="29">
        <v>1</v>
      </c>
      <c r="K22" s="29" t="s">
        <v>19</v>
      </c>
      <c r="L22" s="29" t="s">
        <v>19</v>
      </c>
      <c r="M22" s="29" t="s">
        <v>19</v>
      </c>
      <c r="N22" s="29">
        <v>1</v>
      </c>
      <c r="O22" s="29" t="s">
        <v>19</v>
      </c>
      <c r="P22" s="29" t="s">
        <v>19</v>
      </c>
      <c r="Q22" s="29">
        <v>7</v>
      </c>
      <c r="R22" s="29" t="s">
        <v>19</v>
      </c>
    </row>
    <row r="23" spans="3:20">
      <c r="C23" s="24"/>
      <c r="D23" s="24" t="s">
        <v>33</v>
      </c>
      <c r="E23" s="24"/>
      <c r="F23" s="28">
        <v>4</v>
      </c>
      <c r="G23" s="29" t="s">
        <v>19</v>
      </c>
      <c r="H23" s="29" t="s">
        <v>19</v>
      </c>
      <c r="I23" s="29">
        <v>1</v>
      </c>
      <c r="J23" s="29">
        <v>1</v>
      </c>
      <c r="K23" s="29" t="s">
        <v>19</v>
      </c>
      <c r="L23" s="29" t="s">
        <v>19</v>
      </c>
      <c r="M23" s="29" t="s">
        <v>19</v>
      </c>
      <c r="N23" s="29" t="s">
        <v>19</v>
      </c>
      <c r="O23" s="29" t="s">
        <v>19</v>
      </c>
      <c r="P23" s="29" t="s">
        <v>19</v>
      </c>
      <c r="Q23" s="29">
        <v>2</v>
      </c>
      <c r="R23" s="29" t="s">
        <v>19</v>
      </c>
      <c r="T23" s="30"/>
    </row>
    <row r="24" spans="3:20">
      <c r="C24" s="24"/>
      <c r="D24" s="24" t="s">
        <v>34</v>
      </c>
      <c r="E24" s="24"/>
      <c r="F24" s="28">
        <v>2</v>
      </c>
      <c r="G24" s="29" t="s">
        <v>19</v>
      </c>
      <c r="H24" s="29" t="s">
        <v>19</v>
      </c>
      <c r="I24" s="29">
        <v>2</v>
      </c>
      <c r="J24" s="29" t="s">
        <v>19</v>
      </c>
      <c r="K24" s="29" t="s">
        <v>19</v>
      </c>
      <c r="L24" s="29" t="s">
        <v>19</v>
      </c>
      <c r="M24" s="29" t="s">
        <v>19</v>
      </c>
      <c r="N24" s="29" t="s">
        <v>19</v>
      </c>
      <c r="O24" s="29" t="s">
        <v>19</v>
      </c>
      <c r="P24" s="29" t="s">
        <v>19</v>
      </c>
      <c r="Q24" s="29" t="s">
        <v>19</v>
      </c>
      <c r="R24" s="29" t="s">
        <v>19</v>
      </c>
    </row>
    <row r="25" spans="3:20">
      <c r="C25" s="24"/>
      <c r="D25" s="24" t="s">
        <v>35</v>
      </c>
      <c r="E25" s="24"/>
      <c r="F25" s="28">
        <v>34</v>
      </c>
      <c r="G25" s="29" t="s">
        <v>19</v>
      </c>
      <c r="H25" s="29" t="s">
        <v>19</v>
      </c>
      <c r="I25" s="29">
        <v>21</v>
      </c>
      <c r="J25" s="29" t="s">
        <v>19</v>
      </c>
      <c r="K25" s="29" t="s">
        <v>19</v>
      </c>
      <c r="L25" s="29">
        <v>3</v>
      </c>
      <c r="M25" s="29" t="s">
        <v>19</v>
      </c>
      <c r="N25" s="29">
        <v>5</v>
      </c>
      <c r="O25" s="29" t="s">
        <v>19</v>
      </c>
      <c r="P25" s="29" t="s">
        <v>19</v>
      </c>
      <c r="Q25" s="29">
        <v>5</v>
      </c>
      <c r="R25" s="29" t="s">
        <v>19</v>
      </c>
    </row>
    <row r="26" spans="3:20">
      <c r="C26" s="24"/>
      <c r="D26" s="24" t="s">
        <v>36</v>
      </c>
      <c r="E26" s="24"/>
      <c r="F26" s="28">
        <v>15</v>
      </c>
      <c r="G26" s="29" t="s">
        <v>19</v>
      </c>
      <c r="H26" s="29" t="s">
        <v>19</v>
      </c>
      <c r="I26" s="29">
        <v>12</v>
      </c>
      <c r="J26" s="29">
        <v>1</v>
      </c>
      <c r="K26" s="29" t="s">
        <v>19</v>
      </c>
      <c r="L26" s="29" t="s">
        <v>19</v>
      </c>
      <c r="M26" s="29" t="s">
        <v>19</v>
      </c>
      <c r="N26" s="29">
        <v>2</v>
      </c>
      <c r="O26" s="29" t="s">
        <v>19</v>
      </c>
      <c r="P26" s="29" t="s">
        <v>19</v>
      </c>
      <c r="Q26" s="29" t="s">
        <v>19</v>
      </c>
      <c r="R26" s="29" t="s">
        <v>19</v>
      </c>
    </row>
    <row r="27" spans="3:20">
      <c r="C27" s="24"/>
      <c r="D27" s="24" t="s">
        <v>37</v>
      </c>
      <c r="E27" s="24"/>
      <c r="F27" s="28">
        <v>6</v>
      </c>
      <c r="G27" s="29">
        <v>1</v>
      </c>
      <c r="H27" s="29" t="s">
        <v>19</v>
      </c>
      <c r="I27" s="29">
        <v>1</v>
      </c>
      <c r="J27" s="29" t="s">
        <v>19</v>
      </c>
      <c r="K27" s="29" t="s">
        <v>19</v>
      </c>
      <c r="L27" s="29" t="s">
        <v>19</v>
      </c>
      <c r="M27" s="29" t="s">
        <v>19</v>
      </c>
      <c r="N27" s="29">
        <v>2</v>
      </c>
      <c r="O27" s="29" t="s">
        <v>19</v>
      </c>
      <c r="P27" s="29" t="s">
        <v>19</v>
      </c>
      <c r="Q27" s="29">
        <v>2</v>
      </c>
      <c r="R27" s="29" t="s">
        <v>19</v>
      </c>
    </row>
    <row r="28" spans="3:20">
      <c r="C28" s="24"/>
      <c r="D28" s="24" t="s">
        <v>38</v>
      </c>
      <c r="E28" s="24"/>
      <c r="F28" s="28">
        <v>1</v>
      </c>
      <c r="G28" s="29" t="s">
        <v>19</v>
      </c>
      <c r="H28" s="29" t="s">
        <v>19</v>
      </c>
      <c r="I28" s="29" t="s">
        <v>19</v>
      </c>
      <c r="J28" s="29" t="s">
        <v>19</v>
      </c>
      <c r="K28" s="29" t="s">
        <v>19</v>
      </c>
      <c r="L28" s="29" t="s">
        <v>19</v>
      </c>
      <c r="M28" s="29" t="s">
        <v>19</v>
      </c>
      <c r="N28" s="29">
        <v>1</v>
      </c>
      <c r="O28" s="29" t="s">
        <v>19</v>
      </c>
      <c r="P28" s="29" t="s">
        <v>19</v>
      </c>
      <c r="Q28" s="29" t="s">
        <v>19</v>
      </c>
      <c r="R28" s="29" t="s">
        <v>19</v>
      </c>
    </row>
    <row r="29" spans="3:20">
      <c r="C29" s="24"/>
      <c r="D29" s="24" t="s">
        <v>39</v>
      </c>
      <c r="E29" s="24"/>
      <c r="F29" s="28">
        <v>10</v>
      </c>
      <c r="G29" s="29">
        <v>1</v>
      </c>
      <c r="H29" s="29" t="s">
        <v>19</v>
      </c>
      <c r="I29" s="29">
        <v>2</v>
      </c>
      <c r="J29" s="29" t="s">
        <v>19</v>
      </c>
      <c r="K29" s="29" t="s">
        <v>19</v>
      </c>
      <c r="L29" s="29">
        <v>1</v>
      </c>
      <c r="M29" s="29" t="s">
        <v>19</v>
      </c>
      <c r="N29" s="29">
        <v>1</v>
      </c>
      <c r="O29" s="29" t="s">
        <v>19</v>
      </c>
      <c r="P29" s="29" t="s">
        <v>19</v>
      </c>
      <c r="Q29" s="29">
        <v>5</v>
      </c>
      <c r="R29" s="29" t="s">
        <v>19</v>
      </c>
    </row>
    <row r="30" spans="3:20">
      <c r="C30" s="24"/>
      <c r="D30" s="24" t="s">
        <v>40</v>
      </c>
      <c r="E30" s="24"/>
      <c r="F30" s="28">
        <v>11</v>
      </c>
      <c r="G30" s="29" t="s">
        <v>19</v>
      </c>
      <c r="H30" s="29" t="s">
        <v>19</v>
      </c>
      <c r="I30" s="29">
        <v>4</v>
      </c>
      <c r="J30" s="29" t="s">
        <v>19</v>
      </c>
      <c r="K30" s="29" t="s">
        <v>19</v>
      </c>
      <c r="L30" s="29">
        <v>1</v>
      </c>
      <c r="M30" s="29" t="s">
        <v>19</v>
      </c>
      <c r="N30" s="29">
        <v>4</v>
      </c>
      <c r="O30" s="29" t="s">
        <v>19</v>
      </c>
      <c r="P30" s="29" t="s">
        <v>19</v>
      </c>
      <c r="Q30" s="29">
        <v>2</v>
      </c>
      <c r="R30" s="29" t="s">
        <v>19</v>
      </c>
    </row>
    <row r="31" spans="3:20">
      <c r="C31" s="24"/>
      <c r="D31" s="24" t="s">
        <v>41</v>
      </c>
      <c r="E31" s="24"/>
      <c r="F31" s="28">
        <v>57</v>
      </c>
      <c r="G31" s="29">
        <v>2</v>
      </c>
      <c r="H31" s="29" t="s">
        <v>19</v>
      </c>
      <c r="I31" s="29">
        <v>16</v>
      </c>
      <c r="J31" s="29">
        <v>1</v>
      </c>
      <c r="K31" s="29" t="s">
        <v>19</v>
      </c>
      <c r="L31" s="29">
        <v>8</v>
      </c>
      <c r="M31" s="29" t="s">
        <v>19</v>
      </c>
      <c r="N31" s="29">
        <v>11</v>
      </c>
      <c r="O31" s="29" t="s">
        <v>19</v>
      </c>
      <c r="P31" s="29" t="s">
        <v>19</v>
      </c>
      <c r="Q31" s="29">
        <v>19</v>
      </c>
      <c r="R31" s="29" t="s">
        <v>19</v>
      </c>
    </row>
    <row r="32" spans="3:20">
      <c r="C32" s="24"/>
      <c r="D32" s="24" t="s">
        <v>42</v>
      </c>
      <c r="E32" s="24"/>
      <c r="F32" s="28">
        <v>41</v>
      </c>
      <c r="G32" s="29" t="s">
        <v>19</v>
      </c>
      <c r="H32" s="29" t="s">
        <v>19</v>
      </c>
      <c r="I32" s="29">
        <v>14</v>
      </c>
      <c r="J32" s="29">
        <v>4</v>
      </c>
      <c r="K32" s="29" t="s">
        <v>19</v>
      </c>
      <c r="L32" s="29">
        <v>3</v>
      </c>
      <c r="M32" s="29" t="s">
        <v>19</v>
      </c>
      <c r="N32" s="29">
        <v>7</v>
      </c>
      <c r="O32" s="29" t="s">
        <v>19</v>
      </c>
      <c r="P32" s="29" t="s">
        <v>19</v>
      </c>
      <c r="Q32" s="29">
        <v>13</v>
      </c>
      <c r="R32" s="29" t="s">
        <v>19</v>
      </c>
    </row>
    <row r="33" spans="3:18">
      <c r="C33" s="24"/>
      <c r="D33" s="24" t="s">
        <v>43</v>
      </c>
      <c r="E33" s="24"/>
      <c r="F33" s="28">
        <v>7</v>
      </c>
      <c r="G33" s="29" t="s">
        <v>19</v>
      </c>
      <c r="H33" s="29" t="s">
        <v>19</v>
      </c>
      <c r="I33" s="29">
        <v>7</v>
      </c>
      <c r="J33" s="29" t="s">
        <v>19</v>
      </c>
      <c r="K33" s="29" t="s">
        <v>19</v>
      </c>
      <c r="L33" s="29" t="s">
        <v>19</v>
      </c>
      <c r="M33" s="29" t="s">
        <v>19</v>
      </c>
      <c r="N33" s="29" t="s">
        <v>19</v>
      </c>
      <c r="O33" s="29" t="s">
        <v>19</v>
      </c>
      <c r="P33" s="29" t="s">
        <v>19</v>
      </c>
      <c r="Q33" s="29" t="s">
        <v>19</v>
      </c>
      <c r="R33" s="29" t="s">
        <v>19</v>
      </c>
    </row>
    <row r="34" spans="3:18">
      <c r="C34" s="24"/>
      <c r="D34" s="24" t="s">
        <v>44</v>
      </c>
      <c r="E34" s="24"/>
      <c r="F34" s="28">
        <v>29</v>
      </c>
      <c r="G34" s="29" t="s">
        <v>19</v>
      </c>
      <c r="H34" s="29" t="s">
        <v>19</v>
      </c>
      <c r="I34" s="29">
        <v>11</v>
      </c>
      <c r="J34" s="29">
        <v>2</v>
      </c>
      <c r="K34" s="29" t="s">
        <v>19</v>
      </c>
      <c r="L34" s="29">
        <v>1</v>
      </c>
      <c r="M34" s="29" t="s">
        <v>19</v>
      </c>
      <c r="N34" s="29">
        <v>6</v>
      </c>
      <c r="O34" s="29" t="s">
        <v>19</v>
      </c>
      <c r="P34" s="29" t="s">
        <v>19</v>
      </c>
      <c r="Q34" s="29">
        <v>9</v>
      </c>
      <c r="R34" s="29" t="s">
        <v>19</v>
      </c>
    </row>
    <row r="35" spans="3:18">
      <c r="C35" s="24"/>
      <c r="D35" s="24" t="s">
        <v>45</v>
      </c>
      <c r="E35" s="24"/>
      <c r="F35" s="28">
        <v>7</v>
      </c>
      <c r="G35" s="29" t="s">
        <v>19</v>
      </c>
      <c r="H35" s="29" t="s">
        <v>19</v>
      </c>
      <c r="I35" s="29">
        <v>6</v>
      </c>
      <c r="J35" s="29" t="s">
        <v>19</v>
      </c>
      <c r="K35" s="29" t="s">
        <v>19</v>
      </c>
      <c r="L35" s="29" t="s">
        <v>19</v>
      </c>
      <c r="M35" s="29" t="s">
        <v>19</v>
      </c>
      <c r="N35" s="29">
        <v>1</v>
      </c>
      <c r="O35" s="29" t="s">
        <v>19</v>
      </c>
      <c r="P35" s="29" t="s">
        <v>19</v>
      </c>
      <c r="Q35" s="29" t="s">
        <v>19</v>
      </c>
      <c r="R35" s="29" t="s">
        <v>19</v>
      </c>
    </row>
    <row r="36" spans="3:18">
      <c r="C36" s="24"/>
      <c r="D36" s="24" t="s">
        <v>46</v>
      </c>
      <c r="E36" s="24"/>
      <c r="F36" s="28">
        <v>4</v>
      </c>
      <c r="G36" s="29" t="s">
        <v>19</v>
      </c>
      <c r="H36" s="29" t="s">
        <v>19</v>
      </c>
      <c r="I36" s="29">
        <v>4</v>
      </c>
      <c r="J36" s="29" t="s">
        <v>19</v>
      </c>
      <c r="K36" s="29" t="s">
        <v>19</v>
      </c>
      <c r="L36" s="29" t="s">
        <v>19</v>
      </c>
      <c r="M36" s="29" t="s">
        <v>19</v>
      </c>
      <c r="N36" s="29" t="s">
        <v>19</v>
      </c>
      <c r="O36" s="29" t="s">
        <v>19</v>
      </c>
      <c r="P36" s="29" t="s">
        <v>19</v>
      </c>
      <c r="Q36" s="29" t="s">
        <v>19</v>
      </c>
      <c r="R36" s="29" t="s">
        <v>19</v>
      </c>
    </row>
    <row r="37" spans="3:18">
      <c r="C37" s="24"/>
      <c r="D37" s="24" t="s">
        <v>47</v>
      </c>
      <c r="E37" s="24"/>
      <c r="F37" s="28">
        <v>25</v>
      </c>
      <c r="G37" s="29" t="s">
        <v>19</v>
      </c>
      <c r="H37" s="29" t="s">
        <v>19</v>
      </c>
      <c r="I37" s="29">
        <v>10</v>
      </c>
      <c r="J37" s="29">
        <v>1</v>
      </c>
      <c r="K37" s="29" t="s">
        <v>19</v>
      </c>
      <c r="L37" s="29">
        <v>1</v>
      </c>
      <c r="M37" s="29" t="s">
        <v>19</v>
      </c>
      <c r="N37" s="29">
        <v>5</v>
      </c>
      <c r="O37" s="29" t="s">
        <v>19</v>
      </c>
      <c r="P37" s="29" t="s">
        <v>19</v>
      </c>
      <c r="Q37" s="29">
        <v>8</v>
      </c>
      <c r="R37" s="29" t="s">
        <v>19</v>
      </c>
    </row>
    <row r="38" spans="3:18">
      <c r="C38" s="24"/>
      <c r="D38" s="24" t="s">
        <v>48</v>
      </c>
      <c r="E38" s="24"/>
      <c r="F38" s="28">
        <v>1</v>
      </c>
      <c r="G38" s="29" t="s">
        <v>19</v>
      </c>
      <c r="H38" s="29" t="s">
        <v>19</v>
      </c>
      <c r="I38" s="29" t="s">
        <v>19</v>
      </c>
      <c r="J38" s="29" t="s">
        <v>19</v>
      </c>
      <c r="K38" s="29" t="s">
        <v>19</v>
      </c>
      <c r="L38" s="29" t="s">
        <v>19</v>
      </c>
      <c r="M38" s="29" t="s">
        <v>19</v>
      </c>
      <c r="N38" s="29">
        <v>1</v>
      </c>
      <c r="O38" s="29" t="s">
        <v>19</v>
      </c>
      <c r="P38" s="29" t="s">
        <v>19</v>
      </c>
      <c r="Q38" s="29" t="s">
        <v>19</v>
      </c>
      <c r="R38" s="29" t="s">
        <v>19</v>
      </c>
    </row>
    <row r="39" spans="3:18">
      <c r="C39" s="24"/>
      <c r="D39" s="24"/>
      <c r="E39" s="24"/>
      <c r="F39" s="28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</row>
    <row r="40" spans="3:18">
      <c r="C40" s="23" t="s">
        <v>49</v>
      </c>
      <c r="D40" s="24"/>
      <c r="E40" s="25"/>
      <c r="F40" s="26">
        <v>30</v>
      </c>
      <c r="G40" s="27" t="s">
        <v>19</v>
      </c>
      <c r="H40" s="27" t="s">
        <v>19</v>
      </c>
      <c r="I40" s="27">
        <v>23</v>
      </c>
      <c r="J40" s="27">
        <v>7</v>
      </c>
      <c r="K40" s="27" t="s">
        <v>19</v>
      </c>
      <c r="L40" s="27" t="s">
        <v>19</v>
      </c>
      <c r="M40" s="27" t="s">
        <v>19</v>
      </c>
      <c r="N40" s="27" t="s">
        <v>19</v>
      </c>
      <c r="O40" s="27" t="s">
        <v>19</v>
      </c>
      <c r="P40" s="27" t="s">
        <v>19</v>
      </c>
      <c r="Q40" s="27" t="s">
        <v>19</v>
      </c>
      <c r="R40" s="27" t="s">
        <v>19</v>
      </c>
    </row>
    <row r="41" spans="3:18">
      <c r="C41" s="31"/>
      <c r="D41" s="24" t="s">
        <v>50</v>
      </c>
      <c r="E41" s="25"/>
      <c r="F41" s="28">
        <v>20</v>
      </c>
      <c r="G41" s="29" t="s">
        <v>19</v>
      </c>
      <c r="H41" s="29" t="s">
        <v>19</v>
      </c>
      <c r="I41" s="29">
        <v>20</v>
      </c>
      <c r="J41" s="29" t="s">
        <v>19</v>
      </c>
      <c r="K41" s="29" t="s">
        <v>19</v>
      </c>
      <c r="L41" s="29" t="s">
        <v>19</v>
      </c>
      <c r="M41" s="29" t="s">
        <v>19</v>
      </c>
      <c r="N41" s="29" t="s">
        <v>19</v>
      </c>
      <c r="O41" s="29" t="s">
        <v>19</v>
      </c>
      <c r="P41" s="29" t="s">
        <v>19</v>
      </c>
      <c r="Q41" s="29" t="s">
        <v>19</v>
      </c>
      <c r="R41" s="29" t="s">
        <v>19</v>
      </c>
    </row>
    <row r="42" spans="3:18">
      <c r="C42" s="31"/>
      <c r="D42" s="24" t="s">
        <v>51</v>
      </c>
      <c r="E42" s="25"/>
      <c r="F42" s="28">
        <v>10</v>
      </c>
      <c r="G42" s="29" t="s">
        <v>19</v>
      </c>
      <c r="H42" s="29" t="s">
        <v>19</v>
      </c>
      <c r="I42" s="29">
        <v>3</v>
      </c>
      <c r="J42" s="29">
        <v>7</v>
      </c>
      <c r="K42" s="29" t="s">
        <v>19</v>
      </c>
      <c r="L42" s="29" t="s">
        <v>19</v>
      </c>
      <c r="M42" s="29" t="s">
        <v>19</v>
      </c>
      <c r="N42" s="29" t="s">
        <v>19</v>
      </c>
      <c r="O42" s="29" t="s">
        <v>19</v>
      </c>
      <c r="P42" s="29" t="s">
        <v>19</v>
      </c>
      <c r="Q42" s="29" t="s">
        <v>19</v>
      </c>
      <c r="R42" s="29" t="s">
        <v>19</v>
      </c>
    </row>
    <row r="43" spans="3:18">
      <c r="C43" s="31"/>
      <c r="D43" s="24"/>
      <c r="E43" s="25"/>
      <c r="F43" s="28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</row>
    <row r="44" spans="3:18">
      <c r="C44" s="23" t="s">
        <v>52</v>
      </c>
      <c r="D44" s="24"/>
      <c r="E44" s="25"/>
      <c r="F44" s="26">
        <v>122</v>
      </c>
      <c r="G44" s="27">
        <v>1</v>
      </c>
      <c r="H44" s="27" t="s">
        <v>19</v>
      </c>
      <c r="I44" s="27">
        <v>51</v>
      </c>
      <c r="J44" s="27">
        <v>19</v>
      </c>
      <c r="K44" s="27" t="s">
        <v>19</v>
      </c>
      <c r="L44" s="27">
        <v>4</v>
      </c>
      <c r="M44" s="27" t="s">
        <v>19</v>
      </c>
      <c r="N44" s="27">
        <v>3</v>
      </c>
      <c r="O44" s="27" t="s">
        <v>19</v>
      </c>
      <c r="P44" s="27">
        <v>23</v>
      </c>
      <c r="Q44" s="27">
        <v>21</v>
      </c>
      <c r="R44" s="27" t="s">
        <v>19</v>
      </c>
    </row>
    <row r="45" spans="3:18">
      <c r="C45" s="24"/>
      <c r="D45" s="24" t="s">
        <v>53</v>
      </c>
      <c r="E45" s="25"/>
      <c r="F45" s="28">
        <v>4</v>
      </c>
      <c r="G45" s="29" t="s">
        <v>19</v>
      </c>
      <c r="H45" s="29" t="s">
        <v>19</v>
      </c>
      <c r="I45" s="29">
        <v>4</v>
      </c>
      <c r="J45" s="29" t="s">
        <v>19</v>
      </c>
      <c r="K45" s="29" t="s">
        <v>19</v>
      </c>
      <c r="L45" s="29" t="s">
        <v>19</v>
      </c>
      <c r="M45" s="29" t="s">
        <v>19</v>
      </c>
      <c r="N45" s="29" t="s">
        <v>19</v>
      </c>
      <c r="O45" s="29" t="s">
        <v>19</v>
      </c>
      <c r="P45" s="29" t="s">
        <v>19</v>
      </c>
      <c r="Q45" s="29" t="s">
        <v>19</v>
      </c>
      <c r="R45" s="29" t="s">
        <v>19</v>
      </c>
    </row>
    <row r="46" spans="3:18">
      <c r="C46" s="24"/>
      <c r="D46" s="24" t="s">
        <v>54</v>
      </c>
      <c r="E46" s="25"/>
      <c r="F46" s="28">
        <v>8</v>
      </c>
      <c r="G46" s="29" t="s">
        <v>19</v>
      </c>
      <c r="H46" s="29" t="s">
        <v>19</v>
      </c>
      <c r="I46" s="29">
        <v>8</v>
      </c>
      <c r="J46" s="29" t="s">
        <v>19</v>
      </c>
      <c r="K46" s="29" t="s">
        <v>19</v>
      </c>
      <c r="L46" s="29" t="s">
        <v>19</v>
      </c>
      <c r="M46" s="29" t="s">
        <v>19</v>
      </c>
      <c r="N46" s="29" t="s">
        <v>19</v>
      </c>
      <c r="O46" s="29" t="s">
        <v>19</v>
      </c>
      <c r="P46" s="29" t="s">
        <v>19</v>
      </c>
      <c r="Q46" s="29" t="s">
        <v>19</v>
      </c>
      <c r="R46" s="29" t="s">
        <v>19</v>
      </c>
    </row>
    <row r="47" spans="3:18">
      <c r="C47" s="24"/>
      <c r="D47" s="24" t="s">
        <v>55</v>
      </c>
      <c r="E47" s="25"/>
      <c r="F47" s="28">
        <v>107</v>
      </c>
      <c r="G47" s="29" t="s">
        <v>19</v>
      </c>
      <c r="H47" s="29" t="s">
        <v>19</v>
      </c>
      <c r="I47" s="29">
        <v>37</v>
      </c>
      <c r="J47" s="29">
        <v>19</v>
      </c>
      <c r="K47" s="29" t="s">
        <v>19</v>
      </c>
      <c r="L47" s="29">
        <v>4</v>
      </c>
      <c r="M47" s="29" t="s">
        <v>19</v>
      </c>
      <c r="N47" s="29">
        <v>3</v>
      </c>
      <c r="O47" s="29" t="s">
        <v>19</v>
      </c>
      <c r="P47" s="29">
        <v>23</v>
      </c>
      <c r="Q47" s="29">
        <v>21</v>
      </c>
      <c r="R47" s="29" t="s">
        <v>19</v>
      </c>
    </row>
    <row r="48" spans="3:18">
      <c r="C48" s="24"/>
      <c r="D48" s="24" t="s">
        <v>56</v>
      </c>
      <c r="E48" s="25"/>
      <c r="F48" s="28">
        <v>2</v>
      </c>
      <c r="G48" s="29" t="s">
        <v>19</v>
      </c>
      <c r="H48" s="29" t="s">
        <v>19</v>
      </c>
      <c r="I48" s="29">
        <v>2</v>
      </c>
      <c r="J48" s="29" t="s">
        <v>19</v>
      </c>
      <c r="K48" s="29" t="s">
        <v>19</v>
      </c>
      <c r="L48" s="29" t="s">
        <v>19</v>
      </c>
      <c r="M48" s="29" t="s">
        <v>19</v>
      </c>
      <c r="N48" s="29" t="s">
        <v>19</v>
      </c>
      <c r="O48" s="29" t="s">
        <v>19</v>
      </c>
      <c r="P48" s="29" t="s">
        <v>19</v>
      </c>
      <c r="Q48" s="29" t="s">
        <v>19</v>
      </c>
      <c r="R48" s="29" t="s">
        <v>19</v>
      </c>
    </row>
    <row r="49" spans="1:18">
      <c r="C49" s="24"/>
      <c r="D49" s="24" t="s">
        <v>57</v>
      </c>
      <c r="E49" s="25"/>
      <c r="F49" s="28">
        <v>1</v>
      </c>
      <c r="G49" s="29">
        <v>1</v>
      </c>
      <c r="H49" s="29" t="s">
        <v>19</v>
      </c>
      <c r="I49" s="29" t="s">
        <v>19</v>
      </c>
      <c r="J49" s="29" t="s">
        <v>19</v>
      </c>
      <c r="K49" s="29" t="s">
        <v>19</v>
      </c>
      <c r="L49" s="29" t="s">
        <v>19</v>
      </c>
      <c r="M49" s="29" t="s">
        <v>19</v>
      </c>
      <c r="N49" s="29" t="s">
        <v>19</v>
      </c>
      <c r="O49" s="29" t="s">
        <v>19</v>
      </c>
      <c r="P49" s="29" t="s">
        <v>19</v>
      </c>
      <c r="Q49" s="29" t="s">
        <v>19</v>
      </c>
      <c r="R49" s="29" t="s">
        <v>19</v>
      </c>
    </row>
    <row r="50" spans="1:18">
      <c r="C50" s="24"/>
      <c r="D50" s="24"/>
      <c r="E50" s="25"/>
      <c r="F50" s="28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</row>
    <row r="51" spans="1:18">
      <c r="C51" s="23" t="s">
        <v>58</v>
      </c>
      <c r="D51" s="24"/>
      <c r="E51" s="25"/>
      <c r="F51" s="26">
        <v>2</v>
      </c>
      <c r="G51" s="27" t="s">
        <v>19</v>
      </c>
      <c r="H51" s="27" t="s">
        <v>19</v>
      </c>
      <c r="I51" s="27">
        <v>2</v>
      </c>
      <c r="J51" s="27" t="s">
        <v>19</v>
      </c>
      <c r="K51" s="27" t="s">
        <v>19</v>
      </c>
      <c r="L51" s="27" t="s">
        <v>19</v>
      </c>
      <c r="M51" s="27" t="s">
        <v>19</v>
      </c>
      <c r="N51" s="27" t="s">
        <v>19</v>
      </c>
      <c r="O51" s="27" t="s">
        <v>19</v>
      </c>
      <c r="P51" s="27" t="s">
        <v>19</v>
      </c>
      <c r="Q51" s="27" t="s">
        <v>19</v>
      </c>
      <c r="R51" s="27" t="s">
        <v>19</v>
      </c>
    </row>
    <row r="52" spans="1:18">
      <c r="C52" s="24"/>
      <c r="D52" s="24" t="s">
        <v>59</v>
      </c>
      <c r="E52" s="25"/>
      <c r="F52" s="28">
        <v>1</v>
      </c>
      <c r="G52" s="29" t="s">
        <v>19</v>
      </c>
      <c r="H52" s="29" t="s">
        <v>19</v>
      </c>
      <c r="I52" s="29">
        <v>1</v>
      </c>
      <c r="J52" s="29" t="s">
        <v>19</v>
      </c>
      <c r="K52" s="29" t="s">
        <v>19</v>
      </c>
      <c r="L52" s="29" t="s">
        <v>19</v>
      </c>
      <c r="M52" s="29" t="s">
        <v>19</v>
      </c>
      <c r="N52" s="29" t="s">
        <v>19</v>
      </c>
      <c r="O52" s="29" t="s">
        <v>19</v>
      </c>
      <c r="P52" s="29" t="s">
        <v>19</v>
      </c>
      <c r="Q52" s="29" t="s">
        <v>19</v>
      </c>
      <c r="R52" s="29" t="s">
        <v>19</v>
      </c>
    </row>
    <row r="53" spans="1:18">
      <c r="C53" s="24"/>
      <c r="D53" s="24" t="s">
        <v>60</v>
      </c>
      <c r="E53" s="25"/>
      <c r="F53" s="28">
        <v>1</v>
      </c>
      <c r="G53" s="29" t="s">
        <v>19</v>
      </c>
      <c r="H53" s="29" t="s">
        <v>19</v>
      </c>
      <c r="I53" s="29">
        <v>1</v>
      </c>
      <c r="J53" s="29" t="s">
        <v>19</v>
      </c>
      <c r="K53" s="29" t="s">
        <v>19</v>
      </c>
      <c r="L53" s="29" t="s">
        <v>19</v>
      </c>
      <c r="M53" s="29" t="s">
        <v>19</v>
      </c>
      <c r="N53" s="29" t="s">
        <v>19</v>
      </c>
      <c r="O53" s="29" t="s">
        <v>19</v>
      </c>
      <c r="P53" s="29" t="s">
        <v>19</v>
      </c>
      <c r="Q53" s="29" t="s">
        <v>19</v>
      </c>
      <c r="R53" s="29" t="s">
        <v>19</v>
      </c>
    </row>
    <row r="54" spans="1:18">
      <c r="A54" s="32"/>
      <c r="B54" s="32"/>
      <c r="C54" s="33"/>
      <c r="D54" s="33"/>
      <c r="E54" s="34"/>
      <c r="F54" s="35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</row>
    <row r="55" spans="1:18">
      <c r="A55" s="24" t="s">
        <v>61</v>
      </c>
      <c r="B55" s="24"/>
      <c r="C55" s="24"/>
      <c r="D55" s="24"/>
      <c r="E55" s="24"/>
      <c r="F55" s="24"/>
      <c r="G55" s="24"/>
      <c r="H55" s="24"/>
      <c r="I55" s="24"/>
      <c r="J55" s="24"/>
      <c r="K55" s="24"/>
      <c r="L55" s="24"/>
      <c r="M55" s="24"/>
      <c r="N55" s="24"/>
      <c r="O55" s="24"/>
      <c r="P55" s="24"/>
      <c r="Q55" s="24"/>
      <c r="R55" s="24"/>
    </row>
    <row r="56" spans="1:18">
      <c r="A56" s="24" t="s">
        <v>62</v>
      </c>
    </row>
    <row r="61" spans="1:18">
      <c r="F61" s="37"/>
      <c r="G61" s="37"/>
      <c r="H61" s="37"/>
      <c r="I61" s="37"/>
      <c r="J61" s="37"/>
      <c r="K61" s="38"/>
      <c r="L61" s="38"/>
      <c r="M61" s="38"/>
      <c r="N61" s="38"/>
      <c r="O61" s="38"/>
    </row>
    <row r="71" spans="6:15">
      <c r="F71" s="37"/>
      <c r="G71" s="37"/>
      <c r="H71" s="37"/>
      <c r="I71" s="37"/>
      <c r="J71" s="37"/>
      <c r="K71" s="38"/>
      <c r="L71" s="38"/>
      <c r="M71" s="38"/>
      <c r="N71" s="38"/>
      <c r="O71" s="38"/>
    </row>
  </sheetData>
  <phoneticPr fontId="26"/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0"/>
  <sheetViews>
    <sheetView workbookViewId="0"/>
  </sheetViews>
  <sheetFormatPr defaultRowHeight="13"/>
  <cols>
    <col min="1" max="1" width="33" customWidth="1"/>
    <col min="2" max="2" width="8" customWidth="1"/>
    <col min="3" max="3" width="17" customWidth="1"/>
    <col min="4" max="4" width="7" customWidth="1"/>
    <col min="5" max="6" width="9" customWidth="1"/>
    <col min="7" max="7" width="7" customWidth="1"/>
    <col min="8" max="9" width="9" customWidth="1"/>
    <col min="10" max="10" width="7" customWidth="1"/>
    <col min="11" max="11" width="9" customWidth="1"/>
  </cols>
  <sheetData>
    <row r="1" spans="1:11" ht="16.5">
      <c r="A1" s="39" t="s">
        <v>0</v>
      </c>
    </row>
    <row r="2" spans="1:11">
      <c r="A2" s="40" t="s">
        <v>1</v>
      </c>
    </row>
    <row r="3" spans="1:11">
      <c r="A3" s="40" t="s">
        <v>63</v>
      </c>
    </row>
    <row r="4" spans="1:11">
      <c r="A4" s="41"/>
      <c r="B4" s="42"/>
      <c r="C4" s="42"/>
      <c r="D4" s="42"/>
      <c r="E4" s="42"/>
      <c r="F4" s="42"/>
      <c r="G4" s="42"/>
      <c r="H4" s="42"/>
      <c r="I4" s="42"/>
      <c r="J4" s="42"/>
      <c r="K4" s="42"/>
    </row>
    <row r="5" spans="1:11">
      <c r="A5" s="43" t="s">
        <v>64</v>
      </c>
      <c r="B5" s="44"/>
      <c r="C5" s="45" t="s">
        <v>65</v>
      </c>
      <c r="D5" s="46"/>
      <c r="E5" s="44"/>
      <c r="F5" s="45" t="s">
        <v>66</v>
      </c>
      <c r="G5" s="46"/>
      <c r="H5" s="44"/>
      <c r="I5" s="47" t="s">
        <v>67</v>
      </c>
      <c r="J5" s="46"/>
      <c r="K5" s="46"/>
    </row>
    <row r="6" spans="1:11">
      <c r="A6" s="48"/>
      <c r="B6" s="49"/>
      <c r="C6" s="50" t="s">
        <v>68</v>
      </c>
      <c r="D6" s="50" t="s">
        <v>69</v>
      </c>
      <c r="E6" s="50" t="s">
        <v>70</v>
      </c>
      <c r="F6" s="51" t="s">
        <v>68</v>
      </c>
      <c r="G6" s="52" t="s">
        <v>69</v>
      </c>
      <c r="H6" s="53" t="s">
        <v>70</v>
      </c>
      <c r="I6" s="50" t="s">
        <v>68</v>
      </c>
      <c r="J6" s="50" t="s">
        <v>69</v>
      </c>
      <c r="K6" s="50" t="s">
        <v>70</v>
      </c>
    </row>
    <row r="7" spans="1:11">
      <c r="A7" s="54"/>
      <c r="B7" s="55" t="s">
        <v>71</v>
      </c>
      <c r="C7" s="56">
        <v>49455</v>
      </c>
      <c r="D7" s="56">
        <v>63706</v>
      </c>
      <c r="E7" s="56">
        <v>8541061</v>
      </c>
      <c r="F7" s="57">
        <v>42540</v>
      </c>
      <c r="G7" s="56">
        <v>55092</v>
      </c>
      <c r="H7" s="58">
        <v>2274509</v>
      </c>
      <c r="I7" s="56">
        <v>39647</v>
      </c>
      <c r="J7" s="56">
        <v>50310</v>
      </c>
      <c r="K7" s="56">
        <v>1023048</v>
      </c>
    </row>
    <row r="8" spans="1:11">
      <c r="A8" s="54"/>
      <c r="B8" s="55" t="s">
        <v>72</v>
      </c>
      <c r="C8" s="56">
        <v>48987</v>
      </c>
      <c r="D8" s="56">
        <v>62417</v>
      </c>
      <c r="E8" s="56">
        <v>8478740</v>
      </c>
      <c r="F8" s="57">
        <v>42234</v>
      </c>
      <c r="G8" s="56">
        <v>54268</v>
      </c>
      <c r="H8" s="58">
        <v>2204848</v>
      </c>
      <c r="I8" s="56">
        <v>39162</v>
      </c>
      <c r="J8" s="56">
        <v>49359</v>
      </c>
      <c r="K8" s="56">
        <v>1017297</v>
      </c>
    </row>
    <row r="9" spans="1:11">
      <c r="A9" s="54"/>
      <c r="B9" s="55" t="s">
        <v>73</v>
      </c>
      <c r="C9" s="56">
        <v>47937</v>
      </c>
      <c r="D9" s="56">
        <v>60578</v>
      </c>
      <c r="E9" s="56">
        <v>7933767</v>
      </c>
      <c r="F9" s="57">
        <v>40805</v>
      </c>
      <c r="G9" s="56">
        <v>52170</v>
      </c>
      <c r="H9" s="58">
        <v>2107052</v>
      </c>
      <c r="I9" s="56">
        <v>38434</v>
      </c>
      <c r="J9" s="56">
        <v>48197</v>
      </c>
      <c r="K9" s="56">
        <v>1010966</v>
      </c>
    </row>
    <row r="10" spans="1:11">
      <c r="A10" s="54"/>
      <c r="B10" s="55" t="s">
        <v>74</v>
      </c>
      <c r="C10" s="56">
        <v>47640</v>
      </c>
      <c r="D10" s="56">
        <v>59562</v>
      </c>
      <c r="E10" s="56">
        <v>7697976</v>
      </c>
      <c r="F10" s="57">
        <v>40137</v>
      </c>
      <c r="G10" s="56">
        <v>50739</v>
      </c>
      <c r="H10" s="58">
        <v>2060360</v>
      </c>
      <c r="I10" s="56">
        <v>38564</v>
      </c>
      <c r="J10" s="56">
        <v>47768</v>
      </c>
      <c r="K10" s="56">
        <v>1015705</v>
      </c>
    </row>
    <row r="11" spans="1:11">
      <c r="A11" s="54"/>
      <c r="B11" s="55" t="s">
        <v>75</v>
      </c>
      <c r="C11" s="56">
        <v>47030</v>
      </c>
      <c r="D11" s="56">
        <v>58285</v>
      </c>
      <c r="E11" s="56">
        <v>7495465</v>
      </c>
      <c r="F11" s="57">
        <v>39494</v>
      </c>
      <c r="G11" s="56">
        <v>49474</v>
      </c>
      <c r="H11" s="58">
        <v>2003264</v>
      </c>
      <c r="I11" s="56">
        <v>37987</v>
      </c>
      <c r="J11" s="56">
        <v>46539</v>
      </c>
      <c r="K11" s="56">
        <v>1005363</v>
      </c>
    </row>
    <row r="12" spans="1:11">
      <c r="A12" s="59"/>
      <c r="B12" s="60"/>
      <c r="C12" s="61"/>
      <c r="D12" s="61"/>
      <c r="E12" s="61"/>
      <c r="F12" s="62"/>
      <c r="G12" s="61"/>
      <c r="H12" s="63"/>
      <c r="I12" s="61"/>
      <c r="J12" s="61"/>
      <c r="K12" s="61"/>
    </row>
    <row r="13" spans="1:11">
      <c r="A13" s="64"/>
      <c r="B13" s="65"/>
      <c r="C13" s="65"/>
      <c r="D13" s="65"/>
      <c r="E13" s="65"/>
      <c r="F13" s="65"/>
      <c r="G13" s="65"/>
      <c r="H13" s="65"/>
      <c r="I13" s="65"/>
      <c r="J13" s="65"/>
      <c r="K13" s="65"/>
    </row>
    <row r="14" spans="1:11">
      <c r="A14" s="43" t="s">
        <v>64</v>
      </c>
      <c r="B14" s="44"/>
      <c r="C14" s="45" t="s">
        <v>76</v>
      </c>
      <c r="D14" s="46"/>
      <c r="E14" s="44"/>
      <c r="F14" s="45" t="s">
        <v>77</v>
      </c>
      <c r="G14" s="46"/>
      <c r="H14" s="44"/>
      <c r="I14" s="47" t="s">
        <v>78</v>
      </c>
      <c r="J14" s="46"/>
      <c r="K14" s="46"/>
    </row>
    <row r="15" spans="1:11">
      <c r="A15" s="48"/>
      <c r="B15" s="49"/>
      <c r="C15" s="50" t="s">
        <v>68</v>
      </c>
      <c r="D15" s="50" t="s">
        <v>69</v>
      </c>
      <c r="E15" s="50" t="s">
        <v>70</v>
      </c>
      <c r="F15" s="51" t="s">
        <v>68</v>
      </c>
      <c r="G15" s="52" t="s">
        <v>69</v>
      </c>
      <c r="H15" s="53" t="s">
        <v>70</v>
      </c>
      <c r="I15" s="50" t="s">
        <v>68</v>
      </c>
      <c r="J15" s="50" t="s">
        <v>69</v>
      </c>
      <c r="K15" s="50" t="s">
        <v>70</v>
      </c>
    </row>
    <row r="16" spans="1:11">
      <c r="A16" s="54"/>
      <c r="B16" s="55" t="s">
        <v>71</v>
      </c>
      <c r="C16" s="56">
        <v>2018</v>
      </c>
      <c r="D16" s="56">
        <v>3128</v>
      </c>
      <c r="E16" s="56">
        <v>30541</v>
      </c>
      <c r="F16" s="57">
        <v>11152</v>
      </c>
      <c r="G16" s="56">
        <v>11609</v>
      </c>
      <c r="H16" s="58">
        <v>190785</v>
      </c>
      <c r="I16" s="56">
        <v>44905</v>
      </c>
      <c r="J16" s="56">
        <v>54601</v>
      </c>
      <c r="K16" s="56">
        <v>4870799</v>
      </c>
    </row>
    <row r="17" spans="1:11">
      <c r="A17" s="54"/>
      <c r="B17" s="55" t="s">
        <v>72</v>
      </c>
      <c r="C17" s="56">
        <v>1894</v>
      </c>
      <c r="D17" s="56">
        <v>2821</v>
      </c>
      <c r="E17" s="56">
        <v>24673</v>
      </c>
      <c r="F17" s="57">
        <v>10892</v>
      </c>
      <c r="G17" s="56">
        <v>11268</v>
      </c>
      <c r="H17" s="58">
        <v>199610</v>
      </c>
      <c r="I17" s="56">
        <v>44775</v>
      </c>
      <c r="J17" s="56">
        <v>54331</v>
      </c>
      <c r="K17" s="56">
        <v>4893078</v>
      </c>
    </row>
    <row r="18" spans="1:11">
      <c r="A18" s="54"/>
      <c r="B18" s="55" t="s">
        <v>73</v>
      </c>
      <c r="C18" s="56">
        <v>1845</v>
      </c>
      <c r="D18" s="56">
        <v>2846</v>
      </c>
      <c r="E18" s="56">
        <v>27334</v>
      </c>
      <c r="F18" s="57">
        <v>10667</v>
      </c>
      <c r="G18" s="56">
        <v>11031</v>
      </c>
      <c r="H18" s="58">
        <v>198660</v>
      </c>
      <c r="I18" s="56">
        <v>43807</v>
      </c>
      <c r="J18" s="56">
        <v>52863</v>
      </c>
      <c r="K18" s="56">
        <v>4460699</v>
      </c>
    </row>
    <row r="19" spans="1:11">
      <c r="A19" s="54"/>
      <c r="B19" s="55" t="s">
        <v>74</v>
      </c>
      <c r="C19" s="56">
        <v>1540</v>
      </c>
      <c r="D19" s="56">
        <v>2394</v>
      </c>
      <c r="E19" s="56">
        <v>22286</v>
      </c>
      <c r="F19" s="57">
        <v>10547</v>
      </c>
      <c r="G19" s="56">
        <v>10934</v>
      </c>
      <c r="H19" s="58">
        <v>186926</v>
      </c>
      <c r="I19" s="56">
        <v>44104</v>
      </c>
      <c r="J19" s="56">
        <v>53338</v>
      </c>
      <c r="K19" s="56">
        <v>4297916</v>
      </c>
    </row>
    <row r="20" spans="1:11">
      <c r="A20" s="54"/>
      <c r="B20" s="55" t="s">
        <v>75</v>
      </c>
      <c r="C20" s="56">
        <v>1518</v>
      </c>
      <c r="D20" s="56">
        <v>2269</v>
      </c>
      <c r="E20" s="56">
        <v>21351</v>
      </c>
      <c r="F20" s="57">
        <v>10484</v>
      </c>
      <c r="G20" s="56">
        <v>10851</v>
      </c>
      <c r="H20" s="58">
        <v>173669</v>
      </c>
      <c r="I20" s="56">
        <v>44054</v>
      </c>
      <c r="J20" s="56">
        <v>53188</v>
      </c>
      <c r="K20" s="56">
        <v>4182709</v>
      </c>
    </row>
    <row r="21" spans="1:11">
      <c r="A21" s="59"/>
      <c r="B21" s="60"/>
      <c r="C21" s="61"/>
      <c r="D21" s="61"/>
      <c r="E21" s="61"/>
      <c r="F21" s="62"/>
      <c r="G21" s="61"/>
      <c r="H21" s="63"/>
      <c r="I21" s="61"/>
      <c r="J21" s="61"/>
      <c r="K21" s="61"/>
    </row>
    <row r="22" spans="1:11">
      <c r="A22" s="66"/>
      <c r="B22" s="66"/>
      <c r="C22" s="66"/>
      <c r="D22" s="66"/>
      <c r="E22" s="66"/>
      <c r="F22" s="66"/>
      <c r="G22" s="66"/>
      <c r="H22" s="66"/>
      <c r="I22" s="66"/>
      <c r="J22" s="66"/>
      <c r="K22" s="66"/>
    </row>
    <row r="23" spans="1:11">
      <c r="A23" s="43" t="s">
        <v>64</v>
      </c>
      <c r="B23" s="44"/>
      <c r="C23" s="45" t="s">
        <v>79</v>
      </c>
      <c r="D23" s="46"/>
      <c r="E23" s="44"/>
      <c r="F23" s="45" t="s">
        <v>80</v>
      </c>
      <c r="G23" s="46"/>
      <c r="H23" s="44"/>
      <c r="I23" s="47" t="s">
        <v>81</v>
      </c>
      <c r="J23" s="46"/>
      <c r="K23" s="46"/>
    </row>
    <row r="24" spans="1:11">
      <c r="A24" s="48"/>
      <c r="B24" s="49"/>
      <c r="C24" s="50" t="s">
        <v>68</v>
      </c>
      <c r="D24" s="50" t="s">
        <v>69</v>
      </c>
      <c r="E24" s="50" t="s">
        <v>70</v>
      </c>
      <c r="F24" s="51" t="s">
        <v>68</v>
      </c>
      <c r="G24" s="52" t="s">
        <v>69</v>
      </c>
      <c r="H24" s="53" t="s">
        <v>70</v>
      </c>
      <c r="I24" s="50" t="s">
        <v>68</v>
      </c>
      <c r="J24" s="50" t="s">
        <v>69</v>
      </c>
      <c r="K24" s="50" t="s">
        <v>70</v>
      </c>
    </row>
    <row r="25" spans="1:11">
      <c r="A25" s="54"/>
      <c r="B25" s="55" t="s">
        <v>71</v>
      </c>
      <c r="C25" s="56">
        <v>3</v>
      </c>
      <c r="D25" s="56">
        <v>3</v>
      </c>
      <c r="E25" s="56">
        <v>437</v>
      </c>
      <c r="F25" s="57">
        <v>1094</v>
      </c>
      <c r="G25" s="56">
        <v>1246</v>
      </c>
      <c r="H25" s="58">
        <v>27366</v>
      </c>
      <c r="I25" s="56">
        <v>74</v>
      </c>
      <c r="J25" s="56">
        <v>74</v>
      </c>
      <c r="K25" s="56">
        <v>13922</v>
      </c>
    </row>
    <row r="26" spans="1:11">
      <c r="A26" s="54"/>
      <c r="B26" s="55" t="s">
        <v>72</v>
      </c>
      <c r="C26" s="56">
        <v>1</v>
      </c>
      <c r="D26" s="56">
        <v>1</v>
      </c>
      <c r="E26" s="56">
        <v>4</v>
      </c>
      <c r="F26" s="57">
        <v>947</v>
      </c>
      <c r="G26" s="56">
        <v>1068</v>
      </c>
      <c r="H26" s="58">
        <v>20834</v>
      </c>
      <c r="I26" s="56">
        <v>95</v>
      </c>
      <c r="J26" s="56">
        <v>95</v>
      </c>
      <c r="K26" s="56">
        <v>18223</v>
      </c>
    </row>
    <row r="27" spans="1:11">
      <c r="A27" s="54"/>
      <c r="B27" s="55" t="s">
        <v>73</v>
      </c>
      <c r="C27" s="56">
        <v>2</v>
      </c>
      <c r="D27" s="56">
        <v>2</v>
      </c>
      <c r="E27" s="56">
        <v>309</v>
      </c>
      <c r="F27" s="57">
        <v>823</v>
      </c>
      <c r="G27" s="56">
        <v>925</v>
      </c>
      <c r="H27" s="58">
        <v>18621</v>
      </c>
      <c r="I27" s="56">
        <v>82</v>
      </c>
      <c r="J27" s="56">
        <v>82</v>
      </c>
      <c r="K27" s="56">
        <v>14591</v>
      </c>
    </row>
    <row r="28" spans="1:11">
      <c r="A28" s="54"/>
      <c r="B28" s="55" t="s">
        <v>74</v>
      </c>
      <c r="C28" s="56">
        <v>1</v>
      </c>
      <c r="D28" s="56">
        <v>1</v>
      </c>
      <c r="E28" s="56">
        <v>235</v>
      </c>
      <c r="F28" s="57">
        <v>805</v>
      </c>
      <c r="G28" s="56">
        <v>944</v>
      </c>
      <c r="H28" s="58">
        <v>18351</v>
      </c>
      <c r="I28" s="56">
        <v>79</v>
      </c>
      <c r="J28" s="56">
        <v>79</v>
      </c>
      <c r="K28" s="56">
        <v>13583</v>
      </c>
    </row>
    <row r="29" spans="1:11">
      <c r="A29" s="54"/>
      <c r="B29" s="55" t="s">
        <v>75</v>
      </c>
      <c r="C29" s="56" t="s">
        <v>82</v>
      </c>
      <c r="D29" s="56" t="s">
        <v>82</v>
      </c>
      <c r="E29" s="56" t="s">
        <v>82</v>
      </c>
      <c r="F29" s="57">
        <v>662</v>
      </c>
      <c r="G29" s="56">
        <v>737</v>
      </c>
      <c r="H29" s="58">
        <v>14886</v>
      </c>
      <c r="I29" s="56">
        <v>78</v>
      </c>
      <c r="J29" s="56">
        <v>78</v>
      </c>
      <c r="K29" s="56">
        <v>13313</v>
      </c>
    </row>
    <row r="30" spans="1:11">
      <c r="A30" s="59"/>
      <c r="B30" s="60"/>
      <c r="C30" s="61"/>
      <c r="D30" s="61"/>
      <c r="E30" s="61"/>
      <c r="F30" s="62"/>
      <c r="G30" s="61"/>
      <c r="H30" s="63"/>
      <c r="I30" s="61"/>
      <c r="J30" s="61"/>
      <c r="K30" s="61"/>
    </row>
    <row r="31" spans="1:11">
      <c r="A31" s="64"/>
      <c r="B31" s="65"/>
      <c r="C31" s="65"/>
      <c r="D31" s="65"/>
      <c r="E31" s="65"/>
      <c r="F31" s="65"/>
      <c r="G31" s="65"/>
      <c r="H31" s="65"/>
      <c r="I31" s="65"/>
      <c r="J31" s="65"/>
      <c r="K31" s="65"/>
    </row>
    <row r="32" spans="1:11" ht="22">
      <c r="A32" s="43" t="s">
        <v>64</v>
      </c>
      <c r="B32" s="44"/>
      <c r="C32" s="45" t="s">
        <v>83</v>
      </c>
      <c r="D32" s="46"/>
      <c r="E32" s="44"/>
      <c r="F32" s="45" t="s">
        <v>84</v>
      </c>
      <c r="G32" s="46"/>
      <c r="H32" s="44"/>
      <c r="I32" s="47" t="s">
        <v>85</v>
      </c>
      <c r="J32" s="46"/>
      <c r="K32" s="46"/>
    </row>
    <row r="33" spans="1:11">
      <c r="A33" s="48"/>
      <c r="B33" s="49"/>
      <c r="C33" s="67"/>
      <c r="D33" s="68"/>
      <c r="E33" s="52" t="s">
        <v>70</v>
      </c>
      <c r="F33" s="69"/>
      <c r="G33" s="52" t="s">
        <v>86</v>
      </c>
      <c r="H33" s="53" t="s">
        <v>70</v>
      </c>
      <c r="I33" s="70"/>
      <c r="J33" s="52" t="s">
        <v>86</v>
      </c>
      <c r="K33" s="52" t="s">
        <v>70</v>
      </c>
    </row>
    <row r="34" spans="1:11">
      <c r="A34" s="54"/>
      <c r="B34" s="55" t="s">
        <v>71</v>
      </c>
      <c r="C34" s="71"/>
      <c r="D34" s="72"/>
      <c r="E34" s="56">
        <v>101489</v>
      </c>
      <c r="F34" s="73"/>
      <c r="G34" s="56">
        <v>56</v>
      </c>
      <c r="H34" s="58">
        <v>3465</v>
      </c>
      <c r="I34" s="72"/>
      <c r="J34" s="56">
        <v>21</v>
      </c>
      <c r="K34" s="56">
        <v>4700</v>
      </c>
    </row>
    <row r="35" spans="1:11">
      <c r="A35" s="54"/>
      <c r="B35" s="55" t="s">
        <v>72</v>
      </c>
      <c r="C35" s="74"/>
      <c r="D35" s="72"/>
      <c r="E35" s="30">
        <v>96008</v>
      </c>
      <c r="F35" s="73"/>
      <c r="G35" s="56">
        <v>68</v>
      </c>
      <c r="H35" s="58">
        <v>2765</v>
      </c>
      <c r="I35" s="72"/>
      <c r="J35" s="56">
        <v>6</v>
      </c>
      <c r="K35" s="56">
        <v>1400</v>
      </c>
    </row>
    <row r="36" spans="1:11">
      <c r="A36" s="54"/>
      <c r="B36" s="55" t="s">
        <v>73</v>
      </c>
      <c r="C36" s="74"/>
      <c r="D36" s="72"/>
      <c r="E36" s="30">
        <v>92031</v>
      </c>
      <c r="F36" s="73"/>
      <c r="G36" s="56">
        <v>53</v>
      </c>
      <c r="H36" s="58">
        <v>2503</v>
      </c>
      <c r="I36" s="72"/>
      <c r="J36" s="56">
        <v>6</v>
      </c>
      <c r="K36" s="56">
        <v>1000</v>
      </c>
    </row>
    <row r="37" spans="1:11">
      <c r="A37" s="54"/>
      <c r="B37" s="55" t="s">
        <v>74</v>
      </c>
      <c r="C37" s="74"/>
      <c r="D37" s="72"/>
      <c r="E37" s="30">
        <v>79610</v>
      </c>
      <c r="F37" s="73"/>
      <c r="G37" s="56">
        <v>54</v>
      </c>
      <c r="H37" s="58">
        <v>2204</v>
      </c>
      <c r="I37" s="72"/>
      <c r="J37" s="56">
        <v>4</v>
      </c>
      <c r="K37" s="56">
        <v>800</v>
      </c>
    </row>
    <row r="38" spans="1:11">
      <c r="A38" s="54"/>
      <c r="B38" s="55" t="s">
        <v>75</v>
      </c>
      <c r="C38" s="74"/>
      <c r="D38" s="72"/>
      <c r="E38" s="30">
        <v>70403</v>
      </c>
      <c r="F38" s="73"/>
      <c r="G38" s="56">
        <v>64</v>
      </c>
      <c r="H38" s="58">
        <v>3512</v>
      </c>
      <c r="I38" s="72"/>
      <c r="J38" s="56">
        <v>6</v>
      </c>
      <c r="K38" s="56">
        <v>1200</v>
      </c>
    </row>
    <row r="39" spans="1:11">
      <c r="A39" s="59"/>
      <c r="B39" s="60"/>
      <c r="C39" s="75"/>
      <c r="D39" s="61"/>
      <c r="E39" s="61"/>
      <c r="F39" s="62"/>
      <c r="G39" s="61"/>
      <c r="H39" s="63"/>
      <c r="I39" s="61"/>
      <c r="J39" s="61"/>
      <c r="K39" s="61"/>
    </row>
    <row r="40" spans="1:11">
      <c r="A40" s="76" t="s">
        <v>87</v>
      </c>
    </row>
  </sheetData>
  <phoneticPr fontId="26"/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4"/>
  <sheetViews>
    <sheetView workbookViewId="0"/>
  </sheetViews>
  <sheetFormatPr defaultRowHeight="13"/>
  <cols>
    <col min="1" max="1" width="35" customWidth="1"/>
    <col min="2" max="3" width="8" customWidth="1"/>
    <col min="4" max="4" width="9" customWidth="1"/>
    <col min="5" max="5" width="8" customWidth="1"/>
    <col min="6" max="6" width="11" customWidth="1"/>
    <col min="7" max="8" width="6" customWidth="1"/>
  </cols>
  <sheetData>
    <row r="1" spans="1:8" ht="16.5">
      <c r="A1" s="77" t="s">
        <v>0</v>
      </c>
    </row>
    <row r="2" spans="1:8">
      <c r="A2" s="78" t="s">
        <v>1</v>
      </c>
    </row>
    <row r="3" spans="1:8">
      <c r="A3" s="78" t="s">
        <v>88</v>
      </c>
    </row>
    <row r="4" spans="1:8">
      <c r="A4" s="79"/>
    </row>
    <row r="5" spans="1:8">
      <c r="A5" s="80" t="s">
        <v>64</v>
      </c>
      <c r="B5" s="81"/>
      <c r="C5" s="82" t="s">
        <v>89</v>
      </c>
      <c r="D5" s="44"/>
      <c r="E5" s="83" t="s">
        <v>90</v>
      </c>
      <c r="F5" s="46"/>
      <c r="G5" s="84"/>
      <c r="H5" s="84"/>
    </row>
    <row r="6" spans="1:8">
      <c r="A6" s="85"/>
      <c r="B6" s="86"/>
      <c r="C6" s="87" t="s">
        <v>91</v>
      </c>
      <c r="D6" s="88" t="s">
        <v>92</v>
      </c>
      <c r="E6" s="87" t="s">
        <v>91</v>
      </c>
      <c r="F6" s="89" t="s">
        <v>92</v>
      </c>
    </row>
    <row r="7" spans="1:8">
      <c r="A7" s="90"/>
      <c r="B7" s="91"/>
      <c r="C7" s="92" t="s">
        <v>86</v>
      </c>
      <c r="D7" s="92" t="s">
        <v>70</v>
      </c>
      <c r="E7" s="92" t="s">
        <v>86</v>
      </c>
      <c r="F7" s="92" t="s">
        <v>70</v>
      </c>
    </row>
    <row r="8" spans="1:8">
      <c r="A8" s="84"/>
      <c r="B8" s="93" t="s">
        <v>71</v>
      </c>
      <c r="C8" s="94">
        <v>81410</v>
      </c>
      <c r="D8" s="94">
        <v>7920129</v>
      </c>
      <c r="E8" s="94">
        <v>2374</v>
      </c>
      <c r="F8" s="94">
        <v>380240</v>
      </c>
    </row>
    <row r="9" spans="1:8">
      <c r="A9" s="84"/>
      <c r="B9" s="93" t="s">
        <v>72</v>
      </c>
      <c r="C9" s="94">
        <v>82753</v>
      </c>
      <c r="D9" s="94">
        <v>8258105</v>
      </c>
      <c r="E9" s="94">
        <v>2527</v>
      </c>
      <c r="F9" s="94">
        <v>413798</v>
      </c>
    </row>
    <row r="10" spans="1:8">
      <c r="A10" s="84"/>
      <c r="B10" s="93" t="s">
        <v>73</v>
      </c>
      <c r="C10" s="94">
        <v>82720</v>
      </c>
      <c r="D10" s="94">
        <v>8567389</v>
      </c>
      <c r="E10" s="95">
        <v>2628</v>
      </c>
      <c r="F10" s="95">
        <v>444533</v>
      </c>
    </row>
    <row r="11" spans="1:8">
      <c r="A11" s="84"/>
      <c r="B11" s="93" t="s">
        <v>74</v>
      </c>
      <c r="C11" s="94">
        <v>81053</v>
      </c>
      <c r="D11" s="94">
        <v>8382759</v>
      </c>
      <c r="E11" s="95">
        <v>2785</v>
      </c>
      <c r="F11" s="96" t="s">
        <v>93</v>
      </c>
    </row>
    <row r="12" spans="1:8">
      <c r="A12" s="84"/>
      <c r="B12" s="93" t="s">
        <v>75</v>
      </c>
      <c r="C12" s="94">
        <v>78910</v>
      </c>
      <c r="D12" s="94">
        <v>8302236</v>
      </c>
      <c r="E12" s="95">
        <v>2756</v>
      </c>
      <c r="F12" s="95">
        <v>454173</v>
      </c>
    </row>
    <row r="13" spans="1:8">
      <c r="A13" s="97"/>
      <c r="B13" s="98"/>
      <c r="C13" s="99"/>
      <c r="D13" s="99"/>
      <c r="E13" s="100"/>
      <c r="F13" s="100"/>
    </row>
    <row r="15" spans="1:8">
      <c r="A15" s="80" t="s">
        <v>64</v>
      </c>
      <c r="B15" s="81"/>
      <c r="C15" s="82" t="s">
        <v>94</v>
      </c>
      <c r="D15" s="44"/>
      <c r="E15" s="83" t="s">
        <v>95</v>
      </c>
      <c r="F15" s="46"/>
    </row>
    <row r="16" spans="1:8">
      <c r="A16" s="85"/>
      <c r="B16" s="86"/>
      <c r="C16" s="88" t="s">
        <v>91</v>
      </c>
      <c r="D16" s="88" t="s">
        <v>92</v>
      </c>
      <c r="E16" s="88" t="s">
        <v>91</v>
      </c>
      <c r="F16" s="89" t="s">
        <v>92</v>
      </c>
    </row>
    <row r="17" spans="1:6">
      <c r="A17" s="90"/>
      <c r="B17" s="91"/>
      <c r="C17" s="92" t="s">
        <v>86</v>
      </c>
      <c r="D17" s="92" t="s">
        <v>70</v>
      </c>
      <c r="E17" s="92" t="s">
        <v>86</v>
      </c>
      <c r="F17" s="92" t="s">
        <v>70</v>
      </c>
    </row>
    <row r="18" spans="1:6">
      <c r="A18" s="84"/>
      <c r="B18" s="93" t="s">
        <v>71</v>
      </c>
      <c r="C18" s="101">
        <v>47692</v>
      </c>
      <c r="D18" s="101">
        <v>4348448</v>
      </c>
      <c r="E18" s="101">
        <v>18880</v>
      </c>
      <c r="F18" s="101">
        <v>2597288</v>
      </c>
    </row>
    <row r="19" spans="1:6">
      <c r="A19" s="84"/>
      <c r="B19" s="93" t="s">
        <v>72</v>
      </c>
      <c r="C19" s="101">
        <v>50403</v>
      </c>
      <c r="D19" s="101">
        <v>4621610</v>
      </c>
      <c r="E19" s="101">
        <v>20980</v>
      </c>
      <c r="F19" s="101">
        <v>2898984</v>
      </c>
    </row>
    <row r="20" spans="1:6">
      <c r="A20" s="84"/>
      <c r="B20" s="93" t="s">
        <v>73</v>
      </c>
      <c r="C20" s="101">
        <v>52635</v>
      </c>
      <c r="D20" s="101">
        <v>4823070</v>
      </c>
      <c r="E20" s="101">
        <v>21630</v>
      </c>
      <c r="F20" s="101">
        <v>3090061</v>
      </c>
    </row>
    <row r="21" spans="1:6">
      <c r="A21" s="84"/>
      <c r="B21" s="93" t="s">
        <v>74</v>
      </c>
      <c r="C21" s="101">
        <v>54065</v>
      </c>
      <c r="D21" s="101">
        <v>4974827</v>
      </c>
      <c r="E21" s="101">
        <v>22640</v>
      </c>
      <c r="F21" s="101">
        <v>3367439</v>
      </c>
    </row>
    <row r="22" spans="1:6">
      <c r="A22" s="84"/>
      <c r="B22" s="93" t="s">
        <v>75</v>
      </c>
      <c r="C22" s="101">
        <v>55925</v>
      </c>
      <c r="D22" s="101">
        <v>5150052</v>
      </c>
      <c r="E22" s="101">
        <v>23373</v>
      </c>
      <c r="F22" s="101">
        <v>3536174</v>
      </c>
    </row>
    <row r="23" spans="1:6">
      <c r="A23" s="102"/>
      <c r="B23" s="98"/>
      <c r="C23" s="99"/>
      <c r="D23" s="99"/>
      <c r="E23" s="99"/>
      <c r="F23" s="99"/>
    </row>
    <row r="24" spans="1:6">
      <c r="A24" s="103" t="s">
        <v>96</v>
      </c>
      <c r="B24" s="104"/>
      <c r="C24" s="104"/>
      <c r="D24" s="104"/>
      <c r="E24" s="104"/>
      <c r="F24" s="104"/>
    </row>
  </sheetData>
  <phoneticPr fontId="26"/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39"/>
  <sheetViews>
    <sheetView workbookViewId="0"/>
  </sheetViews>
  <sheetFormatPr defaultRowHeight="13"/>
  <cols>
    <col min="1" max="1" width="35" customWidth="1"/>
    <col min="2" max="2" width="6" customWidth="1"/>
    <col min="3" max="3" width="8" customWidth="1"/>
    <col min="4" max="4" width="10" customWidth="1"/>
    <col min="5" max="5" width="8" customWidth="1"/>
    <col min="6" max="6" width="16" customWidth="1"/>
    <col min="7" max="7" width="8" customWidth="1"/>
    <col min="8" max="8" width="7" customWidth="1"/>
    <col min="9" max="9" width="9" customWidth="1"/>
  </cols>
  <sheetData>
    <row r="1" spans="1:9" ht="16.5">
      <c r="A1" s="1" t="s">
        <v>0</v>
      </c>
    </row>
    <row r="2" spans="1:9">
      <c r="A2" s="105" t="s">
        <v>97</v>
      </c>
      <c r="B2" s="106"/>
      <c r="C2" s="106"/>
      <c r="D2" s="106"/>
      <c r="E2" s="106"/>
      <c r="F2" s="106"/>
      <c r="G2" s="106"/>
      <c r="H2" s="106"/>
      <c r="I2" s="106"/>
    </row>
    <row r="3" spans="1:9">
      <c r="A3" s="105" t="s">
        <v>98</v>
      </c>
      <c r="B3" s="106"/>
      <c r="C3" s="106"/>
      <c r="D3" s="106"/>
      <c r="E3" s="106"/>
      <c r="F3" s="106"/>
      <c r="G3" s="106"/>
      <c r="H3" s="106"/>
      <c r="I3" s="106"/>
    </row>
    <row r="4" spans="1:9">
      <c r="A4" s="107"/>
      <c r="B4" s="108"/>
      <c r="C4" s="108"/>
      <c r="D4" s="108"/>
      <c r="E4" s="108"/>
      <c r="F4" s="108"/>
      <c r="G4" s="108"/>
      <c r="H4" s="108"/>
      <c r="I4" s="108"/>
    </row>
    <row r="5" spans="1:9">
      <c r="A5" s="109" t="s">
        <v>64</v>
      </c>
      <c r="B5" s="6"/>
      <c r="C5" s="7"/>
      <c r="D5" s="8" t="s">
        <v>99</v>
      </c>
      <c r="E5" s="110"/>
      <c r="F5" s="10"/>
      <c r="G5" s="10"/>
      <c r="H5" s="10"/>
      <c r="I5" s="10"/>
    </row>
    <row r="6" spans="1:9">
      <c r="A6" s="11"/>
      <c r="B6" s="11"/>
      <c r="C6" s="12"/>
      <c r="D6" s="13"/>
      <c r="E6" s="14" t="s">
        <v>100</v>
      </c>
      <c r="F6" s="14" t="s">
        <v>101</v>
      </c>
      <c r="G6" s="14" t="s">
        <v>102</v>
      </c>
      <c r="H6" s="17" t="s">
        <v>103</v>
      </c>
      <c r="I6" s="17" t="s">
        <v>104</v>
      </c>
    </row>
    <row r="7" spans="1:9">
      <c r="A7" s="111"/>
      <c r="B7" s="23" t="s">
        <v>91</v>
      </c>
      <c r="C7" s="112"/>
      <c r="D7" s="113" t="s">
        <v>86</v>
      </c>
      <c r="E7" s="114" t="s">
        <v>86</v>
      </c>
      <c r="F7" s="113" t="s">
        <v>86</v>
      </c>
      <c r="G7" s="113" t="s">
        <v>86</v>
      </c>
      <c r="H7" s="113" t="s">
        <v>86</v>
      </c>
      <c r="I7" s="113" t="s">
        <v>86</v>
      </c>
    </row>
    <row r="8" spans="1:9">
      <c r="A8" s="115"/>
      <c r="B8" s="115"/>
      <c r="C8" s="25" t="s">
        <v>71</v>
      </c>
      <c r="D8" s="116">
        <v>79037</v>
      </c>
      <c r="E8" s="117">
        <v>1132</v>
      </c>
      <c r="F8" s="116">
        <v>70969</v>
      </c>
      <c r="G8" s="116">
        <v>1131</v>
      </c>
      <c r="H8" s="116">
        <v>67</v>
      </c>
      <c r="I8" s="116">
        <v>5236</v>
      </c>
    </row>
    <row r="9" spans="1:9">
      <c r="A9" s="115"/>
      <c r="B9" s="115"/>
      <c r="C9" s="25" t="s">
        <v>72</v>
      </c>
      <c r="D9" s="116">
        <v>79793</v>
      </c>
      <c r="E9" s="117">
        <v>921</v>
      </c>
      <c r="F9" s="116">
        <v>72130</v>
      </c>
      <c r="G9" s="116">
        <v>918</v>
      </c>
      <c r="H9" s="116">
        <v>56</v>
      </c>
      <c r="I9" s="116">
        <v>5284</v>
      </c>
    </row>
    <row r="10" spans="1:9">
      <c r="A10" s="115"/>
      <c r="B10" s="115"/>
      <c r="C10" s="25" t="s">
        <v>73</v>
      </c>
      <c r="D10" s="116">
        <v>80516</v>
      </c>
      <c r="E10" s="117">
        <v>755</v>
      </c>
      <c r="F10" s="116">
        <v>73140</v>
      </c>
      <c r="G10" s="116">
        <v>735</v>
      </c>
      <c r="H10" s="116">
        <v>51</v>
      </c>
      <c r="I10" s="116">
        <v>5366</v>
      </c>
    </row>
    <row r="11" spans="1:9">
      <c r="A11" s="115"/>
      <c r="B11" s="115"/>
      <c r="C11" s="25" t="s">
        <v>74</v>
      </c>
      <c r="D11" s="116">
        <v>80680</v>
      </c>
      <c r="E11" s="117">
        <v>569</v>
      </c>
      <c r="F11" s="116">
        <v>73539</v>
      </c>
      <c r="G11" s="116">
        <v>593</v>
      </c>
      <c r="H11" s="116">
        <v>48</v>
      </c>
      <c r="I11" s="116">
        <v>5450</v>
      </c>
    </row>
    <row r="12" spans="1:9">
      <c r="A12" s="115"/>
      <c r="B12" s="115"/>
      <c r="C12" s="25" t="s">
        <v>75</v>
      </c>
      <c r="D12" s="116">
        <v>80505</v>
      </c>
      <c r="E12" s="117">
        <v>458</v>
      </c>
      <c r="F12" s="116">
        <v>73587</v>
      </c>
      <c r="G12" s="116">
        <v>443</v>
      </c>
      <c r="H12" s="116">
        <v>43</v>
      </c>
      <c r="I12" s="116">
        <v>5487</v>
      </c>
    </row>
    <row r="13" spans="1:9">
      <c r="A13" s="118"/>
      <c r="B13" s="119"/>
      <c r="C13" s="120"/>
      <c r="D13" s="121"/>
      <c r="E13" s="122"/>
      <c r="F13" s="121"/>
      <c r="G13" s="121"/>
      <c r="H13" s="121"/>
      <c r="I13" s="121"/>
    </row>
    <row r="14" spans="1:9">
      <c r="A14" s="115"/>
      <c r="B14" s="23" t="s">
        <v>92</v>
      </c>
      <c r="C14" s="123"/>
      <c r="D14" s="113" t="s">
        <v>70</v>
      </c>
      <c r="E14" s="124" t="s">
        <v>70</v>
      </c>
      <c r="F14" s="113" t="s">
        <v>70</v>
      </c>
      <c r="G14" s="113" t="s">
        <v>70</v>
      </c>
      <c r="H14" s="113" t="s">
        <v>70</v>
      </c>
      <c r="I14" s="113" t="s">
        <v>70</v>
      </c>
    </row>
    <row r="15" spans="1:9">
      <c r="A15" s="115"/>
      <c r="B15" s="115"/>
      <c r="C15" s="25" t="s">
        <v>71</v>
      </c>
      <c r="D15" s="116">
        <v>52153644</v>
      </c>
      <c r="E15" s="117">
        <v>549098</v>
      </c>
      <c r="F15" s="116">
        <v>46375485</v>
      </c>
      <c r="G15" s="116">
        <v>247947</v>
      </c>
      <c r="H15" s="116">
        <v>60200</v>
      </c>
      <c r="I15" s="116">
        <v>4539832</v>
      </c>
    </row>
    <row r="16" spans="1:9">
      <c r="A16" s="115"/>
      <c r="B16" s="115"/>
      <c r="C16" s="25" t="s">
        <v>72</v>
      </c>
      <c r="D16" s="116">
        <v>52063010</v>
      </c>
      <c r="E16" s="117">
        <v>449871</v>
      </c>
      <c r="F16" s="116">
        <v>47198177</v>
      </c>
      <c r="G16" s="116">
        <v>204654</v>
      </c>
      <c r="H16" s="116">
        <v>50706</v>
      </c>
      <c r="I16" s="116">
        <v>3796590</v>
      </c>
    </row>
    <row r="17" spans="1:9">
      <c r="A17" s="115"/>
      <c r="B17" s="115"/>
      <c r="C17" s="25" t="s">
        <v>73</v>
      </c>
      <c r="D17" s="116">
        <v>53544463</v>
      </c>
      <c r="E17" s="117">
        <v>365468</v>
      </c>
      <c r="F17" s="116">
        <v>47986491</v>
      </c>
      <c r="G17" s="116">
        <v>161640</v>
      </c>
      <c r="H17" s="116">
        <v>46315</v>
      </c>
      <c r="I17" s="116">
        <v>4635884</v>
      </c>
    </row>
    <row r="18" spans="1:9">
      <c r="A18" s="115"/>
      <c r="B18" s="115"/>
      <c r="C18" s="25" t="s">
        <v>74</v>
      </c>
      <c r="D18" s="116">
        <v>53761578</v>
      </c>
      <c r="E18" s="117">
        <v>275438</v>
      </c>
      <c r="F18" s="116">
        <v>48255521</v>
      </c>
      <c r="G18" s="116">
        <v>130630</v>
      </c>
      <c r="H18" s="116">
        <v>43730</v>
      </c>
      <c r="I18" s="116">
        <v>4696693</v>
      </c>
    </row>
    <row r="19" spans="1:9">
      <c r="A19" s="115"/>
      <c r="B19" s="115"/>
      <c r="C19" s="25" t="s">
        <v>75</v>
      </c>
      <c r="D19" s="116">
        <v>53554404</v>
      </c>
      <c r="E19" s="117">
        <v>220327</v>
      </c>
      <c r="F19" s="116">
        <v>48126990</v>
      </c>
      <c r="G19" s="116">
        <v>98122</v>
      </c>
      <c r="H19" s="116">
        <v>38890</v>
      </c>
      <c r="I19" s="116">
        <v>4705897</v>
      </c>
    </row>
    <row r="20" spans="1:9">
      <c r="A20" s="125"/>
      <c r="B20" s="125"/>
      <c r="C20" s="126"/>
      <c r="D20" s="125"/>
      <c r="E20" s="127"/>
      <c r="F20" s="125"/>
      <c r="G20" s="125"/>
      <c r="H20" s="125"/>
      <c r="I20" s="128"/>
    </row>
    <row r="21" spans="1:9">
      <c r="A21" s="129"/>
      <c r="B21" s="130"/>
      <c r="C21" s="130"/>
      <c r="D21" s="130"/>
      <c r="E21" s="130"/>
      <c r="F21" s="130"/>
      <c r="G21" s="6"/>
      <c r="H21" s="6"/>
    </row>
    <row r="22" spans="1:9">
      <c r="A22" s="109" t="s">
        <v>64</v>
      </c>
      <c r="B22" s="6"/>
      <c r="C22" s="7"/>
      <c r="D22" s="131"/>
      <c r="E22" s="132"/>
      <c r="F22" s="8" t="s">
        <v>105</v>
      </c>
      <c r="G22" s="133"/>
    </row>
    <row r="23" spans="1:9">
      <c r="A23" s="11"/>
      <c r="B23" s="11"/>
      <c r="C23" s="12"/>
      <c r="D23" s="14" t="s">
        <v>106</v>
      </c>
      <c r="E23" s="14" t="s">
        <v>107</v>
      </c>
      <c r="F23" s="13"/>
      <c r="G23" s="133"/>
    </row>
    <row r="24" spans="1:9">
      <c r="A24" s="111"/>
      <c r="B24" s="23" t="s">
        <v>91</v>
      </c>
      <c r="C24" s="112"/>
      <c r="D24" s="113" t="s">
        <v>86</v>
      </c>
      <c r="E24" s="113" t="s">
        <v>86</v>
      </c>
      <c r="F24" s="124" t="s">
        <v>86</v>
      </c>
      <c r="G24" s="133"/>
    </row>
    <row r="25" spans="1:9">
      <c r="A25" s="115"/>
      <c r="B25" s="115"/>
      <c r="C25" s="25" t="s">
        <v>71</v>
      </c>
      <c r="D25" s="116">
        <v>476</v>
      </c>
      <c r="E25" s="116">
        <v>26</v>
      </c>
      <c r="F25" s="117">
        <v>2</v>
      </c>
      <c r="G25" s="133"/>
    </row>
    <row r="26" spans="1:9">
      <c r="A26" s="115"/>
      <c r="B26" s="115"/>
      <c r="C26" s="25" t="s">
        <v>72</v>
      </c>
      <c r="D26" s="116">
        <v>456</v>
      </c>
      <c r="E26" s="116">
        <v>28</v>
      </c>
      <c r="F26" s="134" t="s">
        <v>108</v>
      </c>
      <c r="G26" s="133"/>
    </row>
    <row r="27" spans="1:9">
      <c r="A27" s="115"/>
      <c r="B27" s="115"/>
      <c r="C27" s="25" t="s">
        <v>73</v>
      </c>
      <c r="D27" s="116">
        <v>440</v>
      </c>
      <c r="E27" s="116">
        <v>29</v>
      </c>
      <c r="F27" s="134" t="s">
        <v>108</v>
      </c>
      <c r="G27" s="133"/>
    </row>
    <row r="28" spans="1:9">
      <c r="A28" s="115"/>
      <c r="B28" s="115"/>
      <c r="C28" s="25" t="s">
        <v>74</v>
      </c>
      <c r="D28" s="116">
        <v>452</v>
      </c>
      <c r="E28" s="116">
        <v>29</v>
      </c>
      <c r="F28" s="134" t="s">
        <v>108</v>
      </c>
      <c r="G28" s="133"/>
    </row>
    <row r="29" spans="1:9">
      <c r="A29" s="115"/>
      <c r="B29" s="115"/>
      <c r="C29" s="25" t="s">
        <v>75</v>
      </c>
      <c r="D29" s="116">
        <v>459</v>
      </c>
      <c r="E29" s="116">
        <v>28</v>
      </c>
      <c r="F29" s="134" t="s">
        <v>108</v>
      </c>
      <c r="G29" s="133"/>
    </row>
    <row r="30" spans="1:9">
      <c r="A30" s="118"/>
      <c r="B30" s="119"/>
      <c r="C30" s="120"/>
      <c r="D30" s="121"/>
      <c r="E30" s="121"/>
      <c r="F30" s="122"/>
      <c r="G30" s="133"/>
    </row>
    <row r="31" spans="1:9">
      <c r="A31" s="115"/>
      <c r="B31" s="23" t="s">
        <v>92</v>
      </c>
      <c r="C31" s="123"/>
      <c r="D31" s="113" t="s">
        <v>70</v>
      </c>
      <c r="E31" s="113" t="s">
        <v>70</v>
      </c>
      <c r="F31" s="124" t="s">
        <v>70</v>
      </c>
      <c r="G31" s="133"/>
    </row>
    <row r="32" spans="1:9">
      <c r="A32" s="115"/>
      <c r="B32" s="115"/>
      <c r="C32" s="25" t="s">
        <v>71</v>
      </c>
      <c r="D32" s="116">
        <v>369541</v>
      </c>
      <c r="E32" s="116">
        <v>11541</v>
      </c>
      <c r="F32" s="117">
        <v>399</v>
      </c>
      <c r="G32" s="133"/>
    </row>
    <row r="33" spans="1:8">
      <c r="A33" s="115"/>
      <c r="B33" s="115"/>
      <c r="C33" s="25" t="s">
        <v>72</v>
      </c>
      <c r="D33" s="116">
        <v>350345</v>
      </c>
      <c r="E33" s="116">
        <v>12667</v>
      </c>
      <c r="F33" s="134" t="s">
        <v>108</v>
      </c>
      <c r="G33" s="133"/>
    </row>
    <row r="34" spans="1:8">
      <c r="A34" s="115"/>
      <c r="B34" s="115"/>
      <c r="C34" s="25" t="s">
        <v>73</v>
      </c>
      <c r="D34" s="116">
        <v>337154</v>
      </c>
      <c r="E34" s="116">
        <v>11511</v>
      </c>
      <c r="F34" s="134" t="s">
        <v>108</v>
      </c>
      <c r="G34" s="133"/>
    </row>
    <row r="35" spans="1:8">
      <c r="A35" s="115"/>
      <c r="B35" s="115"/>
      <c r="C35" s="25" t="s">
        <v>74</v>
      </c>
      <c r="D35" s="116">
        <v>348268</v>
      </c>
      <c r="E35" s="116">
        <v>11298</v>
      </c>
      <c r="F35" s="134" t="s">
        <v>108</v>
      </c>
      <c r="G35" s="133"/>
    </row>
    <row r="36" spans="1:8">
      <c r="A36" s="115"/>
      <c r="B36" s="115"/>
      <c r="C36" s="25" t="s">
        <v>75</v>
      </c>
      <c r="D36" s="116">
        <v>354494</v>
      </c>
      <c r="E36" s="116">
        <v>9684</v>
      </c>
      <c r="F36" s="134" t="s">
        <v>108</v>
      </c>
      <c r="G36" s="133"/>
    </row>
    <row r="37" spans="1:8">
      <c r="A37" s="32"/>
      <c r="B37" s="32"/>
      <c r="C37" s="34"/>
      <c r="D37" s="128"/>
      <c r="E37" s="128"/>
      <c r="F37" s="127"/>
      <c r="G37" s="133"/>
    </row>
    <row r="38" spans="1:8">
      <c r="A38" s="135" t="s">
        <v>109</v>
      </c>
      <c r="B38" s="106"/>
      <c r="C38" s="106"/>
      <c r="D38" s="106"/>
      <c r="E38" s="106"/>
      <c r="F38" s="106"/>
      <c r="G38" s="106"/>
      <c r="H38" s="106"/>
    </row>
    <row r="39" spans="1:8">
      <c r="A39" s="135" t="s">
        <v>110</v>
      </c>
      <c r="B39" s="106"/>
      <c r="C39" s="106"/>
      <c r="D39" s="106"/>
      <c r="E39" s="106"/>
      <c r="F39" s="106"/>
      <c r="G39" s="106"/>
      <c r="H39" s="106"/>
    </row>
  </sheetData>
  <phoneticPr fontId="26"/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15"/>
  <sheetViews>
    <sheetView workbookViewId="0"/>
  </sheetViews>
  <sheetFormatPr defaultRowHeight="13"/>
  <cols>
    <col min="1" max="1" width="31" customWidth="1"/>
    <col min="2" max="2" width="6" customWidth="1"/>
    <col min="3" max="3" width="8" customWidth="1"/>
    <col min="4" max="4" width="7" customWidth="1"/>
    <col min="5" max="5" width="6" customWidth="1"/>
    <col min="6" max="6" width="7" customWidth="1"/>
    <col min="7" max="7" width="10" customWidth="1"/>
    <col min="8" max="8" width="12" customWidth="1"/>
    <col min="9" max="10" width="9" customWidth="1"/>
    <col min="11" max="11" width="11" customWidth="1"/>
  </cols>
  <sheetData>
    <row r="1" spans="1:11" ht="16.5">
      <c r="A1" s="136" t="s">
        <v>0</v>
      </c>
    </row>
    <row r="2" spans="1:11">
      <c r="A2" s="105" t="s">
        <v>97</v>
      </c>
    </row>
    <row r="3" spans="1:11">
      <c r="A3" s="105" t="s">
        <v>111</v>
      </c>
    </row>
    <row r="4" spans="1:11">
      <c r="A4" s="107"/>
      <c r="B4" s="4"/>
      <c r="C4" s="4"/>
      <c r="D4" s="4"/>
      <c r="E4" s="4"/>
      <c r="F4" s="4"/>
      <c r="G4" s="4"/>
      <c r="H4" s="4"/>
      <c r="I4" s="4"/>
      <c r="J4" s="4"/>
      <c r="K4" s="4"/>
    </row>
    <row r="5" spans="1:11" ht="22">
      <c r="A5" s="109" t="s">
        <v>64</v>
      </c>
      <c r="B5" s="6"/>
      <c r="C5" s="7"/>
      <c r="D5" s="137" t="s">
        <v>112</v>
      </c>
      <c r="E5" s="137" t="s">
        <v>113</v>
      </c>
      <c r="F5" s="132"/>
      <c r="G5" s="138" t="s">
        <v>114</v>
      </c>
      <c r="H5" s="138" t="s">
        <v>115</v>
      </c>
      <c r="I5" s="138" t="s">
        <v>116</v>
      </c>
      <c r="J5" s="138" t="s">
        <v>117</v>
      </c>
      <c r="K5" s="139" t="s">
        <v>118</v>
      </c>
    </row>
    <row r="6" spans="1:11">
      <c r="A6" s="11"/>
      <c r="B6" s="11"/>
      <c r="C6" s="12"/>
      <c r="D6" s="140"/>
      <c r="E6" s="14" t="s">
        <v>119</v>
      </c>
      <c r="F6" s="14" t="s">
        <v>120</v>
      </c>
      <c r="G6" s="140"/>
      <c r="H6" s="140"/>
      <c r="I6" s="140"/>
      <c r="J6" s="140"/>
      <c r="K6" s="13"/>
    </row>
    <row r="7" spans="1:11">
      <c r="A7" s="111"/>
      <c r="B7" s="23" t="s">
        <v>91</v>
      </c>
      <c r="C7" s="112"/>
      <c r="D7" s="113" t="s">
        <v>69</v>
      </c>
      <c r="E7" s="113" t="s">
        <v>69</v>
      </c>
      <c r="F7" s="113" t="s">
        <v>69</v>
      </c>
      <c r="G7" s="113" t="s">
        <v>69</v>
      </c>
      <c r="H7" s="113" t="s">
        <v>69</v>
      </c>
      <c r="I7" s="113" t="s">
        <v>121</v>
      </c>
      <c r="J7" s="113" t="s">
        <v>121</v>
      </c>
      <c r="K7" s="113" t="s">
        <v>69</v>
      </c>
    </row>
    <row r="8" spans="1:11">
      <c r="A8" s="115"/>
      <c r="B8" s="115"/>
      <c r="C8" s="25" t="s">
        <v>71</v>
      </c>
      <c r="D8" s="116">
        <v>41730</v>
      </c>
      <c r="E8" s="116">
        <v>3324</v>
      </c>
      <c r="F8" s="116">
        <v>10076</v>
      </c>
      <c r="G8" s="116">
        <v>747</v>
      </c>
      <c r="H8" s="116">
        <v>13161</v>
      </c>
      <c r="I8" s="116">
        <v>164291</v>
      </c>
      <c r="J8" s="141">
        <v>95721</v>
      </c>
      <c r="K8" s="116">
        <v>15169</v>
      </c>
    </row>
    <row r="9" spans="1:11">
      <c r="A9" s="115"/>
      <c r="B9" s="115"/>
      <c r="C9" s="25" t="s">
        <v>72</v>
      </c>
      <c r="D9" s="116">
        <v>40333</v>
      </c>
      <c r="E9" s="116">
        <v>3298</v>
      </c>
      <c r="F9" s="116">
        <v>9945</v>
      </c>
      <c r="G9" s="116">
        <v>696</v>
      </c>
      <c r="H9" s="116">
        <v>12532</v>
      </c>
      <c r="I9" s="116">
        <v>156256</v>
      </c>
      <c r="J9" s="141">
        <v>93318</v>
      </c>
      <c r="K9" s="116">
        <v>14558</v>
      </c>
    </row>
    <row r="10" spans="1:11">
      <c r="A10" s="115"/>
      <c r="B10" s="115"/>
      <c r="C10" s="25" t="s">
        <v>73</v>
      </c>
      <c r="D10" s="116">
        <v>38913</v>
      </c>
      <c r="E10" s="116">
        <v>3359</v>
      </c>
      <c r="F10" s="116">
        <v>10068</v>
      </c>
      <c r="G10" s="116">
        <v>642</v>
      </c>
      <c r="H10" s="116">
        <v>11722</v>
      </c>
      <c r="I10" s="116">
        <v>145744</v>
      </c>
      <c r="J10" s="141">
        <v>91809</v>
      </c>
      <c r="K10" s="116">
        <v>13764</v>
      </c>
    </row>
    <row r="11" spans="1:11">
      <c r="A11" s="115"/>
      <c r="B11" s="115"/>
      <c r="C11" s="25" t="s">
        <v>74</v>
      </c>
      <c r="D11" s="116">
        <v>37359</v>
      </c>
      <c r="E11" s="116">
        <v>3393</v>
      </c>
      <c r="F11" s="116">
        <v>9860</v>
      </c>
      <c r="G11" s="116">
        <v>604</v>
      </c>
      <c r="H11" s="116">
        <v>11033</v>
      </c>
      <c r="I11" s="116">
        <v>138670</v>
      </c>
      <c r="J11" s="141">
        <v>91489</v>
      </c>
      <c r="K11" s="116">
        <v>13073</v>
      </c>
    </row>
    <row r="12" spans="1:11">
      <c r="A12" s="115"/>
      <c r="B12" s="115"/>
      <c r="C12" s="25" t="s">
        <v>75</v>
      </c>
      <c r="D12" s="116">
        <v>35966</v>
      </c>
      <c r="E12" s="116">
        <v>3371</v>
      </c>
      <c r="F12" s="116">
        <v>9870</v>
      </c>
      <c r="G12" s="116">
        <v>550</v>
      </c>
      <c r="H12" s="116">
        <v>10513</v>
      </c>
      <c r="I12" s="116">
        <v>132463</v>
      </c>
      <c r="J12" s="141">
        <v>91429</v>
      </c>
      <c r="K12" s="116">
        <v>12212</v>
      </c>
    </row>
    <row r="13" spans="1:11">
      <c r="A13" s="125"/>
      <c r="B13" s="125"/>
      <c r="C13" s="126"/>
      <c r="D13" s="125"/>
      <c r="E13" s="125"/>
      <c r="F13" s="125"/>
      <c r="G13" s="125"/>
      <c r="H13" s="125"/>
      <c r="I13" s="128"/>
      <c r="J13" s="142"/>
      <c r="K13" s="128"/>
    </row>
    <row r="14" spans="1:11">
      <c r="A14" s="143" t="s">
        <v>109</v>
      </c>
      <c r="B14" s="6"/>
      <c r="C14" s="6"/>
      <c r="D14" s="6"/>
      <c r="E14" s="6"/>
      <c r="F14" s="6"/>
      <c r="G14" s="6"/>
      <c r="H14" s="6"/>
      <c r="I14" s="6"/>
      <c r="J14" s="6"/>
      <c r="K14" s="6"/>
    </row>
    <row r="15" spans="1:11">
      <c r="A15" s="135" t="s">
        <v>110</v>
      </c>
    </row>
  </sheetData>
  <phoneticPr fontId="26"/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I10"/>
  <sheetViews>
    <sheetView workbookViewId="0"/>
  </sheetViews>
  <sheetFormatPr defaultRowHeight="13"/>
  <cols>
    <col min="1" max="1" width="26" customWidth="1"/>
    <col min="2" max="2" width="7" customWidth="1"/>
    <col min="3" max="3" width="8" customWidth="1"/>
    <col min="4" max="7" width="7" customWidth="1"/>
    <col min="8" max="9" width="6" customWidth="1"/>
  </cols>
  <sheetData>
    <row r="1" spans="1:9" ht="16.5">
      <c r="A1" s="136" t="s">
        <v>0</v>
      </c>
    </row>
    <row r="2" spans="1:9">
      <c r="A2" s="105" t="s">
        <v>122</v>
      </c>
    </row>
    <row r="3" spans="1:9">
      <c r="A3" s="105" t="s">
        <v>123</v>
      </c>
    </row>
    <row r="4" spans="1:9">
      <c r="A4" s="3"/>
      <c r="B4" s="4"/>
      <c r="C4" s="4"/>
      <c r="D4" s="4"/>
      <c r="E4" s="4"/>
      <c r="F4" s="4"/>
      <c r="G4" s="4"/>
    </row>
    <row r="5" spans="1:9">
      <c r="A5" s="109" t="s">
        <v>64</v>
      </c>
      <c r="B5" s="132"/>
      <c r="C5" s="144" t="s">
        <v>71</v>
      </c>
      <c r="D5" s="144" t="s">
        <v>72</v>
      </c>
      <c r="E5" s="144" t="s">
        <v>124</v>
      </c>
      <c r="F5" s="144" t="s">
        <v>125</v>
      </c>
      <c r="G5" s="144" t="s">
        <v>126</v>
      </c>
    </row>
    <row r="6" spans="1:9">
      <c r="A6" s="145"/>
      <c r="B6" s="146"/>
      <c r="C6" s="147" t="s">
        <v>69</v>
      </c>
      <c r="D6" s="147" t="s">
        <v>69</v>
      </c>
      <c r="E6" s="147" t="s">
        <v>69</v>
      </c>
      <c r="F6" s="147" t="s">
        <v>69</v>
      </c>
      <c r="G6" s="147" t="s">
        <v>69</v>
      </c>
    </row>
    <row r="7" spans="1:9">
      <c r="A7" s="135"/>
      <c r="B7" s="25" t="s">
        <v>112</v>
      </c>
      <c r="C7" s="56">
        <v>38591</v>
      </c>
      <c r="D7" s="56">
        <v>39009</v>
      </c>
      <c r="E7" s="56">
        <v>38997</v>
      </c>
      <c r="F7" s="56">
        <v>38803</v>
      </c>
      <c r="G7" s="56">
        <v>39763</v>
      </c>
    </row>
    <row r="8" spans="1:9">
      <c r="A8" s="125"/>
      <c r="B8" s="148"/>
      <c r="C8" s="149"/>
      <c r="D8" s="149"/>
      <c r="E8" s="149"/>
      <c r="F8" s="149"/>
      <c r="G8" s="149"/>
    </row>
    <row r="9" spans="1:9">
      <c r="A9" s="150" t="s">
        <v>127</v>
      </c>
      <c r="B9" s="6"/>
      <c r="C9" s="6"/>
      <c r="D9" s="6"/>
      <c r="E9" s="6"/>
      <c r="F9" s="6"/>
      <c r="G9" s="6"/>
      <c r="H9" s="106"/>
      <c r="I9" s="106"/>
    </row>
    <row r="10" spans="1:9">
      <c r="A10" s="135" t="s">
        <v>110</v>
      </c>
      <c r="H10" s="135"/>
      <c r="I10" s="135"/>
    </row>
  </sheetData>
  <phoneticPr fontId="26"/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15"/>
  <sheetViews>
    <sheetView workbookViewId="0"/>
  </sheetViews>
  <sheetFormatPr defaultRowHeight="13"/>
  <cols>
    <col min="1" max="1" width="34" customWidth="1"/>
    <col min="2" max="3" width="8" customWidth="1"/>
    <col min="4" max="4" width="7" customWidth="1"/>
    <col min="5" max="5" width="6" customWidth="1"/>
    <col min="6" max="6" width="8" customWidth="1"/>
    <col min="7" max="7" width="7" customWidth="1"/>
    <col min="8" max="8" width="6" customWidth="1"/>
    <col min="9" max="9" width="8" customWidth="1"/>
  </cols>
  <sheetData>
    <row r="1" spans="1:9" ht="16.5">
      <c r="A1" s="136" t="s">
        <v>0</v>
      </c>
    </row>
    <row r="2" spans="1:9">
      <c r="A2" s="105" t="s">
        <v>122</v>
      </c>
    </row>
    <row r="3" spans="1:9">
      <c r="A3" s="105" t="s">
        <v>128</v>
      </c>
    </row>
    <row r="4" spans="1:9">
      <c r="A4" s="107"/>
      <c r="B4" s="42"/>
      <c r="C4" s="42"/>
      <c r="D4" s="42"/>
      <c r="E4" s="42"/>
      <c r="F4" s="42"/>
      <c r="G4" s="42"/>
      <c r="H4" s="42"/>
      <c r="I4" s="42"/>
    </row>
    <row r="5" spans="1:9">
      <c r="A5" s="151"/>
      <c r="B5" s="152" t="s">
        <v>64</v>
      </c>
      <c r="C5" s="152" t="s">
        <v>129</v>
      </c>
      <c r="D5" s="153" t="s">
        <v>130</v>
      </c>
      <c r="E5" s="153" t="s">
        <v>131</v>
      </c>
      <c r="F5" s="153" t="s">
        <v>132</v>
      </c>
      <c r="G5" s="153" t="s">
        <v>112</v>
      </c>
      <c r="H5" s="153" t="s">
        <v>131</v>
      </c>
      <c r="I5" s="151" t="s">
        <v>133</v>
      </c>
    </row>
    <row r="6" spans="1:9">
      <c r="A6" s="154"/>
      <c r="B6" s="155"/>
      <c r="C6" s="154" t="s">
        <v>68</v>
      </c>
      <c r="D6" s="154" t="s">
        <v>68</v>
      </c>
      <c r="E6" s="154" t="s">
        <v>134</v>
      </c>
      <c r="F6" s="156" t="s">
        <v>69</v>
      </c>
      <c r="G6" s="157" t="s">
        <v>69</v>
      </c>
      <c r="H6" s="158" t="s">
        <v>134</v>
      </c>
      <c r="I6" s="154" t="s">
        <v>134</v>
      </c>
    </row>
    <row r="7" spans="1:9">
      <c r="A7" s="159"/>
      <c r="B7" s="160" t="s">
        <v>71</v>
      </c>
      <c r="C7" s="30">
        <v>122153</v>
      </c>
      <c r="D7" s="30">
        <v>35878</v>
      </c>
      <c r="E7" s="161">
        <v>29.4</v>
      </c>
      <c r="F7" s="74">
        <v>252654</v>
      </c>
      <c r="G7" s="30">
        <v>55906</v>
      </c>
      <c r="H7" s="162">
        <v>22.1</v>
      </c>
      <c r="I7" s="161">
        <v>1774.5</v>
      </c>
    </row>
    <row r="8" spans="1:9">
      <c r="A8" s="159"/>
      <c r="B8" s="163" t="s">
        <v>72</v>
      </c>
      <c r="C8" s="30">
        <v>122093</v>
      </c>
      <c r="D8" s="30">
        <v>34997</v>
      </c>
      <c r="E8" s="161">
        <v>28.7</v>
      </c>
      <c r="F8" s="74">
        <v>250053</v>
      </c>
      <c r="G8" s="30">
        <v>53868</v>
      </c>
      <c r="H8" s="162">
        <v>21.5</v>
      </c>
      <c r="I8" s="161">
        <v>1810.3</v>
      </c>
    </row>
    <row r="9" spans="1:9">
      <c r="A9" s="159"/>
      <c r="B9" s="160" t="s">
        <v>73</v>
      </c>
      <c r="C9" s="30">
        <v>121598</v>
      </c>
      <c r="D9" s="30">
        <v>34456</v>
      </c>
      <c r="E9" s="161">
        <v>28.3</v>
      </c>
      <c r="F9" s="74">
        <v>246896</v>
      </c>
      <c r="G9" s="30">
        <v>52410</v>
      </c>
      <c r="H9" s="162">
        <v>21.2</v>
      </c>
      <c r="I9" s="161">
        <v>1732.6</v>
      </c>
    </row>
    <row r="10" spans="1:9">
      <c r="A10" s="159"/>
      <c r="B10" s="160" t="s">
        <v>74</v>
      </c>
      <c r="C10" s="30">
        <v>121157</v>
      </c>
      <c r="D10" s="30">
        <v>33991</v>
      </c>
      <c r="E10" s="161">
        <v>28.1</v>
      </c>
      <c r="F10" s="74">
        <v>243648</v>
      </c>
      <c r="G10" s="30">
        <v>51173</v>
      </c>
      <c r="H10" s="162">
        <v>21</v>
      </c>
      <c r="I10" s="161">
        <v>1804.9</v>
      </c>
    </row>
    <row r="11" spans="1:9">
      <c r="A11" s="159"/>
      <c r="B11" s="160" t="s">
        <v>75</v>
      </c>
      <c r="C11" s="30">
        <v>121170</v>
      </c>
      <c r="D11" s="30">
        <v>33413</v>
      </c>
      <c r="E11" s="161">
        <v>27.6</v>
      </c>
      <c r="F11" s="74">
        <v>240826</v>
      </c>
      <c r="G11" s="30">
        <v>49424</v>
      </c>
      <c r="H11" s="162">
        <v>20.5</v>
      </c>
      <c r="I11" s="161">
        <v>1847.5</v>
      </c>
    </row>
    <row r="12" spans="1:9">
      <c r="A12" s="164"/>
      <c r="B12" s="165"/>
      <c r="C12" s="164"/>
      <c r="D12" s="164"/>
      <c r="E12" s="164"/>
      <c r="F12" s="166"/>
      <c r="G12" s="164"/>
      <c r="H12" s="167"/>
      <c r="I12" s="164"/>
    </row>
    <row r="13" spans="1:9">
      <c r="A13" s="150" t="s">
        <v>135</v>
      </c>
      <c r="B13" s="168"/>
      <c r="C13" s="168"/>
      <c r="D13" s="168"/>
      <c r="E13" s="168"/>
      <c r="F13" s="168"/>
      <c r="G13" s="168"/>
      <c r="H13" s="168"/>
      <c r="I13" s="168"/>
    </row>
    <row r="14" spans="1:9">
      <c r="A14" s="169" t="s">
        <v>136</v>
      </c>
    </row>
    <row r="15" spans="1:9">
      <c r="A15" s="159" t="s">
        <v>110</v>
      </c>
    </row>
  </sheetData>
  <phoneticPr fontId="26"/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29"/>
  <sheetViews>
    <sheetView workbookViewId="0"/>
  </sheetViews>
  <sheetFormatPr defaultRowHeight="13"/>
  <cols>
    <col min="1" max="1" width="54" customWidth="1"/>
    <col min="2" max="2" width="10" customWidth="1"/>
    <col min="3" max="3" width="8" customWidth="1"/>
    <col min="4" max="4" width="10" customWidth="1"/>
    <col min="5" max="5" width="6" customWidth="1"/>
    <col min="6" max="6" width="8" customWidth="1"/>
    <col min="7" max="7" width="9" customWidth="1"/>
    <col min="8" max="8" width="10" customWidth="1"/>
    <col min="9" max="9" width="12" customWidth="1"/>
    <col min="10" max="12" width="20" customWidth="1"/>
  </cols>
  <sheetData>
    <row r="1" spans="1:12" ht="16.5">
      <c r="A1" s="136" t="s">
        <v>0</v>
      </c>
    </row>
    <row r="2" spans="1:12">
      <c r="A2" s="105" t="s">
        <v>122</v>
      </c>
    </row>
    <row r="3" spans="1:12">
      <c r="A3" s="105" t="s">
        <v>137</v>
      </c>
    </row>
    <row r="4" spans="1:12" ht="14">
      <c r="A4" s="107"/>
      <c r="B4" s="170"/>
      <c r="C4" s="170"/>
      <c r="D4" s="170"/>
      <c r="E4" s="170"/>
      <c r="F4" s="170"/>
      <c r="G4" s="170"/>
      <c r="H4" s="170"/>
      <c r="I4" s="170"/>
      <c r="J4" s="170"/>
      <c r="K4" s="170"/>
      <c r="L4" s="170"/>
    </row>
    <row r="5" spans="1:12" ht="22">
      <c r="A5" s="171" t="s">
        <v>138</v>
      </c>
      <c r="B5" s="172"/>
      <c r="C5" s="172"/>
      <c r="D5" s="172"/>
      <c r="E5" s="173"/>
      <c r="F5" s="174" t="s">
        <v>91</v>
      </c>
      <c r="G5" s="175" t="s">
        <v>139</v>
      </c>
      <c r="H5" s="175" t="s">
        <v>140</v>
      </c>
      <c r="I5" s="138" t="s">
        <v>141</v>
      </c>
      <c r="J5" s="175" t="s">
        <v>142</v>
      </c>
      <c r="K5" s="175" t="s">
        <v>143</v>
      </c>
      <c r="L5" s="176" t="s">
        <v>144</v>
      </c>
    </row>
    <row r="6" spans="1:12" ht="14">
      <c r="A6" s="177"/>
      <c r="B6" s="177"/>
      <c r="C6" s="177"/>
      <c r="D6" s="177"/>
      <c r="E6" s="178"/>
      <c r="F6" s="179" t="s">
        <v>145</v>
      </c>
      <c r="G6" s="180" t="s">
        <v>146</v>
      </c>
      <c r="H6" s="180" t="s">
        <v>147</v>
      </c>
      <c r="I6" s="181"/>
      <c r="J6" s="182" t="s">
        <v>148</v>
      </c>
      <c r="K6" s="182" t="s">
        <v>149</v>
      </c>
      <c r="L6" s="183" t="s">
        <v>150</v>
      </c>
    </row>
    <row r="7" spans="1:12">
      <c r="A7" s="184"/>
      <c r="B7" s="184"/>
      <c r="C7" s="184"/>
      <c r="D7" s="184"/>
      <c r="E7" s="185"/>
      <c r="F7" s="186" t="s">
        <v>86</v>
      </c>
      <c r="G7" s="186" t="s">
        <v>151</v>
      </c>
      <c r="H7" s="186" t="s">
        <v>70</v>
      </c>
      <c r="I7" s="186" t="s">
        <v>70</v>
      </c>
      <c r="J7" s="186" t="s">
        <v>151</v>
      </c>
      <c r="K7" s="186" t="s">
        <v>152</v>
      </c>
      <c r="L7" s="186" t="s">
        <v>152</v>
      </c>
    </row>
    <row r="8" spans="1:12">
      <c r="A8" s="24"/>
      <c r="B8" s="24" t="s">
        <v>71</v>
      </c>
      <c r="C8" s="24"/>
      <c r="D8" s="24"/>
      <c r="E8" s="25"/>
      <c r="F8" s="187">
        <v>992051</v>
      </c>
      <c r="G8" s="187">
        <v>1329922</v>
      </c>
      <c r="H8" s="187">
        <v>23085248</v>
      </c>
      <c r="I8" s="187">
        <v>16886243</v>
      </c>
      <c r="J8" s="188">
        <v>1.4</v>
      </c>
      <c r="K8" s="187">
        <v>23799</v>
      </c>
      <c r="L8" s="187">
        <v>17168</v>
      </c>
    </row>
    <row r="9" spans="1:12">
      <c r="A9" s="24"/>
      <c r="B9" s="24" t="s">
        <v>72</v>
      </c>
      <c r="C9" s="24"/>
      <c r="D9" s="24"/>
      <c r="E9" s="25"/>
      <c r="F9" s="187">
        <v>975171</v>
      </c>
      <c r="G9" s="187">
        <v>1275529</v>
      </c>
      <c r="H9" s="187">
        <v>22745710</v>
      </c>
      <c r="I9" s="187">
        <v>16699525</v>
      </c>
      <c r="J9" s="188">
        <v>1.4</v>
      </c>
      <c r="K9" s="187">
        <v>23850.07517976388</v>
      </c>
      <c r="L9" s="187">
        <v>17646.186209800009</v>
      </c>
    </row>
    <row r="10" spans="1:12">
      <c r="A10" s="24"/>
      <c r="B10" s="24" t="s">
        <v>73</v>
      </c>
      <c r="C10" s="24"/>
      <c r="D10" s="24"/>
      <c r="E10" s="25"/>
      <c r="F10" s="187">
        <v>908039</v>
      </c>
      <c r="G10" s="187">
        <v>1169691</v>
      </c>
      <c r="H10" s="187">
        <v>21460804</v>
      </c>
      <c r="I10" s="187">
        <v>15793153</v>
      </c>
      <c r="J10" s="188">
        <v>1.3</v>
      </c>
      <c r="K10" s="56">
        <v>24107</v>
      </c>
      <c r="L10" s="56">
        <v>18171</v>
      </c>
    </row>
    <row r="11" spans="1:12">
      <c r="A11" s="24"/>
      <c r="B11" s="24" t="s">
        <v>74</v>
      </c>
      <c r="C11" s="24"/>
      <c r="D11" s="24"/>
      <c r="E11" s="25"/>
      <c r="F11" s="187">
        <v>923613</v>
      </c>
      <c r="G11" s="187">
        <v>1164310</v>
      </c>
      <c r="H11" s="187">
        <v>21653482</v>
      </c>
      <c r="I11" s="187">
        <v>15992027</v>
      </c>
      <c r="J11" s="188">
        <v>1.3</v>
      </c>
      <c r="K11" s="187">
        <v>23907</v>
      </c>
      <c r="L11" s="187">
        <v>18416</v>
      </c>
    </row>
    <row r="12" spans="1:12">
      <c r="A12" s="24"/>
      <c r="B12" s="24" t="s">
        <v>75</v>
      </c>
      <c r="C12" s="24"/>
      <c r="D12" s="24"/>
      <c r="E12" s="25"/>
      <c r="F12" s="187">
        <v>913127</v>
      </c>
      <c r="G12" s="187">
        <v>1126209</v>
      </c>
      <c r="H12" s="187">
        <v>21116083</v>
      </c>
      <c r="I12" s="187">
        <v>15602017</v>
      </c>
      <c r="J12" s="188">
        <v>1.3</v>
      </c>
      <c r="K12" s="187">
        <v>23574</v>
      </c>
      <c r="L12" s="187">
        <v>18574</v>
      </c>
    </row>
    <row r="13" spans="1:12">
      <c r="A13" s="24"/>
      <c r="B13" s="24"/>
      <c r="C13" s="189"/>
      <c r="D13" s="24"/>
      <c r="E13" s="25"/>
      <c r="F13" s="187"/>
      <c r="G13" s="187"/>
      <c r="H13" s="187"/>
      <c r="I13" s="187"/>
      <c r="J13" s="187"/>
      <c r="K13" s="187"/>
      <c r="L13" s="187"/>
    </row>
    <row r="14" spans="1:12">
      <c r="A14" s="24"/>
      <c r="B14" s="24" t="s">
        <v>153</v>
      </c>
      <c r="D14" s="24"/>
      <c r="E14" s="25"/>
      <c r="F14" s="187"/>
      <c r="G14" s="187"/>
      <c r="H14" s="187"/>
      <c r="I14" s="187"/>
      <c r="J14" s="187"/>
      <c r="K14" s="187"/>
      <c r="L14" s="187"/>
    </row>
    <row r="15" spans="1:12">
      <c r="A15" s="24"/>
      <c r="B15" s="24"/>
      <c r="C15" s="24" t="s">
        <v>154</v>
      </c>
      <c r="D15" s="24"/>
      <c r="E15" s="25"/>
      <c r="F15" s="187">
        <v>887340</v>
      </c>
      <c r="G15" s="187">
        <v>1126209</v>
      </c>
      <c r="H15" s="187">
        <v>20918570</v>
      </c>
      <c r="I15" s="187">
        <v>15453714</v>
      </c>
      <c r="J15" s="188">
        <v>1.269196700250186</v>
      </c>
      <c r="K15" s="187">
        <v>23574.469868370641</v>
      </c>
      <c r="L15" s="187">
        <v>18574.323320982159</v>
      </c>
    </row>
    <row r="16" spans="1:12">
      <c r="A16" s="24"/>
      <c r="B16" s="24"/>
      <c r="C16" s="24"/>
      <c r="D16" s="24" t="s">
        <v>155</v>
      </c>
      <c r="E16" s="25"/>
      <c r="F16" s="187">
        <v>14853</v>
      </c>
      <c r="G16" s="187">
        <v>767067</v>
      </c>
      <c r="H16" s="187">
        <v>508866</v>
      </c>
      <c r="I16" s="187">
        <v>310720</v>
      </c>
      <c r="J16" s="187">
        <v>51.643910321147253</v>
      </c>
      <c r="K16" s="187">
        <v>34260.13034403824</v>
      </c>
      <c r="L16" s="187">
        <v>663.39148470733323</v>
      </c>
    </row>
    <row r="17" spans="1:12">
      <c r="A17" s="24"/>
      <c r="B17" s="24"/>
      <c r="C17" s="24" t="s">
        <v>156</v>
      </c>
      <c r="D17" s="24"/>
      <c r="E17" s="25"/>
      <c r="F17" s="187"/>
      <c r="G17" s="190"/>
      <c r="H17" s="187"/>
      <c r="I17" s="187"/>
      <c r="J17" s="190"/>
      <c r="K17" s="187"/>
      <c r="L17" s="190"/>
    </row>
    <row r="18" spans="1:12">
      <c r="A18" s="24"/>
      <c r="B18" s="24"/>
      <c r="C18" s="189"/>
      <c r="D18" s="24" t="s">
        <v>157</v>
      </c>
      <c r="E18" s="25"/>
      <c r="F18" s="187">
        <v>225</v>
      </c>
      <c r="G18" s="191" t="s">
        <v>158</v>
      </c>
      <c r="H18" s="192" t="s">
        <v>158</v>
      </c>
      <c r="I18" s="187">
        <v>1745</v>
      </c>
      <c r="J18" s="192" t="s">
        <v>158</v>
      </c>
      <c r="K18" s="192" t="s">
        <v>158</v>
      </c>
      <c r="L18" s="192" t="s">
        <v>158</v>
      </c>
    </row>
    <row r="19" spans="1:12">
      <c r="A19" s="24"/>
      <c r="B19" s="24"/>
      <c r="C19" s="189"/>
      <c r="D19" s="24" t="s">
        <v>159</v>
      </c>
      <c r="E19" s="25"/>
      <c r="F19" s="187">
        <v>25558</v>
      </c>
      <c r="G19" s="192" t="s">
        <v>158</v>
      </c>
      <c r="H19" s="187">
        <v>197420</v>
      </c>
      <c r="I19" s="187">
        <v>146465</v>
      </c>
      <c r="J19" s="192" t="s">
        <v>158</v>
      </c>
      <c r="K19" s="187">
        <v>7724</v>
      </c>
      <c r="L19" s="192" t="s">
        <v>158</v>
      </c>
    </row>
    <row r="20" spans="1:12">
      <c r="A20" s="24"/>
      <c r="B20" s="24"/>
      <c r="C20" s="189"/>
      <c r="D20" s="189"/>
      <c r="E20" s="25" t="s">
        <v>160</v>
      </c>
      <c r="F20" s="187">
        <v>546</v>
      </c>
      <c r="G20" s="192" t="s">
        <v>158</v>
      </c>
      <c r="H20" s="187">
        <v>8846</v>
      </c>
      <c r="I20" s="187">
        <v>7028</v>
      </c>
      <c r="J20" s="192" t="s">
        <v>158</v>
      </c>
      <c r="K20" s="187">
        <v>16201</v>
      </c>
      <c r="L20" s="192" t="s">
        <v>158</v>
      </c>
    </row>
    <row r="21" spans="1:12">
      <c r="A21" s="24"/>
      <c r="B21" s="24"/>
      <c r="C21" s="189"/>
      <c r="D21" s="24"/>
      <c r="E21" s="25" t="s">
        <v>161</v>
      </c>
      <c r="F21" s="187">
        <v>25012</v>
      </c>
      <c r="G21" s="192" t="s">
        <v>158</v>
      </c>
      <c r="H21" s="187">
        <v>188574</v>
      </c>
      <c r="I21" s="187">
        <v>139437</v>
      </c>
      <c r="J21" s="192" t="s">
        <v>158</v>
      </c>
      <c r="K21" s="187">
        <v>7539</v>
      </c>
      <c r="L21" s="192" t="s">
        <v>158</v>
      </c>
    </row>
    <row r="22" spans="1:12">
      <c r="A22" s="24"/>
      <c r="B22" s="24"/>
      <c r="C22" s="189"/>
      <c r="D22" s="24" t="s">
        <v>162</v>
      </c>
      <c r="E22" s="25"/>
      <c r="F22" s="187">
        <v>4</v>
      </c>
      <c r="G22" s="192" t="s">
        <v>158</v>
      </c>
      <c r="H22" s="187">
        <v>93</v>
      </c>
      <c r="I22" s="187">
        <v>93</v>
      </c>
      <c r="J22" s="192" t="s">
        <v>158</v>
      </c>
      <c r="K22" s="187">
        <v>23250</v>
      </c>
      <c r="L22" s="192" t="s">
        <v>158</v>
      </c>
    </row>
    <row r="23" spans="1:12">
      <c r="A23" s="33"/>
      <c r="B23" s="33"/>
      <c r="C23" s="193"/>
      <c r="D23" s="33"/>
      <c r="E23" s="34"/>
      <c r="F23" s="194"/>
      <c r="G23" s="194"/>
      <c r="H23" s="194"/>
      <c r="I23" s="194"/>
      <c r="J23" s="194"/>
      <c r="K23" s="194"/>
      <c r="L23" s="194"/>
    </row>
    <row r="24" spans="1:12" ht="14">
      <c r="A24" s="143" t="s">
        <v>163</v>
      </c>
      <c r="B24" s="172"/>
      <c r="C24" s="172"/>
      <c r="D24" s="172"/>
      <c r="E24" s="172"/>
      <c r="F24" s="172"/>
      <c r="G24" s="172"/>
      <c r="H24" s="172"/>
      <c r="I24" s="172"/>
      <c r="J24" s="172"/>
      <c r="K24" s="172"/>
      <c r="L24" s="172"/>
    </row>
    <row r="25" spans="1:12">
      <c r="A25" s="159" t="s">
        <v>164</v>
      </c>
    </row>
    <row r="26" spans="1:12">
      <c r="A26" s="135" t="s">
        <v>110</v>
      </c>
    </row>
    <row r="27" spans="1:12">
      <c r="D27" s="195"/>
      <c r="E27" s="195"/>
      <c r="F27" s="196"/>
      <c r="G27" s="196"/>
      <c r="H27" s="196"/>
      <c r="I27" s="196"/>
      <c r="J27" s="196"/>
      <c r="K27" s="196"/>
      <c r="L27" s="196"/>
    </row>
    <row r="29" spans="1:12">
      <c r="C29" s="24"/>
      <c r="G29" s="197"/>
    </row>
  </sheetData>
  <phoneticPr fontId="26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12</vt:i4>
      </vt:variant>
    </vt:vector>
  </HeadingPairs>
  <TitlesOfParts>
    <vt:vector size="12" baseType="lpstr">
      <vt:lpstr>目次</vt:lpstr>
      <vt:lpstr>11-A-01</vt:lpstr>
      <vt:lpstr>11-A-02</vt:lpstr>
      <vt:lpstr>11-A-03</vt:lpstr>
      <vt:lpstr>11-B-01</vt:lpstr>
      <vt:lpstr>11-B-02</vt:lpstr>
      <vt:lpstr>11-C-01</vt:lpstr>
      <vt:lpstr>11-C-02</vt:lpstr>
      <vt:lpstr>11-C-03</vt:lpstr>
      <vt:lpstr>11-D-01</vt:lpstr>
      <vt:lpstr>11-D-02</vt:lpstr>
      <vt:lpstr>11-E-01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吉木直人</cp:lastModifiedBy>
  <dcterms:created xsi:type="dcterms:W3CDTF">2024-08-30T04:36:43Z</dcterms:created>
  <dcterms:modified xsi:type="dcterms:W3CDTF">2024-08-30T05:04:11Z</dcterms:modified>
</cp:coreProperties>
</file>