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worksheet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98DB079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350400統計分析課\03 調査分析第１担当\第1フォルダ　08佐賀県人口移動調査\02 人口年報☆\R1_佐賀県の人口(年報)\HP用\"/>
    </mc:Choice>
  </mc:AlternateContent>
  <xr:revisionPtr revIDLastSave="0" documentId="13_ncr:101_{460AA87C-0F4F-4F22-BCE1-B9ADFDCBB4B1}" xr6:coauthVersionLast="36" xr6:coauthVersionMax="36" xr10:uidLastSave="{00000000-0000-0000-0000-000000000000}"/>
  <bookViews>
    <workbookView xWindow="-15" yWindow="5010" windowWidth="21630" windowHeight="5055" tabRatio="797" xr2:uid="{00000000-000D-0000-FFFF-FFFF00000000}"/>
  </bookViews>
  <sheets>
    <sheet name="概要３　年齢別人口（年齢３区分）" sheetId="11" r:id="rId1"/>
    <sheet name="概要３　年齢別人口（５歳階級別）" sheetId="7" r:id="rId2"/>
    <sheet name="表－３データ" sheetId="12" state="hidden" r:id="rId3"/>
    <sheet name=" 表－４データ" sheetId="8" state="veryHidden" r:id="rId4"/>
  </sheets>
  <definedNames>
    <definedName name="_xlnm.Print_Area" localSheetId="1">'概要３　年齢別人口（５歳階級別）'!$A$1:$O$52</definedName>
    <definedName name="_xlnm.Print_Area" localSheetId="0">'概要３　年齢別人口（年齢３区分）'!$A$1:$O$49</definedName>
    <definedName name="_xlnm.Print_Area" localSheetId="2">'表－３データ'!$A$1:$J$26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12" l="1"/>
  <c r="J9" i="12" s="1"/>
  <c r="I8" i="12"/>
  <c r="J8" i="12" s="1"/>
  <c r="I7" i="12"/>
  <c r="J7" i="12" s="1"/>
  <c r="I6" i="12"/>
  <c r="J6" i="12" s="1"/>
  <c r="G12" i="12"/>
  <c r="G11" i="12"/>
  <c r="G10" i="12"/>
  <c r="F12" i="12" l="1"/>
  <c r="F11" i="12"/>
  <c r="F10" i="12"/>
  <c r="B30" i="8" l="1"/>
  <c r="B32" i="8"/>
  <c r="C3" i="8"/>
  <c r="C7" i="8" s="1"/>
  <c r="B28" i="8"/>
  <c r="C27" i="8" l="1"/>
  <c r="C32" i="8"/>
  <c r="C25" i="8"/>
  <c r="C30" i="8"/>
  <c r="C19" i="8"/>
  <c r="C9" i="8"/>
  <c r="C16" i="8"/>
  <c r="C11" i="8"/>
  <c r="C8" i="8"/>
  <c r="C20" i="8"/>
  <c r="C12" i="8"/>
  <c r="C23" i="8"/>
  <c r="C6" i="8"/>
  <c r="C21" i="8"/>
  <c r="C15" i="8"/>
  <c r="C24" i="8"/>
  <c r="C18" i="8"/>
  <c r="C14" i="8"/>
  <c r="C10" i="8"/>
  <c r="C17" i="8"/>
  <c r="C13" i="8"/>
  <c r="C26" i="8"/>
  <c r="C22" i="8"/>
  <c r="B31" i="8"/>
  <c r="C31" i="8" s="1"/>
  <c r="C28" i="8" l="1"/>
  <c r="C33" i="8"/>
  <c r="B33" i="8"/>
</calcChain>
</file>

<file path=xl/sharedStrings.xml><?xml version="1.0" encoding="utf-8"?>
<sst xmlns="http://schemas.openxmlformats.org/spreadsheetml/2006/main" count="244" uniqueCount="111">
  <si>
    <t xml:space="preserve"> </t>
  </si>
  <si>
    <t xml:space="preserve">年   齢 </t>
  </si>
  <si>
    <t>総   数</t>
  </si>
  <si>
    <t>男</t>
  </si>
  <si>
    <t>女</t>
  </si>
  <si>
    <t>0-4</t>
  </si>
  <si>
    <t>35-39</t>
  </si>
  <si>
    <t>70-74</t>
  </si>
  <si>
    <t>5-9</t>
  </si>
  <si>
    <t>40-44</t>
  </si>
  <si>
    <t>75-79</t>
  </si>
  <si>
    <t>10-14</t>
  </si>
  <si>
    <t>45-49</t>
  </si>
  <si>
    <t>80-84</t>
  </si>
  <si>
    <t>15-19</t>
  </si>
  <si>
    <t>50-54</t>
  </si>
  <si>
    <t>85-89</t>
  </si>
  <si>
    <t>20-24</t>
  </si>
  <si>
    <t>55-59</t>
  </si>
  <si>
    <t>90-94</t>
  </si>
  <si>
    <t>25-29</t>
  </si>
  <si>
    <t>60-64</t>
  </si>
  <si>
    <t>95-99</t>
  </si>
  <si>
    <t>100歳以上</t>
  </si>
  <si>
    <t>年齢不詳</t>
  </si>
  <si>
    <t>合計</t>
  </si>
  <si>
    <t>0-14</t>
  </si>
  <si>
    <t>30-34</t>
  </si>
  <si>
    <t>65-69</t>
  </si>
  <si>
    <t>15-64</t>
  </si>
  <si>
    <t>65歳以上</t>
  </si>
  <si>
    <t>割  合</t>
  </si>
  <si>
    <t>計</t>
  </si>
  <si>
    <t>平成</t>
    <rPh sb="0" eb="2">
      <t>ヘイセイ</t>
    </rPh>
    <phoneticPr fontId="2"/>
  </si>
  <si>
    <t>人</t>
    <rPh sb="0" eb="1">
      <t>ニン</t>
    </rPh>
    <phoneticPr fontId="2"/>
  </si>
  <si>
    <t>年少人口</t>
    <rPh sb="0" eb="4">
      <t>ネンショウジンコウ</t>
    </rPh>
    <phoneticPr fontId="2"/>
  </si>
  <si>
    <t>生産年齢人口</t>
    <rPh sb="0" eb="4">
      <t>セイサンネンレイ</t>
    </rPh>
    <rPh sb="4" eb="6">
      <t>ジンコウ</t>
    </rPh>
    <phoneticPr fontId="2"/>
  </si>
  <si>
    <t>老年人口</t>
    <rPh sb="0" eb="2">
      <t>ロウネン</t>
    </rPh>
    <rPh sb="2" eb="4">
      <t>ジンコウ</t>
    </rPh>
    <phoneticPr fontId="2"/>
  </si>
  <si>
    <t>男</t>
    <rPh sb="0" eb="1">
      <t>オトコ</t>
    </rPh>
    <phoneticPr fontId="2"/>
  </si>
  <si>
    <t>年少人口</t>
    <rPh sb="0" eb="4">
      <t>ネンショウジンコウ</t>
    </rPh>
    <phoneticPr fontId="2"/>
  </si>
  <si>
    <t>女</t>
    <rPh sb="0" eb="1">
      <t>オンナ</t>
    </rPh>
    <phoneticPr fontId="2"/>
  </si>
  <si>
    <t>年齢構造係数</t>
    <rPh sb="0" eb="2">
      <t>ネンレイ</t>
    </rPh>
    <rPh sb="2" eb="4">
      <t>コウゾウ</t>
    </rPh>
    <rPh sb="4" eb="6">
      <t>ケイスウ</t>
    </rPh>
    <phoneticPr fontId="2"/>
  </si>
  <si>
    <t>年少人口</t>
    <rPh sb="0" eb="4">
      <t>ネンショウジンコウ</t>
    </rPh>
    <phoneticPr fontId="2"/>
  </si>
  <si>
    <t>生産年齢人口</t>
    <rPh sb="0" eb="4">
      <t>セイサンネンレイ</t>
    </rPh>
    <rPh sb="4" eb="6">
      <t>ジンコウ</t>
    </rPh>
    <phoneticPr fontId="2"/>
  </si>
  <si>
    <t>年少人口指数</t>
    <rPh sb="0" eb="4">
      <t>ネンショウジンコウ</t>
    </rPh>
    <rPh sb="4" eb="6">
      <t>シスウ</t>
    </rPh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</si>
  <si>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</si>
  <si>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</si>
  <si>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総数</t>
    <rPh sb="0" eb="2">
      <t>ソウスウ</t>
    </rPh>
    <phoneticPr fontId="2"/>
  </si>
  <si>
    <t>年齢構造指数</t>
    <rPh sb="0" eb="2">
      <t>ネンレイ</t>
    </rPh>
    <rPh sb="2" eb="4">
      <t>コウゾウ</t>
    </rPh>
    <rPh sb="4" eb="6">
      <t>シスウ</t>
    </rPh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</si>
  <si>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</si>
  <si>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※55年</t>
    <rPh sb="1" eb="4">
      <t>５５ネン</t>
    </rPh>
    <phoneticPr fontId="2"/>
  </si>
  <si>
    <t>※60年</t>
    <rPh sb="1" eb="4">
      <t>６０ネン</t>
    </rPh>
    <phoneticPr fontId="2"/>
  </si>
  <si>
    <t>％</t>
    <phoneticPr fontId="2"/>
  </si>
  <si>
    <t xml:space="preserve">    項    目</t>
    <rPh sb="4" eb="10">
      <t>コウモク</t>
    </rPh>
    <phoneticPr fontId="2"/>
  </si>
  <si>
    <t>年齢３区分別人口</t>
  </si>
  <si>
    <t>年齢３区分指数</t>
  </si>
  <si>
    <t>５歳階級別人口</t>
  </si>
  <si>
    <t>計</t>
    <rPh sb="0" eb="1">
      <t>ケイ</t>
    </rPh>
    <phoneticPr fontId="4"/>
  </si>
  <si>
    <t>ソート後（全体）</t>
    <rPh sb="3" eb="4">
      <t>ゴ</t>
    </rPh>
    <rPh sb="5" eb="7">
      <t>ゼンタイ</t>
    </rPh>
    <phoneticPr fontId="4"/>
  </si>
  <si>
    <t>ソート後（64歳以下）</t>
    <rPh sb="3" eb="4">
      <t>ゴ</t>
    </rPh>
    <rPh sb="7" eb="8">
      <t>サイ</t>
    </rPh>
    <rPh sb="8" eb="10">
      <t>イカ</t>
    </rPh>
    <phoneticPr fontId="4"/>
  </si>
  <si>
    <t>前年との差</t>
    <rPh sb="0" eb="2">
      <t>ゼンネン</t>
    </rPh>
    <rPh sb="4" eb="5">
      <t>サ</t>
    </rPh>
    <phoneticPr fontId="2"/>
  </si>
  <si>
    <t>増減率</t>
    <rPh sb="0" eb="3">
      <t>ゾウゲンリツ</t>
    </rPh>
    <phoneticPr fontId="2"/>
  </si>
  <si>
    <t>※12年</t>
  </si>
  <si>
    <t>人</t>
  </si>
  <si>
    <t>％</t>
  </si>
  <si>
    <t>年齢別人口</t>
    <rPh sb="0" eb="3">
      <t>ネンレイベツ</t>
    </rPh>
    <rPh sb="3" eb="5">
      <t>ジンコウ</t>
    </rPh>
    <phoneticPr fontId="2"/>
  </si>
  <si>
    <t>（注）総数・男・女には年齢不詳を含む。なお、※は国勢調査人口。</t>
    <rPh sb="1" eb="2">
      <t>チュウ</t>
    </rPh>
    <rPh sb="3" eb="5">
      <t>ソウスウ</t>
    </rPh>
    <rPh sb="6" eb="7">
      <t>オトコ</t>
    </rPh>
    <rPh sb="8" eb="9">
      <t>オンナ</t>
    </rPh>
    <rPh sb="11" eb="13">
      <t>ネンレイ</t>
    </rPh>
    <rPh sb="13" eb="15">
      <t>フショウ</t>
    </rPh>
    <rPh sb="16" eb="17">
      <t>フク</t>
    </rPh>
    <rPh sb="24" eb="28">
      <t>コクセイチョウサ</t>
    </rPh>
    <rPh sb="28" eb="30">
      <t>ジンコウ</t>
    </rPh>
    <phoneticPr fontId="2"/>
  </si>
  <si>
    <t>（３）</t>
    <phoneticPr fontId="4"/>
  </si>
  <si>
    <t>表-4  年齢別男女別人口 (⇒ 統計表第３表)</t>
    <phoneticPr fontId="4"/>
  </si>
  <si>
    <t xml:space="preserve">   (単位:人)</t>
    <phoneticPr fontId="4"/>
  </si>
  <si>
    <t>（２）</t>
    <phoneticPr fontId="2"/>
  </si>
  <si>
    <t>３</t>
    <phoneticPr fontId="2"/>
  </si>
  <si>
    <t>（１）</t>
    <phoneticPr fontId="2"/>
  </si>
  <si>
    <t xml:space="preserve"> </t>
    <phoneticPr fontId="4"/>
  </si>
  <si>
    <t>※17年</t>
    <rPh sb="3" eb="4">
      <t>ネン</t>
    </rPh>
    <phoneticPr fontId="2"/>
  </si>
  <si>
    <t>※ 2年</t>
    <rPh sb="3" eb="4">
      <t>ネン</t>
    </rPh>
    <phoneticPr fontId="2"/>
  </si>
  <si>
    <t>※ 7年</t>
    <phoneticPr fontId="2"/>
  </si>
  <si>
    <t xml:space="preserve">    項    目</t>
    <rPh sb="4" eb="10">
      <t>コウモク</t>
    </rPh>
    <phoneticPr fontId="2"/>
  </si>
  <si>
    <t>人</t>
    <rPh sb="0" eb="1">
      <t>ニン</t>
    </rPh>
    <phoneticPr fontId="2"/>
  </si>
  <si>
    <t>％</t>
    <phoneticPr fontId="2"/>
  </si>
  <si>
    <t>総数</t>
    <rPh sb="0" eb="2">
      <t>ソウスウ</t>
    </rPh>
    <phoneticPr fontId="2"/>
  </si>
  <si>
    <t>年少人口</t>
    <rPh sb="0" eb="4">
      <t>ネンショウジンコウ</t>
    </rPh>
    <phoneticPr fontId="2"/>
  </si>
  <si>
    <t>生産年齢人口</t>
    <rPh sb="0" eb="4">
      <t>セイサンネンレイ</t>
    </rPh>
    <rPh sb="4" eb="6">
      <t>ジンコウ</t>
    </rPh>
    <phoneticPr fontId="2"/>
  </si>
  <si>
    <t>老年人口</t>
    <rPh sb="0" eb="2">
      <t>ロウネン</t>
    </rPh>
    <rPh sb="2" eb="4">
      <t>ジンコウ</t>
    </rPh>
    <phoneticPr fontId="2"/>
  </si>
  <si>
    <t>表-4  年齢別男女別人口 (統計表第３表)より</t>
    <phoneticPr fontId="4"/>
  </si>
  <si>
    <t>※ 総人口に対する割合（年齢不詳含む）</t>
    <rPh sb="2" eb="5">
      <t>ソウジンコウ</t>
    </rPh>
    <rPh sb="6" eb="7">
      <t>タイ</t>
    </rPh>
    <rPh sb="9" eb="11">
      <t>ワリアイ</t>
    </rPh>
    <rPh sb="12" eb="14">
      <t>ネンレイ</t>
    </rPh>
    <rPh sb="14" eb="16">
      <t>フショウ</t>
    </rPh>
    <rPh sb="16" eb="17">
      <t>フク</t>
    </rPh>
    <phoneticPr fontId="4"/>
  </si>
  <si>
    <t>表－３　データ</t>
    <rPh sb="0" eb="1">
      <t>ヒョウ</t>
    </rPh>
    <phoneticPr fontId="2"/>
  </si>
  <si>
    <t>(再掲)</t>
    <rPh sb="1" eb="3">
      <t>サイケイ</t>
    </rPh>
    <phoneticPr fontId="4"/>
  </si>
  <si>
    <t>％</t>
    <phoneticPr fontId="2"/>
  </si>
  <si>
    <t>※22年</t>
    <rPh sb="2" eb="3">
      <t>ネン</t>
    </rPh>
    <phoneticPr fontId="2"/>
  </si>
  <si>
    <t>表－3　　年齢別（３区分）の推移　　（⇒統計表第１表）</t>
    <rPh sb="0" eb="1">
      <t>ヒョウ</t>
    </rPh>
    <rPh sb="5" eb="7">
      <t>ネンレイ</t>
    </rPh>
    <rPh sb="7" eb="8">
      <t>ベツ</t>
    </rPh>
    <rPh sb="10" eb="12">
      <t>クブン</t>
    </rPh>
    <rPh sb="14" eb="16">
      <t>スイイ</t>
    </rPh>
    <rPh sb="20" eb="22">
      <t>トウケイ</t>
    </rPh>
    <rPh sb="22" eb="23">
      <t>ヒョウ</t>
    </rPh>
    <rPh sb="23" eb="24">
      <t>ダイ</t>
    </rPh>
    <rPh sb="25" eb="26">
      <t>ヒョウ</t>
    </rPh>
    <phoneticPr fontId="2"/>
  </si>
  <si>
    <t>※27年</t>
    <rPh sb="3" eb="4">
      <t>ネン</t>
    </rPh>
    <phoneticPr fontId="2"/>
  </si>
  <si>
    <t>昭和</t>
    <rPh sb="0" eb="2">
      <t>ショウワ</t>
    </rPh>
    <phoneticPr fontId="2"/>
  </si>
  <si>
    <t>29年</t>
    <rPh sb="2" eb="3">
      <t>ネン</t>
    </rPh>
    <phoneticPr fontId="2"/>
  </si>
  <si>
    <t>齢化がさらに進んでいることを示している。</t>
    <phoneticPr fontId="2"/>
  </si>
  <si>
    <t>30年</t>
    <rPh sb="2" eb="3">
      <t>ネン</t>
    </rPh>
    <phoneticPr fontId="2"/>
  </si>
  <si>
    <t>令和</t>
    <rPh sb="0" eb="1">
      <t>レイ</t>
    </rPh>
    <rPh sb="1" eb="2">
      <t>ワ</t>
    </rPh>
    <phoneticPr fontId="2"/>
  </si>
  <si>
    <t>元年</t>
    <rPh sb="0" eb="1">
      <t>ガン</t>
    </rPh>
    <rPh sb="1" eb="2">
      <t>ネン</t>
    </rPh>
    <phoneticPr fontId="2"/>
  </si>
  <si>
    <t>令和元年総人口</t>
    <rPh sb="0" eb="1">
      <t>レイ</t>
    </rPh>
    <rPh sb="1" eb="2">
      <t>ワ</t>
    </rPh>
    <rPh sb="2" eb="3">
      <t>ガン</t>
    </rPh>
    <phoneticPr fontId="4"/>
  </si>
  <si>
    <t xml:space="preserve">  令和元年10月1日現在の人口を年齢3区分別にみると、年少人口110,180人、生産年齢人口</t>
    <rPh sb="2" eb="3">
      <t>レイ</t>
    </rPh>
    <rPh sb="3" eb="4">
      <t>ワ</t>
    </rPh>
    <rPh sb="4" eb="5">
      <t>ガン</t>
    </rPh>
    <rPh sb="5" eb="6">
      <t>ネン</t>
    </rPh>
    <rPh sb="6" eb="9">
      <t>１０ツキ</t>
    </rPh>
    <rPh sb="10" eb="11">
      <t>ヒ</t>
    </rPh>
    <rPh sb="11" eb="13">
      <t>ゲンザイ</t>
    </rPh>
    <rPh sb="14" eb="16">
      <t>ジンコウ</t>
    </rPh>
    <rPh sb="17" eb="19">
      <t>ネンレイ</t>
    </rPh>
    <rPh sb="20" eb="21">
      <t>ク</t>
    </rPh>
    <rPh sb="21" eb="23">
      <t>ブンベツ</t>
    </rPh>
    <rPh sb="28" eb="32">
      <t>ネンショウジンコウ</t>
    </rPh>
    <rPh sb="39" eb="40">
      <t>ニン</t>
    </rPh>
    <rPh sb="41" eb="45">
      <t>セイサンネンレイ</t>
    </rPh>
    <phoneticPr fontId="2"/>
  </si>
  <si>
    <t>454,776人、老年人口244,899人であり、総人口に占める割合は、それぞれ13.5％、55.9％、</t>
    <rPh sb="9" eb="11">
      <t>ロウネン</t>
    </rPh>
    <rPh sb="11" eb="13">
      <t>ジンコウ</t>
    </rPh>
    <rPh sb="20" eb="21">
      <t>ニン</t>
    </rPh>
    <rPh sb="25" eb="28">
      <t>ソウジンコウ</t>
    </rPh>
    <rPh sb="29" eb="30">
      <t>シ</t>
    </rPh>
    <rPh sb="32" eb="34">
      <t>ワリアイ</t>
    </rPh>
    <phoneticPr fontId="2"/>
  </si>
  <si>
    <t>30.1％となっている。</t>
    <phoneticPr fontId="2"/>
  </si>
  <si>
    <t xml:space="preserve">  これを前年と比較すると、年少人口は1,336人(1.20％)減少、生産年齢人口は6,303人</t>
    <rPh sb="5" eb="7">
      <t>ゼンネン</t>
    </rPh>
    <rPh sb="8" eb="10">
      <t>ヒカク</t>
    </rPh>
    <rPh sb="14" eb="18">
      <t>ネンショウジンコウ</t>
    </rPh>
    <rPh sb="24" eb="25">
      <t>ニン</t>
    </rPh>
    <rPh sb="32" eb="34">
      <t>ゲンショウ</t>
    </rPh>
    <rPh sb="35" eb="39">
      <t>セイサンネンレイ</t>
    </rPh>
    <rPh sb="39" eb="41">
      <t>ジンコウ</t>
    </rPh>
    <rPh sb="47" eb="48">
      <t>ニン</t>
    </rPh>
    <phoneticPr fontId="2"/>
  </si>
  <si>
    <t>(1.37％)減少、老年人口は2,740人(1.13％)増加している。</t>
    <rPh sb="10" eb="12">
      <t>ロウネン</t>
    </rPh>
    <rPh sb="12" eb="14">
      <t>ジンコウ</t>
    </rPh>
    <rPh sb="20" eb="21">
      <t>ニン</t>
    </rPh>
    <rPh sb="28" eb="30">
      <t>ゾウカ</t>
    </rPh>
    <phoneticPr fontId="2"/>
  </si>
  <si>
    <t xml:space="preserve">  年齢構造指数でみると、年少人口指数24.2、老年人口指数53.9、従属人口指数78.1、老年</t>
    <rPh sb="2" eb="4">
      <t>ネンレイ</t>
    </rPh>
    <rPh sb="4" eb="6">
      <t>コウゾウ</t>
    </rPh>
    <rPh sb="6" eb="8">
      <t>シスウ</t>
    </rPh>
    <rPh sb="13" eb="17">
      <t>ネンショウジンコウ</t>
    </rPh>
    <rPh sb="17" eb="19">
      <t>シスウ</t>
    </rPh>
    <rPh sb="24" eb="26">
      <t>ロウネン</t>
    </rPh>
    <rPh sb="26" eb="28">
      <t>ジンコウ</t>
    </rPh>
    <rPh sb="28" eb="30">
      <t>シスウ</t>
    </rPh>
    <rPh sb="35" eb="37">
      <t>ジュウゾク</t>
    </rPh>
    <rPh sb="37" eb="39">
      <t>ジンコウ</t>
    </rPh>
    <rPh sb="39" eb="41">
      <t>シスウ</t>
    </rPh>
    <rPh sb="46" eb="48">
      <t>ロウネン</t>
    </rPh>
    <phoneticPr fontId="2"/>
  </si>
  <si>
    <t>化指数222.3であり、年少人口指数は減少傾向にあったが平成22年からほぼ横ばいで、従属人</t>
    <rPh sb="0" eb="1">
      <t>カ</t>
    </rPh>
    <rPh sb="1" eb="3">
      <t>シスウ</t>
    </rPh>
    <rPh sb="12" eb="16">
      <t>ネンショウジンコウ</t>
    </rPh>
    <rPh sb="16" eb="18">
      <t>シスウ</t>
    </rPh>
    <rPh sb="19" eb="21">
      <t>ゲンショウ</t>
    </rPh>
    <rPh sb="21" eb="23">
      <t>ケイコウ</t>
    </rPh>
    <rPh sb="28" eb="30">
      <t>ヘイセイ</t>
    </rPh>
    <rPh sb="32" eb="33">
      <t>ネン</t>
    </rPh>
    <rPh sb="37" eb="38">
      <t>ヨコ</t>
    </rPh>
    <rPh sb="42" eb="44">
      <t>ジュウゾク</t>
    </rPh>
    <rPh sb="44" eb="45">
      <t>ジン</t>
    </rPh>
    <phoneticPr fontId="2"/>
  </si>
  <si>
    <t>口指数は増加傾向を示しており、また、老年化指数(222.3)は対前年比5.1ポイント上昇と高</t>
    <rPh sb="4" eb="6">
      <t>ゾウカ</t>
    </rPh>
    <rPh sb="6" eb="8">
      <t>ケイコウ</t>
    </rPh>
    <rPh sb="9" eb="10">
      <t>シメ</t>
    </rPh>
    <rPh sb="21" eb="23">
      <t>シスウ</t>
    </rPh>
    <rPh sb="31" eb="32">
      <t>タイ</t>
    </rPh>
    <rPh sb="32" eb="35">
      <t>ゼンネンヒ</t>
    </rPh>
    <rPh sb="42" eb="44">
      <t>ジョウショウ</t>
    </rPh>
    <rPh sb="45" eb="46">
      <t>コウ</t>
    </rPh>
    <phoneticPr fontId="2"/>
  </si>
  <si>
    <t xml:space="preserve">  5歳階級別にみると、最も多いのは65～69歳 63,879人(総人口の7.8％)、次いで60～64歳</t>
    <rPh sb="3" eb="4">
      <t>サイ</t>
    </rPh>
    <rPh sb="4" eb="7">
      <t>カイキュウベツ</t>
    </rPh>
    <rPh sb="12" eb="13">
      <t>モット</t>
    </rPh>
    <rPh sb="14" eb="15">
      <t>オオ</t>
    </rPh>
    <rPh sb="23" eb="24">
      <t>サイ</t>
    </rPh>
    <rPh sb="31" eb="32">
      <t>ニン</t>
    </rPh>
    <rPh sb="33" eb="36">
      <t>ソウジンコウ</t>
    </rPh>
    <rPh sb="43" eb="44">
      <t>ツ</t>
    </rPh>
    <phoneticPr fontId="4"/>
  </si>
  <si>
    <t>55,575人(6.8％)、70～74歳 54,704人(6.7％)となっている。</t>
    <rPh sb="6" eb="7">
      <t>ニン</t>
    </rPh>
    <rPh sb="19" eb="20">
      <t>サイ</t>
    </rPh>
    <rPh sb="27" eb="28">
      <t>ニン</t>
    </rPh>
    <phoneticPr fontId="4"/>
  </si>
  <si>
    <t xml:space="preserve">  また、64歳以下で最も少ないのは、25～29歳 32,650人(4.0％)、次いで0～4歳 33,864人 </t>
    <rPh sb="5" eb="8">
      <t>６４サイ</t>
    </rPh>
    <rPh sb="8" eb="10">
      <t>イカ</t>
    </rPh>
    <rPh sb="11" eb="12">
      <t>モット</t>
    </rPh>
    <rPh sb="13" eb="14">
      <t>スク</t>
    </rPh>
    <rPh sb="24" eb="25">
      <t>サイ</t>
    </rPh>
    <rPh sb="32" eb="33">
      <t>ニン</t>
    </rPh>
    <rPh sb="40" eb="41">
      <t>ツ</t>
    </rPh>
    <rPh sb="46" eb="47">
      <t>サイ</t>
    </rPh>
    <phoneticPr fontId="4"/>
  </si>
  <si>
    <t>(4.2％)、20～24歳 35,995人(4.4％)となっている。</t>
    <rPh sb="12" eb="13">
      <t>サイ</t>
    </rPh>
    <rPh sb="20" eb="21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</si>
</sst>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;&quot;△ &quot;0.0"/>
    <numFmt numFmtId="178" formatCode="0.0"/>
    <numFmt numFmtId="179" formatCode="0.00_ "/>
    <numFmt numFmtId="180" formatCode="#,##0_);\(#,##0\)"/>
    <numFmt numFmtId="181" formatCode="#,##0;&quot;△ &quot;#,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color indexed="12"/>
      <name val="ＭＳ ゴシック"/>
      <family val="3"/>
      <charset val="128"/>
    </font>
    <font>
      <sz val="16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</cellStyleXfs>
  <cellXfs count="181">
    <xf numFmtId="0" fontId="0" fillId="0" borderId="0" xfId="0"/>
    <xf numFmtId="38" fontId="3" fillId="0" borderId="0" xfId="1" applyFont="1"/>
    <xf numFmtId="3" fontId="4" fillId="0" borderId="0" xfId="2" applyNumberFormat="1" applyFont="1" applyBorder="1"/>
    <xf numFmtId="0" fontId="3" fillId="0" borderId="0" xfId="2" applyFont="1"/>
    <xf numFmtId="38" fontId="6" fillId="0" borderId="0" xfId="1" applyFont="1"/>
    <xf numFmtId="38" fontId="7" fillId="0" borderId="1" xfId="1" applyFont="1" applyBorder="1"/>
    <xf numFmtId="38" fontId="7" fillId="0" borderId="0" xfId="1" applyFont="1"/>
    <xf numFmtId="38" fontId="7" fillId="0" borderId="0" xfId="1" applyFont="1" applyAlignment="1">
      <alignment horizontal="right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distributed"/>
    </xf>
    <xf numFmtId="178" fontId="7" fillId="0" borderId="0" xfId="0" applyNumberFormat="1" applyFont="1"/>
    <xf numFmtId="0" fontId="7" fillId="0" borderId="1" xfId="0" applyFont="1" applyBorder="1"/>
    <xf numFmtId="178" fontId="7" fillId="0" borderId="1" xfId="0" applyNumberFormat="1" applyFont="1" applyBorder="1"/>
    <xf numFmtId="49" fontId="6" fillId="0" borderId="0" xfId="0" applyNumberFormat="1" applyFont="1"/>
    <xf numFmtId="0" fontId="6" fillId="0" borderId="0" xfId="0" applyFont="1"/>
    <xf numFmtId="3" fontId="6" fillId="0" borderId="0" xfId="2" applyNumberFormat="1" applyFont="1" applyBorder="1"/>
    <xf numFmtId="38" fontId="6" fillId="0" borderId="0" xfId="1" applyFont="1" applyBorder="1"/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3" fontId="3" fillId="0" borderId="0" xfId="2" applyNumberFormat="1" applyFont="1" applyBorder="1" applyAlignment="1">
      <alignment horizontal="center"/>
    </xf>
    <xf numFmtId="3" fontId="3" fillId="0" borderId="0" xfId="2" applyNumberFormat="1" applyFont="1" applyBorder="1"/>
    <xf numFmtId="179" fontId="3" fillId="0" borderId="0" xfId="0" applyNumberFormat="1" applyFont="1"/>
    <xf numFmtId="0" fontId="9" fillId="0" borderId="0" xfId="0" applyFont="1"/>
    <xf numFmtId="0" fontId="9" fillId="0" borderId="0" xfId="0" applyFont="1" applyAlignment="1">
      <alignment vertical="center"/>
    </xf>
    <xf numFmtId="38" fontId="10" fillId="0" borderId="1" xfId="1" applyFont="1" applyBorder="1"/>
    <xf numFmtId="3" fontId="9" fillId="0" borderId="0" xfId="2" applyNumberFormat="1" applyFont="1" applyBorder="1"/>
    <xf numFmtId="3" fontId="10" fillId="0" borderId="0" xfId="2" applyNumberFormat="1" applyFont="1" applyBorder="1"/>
    <xf numFmtId="49" fontId="9" fillId="0" borderId="0" xfId="2" applyNumberFormat="1" applyFont="1" applyBorder="1" applyAlignment="1">
      <alignment vertical="center"/>
    </xf>
    <xf numFmtId="3" fontId="9" fillId="0" borderId="0" xfId="2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38" fontId="7" fillId="0" borderId="0" xfId="1" applyFont="1" applyFill="1" applyBorder="1"/>
    <xf numFmtId="38" fontId="7" fillId="0" borderId="0" xfId="1" applyFont="1" applyBorder="1"/>
    <xf numFmtId="176" fontId="3" fillId="0" borderId="0" xfId="1" applyNumberFormat="1" applyFont="1"/>
    <xf numFmtId="176" fontId="7" fillId="0" borderId="1" xfId="1" applyNumberFormat="1" applyFont="1" applyBorder="1"/>
    <xf numFmtId="0" fontId="10" fillId="0" borderId="0" xfId="0" applyFont="1"/>
    <xf numFmtId="3" fontId="6" fillId="0" borderId="0" xfId="2" applyNumberFormat="1" applyFont="1" applyFill="1" applyBorder="1"/>
    <xf numFmtId="0" fontId="6" fillId="0" borderId="0" xfId="0" applyFont="1" applyAlignment="1"/>
    <xf numFmtId="38" fontId="3" fillId="0" borderId="0" xfId="1" applyFont="1" applyFill="1"/>
    <xf numFmtId="38" fontId="7" fillId="0" borderId="0" xfId="1" applyFont="1" applyFill="1" applyAlignment="1">
      <alignment horizontal="right"/>
    </xf>
    <xf numFmtId="38" fontId="3" fillId="0" borderId="0" xfId="1" applyFont="1" applyFill="1" applyBorder="1"/>
    <xf numFmtId="176" fontId="3" fillId="0" borderId="0" xfId="1" applyNumberFormat="1" applyFont="1" applyFill="1"/>
    <xf numFmtId="176" fontId="7" fillId="0" borderId="0" xfId="1" applyNumberFormat="1" applyFont="1" applyFill="1"/>
    <xf numFmtId="176" fontId="7" fillId="0" borderId="1" xfId="1" applyNumberFormat="1" applyFont="1" applyFill="1" applyBorder="1"/>
    <xf numFmtId="0" fontId="0" fillId="0" borderId="0" xfId="0" applyFill="1" applyAlignment="1">
      <alignment horizontal="distributed"/>
    </xf>
    <xf numFmtId="0" fontId="6" fillId="0" borderId="0" xfId="0" quotePrefix="1" applyFont="1" applyAlignment="1"/>
    <xf numFmtId="0" fontId="9" fillId="0" borderId="0" xfId="0" applyFont="1" applyAlignment="1"/>
    <xf numFmtId="0" fontId="0" fillId="0" borderId="0" xfId="0" applyAlignment="1"/>
    <xf numFmtId="38" fontId="11" fillId="0" borderId="0" xfId="1" applyFont="1" applyFill="1" applyBorder="1"/>
    <xf numFmtId="38" fontId="11" fillId="0" borderId="0" xfId="1" applyFont="1" applyFill="1"/>
    <xf numFmtId="177" fontId="11" fillId="0" borderId="0" xfId="0" applyNumberFormat="1" applyFont="1" applyFill="1"/>
    <xf numFmtId="38" fontId="7" fillId="0" borderId="0" xfId="1" quotePrefix="1" applyFont="1" applyFill="1" applyBorder="1" applyAlignment="1">
      <alignment horizontal="right"/>
    </xf>
    <xf numFmtId="176" fontId="7" fillId="0" borderId="0" xfId="1" applyNumberFormat="1" applyFont="1" applyFill="1" applyBorder="1"/>
    <xf numFmtId="178" fontId="7" fillId="0" borderId="0" xfId="0" applyNumberFormat="1" applyFont="1" applyBorder="1"/>
    <xf numFmtId="0" fontId="7" fillId="0" borderId="0" xfId="0" applyFont="1" applyBorder="1"/>
    <xf numFmtId="177" fontId="7" fillId="0" borderId="0" xfId="0" applyNumberFormat="1" applyFont="1"/>
    <xf numFmtId="0" fontId="3" fillId="2" borderId="0" xfId="0" applyFont="1" applyFill="1"/>
    <xf numFmtId="0" fontId="3" fillId="2" borderId="0" xfId="0" applyFont="1" applyFill="1" applyBorder="1"/>
    <xf numFmtId="38" fontId="7" fillId="2" borderId="0" xfId="1" applyFont="1" applyFill="1" applyBorder="1"/>
    <xf numFmtId="38" fontId="7" fillId="2" borderId="0" xfId="1" applyFont="1" applyFill="1"/>
    <xf numFmtId="0" fontId="7" fillId="2" borderId="3" xfId="0" applyFont="1" applyFill="1" applyBorder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5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38" fontId="7" fillId="2" borderId="7" xfId="1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distributed"/>
    </xf>
    <xf numFmtId="1" fontId="3" fillId="2" borderId="0" xfId="1" applyNumberFormat="1" applyFont="1" applyFill="1"/>
    <xf numFmtId="1" fontId="3" fillId="2" borderId="7" xfId="1" quotePrefix="1" applyNumberFormat="1" applyFont="1" applyFill="1" applyBorder="1" applyAlignment="1">
      <alignment horizontal="left"/>
    </xf>
    <xf numFmtId="1" fontId="3" fillId="2" borderId="5" xfId="1" applyNumberFormat="1" applyFont="1" applyFill="1" applyBorder="1"/>
    <xf numFmtId="38" fontId="8" fillId="2" borderId="4" xfId="1" applyFont="1" applyFill="1" applyBorder="1"/>
    <xf numFmtId="1" fontId="3" fillId="2" borderId="4" xfId="1" applyNumberFormat="1" applyFont="1" applyFill="1" applyBorder="1" applyAlignment="1">
      <alignment horizontal="center"/>
    </xf>
    <xf numFmtId="1" fontId="3" fillId="2" borderId="4" xfId="1" quotePrefix="1" applyNumberFormat="1" applyFont="1" applyFill="1" applyBorder="1" applyAlignment="1">
      <alignment horizontal="center"/>
    </xf>
    <xf numFmtId="0" fontId="3" fillId="2" borderId="0" xfId="2" applyFont="1" applyFill="1"/>
    <xf numFmtId="0" fontId="3" fillId="2" borderId="4" xfId="2" applyFont="1" applyFill="1" applyBorder="1" applyAlignment="1">
      <alignment horizontal="center"/>
    </xf>
    <xf numFmtId="178" fontId="8" fillId="2" borderId="4" xfId="1" applyNumberFormat="1" applyFont="1" applyFill="1" applyBorder="1"/>
    <xf numFmtId="38" fontId="3" fillId="2" borderId="4" xfId="1" applyFont="1" applyFill="1" applyBorder="1"/>
    <xf numFmtId="178" fontId="3" fillId="2" borderId="4" xfId="1" applyNumberFormat="1" applyFont="1" applyFill="1" applyBorder="1"/>
    <xf numFmtId="38" fontId="3" fillId="2" borderId="0" xfId="1" applyFont="1" applyFill="1"/>
    <xf numFmtId="2" fontId="3" fillId="2" borderId="0" xfId="1" applyNumberFormat="1" applyFont="1" applyFill="1"/>
    <xf numFmtId="1" fontId="3" fillId="2" borderId="4" xfId="1" applyNumberFormat="1" applyFont="1" applyFill="1" applyBorder="1"/>
    <xf numFmtId="38" fontId="8" fillId="2" borderId="4" xfId="1" applyNumberFormat="1" applyFont="1" applyFill="1" applyBorder="1"/>
    <xf numFmtId="176" fontId="8" fillId="2" borderId="4" xfId="1" applyNumberFormat="1" applyFont="1" applyFill="1" applyBorder="1"/>
    <xf numFmtId="1" fontId="3" fillId="2" borderId="0" xfId="1" quotePrefix="1" applyNumberFormat="1" applyFont="1" applyFill="1" applyAlignment="1">
      <alignment horizontal="left"/>
    </xf>
    <xf numFmtId="3" fontId="8" fillId="2" borderId="4" xfId="0" applyNumberFormat="1" applyFont="1" applyFill="1" applyBorder="1"/>
    <xf numFmtId="2" fontId="8" fillId="2" borderId="5" xfId="0" applyNumberFormat="1" applyFont="1" applyFill="1" applyBorder="1"/>
    <xf numFmtId="3" fontId="6" fillId="0" borderId="0" xfId="2" applyNumberFormat="1" applyFont="1" applyFill="1" applyBorder="1" applyAlignment="1">
      <alignment horizontal="distributed"/>
    </xf>
    <xf numFmtId="1" fontId="13" fillId="2" borderId="0" xfId="1" applyNumberFormat="1" applyFont="1" applyFill="1"/>
    <xf numFmtId="0" fontId="6" fillId="0" borderId="0" xfId="0" applyNumberFormat="1" applyFont="1" applyAlignment="1"/>
    <xf numFmtId="0" fontId="3" fillId="0" borderId="1" xfId="0" applyFont="1" applyBorder="1"/>
    <xf numFmtId="0" fontId="7" fillId="2" borderId="2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38" fontId="7" fillId="2" borderId="8" xfId="1" applyFont="1" applyFill="1" applyBorder="1"/>
    <xf numFmtId="176" fontId="7" fillId="2" borderId="4" xfId="1" applyNumberFormat="1" applyFont="1" applyFill="1" applyBorder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8" fontId="14" fillId="0" borderId="0" xfId="1" applyFont="1" applyFill="1" applyBorder="1"/>
    <xf numFmtId="0" fontId="15" fillId="0" borderId="0" xfId="0" applyFont="1" applyFill="1" applyBorder="1"/>
    <xf numFmtId="38" fontId="14" fillId="0" borderId="0" xfId="1" applyFont="1" applyFill="1" applyAlignment="1">
      <alignment horizontal="right"/>
    </xf>
    <xf numFmtId="38" fontId="7" fillId="0" borderId="0" xfId="1" applyFont="1" applyFill="1"/>
    <xf numFmtId="38" fontId="14" fillId="0" borderId="0" xfId="1" applyFont="1" applyFill="1"/>
    <xf numFmtId="177" fontId="7" fillId="0" borderId="0" xfId="0" applyNumberFormat="1" applyFont="1" applyFill="1"/>
    <xf numFmtId="177" fontId="14" fillId="0" borderId="0" xfId="0" applyNumberFormat="1" applyFont="1" applyFill="1"/>
    <xf numFmtId="176" fontId="14" fillId="0" borderId="0" xfId="1" applyNumberFormat="1" applyFont="1" applyFill="1"/>
    <xf numFmtId="176" fontId="14" fillId="0" borderId="0" xfId="1" applyNumberFormat="1" applyFont="1" applyFill="1" applyBorder="1"/>
    <xf numFmtId="0" fontId="6" fillId="0" borderId="0" xfId="0" applyFont="1" applyFill="1" applyAlignment="1"/>
    <xf numFmtId="0" fontId="6" fillId="0" borderId="0" xfId="0" applyFont="1" applyFill="1"/>
    <xf numFmtId="0" fontId="6" fillId="0" borderId="0" xfId="0" quotePrefix="1" applyFont="1" applyFill="1" applyAlignment="1"/>
    <xf numFmtId="49" fontId="6" fillId="0" borderId="0" xfId="0" quotePrefix="1" applyNumberFormat="1" applyFont="1" applyFill="1" applyAlignment="1"/>
    <xf numFmtId="3" fontId="3" fillId="0" borderId="0" xfId="2" applyNumberFormat="1" applyFont="1"/>
    <xf numFmtId="3" fontId="3" fillId="0" borderId="9" xfId="2" applyNumberFormat="1" applyFont="1" applyFill="1" applyBorder="1" applyAlignment="1">
      <alignment horizontal="right"/>
    </xf>
    <xf numFmtId="3" fontId="3" fillId="0" borderId="10" xfId="2" applyNumberFormat="1" applyFont="1" applyFill="1" applyBorder="1" applyAlignment="1">
      <alignment horizontal="right"/>
    </xf>
    <xf numFmtId="3" fontId="3" fillId="0" borderId="11" xfId="2" applyNumberFormat="1" applyFont="1" applyFill="1" applyBorder="1" applyAlignment="1">
      <alignment horizontal="center"/>
    </xf>
    <xf numFmtId="3" fontId="3" fillId="0" borderId="12" xfId="2" applyNumberFormat="1" applyFont="1" applyFill="1" applyBorder="1" applyAlignment="1">
      <alignment horizontal="right"/>
    </xf>
    <xf numFmtId="3" fontId="3" fillId="0" borderId="8" xfId="2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13" xfId="2" applyNumberFormat="1" applyFont="1" applyFill="1" applyBorder="1" applyAlignment="1">
      <alignment horizontal="right"/>
    </xf>
    <xf numFmtId="3" fontId="5" fillId="0" borderId="8" xfId="2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center"/>
    </xf>
    <xf numFmtId="3" fontId="3" fillId="0" borderId="3" xfId="2" applyNumberFormat="1" applyFont="1" applyFill="1" applyBorder="1" applyAlignment="1">
      <alignment horizontal="right"/>
    </xf>
    <xf numFmtId="3" fontId="3" fillId="0" borderId="14" xfId="2" applyNumberFormat="1" applyFont="1" applyFill="1" applyBorder="1" applyAlignment="1">
      <alignment horizontal="right"/>
    </xf>
    <xf numFmtId="3" fontId="3" fillId="0" borderId="15" xfId="2" applyNumberFormat="1" applyFont="1" applyFill="1" applyBorder="1" applyAlignment="1">
      <alignment horizontal="right"/>
    </xf>
    <xf numFmtId="3" fontId="3" fillId="0" borderId="16" xfId="2" applyNumberFormat="1" applyFont="1" applyFill="1" applyBorder="1" applyAlignment="1">
      <alignment horizontal="center"/>
    </xf>
    <xf numFmtId="3" fontId="3" fillId="0" borderId="17" xfId="2" applyNumberFormat="1" applyFont="1" applyFill="1" applyBorder="1" applyAlignment="1">
      <alignment horizontal="center"/>
    </xf>
    <xf numFmtId="3" fontId="3" fillId="0" borderId="3" xfId="2" applyNumberFormat="1" applyFont="1" applyFill="1" applyBorder="1" applyAlignment="1">
      <alignment horizontal="center"/>
    </xf>
    <xf numFmtId="0" fontId="9" fillId="0" borderId="0" xfId="0" applyFont="1" applyFill="1" applyAlignment="1"/>
    <xf numFmtId="3" fontId="20" fillId="0" borderId="0" xfId="0" applyNumberFormat="1" applyFont="1" applyFill="1"/>
    <xf numFmtId="180" fontId="20" fillId="0" borderId="0" xfId="0" applyNumberFormat="1" applyFont="1" applyFill="1"/>
    <xf numFmtId="178" fontId="3" fillId="0" borderId="8" xfId="2" quotePrefix="1" applyNumberFormat="1" applyFont="1" applyFill="1" applyBorder="1" applyAlignment="1">
      <alignment horizontal="center"/>
    </xf>
    <xf numFmtId="3" fontId="3" fillId="0" borderId="8" xfId="2" quotePrefix="1" applyNumberFormat="1" applyFont="1" applyFill="1" applyBorder="1" applyAlignment="1">
      <alignment horizontal="center"/>
    </xf>
    <xf numFmtId="3" fontId="3" fillId="0" borderId="4" xfId="2" applyNumberFormat="1" applyFont="1" applyFill="1" applyBorder="1" applyAlignment="1">
      <alignment horizontal="center" vertical="center"/>
    </xf>
    <xf numFmtId="38" fontId="7" fillId="0" borderId="18" xfId="1" applyFont="1" applyFill="1" applyBorder="1"/>
    <xf numFmtId="38" fontId="7" fillId="0" borderId="2" xfId="1" applyFont="1" applyFill="1" applyBorder="1"/>
    <xf numFmtId="0" fontId="7" fillId="0" borderId="3" xfId="0" applyFont="1" applyFill="1" applyBorder="1" applyAlignment="1">
      <alignment horizontal="right"/>
    </xf>
    <xf numFmtId="38" fontId="7" fillId="0" borderId="3" xfId="1" applyFont="1" applyFill="1" applyBorder="1" applyAlignment="1">
      <alignment horizontal="right"/>
    </xf>
    <xf numFmtId="38" fontId="7" fillId="0" borderId="3" xfId="1" quotePrefix="1" applyFont="1" applyFill="1" applyBorder="1" applyAlignment="1">
      <alignment horizontal="right"/>
    </xf>
    <xf numFmtId="38" fontId="7" fillId="2" borderId="11" xfId="1" applyFont="1" applyFill="1" applyBorder="1"/>
    <xf numFmtId="0" fontId="7" fillId="2" borderId="17" xfId="0" applyFont="1" applyFill="1" applyBorder="1" applyAlignment="1">
      <alignment horizontal="right"/>
    </xf>
    <xf numFmtId="0" fontId="7" fillId="2" borderId="7" xfId="0" applyFont="1" applyFill="1" applyBorder="1"/>
    <xf numFmtId="38" fontId="7" fillId="2" borderId="4" xfId="1" applyFont="1" applyFill="1" applyBorder="1"/>
    <xf numFmtId="0" fontId="7" fillId="0" borderId="9" xfId="0" applyFont="1" applyBorder="1" applyAlignment="1">
      <alignment horizontal="right"/>
    </xf>
    <xf numFmtId="38" fontId="7" fillId="0" borderId="2" xfId="1" applyFont="1" applyBorder="1"/>
    <xf numFmtId="0" fontId="7" fillId="0" borderId="2" xfId="0" applyFont="1" applyBorder="1" applyAlignment="1">
      <alignment horizontal="right"/>
    </xf>
    <xf numFmtId="0" fontId="7" fillId="0" borderId="2" xfId="0" applyFont="1" applyBorder="1"/>
    <xf numFmtId="178" fontId="7" fillId="0" borderId="2" xfId="0" applyNumberFormat="1" applyFont="1" applyBorder="1"/>
    <xf numFmtId="178" fontId="7" fillId="0" borderId="21" xfId="0" applyNumberFormat="1" applyFont="1" applyBorder="1"/>
    <xf numFmtId="0" fontId="0" fillId="0" borderId="0" xfId="0" applyFont="1" applyAlignment="1"/>
    <xf numFmtId="3" fontId="6" fillId="0" borderId="0" xfId="2" applyNumberFormat="1" applyFont="1" applyFill="1" applyBorder="1" applyAlignment="1">
      <alignment horizontal="left"/>
    </xf>
    <xf numFmtId="3" fontId="6" fillId="0" borderId="0" xfId="2" quotePrefix="1" applyNumberFormat="1" applyFont="1" applyFill="1" applyBorder="1" applyAlignment="1">
      <alignment horizontal="left"/>
    </xf>
    <xf numFmtId="181" fontId="4" fillId="2" borderId="0" xfId="3" applyNumberFormat="1" applyFont="1" applyFill="1" applyBorder="1"/>
    <xf numFmtId="0" fontId="3" fillId="0" borderId="0" xfId="2" applyFont="1" applyBorder="1"/>
    <xf numFmtId="0" fontId="7" fillId="0" borderId="19" xfId="0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7" fillId="0" borderId="0" xfId="0" applyFont="1" applyAlignment="1">
      <alignment horizontal="distributed"/>
    </xf>
    <xf numFmtId="0" fontId="0" fillId="0" borderId="0" xfId="0" applyBorder="1" applyAlignment="1">
      <alignment horizontal="distributed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distributed"/>
    </xf>
    <xf numFmtId="0" fontId="0" fillId="0" borderId="1" xfId="0" applyBorder="1" applyAlignment="1">
      <alignment horizontal="distributed"/>
    </xf>
    <xf numFmtId="0" fontId="7" fillId="0" borderId="0" xfId="0" applyFont="1" applyBorder="1" applyAlignment="1">
      <alignment horizontal="distributed"/>
    </xf>
    <xf numFmtId="0" fontId="7" fillId="2" borderId="6" xfId="0" applyFont="1" applyFill="1" applyBorder="1" applyAlignment="1">
      <alignment horizontal="distributed"/>
    </xf>
    <xf numFmtId="0" fontId="12" fillId="2" borderId="5" xfId="0" applyFont="1" applyFill="1" applyBorder="1" applyAlignment="1">
      <alignment horizontal="distributed"/>
    </xf>
    <xf numFmtId="0" fontId="7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_年報2表" xfId="3" xr:uid="{00000000-0005-0000-0000-000002000000}"/>
    <cellStyle name="標準_年報表-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8"/>
  <sheetViews>
    <sheetView showGridLines="0" tabSelected="1" zoomScaleNormal="100" workbookViewId="0"/>
  </sheetViews>
  <sheetFormatPr defaultRowHeight="13.5" x14ac:dyDescent="0.15"/>
  <cols>
    <col min="1" max="1" width="1.125" style="8" customWidth="1"/>
    <col min="2" max="3" width="2.5" style="8" customWidth="1"/>
    <col min="4" max="4" width="9.125" style="8" customWidth="1"/>
    <col min="5" max="15" width="9" style="8"/>
    <col min="16" max="16" width="3" style="8" customWidth="1"/>
    <col min="17" max="16384" width="9" style="8"/>
  </cols>
  <sheetData>
    <row r="1" spans="1:16" ht="15" customHeight="1" x14ac:dyDescent="0.15"/>
    <row r="2" spans="1:16" s="100" customFormat="1" ht="27" customHeight="1" x14ac:dyDescent="0.2">
      <c r="A2" s="102" t="s">
        <v>71</v>
      </c>
      <c r="B2" s="101"/>
      <c r="C2" s="103" t="s">
        <v>65</v>
      </c>
      <c r="D2" s="101"/>
      <c r="E2" s="99"/>
    </row>
    <row r="3" spans="1:16" s="16" customFormat="1" ht="27" customHeight="1" x14ac:dyDescent="0.2">
      <c r="B3" s="31" t="s">
        <v>72</v>
      </c>
      <c r="C3" s="25"/>
      <c r="D3" s="25" t="s">
        <v>54</v>
      </c>
      <c r="E3" s="24"/>
    </row>
    <row r="4" spans="1:16" s="16" customFormat="1" ht="24.75" customHeight="1" x14ac:dyDescent="0.2">
      <c r="C4" s="113" t="s">
        <v>99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4"/>
      <c r="P4" s="38"/>
    </row>
    <row r="5" spans="1:16" s="16" customFormat="1" ht="24.75" customHeight="1" x14ac:dyDescent="0.2">
      <c r="C5" s="115" t="s">
        <v>100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34"/>
      <c r="P5" s="47"/>
    </row>
    <row r="6" spans="1:16" s="16" customFormat="1" ht="24.75" customHeight="1" x14ac:dyDescent="0.2">
      <c r="C6" s="115" t="s">
        <v>101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38"/>
    </row>
    <row r="7" spans="1:16" s="16" customFormat="1" ht="24.75" customHeight="1" x14ac:dyDescent="0.2">
      <c r="C7" s="113" t="s">
        <v>102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4"/>
      <c r="P7" s="38"/>
    </row>
    <row r="8" spans="1:16" s="16" customFormat="1" ht="24.75" customHeight="1" x14ac:dyDescent="0.2">
      <c r="C8" s="116" t="s">
        <v>103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38"/>
    </row>
    <row r="9" spans="1:16" s="16" customFormat="1" ht="15" customHeight="1" x14ac:dyDescent="0.2">
      <c r="C9" s="15"/>
    </row>
    <row r="10" spans="1:16" s="16" customFormat="1" ht="30" customHeight="1" x14ac:dyDescent="0.2">
      <c r="B10" s="31" t="s">
        <v>70</v>
      </c>
      <c r="C10" s="25"/>
      <c r="D10" s="25" t="s">
        <v>55</v>
      </c>
      <c r="E10" s="25"/>
      <c r="I10" s="7"/>
    </row>
    <row r="11" spans="1:16" s="16" customFormat="1" ht="24.75" customHeight="1" x14ac:dyDescent="0.2">
      <c r="C11" s="93" t="s">
        <v>104</v>
      </c>
      <c r="D11" s="155"/>
      <c r="E11" s="48"/>
      <c r="F11" s="48"/>
      <c r="G11" s="48"/>
      <c r="H11" s="48"/>
      <c r="I11" s="48"/>
      <c r="J11" s="48"/>
      <c r="K11" s="48"/>
      <c r="L11" s="48"/>
      <c r="M11" s="48"/>
      <c r="N11" s="48"/>
      <c r="P11" s="48"/>
    </row>
    <row r="12" spans="1:16" s="16" customFormat="1" ht="24.75" customHeight="1" x14ac:dyDescent="0.2">
      <c r="C12" s="46" t="s">
        <v>105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s="16" customFormat="1" ht="24.75" customHeight="1" x14ac:dyDescent="0.2">
      <c r="C13" s="46" t="s">
        <v>106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1:16" s="16" customFormat="1" ht="24.75" customHeight="1" x14ac:dyDescent="0.2">
      <c r="C14" s="46" t="s">
        <v>94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s="16" customFormat="1" ht="18" customHeight="1" x14ac:dyDescent="0.2"/>
    <row r="16" spans="1:16" s="6" customFormat="1" ht="24" customHeight="1" thickBot="1" x14ac:dyDescent="0.2">
      <c r="A16" s="26" t="s">
        <v>90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3"/>
      <c r="P16" s="33"/>
    </row>
    <row r="17" spans="1:21" s="6" customFormat="1" ht="18.75" customHeight="1" x14ac:dyDescent="0.15">
      <c r="A17" s="160" t="s">
        <v>53</v>
      </c>
      <c r="B17" s="161"/>
      <c r="C17" s="161"/>
      <c r="D17" s="162"/>
      <c r="E17" s="140" t="s">
        <v>92</v>
      </c>
      <c r="F17" s="140"/>
      <c r="G17" s="140" t="s">
        <v>33</v>
      </c>
      <c r="H17" s="140"/>
      <c r="I17" s="140"/>
      <c r="J17" s="140"/>
      <c r="K17" s="141"/>
      <c r="L17" s="141"/>
      <c r="M17" s="140"/>
      <c r="N17" s="140"/>
      <c r="O17" s="140" t="s">
        <v>96</v>
      </c>
      <c r="P17" s="32"/>
    </row>
    <row r="18" spans="1:21" ht="18.75" customHeight="1" x14ac:dyDescent="0.15">
      <c r="A18" s="163"/>
      <c r="B18" s="163"/>
      <c r="C18" s="163"/>
      <c r="D18" s="164"/>
      <c r="E18" s="142" t="s">
        <v>50</v>
      </c>
      <c r="F18" s="142" t="s">
        <v>51</v>
      </c>
      <c r="G18" s="142" t="s">
        <v>75</v>
      </c>
      <c r="H18" s="142" t="s">
        <v>76</v>
      </c>
      <c r="I18" s="142" t="s">
        <v>62</v>
      </c>
      <c r="J18" s="142" t="s">
        <v>74</v>
      </c>
      <c r="K18" s="143" t="s">
        <v>89</v>
      </c>
      <c r="L18" s="144" t="s">
        <v>91</v>
      </c>
      <c r="M18" s="144" t="s">
        <v>93</v>
      </c>
      <c r="N18" s="144" t="s">
        <v>95</v>
      </c>
      <c r="O18" s="144" t="s">
        <v>97</v>
      </c>
      <c r="P18" s="52"/>
    </row>
    <row r="19" spans="1:21" ht="18.75" customHeight="1" x14ac:dyDescent="0.15">
      <c r="A19" s="9"/>
      <c r="B19" s="9"/>
      <c r="C19" s="9"/>
      <c r="D19" s="9"/>
      <c r="E19" s="149" t="s">
        <v>34</v>
      </c>
      <c r="F19" s="10" t="s">
        <v>34</v>
      </c>
      <c r="G19" s="10" t="s">
        <v>34</v>
      </c>
      <c r="H19" s="10" t="s">
        <v>34</v>
      </c>
      <c r="I19" s="10" t="s">
        <v>63</v>
      </c>
      <c r="J19" s="10" t="s">
        <v>34</v>
      </c>
      <c r="K19" s="7" t="s">
        <v>34</v>
      </c>
      <c r="L19" s="40" t="s">
        <v>34</v>
      </c>
      <c r="M19" s="40" t="s">
        <v>34</v>
      </c>
      <c r="N19" s="40" t="s">
        <v>34</v>
      </c>
      <c r="O19" s="40" t="s">
        <v>34</v>
      </c>
      <c r="P19" s="40"/>
    </row>
    <row r="20" spans="1:21" ht="18.75" customHeight="1" x14ac:dyDescent="0.15">
      <c r="A20" s="9" t="s">
        <v>47</v>
      </c>
      <c r="B20" s="9"/>
      <c r="C20" s="9"/>
      <c r="D20" s="9"/>
      <c r="E20" s="150">
        <v>865574</v>
      </c>
      <c r="F20" s="6">
        <v>880013</v>
      </c>
      <c r="G20" s="6">
        <v>877851</v>
      </c>
      <c r="H20" s="6">
        <v>884316</v>
      </c>
      <c r="I20" s="6">
        <v>876654</v>
      </c>
      <c r="J20" s="6">
        <v>866369</v>
      </c>
      <c r="K20" s="6">
        <v>849788</v>
      </c>
      <c r="L20" s="32">
        <v>832832</v>
      </c>
      <c r="M20" s="104">
        <v>823620</v>
      </c>
      <c r="N20" s="104">
        <v>819110</v>
      </c>
      <c r="O20" s="104">
        <v>814211</v>
      </c>
      <c r="P20" s="49"/>
      <c r="U20" s="135"/>
    </row>
    <row r="21" spans="1:21" ht="18.75" customHeight="1" x14ac:dyDescent="0.15">
      <c r="A21" s="9"/>
      <c r="B21" s="165" t="s">
        <v>35</v>
      </c>
      <c r="C21" s="165"/>
      <c r="D21" s="166"/>
      <c r="E21" s="150">
        <v>200620</v>
      </c>
      <c r="F21" s="6">
        <v>196114</v>
      </c>
      <c r="G21" s="6">
        <v>177614</v>
      </c>
      <c r="H21" s="6">
        <v>160307</v>
      </c>
      <c r="I21" s="6">
        <v>144028</v>
      </c>
      <c r="J21" s="6">
        <v>131969</v>
      </c>
      <c r="K21" s="6">
        <v>123447</v>
      </c>
      <c r="L21" s="32">
        <v>116122</v>
      </c>
      <c r="M21" s="104">
        <v>112686</v>
      </c>
      <c r="N21" s="104">
        <v>111516</v>
      </c>
      <c r="O21" s="104">
        <v>110180</v>
      </c>
      <c r="P21" s="49"/>
      <c r="Q21" s="23"/>
      <c r="U21" s="136"/>
    </row>
    <row r="22" spans="1:21" ht="18.75" customHeight="1" x14ac:dyDescent="0.15">
      <c r="A22" s="9"/>
      <c r="B22" s="165" t="s">
        <v>36</v>
      </c>
      <c r="C22" s="165"/>
      <c r="D22" s="166"/>
      <c r="E22" s="150">
        <v>562529</v>
      </c>
      <c r="F22" s="6">
        <v>569523</v>
      </c>
      <c r="G22" s="6">
        <v>566934</v>
      </c>
      <c r="H22" s="6">
        <v>566671</v>
      </c>
      <c r="I22" s="6">
        <v>553351</v>
      </c>
      <c r="J22" s="6">
        <v>537864</v>
      </c>
      <c r="K22" s="6">
        <v>515206</v>
      </c>
      <c r="L22" s="32">
        <v>483019</v>
      </c>
      <c r="M22" s="104">
        <v>467874</v>
      </c>
      <c r="N22" s="104">
        <v>461079</v>
      </c>
      <c r="O22" s="104">
        <v>454776</v>
      </c>
      <c r="P22" s="49"/>
      <c r="Q22" s="23"/>
      <c r="U22" s="135"/>
    </row>
    <row r="23" spans="1:21" ht="18.75" customHeight="1" x14ac:dyDescent="0.15">
      <c r="A23" s="9"/>
      <c r="B23" s="165" t="s">
        <v>37</v>
      </c>
      <c r="C23" s="165"/>
      <c r="D23" s="166"/>
      <c r="E23" s="150">
        <v>102377</v>
      </c>
      <c r="F23" s="6">
        <v>114353</v>
      </c>
      <c r="G23" s="6">
        <v>132972</v>
      </c>
      <c r="H23" s="6">
        <v>157329</v>
      </c>
      <c r="I23" s="6">
        <v>179132</v>
      </c>
      <c r="J23" s="6">
        <v>196108</v>
      </c>
      <c r="K23" s="32">
        <v>208096</v>
      </c>
      <c r="L23" s="32">
        <v>229335</v>
      </c>
      <c r="M23" s="104">
        <v>238704</v>
      </c>
      <c r="N23" s="104">
        <v>242159</v>
      </c>
      <c r="O23" s="104">
        <v>244899</v>
      </c>
      <c r="P23" s="49"/>
      <c r="Q23" s="23"/>
      <c r="U23" s="136"/>
    </row>
    <row r="24" spans="1:21" ht="18.75" customHeight="1" x14ac:dyDescent="0.15">
      <c r="A24" s="9"/>
      <c r="B24" s="11"/>
      <c r="C24" s="11"/>
      <c r="D24" s="11"/>
      <c r="E24" s="150"/>
      <c r="F24" s="6"/>
      <c r="G24" s="6"/>
      <c r="H24" s="6"/>
      <c r="I24" s="6"/>
      <c r="J24" s="6"/>
      <c r="K24" s="1"/>
      <c r="L24" s="41"/>
      <c r="M24" s="105"/>
      <c r="N24" s="105"/>
      <c r="O24" s="105"/>
      <c r="P24" s="41"/>
    </row>
    <row r="25" spans="1:21" ht="18.75" customHeight="1" x14ac:dyDescent="0.15">
      <c r="A25" s="9"/>
      <c r="B25" s="9"/>
      <c r="C25" s="9"/>
      <c r="D25" s="9"/>
      <c r="E25" s="151" t="s">
        <v>34</v>
      </c>
      <c r="F25" s="10" t="s">
        <v>34</v>
      </c>
      <c r="G25" s="10" t="s">
        <v>34</v>
      </c>
      <c r="H25" s="10" t="s">
        <v>34</v>
      </c>
      <c r="I25" s="10" t="s">
        <v>63</v>
      </c>
      <c r="J25" s="10" t="s">
        <v>34</v>
      </c>
      <c r="K25" s="7" t="s">
        <v>78</v>
      </c>
      <c r="L25" s="40" t="s">
        <v>34</v>
      </c>
      <c r="M25" s="106" t="s">
        <v>34</v>
      </c>
      <c r="N25" s="106" t="s">
        <v>34</v>
      </c>
      <c r="O25" s="106" t="s">
        <v>78</v>
      </c>
      <c r="P25" s="40"/>
    </row>
    <row r="26" spans="1:21" ht="18.75" customHeight="1" x14ac:dyDescent="0.15">
      <c r="A26" s="9" t="s">
        <v>38</v>
      </c>
      <c r="B26" s="9"/>
      <c r="C26" s="9"/>
      <c r="D26" s="9"/>
      <c r="E26" s="150">
        <v>410912</v>
      </c>
      <c r="F26" s="6">
        <v>417308</v>
      </c>
      <c r="G26" s="6">
        <v>414673</v>
      </c>
      <c r="H26" s="6">
        <v>418666</v>
      </c>
      <c r="I26" s="6">
        <v>414377</v>
      </c>
      <c r="J26" s="6">
        <v>408230</v>
      </c>
      <c r="K26" s="32">
        <v>400136</v>
      </c>
      <c r="L26" s="32">
        <v>393073</v>
      </c>
      <c r="M26" s="104">
        <v>389350</v>
      </c>
      <c r="N26" s="104">
        <v>387543</v>
      </c>
      <c r="O26" s="104">
        <v>385468</v>
      </c>
      <c r="P26" s="49"/>
    </row>
    <row r="27" spans="1:21" ht="18.75" customHeight="1" x14ac:dyDescent="0.15">
      <c r="A27" s="9"/>
      <c r="B27" s="165" t="s">
        <v>39</v>
      </c>
      <c r="C27" s="165"/>
      <c r="D27" s="166"/>
      <c r="E27" s="150">
        <v>102860</v>
      </c>
      <c r="F27" s="6">
        <v>100614</v>
      </c>
      <c r="G27" s="6">
        <v>91195</v>
      </c>
      <c r="H27" s="6">
        <v>82369</v>
      </c>
      <c r="I27" s="6">
        <v>74141</v>
      </c>
      <c r="J27" s="6">
        <v>67921</v>
      </c>
      <c r="K27" s="32">
        <v>63278</v>
      </c>
      <c r="L27" s="32">
        <v>59463</v>
      </c>
      <c r="M27" s="104">
        <v>57619</v>
      </c>
      <c r="N27" s="6">
        <v>57067</v>
      </c>
      <c r="O27" s="6">
        <v>56378</v>
      </c>
      <c r="P27" s="49"/>
    </row>
    <row r="28" spans="1:21" ht="18.75" customHeight="1" x14ac:dyDescent="0.15">
      <c r="A28" s="9"/>
      <c r="B28" s="165" t="s">
        <v>36</v>
      </c>
      <c r="C28" s="165"/>
      <c r="D28" s="166"/>
      <c r="E28" s="150">
        <v>266378</v>
      </c>
      <c r="F28" s="6">
        <v>271818</v>
      </c>
      <c r="G28" s="6">
        <v>271844</v>
      </c>
      <c r="H28" s="6">
        <v>274416</v>
      </c>
      <c r="I28" s="6">
        <v>269170</v>
      </c>
      <c r="J28" s="6">
        <v>262244</v>
      </c>
      <c r="K28" s="32">
        <v>252091</v>
      </c>
      <c r="L28" s="32">
        <v>236845</v>
      </c>
      <c r="M28" s="104">
        <v>229912</v>
      </c>
      <c r="N28" s="6">
        <v>226727</v>
      </c>
      <c r="O28" s="6">
        <v>223738</v>
      </c>
      <c r="P28" s="49"/>
    </row>
    <row r="29" spans="1:21" ht="18.75" customHeight="1" x14ac:dyDescent="0.15">
      <c r="A29" s="9"/>
      <c r="B29" s="165" t="s">
        <v>37</v>
      </c>
      <c r="C29" s="165"/>
      <c r="D29" s="166"/>
      <c r="E29" s="150">
        <v>41652</v>
      </c>
      <c r="F29" s="6">
        <v>44861</v>
      </c>
      <c r="G29" s="6">
        <v>51417</v>
      </c>
      <c r="H29" s="6">
        <v>61873</v>
      </c>
      <c r="I29" s="6">
        <v>70978</v>
      </c>
      <c r="J29" s="6">
        <v>77819</v>
      </c>
      <c r="K29" s="32">
        <v>82924</v>
      </c>
      <c r="L29" s="32">
        <v>94312</v>
      </c>
      <c r="M29" s="104">
        <v>99366</v>
      </c>
      <c r="N29" s="6">
        <v>101296</v>
      </c>
      <c r="O29" s="6">
        <v>102899</v>
      </c>
      <c r="P29" s="49"/>
    </row>
    <row r="30" spans="1:21" ht="18.75" customHeight="1" x14ac:dyDescent="0.15">
      <c r="A30" s="9"/>
      <c r="B30" s="11"/>
      <c r="C30" s="11"/>
      <c r="D30" s="11"/>
      <c r="E30" s="150"/>
      <c r="F30" s="6"/>
      <c r="G30" s="6"/>
      <c r="H30" s="6"/>
      <c r="I30" s="6"/>
      <c r="J30" s="6"/>
      <c r="K30" s="1"/>
      <c r="L30" s="39"/>
      <c r="M30" s="105"/>
      <c r="N30" s="105"/>
      <c r="O30" s="105"/>
      <c r="P30" s="39"/>
    </row>
    <row r="31" spans="1:21" ht="18.75" customHeight="1" x14ac:dyDescent="0.15">
      <c r="A31" s="9"/>
      <c r="B31" s="9"/>
      <c r="C31" s="9"/>
      <c r="D31" s="9"/>
      <c r="E31" s="151" t="s">
        <v>34</v>
      </c>
      <c r="F31" s="10" t="s">
        <v>34</v>
      </c>
      <c r="G31" s="10" t="s">
        <v>34</v>
      </c>
      <c r="H31" s="10" t="s">
        <v>34</v>
      </c>
      <c r="I31" s="10" t="s">
        <v>63</v>
      </c>
      <c r="J31" s="10" t="s">
        <v>34</v>
      </c>
      <c r="K31" s="7" t="s">
        <v>78</v>
      </c>
      <c r="L31" s="40" t="s">
        <v>34</v>
      </c>
      <c r="M31" s="106" t="s">
        <v>34</v>
      </c>
      <c r="N31" s="106" t="s">
        <v>34</v>
      </c>
      <c r="O31" s="106" t="s">
        <v>78</v>
      </c>
      <c r="P31" s="40"/>
    </row>
    <row r="32" spans="1:21" ht="18.75" customHeight="1" x14ac:dyDescent="0.15">
      <c r="A32" s="9" t="s">
        <v>40</v>
      </c>
      <c r="B32" s="9"/>
      <c r="C32" s="9"/>
      <c r="D32" s="9"/>
      <c r="E32" s="150">
        <v>454662</v>
      </c>
      <c r="F32" s="6">
        <v>462705</v>
      </c>
      <c r="G32" s="6">
        <v>463178</v>
      </c>
      <c r="H32" s="6">
        <v>465650</v>
      </c>
      <c r="I32" s="6">
        <v>462277</v>
      </c>
      <c r="J32" s="6">
        <v>458139</v>
      </c>
      <c r="K32" s="6">
        <v>449652</v>
      </c>
      <c r="L32" s="107">
        <v>439759</v>
      </c>
      <c r="M32" s="108">
        <v>434270</v>
      </c>
      <c r="N32" s="108">
        <v>431567</v>
      </c>
      <c r="O32" s="108">
        <v>428743</v>
      </c>
      <c r="P32" s="50"/>
    </row>
    <row r="33" spans="1:16" ht="18.75" customHeight="1" x14ac:dyDescent="0.15">
      <c r="A33" s="9"/>
      <c r="B33" s="165" t="s">
        <v>39</v>
      </c>
      <c r="C33" s="165"/>
      <c r="D33" s="166"/>
      <c r="E33" s="150">
        <v>97760</v>
      </c>
      <c r="F33" s="6">
        <v>95500</v>
      </c>
      <c r="G33" s="6">
        <v>86419</v>
      </c>
      <c r="H33" s="6">
        <v>77938</v>
      </c>
      <c r="I33" s="6">
        <v>69887</v>
      </c>
      <c r="J33" s="6">
        <v>64048</v>
      </c>
      <c r="K33" s="6">
        <v>60169</v>
      </c>
      <c r="L33" s="107">
        <v>56659</v>
      </c>
      <c r="M33" s="108">
        <v>55067</v>
      </c>
      <c r="N33" s="6">
        <v>54449</v>
      </c>
      <c r="O33" s="6">
        <v>53802</v>
      </c>
      <c r="P33" s="50"/>
    </row>
    <row r="34" spans="1:16" ht="18.75" customHeight="1" x14ac:dyDescent="0.15">
      <c r="A34" s="9"/>
      <c r="B34" s="165" t="s">
        <v>36</v>
      </c>
      <c r="C34" s="165"/>
      <c r="D34" s="166"/>
      <c r="E34" s="150">
        <v>296151</v>
      </c>
      <c r="F34" s="6">
        <v>297705</v>
      </c>
      <c r="G34" s="6">
        <v>295090</v>
      </c>
      <c r="H34" s="6">
        <v>292255</v>
      </c>
      <c r="I34" s="6">
        <v>284181</v>
      </c>
      <c r="J34" s="6">
        <v>275620</v>
      </c>
      <c r="K34" s="6">
        <v>263115</v>
      </c>
      <c r="L34" s="107">
        <v>246174</v>
      </c>
      <c r="M34" s="108">
        <v>237962</v>
      </c>
      <c r="N34" s="6">
        <v>234352</v>
      </c>
      <c r="O34" s="6">
        <v>231038</v>
      </c>
      <c r="P34" s="50"/>
    </row>
    <row r="35" spans="1:16" ht="18.75" customHeight="1" x14ac:dyDescent="0.15">
      <c r="A35" s="9"/>
      <c r="B35" s="165" t="s">
        <v>37</v>
      </c>
      <c r="C35" s="165"/>
      <c r="D35" s="166"/>
      <c r="E35" s="150">
        <v>60725</v>
      </c>
      <c r="F35" s="6">
        <v>69492</v>
      </c>
      <c r="G35" s="6">
        <v>81555</v>
      </c>
      <c r="H35" s="6">
        <v>95456</v>
      </c>
      <c r="I35" s="6">
        <v>108154</v>
      </c>
      <c r="J35" s="6">
        <v>118289</v>
      </c>
      <c r="K35" s="6">
        <v>125172</v>
      </c>
      <c r="L35" s="107">
        <v>135023</v>
      </c>
      <c r="M35" s="108">
        <v>139338</v>
      </c>
      <c r="N35" s="6">
        <v>140863</v>
      </c>
      <c r="O35" s="6">
        <v>142000</v>
      </c>
      <c r="P35" s="50"/>
    </row>
    <row r="36" spans="1:16" ht="18.75" customHeight="1" x14ac:dyDescent="0.15">
      <c r="A36" s="9"/>
      <c r="B36" s="9"/>
      <c r="C36" s="9"/>
      <c r="D36" s="9"/>
      <c r="E36" s="152"/>
      <c r="F36" s="9"/>
      <c r="G36" s="9"/>
      <c r="H36" s="9"/>
      <c r="I36" s="9"/>
      <c r="J36" s="9"/>
      <c r="K36" s="1"/>
      <c r="L36" s="39"/>
      <c r="M36" s="105"/>
      <c r="N36" s="105"/>
      <c r="O36" s="105"/>
      <c r="P36" s="39"/>
    </row>
    <row r="37" spans="1:16" ht="18.75" customHeight="1" x14ac:dyDescent="0.15">
      <c r="A37" s="9" t="s">
        <v>41</v>
      </c>
      <c r="B37" s="9"/>
      <c r="C37" s="9"/>
      <c r="D37" s="9"/>
      <c r="E37" s="151" t="s">
        <v>52</v>
      </c>
      <c r="F37" s="10" t="s">
        <v>52</v>
      </c>
      <c r="G37" s="10" t="s">
        <v>52</v>
      </c>
      <c r="H37" s="10" t="s">
        <v>52</v>
      </c>
      <c r="I37" s="10" t="s">
        <v>64</v>
      </c>
      <c r="J37" s="10" t="s">
        <v>64</v>
      </c>
      <c r="K37" s="7" t="s">
        <v>64</v>
      </c>
      <c r="L37" s="40" t="s">
        <v>64</v>
      </c>
      <c r="M37" s="106" t="s">
        <v>64</v>
      </c>
      <c r="N37" s="106" t="s">
        <v>64</v>
      </c>
      <c r="O37" s="106" t="s">
        <v>88</v>
      </c>
      <c r="P37" s="40"/>
    </row>
    <row r="38" spans="1:16" ht="18.75" customHeight="1" x14ac:dyDescent="0.15">
      <c r="A38" s="9"/>
      <c r="B38" s="165" t="s">
        <v>42</v>
      </c>
      <c r="C38" s="165"/>
      <c r="D38" s="166"/>
      <c r="E38" s="152">
        <v>23.2</v>
      </c>
      <c r="F38" s="9">
        <v>22.3</v>
      </c>
      <c r="G38" s="9">
        <v>20.2</v>
      </c>
      <c r="H38" s="9">
        <v>18.100000000000001</v>
      </c>
      <c r="I38" s="9">
        <v>16.399999999999999</v>
      </c>
      <c r="J38" s="56">
        <v>15.2</v>
      </c>
      <c r="K38" s="56">
        <v>14.5</v>
      </c>
      <c r="L38" s="109">
        <v>14.0163384335</v>
      </c>
      <c r="M38" s="110">
        <v>13.681795002549718</v>
      </c>
      <c r="N38" s="110">
        <v>13.614288679176179</v>
      </c>
      <c r="O38" s="110">
        <v>13.532118824235978</v>
      </c>
      <c r="P38" s="51"/>
    </row>
    <row r="39" spans="1:16" ht="18.75" customHeight="1" x14ac:dyDescent="0.15">
      <c r="A39" s="9"/>
      <c r="B39" s="165" t="s">
        <v>43</v>
      </c>
      <c r="C39" s="165"/>
      <c r="D39" s="166"/>
      <c r="E39" s="153">
        <v>65</v>
      </c>
      <c r="F39" s="9">
        <v>64.7</v>
      </c>
      <c r="G39" s="9">
        <v>64.599999999999994</v>
      </c>
      <c r="H39" s="9">
        <v>64.099999999999994</v>
      </c>
      <c r="I39" s="9">
        <v>63.1</v>
      </c>
      <c r="J39" s="56">
        <v>62.1</v>
      </c>
      <c r="K39" s="56">
        <v>60.6</v>
      </c>
      <c r="L39" s="109">
        <v>58.3021113466</v>
      </c>
      <c r="M39" s="110">
        <v>56.807022656079262</v>
      </c>
      <c r="N39" s="110">
        <v>56.290241847859257</v>
      </c>
      <c r="O39" s="110">
        <v>55.854809134241613</v>
      </c>
      <c r="P39" s="51"/>
    </row>
    <row r="40" spans="1:16" ht="18.75" customHeight="1" x14ac:dyDescent="0.15">
      <c r="A40" s="9"/>
      <c r="B40" s="165" t="s">
        <v>37</v>
      </c>
      <c r="C40" s="165"/>
      <c r="D40" s="166"/>
      <c r="E40" s="152">
        <v>11.8</v>
      </c>
      <c r="F40" s="12">
        <v>13</v>
      </c>
      <c r="G40" s="9">
        <v>15.1</v>
      </c>
      <c r="H40" s="9">
        <v>17.8</v>
      </c>
      <c r="I40" s="9">
        <v>20.399999999999999</v>
      </c>
      <c r="J40" s="56">
        <v>22.6</v>
      </c>
      <c r="K40" s="56">
        <v>24.5</v>
      </c>
      <c r="L40" s="109">
        <v>27.6815502199</v>
      </c>
      <c r="M40" s="110">
        <v>28.982297661542944</v>
      </c>
      <c r="N40" s="110">
        <v>29.563672766783462</v>
      </c>
      <c r="O40" s="110">
        <v>30.078075584829978</v>
      </c>
      <c r="P40" s="51"/>
    </row>
    <row r="41" spans="1:16" ht="18.75" customHeight="1" x14ac:dyDescent="0.15">
      <c r="A41" s="9"/>
      <c r="B41" s="9"/>
      <c r="C41" s="9"/>
      <c r="D41" s="9"/>
      <c r="E41" s="152"/>
      <c r="F41" s="9"/>
      <c r="G41" s="9"/>
      <c r="H41" s="9"/>
      <c r="K41" s="34"/>
      <c r="L41" s="42"/>
      <c r="M41" s="105"/>
      <c r="N41" s="105"/>
      <c r="O41" s="105"/>
      <c r="P41" s="42"/>
    </row>
    <row r="42" spans="1:16" ht="18.75" customHeight="1" x14ac:dyDescent="0.15">
      <c r="A42" s="9" t="s">
        <v>48</v>
      </c>
      <c r="B42" s="9"/>
      <c r="C42" s="9"/>
      <c r="D42" s="9"/>
      <c r="E42" s="152"/>
      <c r="F42" s="9"/>
      <c r="G42" s="9"/>
      <c r="H42" s="9"/>
      <c r="K42" s="34"/>
      <c r="L42" s="42"/>
      <c r="M42" s="105"/>
      <c r="N42" s="105"/>
      <c r="O42" s="105"/>
      <c r="P42" s="42"/>
    </row>
    <row r="43" spans="1:16" ht="18.75" customHeight="1" x14ac:dyDescent="0.15">
      <c r="A43" s="9"/>
      <c r="B43" s="167" t="s">
        <v>44</v>
      </c>
      <c r="C43" s="167"/>
      <c r="D43" s="168"/>
      <c r="E43" s="152">
        <v>35.700000000000003</v>
      </c>
      <c r="F43" s="9">
        <v>34.4</v>
      </c>
      <c r="G43" s="9">
        <v>31.3</v>
      </c>
      <c r="H43" s="9">
        <v>28.3</v>
      </c>
      <c r="I43" s="12">
        <v>26</v>
      </c>
      <c r="J43" s="9">
        <v>24.5</v>
      </c>
      <c r="K43" s="43">
        <v>24</v>
      </c>
      <c r="L43" s="43">
        <v>24.040876238822904</v>
      </c>
      <c r="M43" s="111">
        <v>24.1</v>
      </c>
      <c r="N43" s="111">
        <v>24.185877040593901</v>
      </c>
      <c r="O43" s="111">
        <v>24.2</v>
      </c>
      <c r="P43" s="43"/>
    </row>
    <row r="44" spans="1:16" ht="18.75" customHeight="1" x14ac:dyDescent="0.15">
      <c r="A44" s="9"/>
      <c r="B44" s="167" t="s">
        <v>49</v>
      </c>
      <c r="C44" s="167"/>
      <c r="D44" s="169"/>
      <c r="E44" s="152">
        <v>18.2</v>
      </c>
      <c r="F44" s="9">
        <v>20.100000000000001</v>
      </c>
      <c r="G44" s="9">
        <v>23.5</v>
      </c>
      <c r="H44" s="9">
        <v>27.8</v>
      </c>
      <c r="I44" s="12">
        <v>32.4</v>
      </c>
      <c r="J44" s="9">
        <v>36.5</v>
      </c>
      <c r="K44" s="43">
        <v>40.4</v>
      </c>
      <c r="L44" s="43">
        <v>47.479498736074568</v>
      </c>
      <c r="M44" s="111">
        <v>51</v>
      </c>
      <c r="N44" s="111">
        <v>52.520067060091698</v>
      </c>
      <c r="O44" s="111">
        <v>53.9</v>
      </c>
      <c r="P44" s="43"/>
    </row>
    <row r="45" spans="1:16" ht="18.75" customHeight="1" x14ac:dyDescent="0.15">
      <c r="A45" s="9"/>
      <c r="B45" s="165" t="s">
        <v>45</v>
      </c>
      <c r="C45" s="165"/>
      <c r="D45" s="166"/>
      <c r="E45" s="152">
        <v>53.9</v>
      </c>
      <c r="F45" s="9">
        <v>54.5</v>
      </c>
      <c r="G45" s="9">
        <v>54.8</v>
      </c>
      <c r="H45" s="9">
        <v>56.1</v>
      </c>
      <c r="I45" s="12">
        <v>58.4</v>
      </c>
      <c r="J45" s="12">
        <v>61</v>
      </c>
      <c r="K45" s="43">
        <v>64.400000000000006</v>
      </c>
      <c r="L45" s="43">
        <v>71.520374974897464</v>
      </c>
      <c r="M45" s="111">
        <v>75.099999999999994</v>
      </c>
      <c r="N45" s="111">
        <v>76.705944100685599</v>
      </c>
      <c r="O45" s="111">
        <v>78.099999999999994</v>
      </c>
      <c r="P45" s="43"/>
    </row>
    <row r="46" spans="1:16" ht="18.75" customHeight="1" x14ac:dyDescent="0.15">
      <c r="A46" s="9"/>
      <c r="B46" s="172" t="s">
        <v>46</v>
      </c>
      <c r="C46" s="172"/>
      <c r="D46" s="166"/>
      <c r="E46" s="153">
        <v>51</v>
      </c>
      <c r="F46" s="55">
        <v>58.3</v>
      </c>
      <c r="G46" s="55">
        <v>74.900000000000006</v>
      </c>
      <c r="H46" s="55">
        <v>98.1</v>
      </c>
      <c r="I46" s="54">
        <v>124.4</v>
      </c>
      <c r="J46" s="55">
        <v>148.6</v>
      </c>
      <c r="K46" s="53">
        <v>168.6</v>
      </c>
      <c r="L46" s="53">
        <v>197.49487607860698</v>
      </c>
      <c r="M46" s="112">
        <v>211.8</v>
      </c>
      <c r="N46" s="112">
        <v>217.15179884500881</v>
      </c>
      <c r="O46" s="112">
        <v>222.3</v>
      </c>
      <c r="P46" s="43"/>
    </row>
    <row r="47" spans="1:16" ht="5.25" customHeight="1" thickBot="1" x14ac:dyDescent="0.2">
      <c r="A47" s="13"/>
      <c r="B47" s="170"/>
      <c r="C47" s="170"/>
      <c r="D47" s="171"/>
      <c r="E47" s="154"/>
      <c r="F47" s="13"/>
      <c r="G47" s="13"/>
      <c r="H47" s="13"/>
      <c r="I47" s="14"/>
      <c r="J47" s="13"/>
      <c r="K47" s="35"/>
      <c r="L47" s="35"/>
      <c r="M47" s="44"/>
      <c r="N47" s="94"/>
      <c r="O47" s="94"/>
      <c r="P47" s="53"/>
    </row>
    <row r="48" spans="1:16" ht="14.25" x14ac:dyDescent="0.15">
      <c r="B48" s="36" t="s">
        <v>66</v>
      </c>
    </row>
  </sheetData>
  <mergeCells count="18">
    <mergeCell ref="B44:D44"/>
    <mergeCell ref="B45:D45"/>
    <mergeCell ref="B47:D47"/>
    <mergeCell ref="B27:D27"/>
    <mergeCell ref="B40:D40"/>
    <mergeCell ref="B39:D39"/>
    <mergeCell ref="B46:D46"/>
    <mergeCell ref="B38:D38"/>
    <mergeCell ref="B34:D34"/>
    <mergeCell ref="B35:D35"/>
    <mergeCell ref="B28:D28"/>
    <mergeCell ref="B29:D29"/>
    <mergeCell ref="B33:D33"/>
    <mergeCell ref="A17:D18"/>
    <mergeCell ref="B21:D21"/>
    <mergeCell ref="B22:D22"/>
    <mergeCell ref="B23:D23"/>
    <mergeCell ref="B43:D43"/>
  </mergeCells>
  <phoneticPr fontId="2"/>
  <pageMargins left="0.59055118110236227" right="0.59055118110236227" top="0.74803149606299213" bottom="0.74803149606299213" header="0.39370078740157483" footer="0.39370078740157483"/>
  <pageSetup paperSize="9" scale="74" orientation="portrait" r:id="rId1"/>
  <headerFooter alignWithMargins="0"/>
  <ignoredErrors>
    <ignoredError sqref="A2:O3 A18:D18 A9:O10 A4:B4 E4:O4 A5:B5 D5:O5 A6:B6 D6:O6 A7:B7 D7:O7 A8:B8 D8:O8 A15:O15 A11:B11 D11:O11 A12:B12 E12:J12 A13:B13 D13:E13 A17:D17 B16:O16 G13:O13 L12:O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C226"/>
  <sheetViews>
    <sheetView showGridLines="0" zoomScaleNormal="100" workbookViewId="0"/>
  </sheetViews>
  <sheetFormatPr defaultColWidth="7.75" defaultRowHeight="10.9" customHeight="1" x14ac:dyDescent="0.15"/>
  <cols>
    <col min="1" max="1" width="2.625" style="2" customWidth="1"/>
    <col min="2" max="3" width="2.5" style="2" customWidth="1"/>
    <col min="4" max="15" width="9.25" style="2" customWidth="1"/>
    <col min="16" max="16" width="8.5" style="2" bestFit="1" customWidth="1"/>
    <col min="17" max="16384" width="7.75" style="2"/>
  </cols>
  <sheetData>
    <row r="1" spans="2:29" ht="18" customHeight="1" x14ac:dyDescent="0.15"/>
    <row r="2" spans="2:29" s="17" customFormat="1" ht="24.75" customHeight="1" x14ac:dyDescent="0.2">
      <c r="B2" s="29" t="s">
        <v>67</v>
      </c>
      <c r="C2" s="29"/>
      <c r="D2" s="30" t="s">
        <v>56</v>
      </c>
      <c r="E2" s="27"/>
      <c r="J2" s="37"/>
    </row>
    <row r="3" spans="2:29" s="37" customFormat="1" ht="24.75" customHeight="1" x14ac:dyDescent="0.2">
      <c r="C3" s="156" t="s">
        <v>107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P3" s="45"/>
    </row>
    <row r="4" spans="2:29" s="37" customFormat="1" ht="24.75" customHeight="1" x14ac:dyDescent="0.2">
      <c r="C4" s="157" t="s">
        <v>108</v>
      </c>
    </row>
    <row r="5" spans="2:29" s="37" customFormat="1" ht="24.75" customHeight="1" x14ac:dyDescent="0.2">
      <c r="C5" s="156" t="s">
        <v>109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2:29" s="37" customFormat="1" ht="24.75" customHeight="1" x14ac:dyDescent="0.2">
      <c r="C6" s="156" t="s">
        <v>110</v>
      </c>
    </row>
    <row r="7" spans="2:29" s="4" customFormat="1" ht="21" customHeight="1" x14ac:dyDescent="0.2"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2:29" ht="21" customHeight="1" x14ac:dyDescent="0.15">
      <c r="D8" s="28" t="s">
        <v>68</v>
      </c>
      <c r="N8" s="28" t="s">
        <v>69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2:29" s="19" customFormat="1" ht="18" customHeight="1" x14ac:dyDescent="0.15">
      <c r="D9" s="139" t="s">
        <v>1</v>
      </c>
      <c r="E9" s="139" t="s">
        <v>2</v>
      </c>
      <c r="F9" s="139" t="s">
        <v>3</v>
      </c>
      <c r="G9" s="139" t="s">
        <v>4</v>
      </c>
      <c r="H9" s="139" t="s">
        <v>1</v>
      </c>
      <c r="I9" s="139" t="s">
        <v>2</v>
      </c>
      <c r="J9" s="139" t="s">
        <v>3</v>
      </c>
      <c r="K9" s="139" t="s">
        <v>4</v>
      </c>
      <c r="L9" s="139" t="s">
        <v>1</v>
      </c>
      <c r="M9" s="139" t="s">
        <v>2</v>
      </c>
      <c r="N9" s="139" t="s">
        <v>3</v>
      </c>
      <c r="O9" s="139" t="s">
        <v>4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2:29" s="21" customFormat="1" ht="18" customHeight="1" x14ac:dyDescent="0.15">
      <c r="D10" s="122" t="s">
        <v>5</v>
      </c>
      <c r="E10" s="118">
        <v>33864</v>
      </c>
      <c r="F10" s="119">
        <v>17426</v>
      </c>
      <c r="G10" s="119">
        <v>16438</v>
      </c>
      <c r="H10" s="120" t="s">
        <v>6</v>
      </c>
      <c r="I10" s="118">
        <v>46540</v>
      </c>
      <c r="J10" s="119">
        <v>23007</v>
      </c>
      <c r="K10" s="121">
        <v>23533</v>
      </c>
      <c r="L10" s="122" t="s">
        <v>7</v>
      </c>
      <c r="M10" s="118">
        <v>54704</v>
      </c>
      <c r="N10" s="119">
        <v>25867</v>
      </c>
      <c r="O10" s="121">
        <v>28837</v>
      </c>
      <c r="P10" s="3"/>
      <c r="Q10" s="15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2:29" s="22" customFormat="1" ht="18" customHeight="1" x14ac:dyDescent="0.15">
      <c r="D11" s="122">
        <v>0</v>
      </c>
      <c r="E11" s="123">
        <v>6287</v>
      </c>
      <c r="F11" s="124">
        <v>3230</v>
      </c>
      <c r="G11" s="125">
        <v>3057</v>
      </c>
      <c r="H11" s="122">
        <v>35</v>
      </c>
      <c r="I11" s="123">
        <v>9109</v>
      </c>
      <c r="J11" s="124">
        <v>4533</v>
      </c>
      <c r="K11" s="125">
        <v>4576</v>
      </c>
      <c r="L11" s="122">
        <v>70</v>
      </c>
      <c r="M11" s="123">
        <v>14310</v>
      </c>
      <c r="N11" s="124">
        <v>6866</v>
      </c>
      <c r="O11" s="125">
        <v>7444</v>
      </c>
      <c r="P11" s="3"/>
      <c r="Q11" s="15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2:29" s="22" customFormat="1" ht="18" customHeight="1" x14ac:dyDescent="0.15">
      <c r="D12" s="122">
        <v>1</v>
      </c>
      <c r="E12" s="123">
        <v>6739</v>
      </c>
      <c r="F12" s="124">
        <v>3464</v>
      </c>
      <c r="G12" s="125">
        <v>3275</v>
      </c>
      <c r="H12" s="122">
        <v>36</v>
      </c>
      <c r="I12" s="123">
        <v>9145</v>
      </c>
      <c r="J12" s="124">
        <v>4478</v>
      </c>
      <c r="K12" s="125">
        <v>4667</v>
      </c>
      <c r="L12" s="122">
        <v>71</v>
      </c>
      <c r="M12" s="123">
        <v>13127</v>
      </c>
      <c r="N12" s="124">
        <v>6321</v>
      </c>
      <c r="O12" s="125">
        <v>6806</v>
      </c>
      <c r="P12" s="3"/>
      <c r="Q12" s="158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2:29" s="22" customFormat="1" ht="18" customHeight="1" x14ac:dyDescent="0.15">
      <c r="D13" s="122">
        <v>2</v>
      </c>
      <c r="E13" s="123">
        <v>6757</v>
      </c>
      <c r="F13" s="124">
        <v>3493</v>
      </c>
      <c r="G13" s="125">
        <v>3264</v>
      </c>
      <c r="H13" s="122">
        <v>37</v>
      </c>
      <c r="I13" s="123">
        <v>9187</v>
      </c>
      <c r="J13" s="124">
        <v>4486</v>
      </c>
      <c r="K13" s="125">
        <v>4701</v>
      </c>
      <c r="L13" s="122">
        <v>72</v>
      </c>
      <c r="M13" s="123">
        <v>12119</v>
      </c>
      <c r="N13" s="124">
        <v>5822</v>
      </c>
      <c r="O13" s="125">
        <v>6297</v>
      </c>
      <c r="P13" s="3"/>
      <c r="Q13" s="158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2:29" s="22" customFormat="1" ht="18" customHeight="1" x14ac:dyDescent="0.15">
      <c r="D14" s="122">
        <v>3</v>
      </c>
      <c r="E14" s="123">
        <v>7164</v>
      </c>
      <c r="F14" s="124">
        <v>3673</v>
      </c>
      <c r="G14" s="125">
        <v>3491</v>
      </c>
      <c r="H14" s="122">
        <v>38</v>
      </c>
      <c r="I14" s="123">
        <v>9209</v>
      </c>
      <c r="J14" s="124">
        <v>4554</v>
      </c>
      <c r="K14" s="125">
        <v>4655</v>
      </c>
      <c r="L14" s="122">
        <v>73</v>
      </c>
      <c r="M14" s="123">
        <v>7390</v>
      </c>
      <c r="N14" s="124">
        <v>3418</v>
      </c>
      <c r="O14" s="125">
        <v>3972</v>
      </c>
      <c r="P14" s="3"/>
      <c r="Q14" s="158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2:29" s="22" customFormat="1" ht="18" customHeight="1" x14ac:dyDescent="0.15">
      <c r="D15" s="122">
        <v>4</v>
      </c>
      <c r="E15" s="123">
        <v>6917</v>
      </c>
      <c r="F15" s="124">
        <v>3566</v>
      </c>
      <c r="G15" s="125">
        <v>3351</v>
      </c>
      <c r="H15" s="122">
        <v>39</v>
      </c>
      <c r="I15" s="123">
        <v>9890</v>
      </c>
      <c r="J15" s="124">
        <v>4956</v>
      </c>
      <c r="K15" s="125">
        <v>4934</v>
      </c>
      <c r="L15" s="122">
        <v>74</v>
      </c>
      <c r="M15" s="123">
        <v>7758</v>
      </c>
      <c r="N15" s="124">
        <v>3440</v>
      </c>
      <c r="O15" s="125">
        <v>4318</v>
      </c>
      <c r="P15" s="3"/>
      <c r="Q15" s="158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2:29" s="22" customFormat="1" ht="18" customHeight="1" x14ac:dyDescent="0.15">
      <c r="D16" s="137" t="s">
        <v>8</v>
      </c>
      <c r="E16" s="123">
        <v>37266</v>
      </c>
      <c r="F16" s="124">
        <v>19022</v>
      </c>
      <c r="G16" s="125">
        <v>18244</v>
      </c>
      <c r="H16" s="122" t="s">
        <v>9</v>
      </c>
      <c r="I16" s="123">
        <v>51281</v>
      </c>
      <c r="J16" s="124">
        <v>25480</v>
      </c>
      <c r="K16" s="125">
        <v>25801</v>
      </c>
      <c r="L16" s="122" t="s">
        <v>10</v>
      </c>
      <c r="M16" s="123">
        <v>43713</v>
      </c>
      <c r="N16" s="124">
        <v>18643</v>
      </c>
      <c r="O16" s="125">
        <v>25070</v>
      </c>
      <c r="P16" s="3"/>
      <c r="Q16" s="15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4:29" s="22" customFormat="1" ht="18" customHeight="1" x14ac:dyDescent="0.15">
      <c r="D17" s="122">
        <v>5</v>
      </c>
      <c r="E17" s="123">
        <v>7088</v>
      </c>
      <c r="F17" s="124">
        <v>3628</v>
      </c>
      <c r="G17" s="125">
        <v>3460</v>
      </c>
      <c r="H17" s="122">
        <v>40</v>
      </c>
      <c r="I17" s="123">
        <v>9858</v>
      </c>
      <c r="J17" s="124">
        <v>4900</v>
      </c>
      <c r="K17" s="125">
        <v>4958</v>
      </c>
      <c r="L17" s="122">
        <v>75</v>
      </c>
      <c r="M17" s="123">
        <v>9124</v>
      </c>
      <c r="N17" s="124">
        <v>4060</v>
      </c>
      <c r="O17" s="125">
        <v>5064</v>
      </c>
      <c r="P17" s="3"/>
      <c r="Q17" s="15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4:29" s="22" customFormat="1" ht="18" customHeight="1" x14ac:dyDescent="0.15">
      <c r="D18" s="122">
        <v>6</v>
      </c>
      <c r="E18" s="123">
        <v>7277</v>
      </c>
      <c r="F18" s="124">
        <v>3671</v>
      </c>
      <c r="G18" s="125">
        <v>3606</v>
      </c>
      <c r="H18" s="122">
        <v>41</v>
      </c>
      <c r="I18" s="123">
        <v>9905</v>
      </c>
      <c r="J18" s="124">
        <v>4882</v>
      </c>
      <c r="K18" s="125">
        <v>5023</v>
      </c>
      <c r="L18" s="122">
        <v>76</v>
      </c>
      <c r="M18" s="123">
        <v>8622</v>
      </c>
      <c r="N18" s="124">
        <v>3656</v>
      </c>
      <c r="O18" s="125">
        <v>4966</v>
      </c>
      <c r="P18" s="3"/>
      <c r="Q18" s="15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4:29" s="22" customFormat="1" ht="18" customHeight="1" x14ac:dyDescent="0.15">
      <c r="D19" s="122">
        <v>7</v>
      </c>
      <c r="E19" s="123">
        <v>7413</v>
      </c>
      <c r="F19" s="124">
        <v>3838</v>
      </c>
      <c r="G19" s="125">
        <v>3575</v>
      </c>
      <c r="H19" s="122">
        <v>42</v>
      </c>
      <c r="I19" s="123">
        <v>10363</v>
      </c>
      <c r="J19" s="124">
        <v>5153</v>
      </c>
      <c r="K19" s="125">
        <v>5210</v>
      </c>
      <c r="L19" s="122">
        <v>77</v>
      </c>
      <c r="M19" s="123">
        <v>9001</v>
      </c>
      <c r="N19" s="124">
        <v>3827</v>
      </c>
      <c r="O19" s="125">
        <v>5174</v>
      </c>
      <c r="P19" s="3"/>
      <c r="Q19" s="158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4:29" s="22" customFormat="1" ht="18" customHeight="1" x14ac:dyDescent="0.15">
      <c r="D20" s="122">
        <v>8</v>
      </c>
      <c r="E20" s="123">
        <v>7852</v>
      </c>
      <c r="F20" s="124">
        <v>4021</v>
      </c>
      <c r="G20" s="125">
        <v>3831</v>
      </c>
      <c r="H20" s="122">
        <v>43</v>
      </c>
      <c r="I20" s="123">
        <v>10495</v>
      </c>
      <c r="J20" s="124">
        <v>5188</v>
      </c>
      <c r="K20" s="125">
        <v>5307</v>
      </c>
      <c r="L20" s="122">
        <v>78</v>
      </c>
      <c r="M20" s="123">
        <v>8749</v>
      </c>
      <c r="N20" s="124">
        <v>3677</v>
      </c>
      <c r="O20" s="125">
        <v>5072</v>
      </c>
      <c r="P20" s="3"/>
      <c r="Q20" s="158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4:29" s="22" customFormat="1" ht="18" customHeight="1" x14ac:dyDescent="0.15">
      <c r="D21" s="122">
        <v>9</v>
      </c>
      <c r="E21" s="123">
        <v>7636</v>
      </c>
      <c r="F21" s="124">
        <v>3864</v>
      </c>
      <c r="G21" s="125">
        <v>3772</v>
      </c>
      <c r="H21" s="122">
        <v>44</v>
      </c>
      <c r="I21" s="123">
        <v>10660</v>
      </c>
      <c r="J21" s="124">
        <v>5357</v>
      </c>
      <c r="K21" s="125">
        <v>5303</v>
      </c>
      <c r="L21" s="122">
        <v>79</v>
      </c>
      <c r="M21" s="123">
        <v>8217</v>
      </c>
      <c r="N21" s="124">
        <v>3423</v>
      </c>
      <c r="O21" s="125">
        <v>4794</v>
      </c>
      <c r="P21" s="3"/>
      <c r="Q21" s="15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4:29" s="22" customFormat="1" ht="18" customHeight="1" x14ac:dyDescent="0.15">
      <c r="D22" s="138" t="s">
        <v>11</v>
      </c>
      <c r="E22" s="123">
        <v>39050</v>
      </c>
      <c r="F22" s="124">
        <v>19930</v>
      </c>
      <c r="G22" s="125">
        <v>19120</v>
      </c>
      <c r="H22" s="122" t="s">
        <v>12</v>
      </c>
      <c r="I22" s="123">
        <v>52728</v>
      </c>
      <c r="J22" s="124">
        <v>25899</v>
      </c>
      <c r="K22" s="125">
        <v>26829</v>
      </c>
      <c r="L22" s="122" t="s">
        <v>13</v>
      </c>
      <c r="M22" s="123">
        <v>35711</v>
      </c>
      <c r="N22" s="124">
        <v>13969</v>
      </c>
      <c r="O22" s="125">
        <v>21742</v>
      </c>
      <c r="P22" s="3"/>
      <c r="Q22" s="15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4:29" s="22" customFormat="1" ht="18" customHeight="1" x14ac:dyDescent="0.15">
      <c r="D23" s="122">
        <v>10</v>
      </c>
      <c r="E23" s="123">
        <v>7656</v>
      </c>
      <c r="F23" s="124">
        <v>3846</v>
      </c>
      <c r="G23" s="125">
        <v>3810</v>
      </c>
      <c r="H23" s="122">
        <v>45</v>
      </c>
      <c r="I23" s="123">
        <v>11162</v>
      </c>
      <c r="J23" s="124">
        <v>5502</v>
      </c>
      <c r="K23" s="125">
        <v>5660</v>
      </c>
      <c r="L23" s="122">
        <v>80</v>
      </c>
      <c r="M23" s="123">
        <v>7098</v>
      </c>
      <c r="N23" s="124">
        <v>2869</v>
      </c>
      <c r="O23" s="125">
        <v>4229</v>
      </c>
      <c r="P23" s="3"/>
      <c r="Q23" s="15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4:29" s="22" customFormat="1" ht="18" customHeight="1" x14ac:dyDescent="0.15">
      <c r="D24" s="122">
        <v>11</v>
      </c>
      <c r="E24" s="123">
        <v>8043</v>
      </c>
      <c r="F24" s="124">
        <v>4100</v>
      </c>
      <c r="G24" s="125">
        <v>3943</v>
      </c>
      <c r="H24" s="122">
        <v>46</v>
      </c>
      <c r="I24" s="123">
        <v>10778</v>
      </c>
      <c r="J24" s="124">
        <v>5308</v>
      </c>
      <c r="K24" s="125">
        <v>5470</v>
      </c>
      <c r="L24" s="122">
        <v>81</v>
      </c>
      <c r="M24" s="123">
        <v>7155</v>
      </c>
      <c r="N24" s="124">
        <v>2812</v>
      </c>
      <c r="O24" s="125">
        <v>4343</v>
      </c>
      <c r="P24" s="3"/>
      <c r="Q24" s="15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4:29" s="22" customFormat="1" ht="18" customHeight="1" x14ac:dyDescent="0.15">
      <c r="D25" s="122">
        <v>12</v>
      </c>
      <c r="E25" s="123">
        <v>7857</v>
      </c>
      <c r="F25" s="124">
        <v>4015</v>
      </c>
      <c r="G25" s="125">
        <v>3842</v>
      </c>
      <c r="H25" s="122">
        <v>47</v>
      </c>
      <c r="I25" s="123">
        <v>10603</v>
      </c>
      <c r="J25" s="124">
        <v>5200</v>
      </c>
      <c r="K25" s="125">
        <v>5403</v>
      </c>
      <c r="L25" s="122">
        <v>82</v>
      </c>
      <c r="M25" s="123">
        <v>7585</v>
      </c>
      <c r="N25" s="124">
        <v>3023</v>
      </c>
      <c r="O25" s="125">
        <v>4562</v>
      </c>
      <c r="P25" s="3"/>
      <c r="Q25" s="15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4:29" s="22" customFormat="1" ht="18" customHeight="1" x14ac:dyDescent="0.15">
      <c r="D26" s="122">
        <v>13</v>
      </c>
      <c r="E26" s="123">
        <v>7689</v>
      </c>
      <c r="F26" s="124">
        <v>4013</v>
      </c>
      <c r="G26" s="125">
        <v>3676</v>
      </c>
      <c r="H26" s="122">
        <v>48</v>
      </c>
      <c r="I26" s="123">
        <v>10149</v>
      </c>
      <c r="J26" s="124">
        <v>4983</v>
      </c>
      <c r="K26" s="125">
        <v>5166</v>
      </c>
      <c r="L26" s="122">
        <v>83</v>
      </c>
      <c r="M26" s="123">
        <v>7080</v>
      </c>
      <c r="N26" s="124">
        <v>2720</v>
      </c>
      <c r="O26" s="125">
        <v>4360</v>
      </c>
      <c r="P26" s="3"/>
      <c r="Q26" s="15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4:29" s="22" customFormat="1" ht="18" customHeight="1" x14ac:dyDescent="0.15">
      <c r="D27" s="122">
        <v>14</v>
      </c>
      <c r="E27" s="123">
        <v>7805</v>
      </c>
      <c r="F27" s="124">
        <v>3956</v>
      </c>
      <c r="G27" s="125">
        <v>3849</v>
      </c>
      <c r="H27" s="122">
        <v>49</v>
      </c>
      <c r="I27" s="123">
        <v>10036</v>
      </c>
      <c r="J27" s="124">
        <v>4906</v>
      </c>
      <c r="K27" s="125">
        <v>5130</v>
      </c>
      <c r="L27" s="122">
        <v>84</v>
      </c>
      <c r="M27" s="123">
        <v>6793</v>
      </c>
      <c r="N27" s="124">
        <v>2545</v>
      </c>
      <c r="O27" s="125">
        <v>4248</v>
      </c>
      <c r="P27" s="3"/>
      <c r="Q27" s="158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4:29" s="22" customFormat="1" ht="18" customHeight="1" x14ac:dyDescent="0.15">
      <c r="D28" s="122" t="s">
        <v>14</v>
      </c>
      <c r="E28" s="123">
        <v>41586</v>
      </c>
      <c r="F28" s="124">
        <v>21253</v>
      </c>
      <c r="G28" s="125">
        <v>20333</v>
      </c>
      <c r="H28" s="122" t="s">
        <v>15</v>
      </c>
      <c r="I28" s="123">
        <v>48331</v>
      </c>
      <c r="J28" s="124">
        <v>23157</v>
      </c>
      <c r="K28" s="125">
        <v>25174</v>
      </c>
      <c r="L28" s="122" t="s">
        <v>16</v>
      </c>
      <c r="M28" s="123">
        <v>27280</v>
      </c>
      <c r="N28" s="124">
        <v>9026</v>
      </c>
      <c r="O28" s="125">
        <v>18254</v>
      </c>
      <c r="P28" s="3"/>
      <c r="Q28" s="158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4:29" s="22" customFormat="1" ht="18" customHeight="1" x14ac:dyDescent="0.15">
      <c r="D29" s="122">
        <v>15</v>
      </c>
      <c r="E29" s="123">
        <v>8062</v>
      </c>
      <c r="F29" s="124">
        <v>4154</v>
      </c>
      <c r="G29" s="125">
        <v>3908</v>
      </c>
      <c r="H29" s="122">
        <v>50</v>
      </c>
      <c r="I29" s="123">
        <v>9949</v>
      </c>
      <c r="J29" s="124">
        <v>4737</v>
      </c>
      <c r="K29" s="125">
        <v>5212</v>
      </c>
      <c r="L29" s="122">
        <v>85</v>
      </c>
      <c r="M29" s="123">
        <v>6342</v>
      </c>
      <c r="N29" s="124">
        <v>2238</v>
      </c>
      <c r="O29" s="125">
        <v>4104</v>
      </c>
      <c r="P29" s="3"/>
      <c r="Q29" s="158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4:29" s="22" customFormat="1" ht="18" customHeight="1" x14ac:dyDescent="0.15">
      <c r="D30" s="122">
        <v>16</v>
      </c>
      <c r="E30" s="123">
        <v>8237</v>
      </c>
      <c r="F30" s="124">
        <v>4255</v>
      </c>
      <c r="G30" s="125">
        <v>3982</v>
      </c>
      <c r="H30" s="122">
        <v>51</v>
      </c>
      <c r="I30" s="123">
        <v>10003</v>
      </c>
      <c r="J30" s="124">
        <v>4844</v>
      </c>
      <c r="K30" s="125">
        <v>5159</v>
      </c>
      <c r="L30" s="122">
        <v>86</v>
      </c>
      <c r="M30" s="123">
        <v>5984</v>
      </c>
      <c r="N30" s="124">
        <v>2031</v>
      </c>
      <c r="O30" s="125">
        <v>3953</v>
      </c>
      <c r="P30" s="3"/>
      <c r="Q30" s="158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4:29" s="22" customFormat="1" ht="18" customHeight="1" x14ac:dyDescent="0.15">
      <c r="D31" s="122">
        <v>17</v>
      </c>
      <c r="E31" s="123">
        <v>8498</v>
      </c>
      <c r="F31" s="124">
        <v>4428</v>
      </c>
      <c r="G31" s="125">
        <v>4070</v>
      </c>
      <c r="H31" s="122">
        <v>52</v>
      </c>
      <c r="I31" s="123">
        <v>9985</v>
      </c>
      <c r="J31" s="124">
        <v>4821</v>
      </c>
      <c r="K31" s="125">
        <v>5164</v>
      </c>
      <c r="L31" s="122">
        <v>87</v>
      </c>
      <c r="M31" s="123">
        <v>5622</v>
      </c>
      <c r="N31" s="124">
        <v>1797</v>
      </c>
      <c r="O31" s="125">
        <v>3825</v>
      </c>
      <c r="P31" s="3"/>
      <c r="Q31" s="158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4:29" s="22" customFormat="1" ht="18" customHeight="1" x14ac:dyDescent="0.15">
      <c r="D32" s="122">
        <v>18</v>
      </c>
      <c r="E32" s="123">
        <v>8460</v>
      </c>
      <c r="F32" s="124">
        <v>4290</v>
      </c>
      <c r="G32" s="125">
        <v>4170</v>
      </c>
      <c r="H32" s="122">
        <v>53</v>
      </c>
      <c r="I32" s="123">
        <v>8529</v>
      </c>
      <c r="J32" s="124">
        <v>4072</v>
      </c>
      <c r="K32" s="125">
        <v>4457</v>
      </c>
      <c r="L32" s="122">
        <v>88</v>
      </c>
      <c r="M32" s="123">
        <v>4883</v>
      </c>
      <c r="N32" s="124">
        <v>1611</v>
      </c>
      <c r="O32" s="125">
        <v>3272</v>
      </c>
      <c r="P32" s="3"/>
      <c r="Q32" s="158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4:29" s="22" customFormat="1" ht="18" customHeight="1" x14ac:dyDescent="0.15">
      <c r="D33" s="122">
        <v>19</v>
      </c>
      <c r="E33" s="123">
        <v>8329</v>
      </c>
      <c r="F33" s="124">
        <v>4126</v>
      </c>
      <c r="G33" s="125">
        <v>4203</v>
      </c>
      <c r="H33" s="122">
        <v>54</v>
      </c>
      <c r="I33" s="123">
        <v>9865</v>
      </c>
      <c r="J33" s="124">
        <v>4683</v>
      </c>
      <c r="K33" s="125">
        <v>5182</v>
      </c>
      <c r="L33" s="122">
        <v>89</v>
      </c>
      <c r="M33" s="123">
        <v>4449</v>
      </c>
      <c r="N33" s="124">
        <v>1349</v>
      </c>
      <c r="O33" s="125">
        <v>3100</v>
      </c>
      <c r="P33" s="3"/>
      <c r="Q33" s="158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4:29" s="22" customFormat="1" ht="18" customHeight="1" x14ac:dyDescent="0.15">
      <c r="D34" s="122" t="s">
        <v>17</v>
      </c>
      <c r="E34" s="123">
        <v>35995</v>
      </c>
      <c r="F34" s="124">
        <v>18032</v>
      </c>
      <c r="G34" s="125">
        <v>17963</v>
      </c>
      <c r="H34" s="122" t="s">
        <v>18</v>
      </c>
      <c r="I34" s="123">
        <v>50282</v>
      </c>
      <c r="J34" s="124">
        <v>24315</v>
      </c>
      <c r="K34" s="125">
        <v>25967</v>
      </c>
      <c r="L34" s="122" t="s">
        <v>19</v>
      </c>
      <c r="M34" s="123">
        <v>14603</v>
      </c>
      <c r="N34" s="124">
        <v>3698</v>
      </c>
      <c r="O34" s="125">
        <v>10905</v>
      </c>
      <c r="P34" s="3"/>
      <c r="Q34" s="158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4:29" s="22" customFormat="1" ht="18" customHeight="1" x14ac:dyDescent="0.15">
      <c r="D35" s="122">
        <v>20</v>
      </c>
      <c r="E35" s="123">
        <v>8274</v>
      </c>
      <c r="F35" s="124">
        <v>4179</v>
      </c>
      <c r="G35" s="125">
        <v>4095</v>
      </c>
      <c r="H35" s="122">
        <v>55</v>
      </c>
      <c r="I35" s="123">
        <v>9747</v>
      </c>
      <c r="J35" s="124">
        <v>4617</v>
      </c>
      <c r="K35" s="125">
        <v>5130</v>
      </c>
      <c r="L35" s="122">
        <v>90</v>
      </c>
      <c r="M35" s="123">
        <v>3984</v>
      </c>
      <c r="N35" s="124">
        <v>1145</v>
      </c>
      <c r="O35" s="125">
        <v>2839</v>
      </c>
      <c r="P35" s="3"/>
      <c r="Q35" s="158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4:29" s="22" customFormat="1" ht="18" customHeight="1" x14ac:dyDescent="0.15">
      <c r="D36" s="122">
        <v>21</v>
      </c>
      <c r="E36" s="123">
        <v>8296</v>
      </c>
      <c r="F36" s="124">
        <v>4164</v>
      </c>
      <c r="G36" s="125">
        <v>4132</v>
      </c>
      <c r="H36" s="122">
        <v>56</v>
      </c>
      <c r="I36" s="123">
        <v>9769</v>
      </c>
      <c r="J36" s="124">
        <v>4810</v>
      </c>
      <c r="K36" s="125">
        <v>4959</v>
      </c>
      <c r="L36" s="122">
        <v>91</v>
      </c>
      <c r="M36" s="123">
        <v>3396</v>
      </c>
      <c r="N36" s="124">
        <v>865</v>
      </c>
      <c r="O36" s="125">
        <v>2531</v>
      </c>
      <c r="P36" s="3"/>
      <c r="Q36" s="158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4:29" s="22" customFormat="1" ht="18" customHeight="1" x14ac:dyDescent="0.15">
      <c r="D37" s="122">
        <v>22</v>
      </c>
      <c r="E37" s="123">
        <v>7129</v>
      </c>
      <c r="F37" s="124">
        <v>3485</v>
      </c>
      <c r="G37" s="125">
        <v>3644</v>
      </c>
      <c r="H37" s="122">
        <v>57</v>
      </c>
      <c r="I37" s="123">
        <v>10021</v>
      </c>
      <c r="J37" s="124">
        <v>4891</v>
      </c>
      <c r="K37" s="125">
        <v>5130</v>
      </c>
      <c r="L37" s="122">
        <v>92</v>
      </c>
      <c r="M37" s="123">
        <v>2811</v>
      </c>
      <c r="N37" s="124">
        <v>702</v>
      </c>
      <c r="O37" s="125">
        <v>2109</v>
      </c>
      <c r="P37" s="3"/>
      <c r="Q37" s="158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4:29" s="22" customFormat="1" ht="18" customHeight="1" x14ac:dyDescent="0.15">
      <c r="D38" s="122">
        <v>23</v>
      </c>
      <c r="E38" s="123">
        <v>6238</v>
      </c>
      <c r="F38" s="124">
        <v>3180</v>
      </c>
      <c r="G38" s="125">
        <v>3058</v>
      </c>
      <c r="H38" s="122">
        <v>58</v>
      </c>
      <c r="I38" s="123">
        <v>10217</v>
      </c>
      <c r="J38" s="124">
        <v>4927</v>
      </c>
      <c r="K38" s="125">
        <v>5290</v>
      </c>
      <c r="L38" s="122">
        <v>93</v>
      </c>
      <c r="M38" s="123">
        <v>2458</v>
      </c>
      <c r="N38" s="124">
        <v>564</v>
      </c>
      <c r="O38" s="125">
        <v>1894</v>
      </c>
      <c r="P38" s="3"/>
      <c r="Q38" s="15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4:29" s="22" customFormat="1" ht="18" customHeight="1" x14ac:dyDescent="0.15">
      <c r="D39" s="122">
        <v>24</v>
      </c>
      <c r="E39" s="123">
        <v>6058</v>
      </c>
      <c r="F39" s="124">
        <v>3024</v>
      </c>
      <c r="G39" s="125">
        <v>3034</v>
      </c>
      <c r="H39" s="122">
        <v>59</v>
      </c>
      <c r="I39" s="123">
        <v>10528</v>
      </c>
      <c r="J39" s="124">
        <v>5070</v>
      </c>
      <c r="K39" s="125">
        <v>5458</v>
      </c>
      <c r="L39" s="122">
        <v>94</v>
      </c>
      <c r="M39" s="123">
        <v>1954</v>
      </c>
      <c r="N39" s="124">
        <v>422</v>
      </c>
      <c r="O39" s="125">
        <v>1532</v>
      </c>
      <c r="P39" s="3"/>
      <c r="Q39" s="158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4:29" s="22" customFormat="1" ht="18" customHeight="1" x14ac:dyDescent="0.15">
      <c r="D40" s="122" t="s">
        <v>20</v>
      </c>
      <c r="E40" s="123">
        <v>32650</v>
      </c>
      <c r="F40" s="124">
        <v>16320</v>
      </c>
      <c r="G40" s="125">
        <v>16330</v>
      </c>
      <c r="H40" s="122" t="s">
        <v>21</v>
      </c>
      <c r="I40" s="123">
        <v>55575</v>
      </c>
      <c r="J40" s="124">
        <v>26748</v>
      </c>
      <c r="K40" s="125">
        <v>28827</v>
      </c>
      <c r="L40" s="122" t="s">
        <v>22</v>
      </c>
      <c r="M40" s="123">
        <v>4348</v>
      </c>
      <c r="N40" s="124">
        <v>742</v>
      </c>
      <c r="O40" s="125">
        <v>3606</v>
      </c>
      <c r="P40" s="3"/>
      <c r="Q40" s="158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4:29" s="22" customFormat="1" ht="18" customHeight="1" x14ac:dyDescent="0.15">
      <c r="D41" s="122">
        <v>25</v>
      </c>
      <c r="E41" s="123">
        <v>6196</v>
      </c>
      <c r="F41" s="124">
        <v>3104</v>
      </c>
      <c r="G41" s="125">
        <v>3092</v>
      </c>
      <c r="H41" s="122">
        <v>60</v>
      </c>
      <c r="I41" s="123">
        <v>10985</v>
      </c>
      <c r="J41" s="124">
        <v>5273</v>
      </c>
      <c r="K41" s="125">
        <v>5712</v>
      </c>
      <c r="L41" s="126" t="s">
        <v>23</v>
      </c>
      <c r="M41" s="123">
        <v>661</v>
      </c>
      <c r="N41" s="124">
        <v>79</v>
      </c>
      <c r="O41" s="125">
        <v>582</v>
      </c>
      <c r="P41" s="3"/>
      <c r="Q41" s="158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4:29" s="22" customFormat="1" ht="18" customHeight="1" x14ac:dyDescent="0.15">
      <c r="D42" s="122">
        <v>26</v>
      </c>
      <c r="E42" s="123">
        <v>6214</v>
      </c>
      <c r="F42" s="124">
        <v>3131</v>
      </c>
      <c r="G42" s="125">
        <v>3083</v>
      </c>
      <c r="H42" s="122">
        <v>61</v>
      </c>
      <c r="I42" s="123">
        <v>10967</v>
      </c>
      <c r="J42" s="124">
        <v>5292</v>
      </c>
      <c r="K42" s="125">
        <v>5675</v>
      </c>
      <c r="L42" s="122" t="s">
        <v>24</v>
      </c>
      <c r="M42" s="123">
        <v>4356</v>
      </c>
      <c r="N42" s="124">
        <v>2453</v>
      </c>
      <c r="O42" s="125">
        <v>1903</v>
      </c>
      <c r="P42" s="3"/>
      <c r="Q42" s="158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4:29" s="22" customFormat="1" ht="18" customHeight="1" x14ac:dyDescent="0.15">
      <c r="D43" s="122">
        <v>27</v>
      </c>
      <c r="E43" s="123">
        <v>6590</v>
      </c>
      <c r="F43" s="124">
        <v>3317</v>
      </c>
      <c r="G43" s="125">
        <v>3273</v>
      </c>
      <c r="H43" s="122">
        <v>62</v>
      </c>
      <c r="I43" s="123">
        <v>10535</v>
      </c>
      <c r="J43" s="124">
        <v>5065</v>
      </c>
      <c r="K43" s="125">
        <v>5470</v>
      </c>
      <c r="L43" s="122" t="s">
        <v>25</v>
      </c>
      <c r="M43" s="124">
        <v>814211</v>
      </c>
      <c r="N43" s="124">
        <v>385468</v>
      </c>
      <c r="O43" s="125">
        <v>428743</v>
      </c>
      <c r="P43" s="3"/>
      <c r="Q43" s="158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4:29" s="22" customFormat="1" ht="18" customHeight="1" x14ac:dyDescent="0.15">
      <c r="D44" s="122">
        <v>28</v>
      </c>
      <c r="E44" s="123">
        <v>6799</v>
      </c>
      <c r="F44" s="124">
        <v>3348</v>
      </c>
      <c r="G44" s="125">
        <v>3451</v>
      </c>
      <c r="H44" s="122">
        <v>63</v>
      </c>
      <c r="I44" s="123">
        <v>11295</v>
      </c>
      <c r="J44" s="124">
        <v>5393</v>
      </c>
      <c r="K44" s="125">
        <v>5902</v>
      </c>
      <c r="L44" s="122"/>
      <c r="M44" s="123"/>
      <c r="N44" s="124"/>
      <c r="O44" s="125"/>
      <c r="P44" s="3"/>
      <c r="Q44" s="158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4:29" s="22" customFormat="1" ht="18" customHeight="1" x14ac:dyDescent="0.15">
      <c r="D45" s="122">
        <v>29</v>
      </c>
      <c r="E45" s="123">
        <v>6851</v>
      </c>
      <c r="F45" s="124">
        <v>3420</v>
      </c>
      <c r="G45" s="125">
        <v>3431</v>
      </c>
      <c r="H45" s="122">
        <v>64</v>
      </c>
      <c r="I45" s="123">
        <v>11793</v>
      </c>
      <c r="J45" s="124">
        <v>5725</v>
      </c>
      <c r="K45" s="125">
        <v>6068</v>
      </c>
      <c r="L45" s="122" t="s">
        <v>87</v>
      </c>
      <c r="M45" s="124"/>
      <c r="N45" s="124"/>
      <c r="O45" s="125"/>
      <c r="P45" s="117"/>
      <c r="Q45" s="158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4:29" s="22" customFormat="1" ht="18" customHeight="1" x14ac:dyDescent="0.15">
      <c r="D46" s="122" t="s">
        <v>27</v>
      </c>
      <c r="E46" s="123">
        <v>39808</v>
      </c>
      <c r="F46" s="124">
        <v>19527</v>
      </c>
      <c r="G46" s="125">
        <v>20281</v>
      </c>
      <c r="H46" s="122" t="s">
        <v>28</v>
      </c>
      <c r="I46" s="123">
        <v>63879</v>
      </c>
      <c r="J46" s="124">
        <v>30875</v>
      </c>
      <c r="K46" s="125">
        <v>33004</v>
      </c>
      <c r="L46" s="122" t="s">
        <v>26</v>
      </c>
      <c r="M46" s="124">
        <v>110180</v>
      </c>
      <c r="N46" s="124">
        <v>56378</v>
      </c>
      <c r="O46" s="125">
        <v>53802</v>
      </c>
      <c r="P46" s="117"/>
      <c r="Q46" s="158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4:29" s="22" customFormat="1" ht="18" customHeight="1" x14ac:dyDescent="0.15">
      <c r="D47" s="122">
        <v>30</v>
      </c>
      <c r="E47" s="123">
        <v>7177</v>
      </c>
      <c r="F47" s="124">
        <v>3429</v>
      </c>
      <c r="G47" s="125">
        <v>3748</v>
      </c>
      <c r="H47" s="122">
        <v>65</v>
      </c>
      <c r="I47" s="123">
        <v>11831</v>
      </c>
      <c r="J47" s="124">
        <v>5758</v>
      </c>
      <c r="K47" s="125">
        <v>6073</v>
      </c>
      <c r="L47" s="122" t="s">
        <v>29</v>
      </c>
      <c r="M47" s="124">
        <v>454776</v>
      </c>
      <c r="N47" s="124">
        <v>223738</v>
      </c>
      <c r="O47" s="125">
        <v>231038</v>
      </c>
      <c r="P47" s="117"/>
      <c r="Q47" s="158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4:29" s="22" customFormat="1" ht="18" customHeight="1" x14ac:dyDescent="0.15">
      <c r="D48" s="122">
        <v>31</v>
      </c>
      <c r="E48" s="123">
        <v>7506</v>
      </c>
      <c r="F48" s="124">
        <v>3634</v>
      </c>
      <c r="G48" s="125">
        <v>3872</v>
      </c>
      <c r="H48" s="122">
        <v>66</v>
      </c>
      <c r="I48" s="123">
        <v>12505</v>
      </c>
      <c r="J48" s="124">
        <v>6069</v>
      </c>
      <c r="K48" s="125">
        <v>6436</v>
      </c>
      <c r="L48" s="122" t="s">
        <v>30</v>
      </c>
      <c r="M48" s="123">
        <v>244899</v>
      </c>
      <c r="N48" s="124">
        <v>102899</v>
      </c>
      <c r="O48" s="125">
        <v>142000</v>
      </c>
      <c r="P48" s="3"/>
      <c r="Q48" s="158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4:29" s="22" customFormat="1" ht="18" customHeight="1" x14ac:dyDescent="0.15">
      <c r="D49" s="122">
        <v>32</v>
      </c>
      <c r="E49" s="123">
        <v>8084</v>
      </c>
      <c r="F49" s="124">
        <v>3983</v>
      </c>
      <c r="G49" s="125">
        <v>4101</v>
      </c>
      <c r="H49" s="122">
        <v>67</v>
      </c>
      <c r="I49" s="123">
        <v>12851</v>
      </c>
      <c r="J49" s="124">
        <v>6194</v>
      </c>
      <c r="K49" s="125">
        <v>6657</v>
      </c>
      <c r="L49" s="122"/>
      <c r="M49" s="127"/>
      <c r="N49" s="124"/>
      <c r="O49" s="125"/>
      <c r="P49" s="3"/>
      <c r="Q49" s="158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4:29" s="22" customFormat="1" ht="18" customHeight="1" x14ac:dyDescent="0.15">
      <c r="D50" s="122">
        <v>33</v>
      </c>
      <c r="E50" s="123">
        <v>8311</v>
      </c>
      <c r="F50" s="124">
        <v>4150</v>
      </c>
      <c r="G50" s="125">
        <v>4161</v>
      </c>
      <c r="H50" s="122">
        <v>68</v>
      </c>
      <c r="I50" s="123">
        <v>13312</v>
      </c>
      <c r="J50" s="124">
        <v>6424</v>
      </c>
      <c r="K50" s="125">
        <v>6888</v>
      </c>
      <c r="L50" s="122"/>
      <c r="M50" s="127"/>
      <c r="N50" s="124"/>
      <c r="O50" s="125"/>
      <c r="P50" s="3"/>
      <c r="Q50" s="158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4:29" s="22" customFormat="1" ht="18" customHeight="1" x14ac:dyDescent="0.15">
      <c r="D51" s="132">
        <v>34</v>
      </c>
      <c r="E51" s="128">
        <v>8730</v>
      </c>
      <c r="F51" s="129">
        <v>4331</v>
      </c>
      <c r="G51" s="130">
        <v>4399</v>
      </c>
      <c r="H51" s="131">
        <v>69</v>
      </c>
      <c r="I51" s="128">
        <v>13380</v>
      </c>
      <c r="J51" s="129">
        <v>6430</v>
      </c>
      <c r="K51" s="130">
        <v>6950</v>
      </c>
      <c r="L51" s="132"/>
      <c r="M51" s="133"/>
      <c r="N51" s="129"/>
      <c r="O51" s="130"/>
      <c r="P51" s="3"/>
      <c r="Q51" s="158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4:29" ht="10.9" customHeight="1" x14ac:dyDescent="0.1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5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4:29" ht="10.9" customHeight="1" x14ac:dyDescent="0.15">
      <c r="D53" s="3"/>
      <c r="E53" s="3"/>
      <c r="F53" s="3"/>
      <c r="G53" s="3"/>
      <c r="H53" s="3"/>
      <c r="I53" s="3" t="s">
        <v>73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4:29" ht="10.9" customHeight="1" x14ac:dyDescent="0.15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4:29" ht="10.9" customHeight="1" x14ac:dyDescent="0.1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4:29" ht="10.9" customHeight="1" x14ac:dyDescent="0.15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4:29" ht="10.9" customHeight="1" x14ac:dyDescent="0.15">
      <c r="D57" s="3"/>
      <c r="E57" s="3"/>
      <c r="F57" s="3"/>
      <c r="G57" s="3"/>
      <c r="H57" s="3" t="s">
        <v>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4:29" ht="10.9" customHeight="1" x14ac:dyDescent="0.15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4:29" ht="10.9" customHeight="1" x14ac:dyDescent="0.15">
      <c r="D59" s="3"/>
      <c r="E59" s="3"/>
      <c r="F59" s="3"/>
      <c r="G59" s="3"/>
      <c r="H59" s="3" t="s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4:29" ht="10.9" customHeight="1" x14ac:dyDescent="0.15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4:29" ht="10.9" customHeight="1" x14ac:dyDescent="0.15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4:29" ht="10.9" customHeight="1" x14ac:dyDescent="0.1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4:29" ht="10.9" customHeight="1" x14ac:dyDescent="0.1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4:29" ht="10.9" customHeight="1" x14ac:dyDescent="0.15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4:29" ht="10.9" customHeight="1" x14ac:dyDescent="0.1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4:29" ht="10.9" customHeight="1" x14ac:dyDescent="0.15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4:29" ht="10.9" customHeight="1" x14ac:dyDescent="0.15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4:29" ht="10.9" customHeight="1" x14ac:dyDescent="0.15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4:29" ht="10.9" customHeight="1" x14ac:dyDescent="0.15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4:29" ht="10.9" customHeight="1" x14ac:dyDescent="0.15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4:29" ht="10.9" customHeight="1" x14ac:dyDescent="0.15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4:29" ht="10.9" customHeight="1" x14ac:dyDescent="0.15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4:29" ht="10.9" customHeight="1" x14ac:dyDescent="0.1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4:29" ht="10.9" customHeight="1" x14ac:dyDescent="0.15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4:29" ht="10.9" customHeight="1" x14ac:dyDescent="0.15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4:29" ht="10.9" customHeight="1" x14ac:dyDescent="0.15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4:29" ht="10.9" customHeight="1" x14ac:dyDescent="0.15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4:29" ht="10.9" customHeight="1" x14ac:dyDescent="0.15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4:29" ht="10.9" customHeight="1" x14ac:dyDescent="0.15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4:29" ht="10.9" customHeight="1" x14ac:dyDescent="0.15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4:29" ht="10.9" customHeight="1" x14ac:dyDescent="0.15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4:29" ht="10.9" customHeight="1" x14ac:dyDescent="0.15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4:29" ht="10.9" customHeight="1" x14ac:dyDescent="0.15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4:29" ht="10.9" customHeight="1" x14ac:dyDescent="0.1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4:29" ht="10.9" customHeight="1" x14ac:dyDescent="0.15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4:29" ht="10.9" customHeight="1" x14ac:dyDescent="0.15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4:29" ht="10.9" customHeight="1" x14ac:dyDescent="0.15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4:29" ht="10.9" customHeight="1" x14ac:dyDescent="0.15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4:29" ht="10.9" customHeight="1" x14ac:dyDescent="0.15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4:29" ht="10.9" customHeight="1" x14ac:dyDescent="0.15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4:29" ht="10.9" customHeight="1" x14ac:dyDescent="0.15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4:29" ht="10.9" customHeight="1" x14ac:dyDescent="0.15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4:29" ht="10.9" customHeight="1" x14ac:dyDescent="0.15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4:29" ht="10.9" customHeight="1" x14ac:dyDescent="0.15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4:29" ht="10.9" customHeight="1" x14ac:dyDescent="0.15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4:29" ht="10.9" customHeight="1" x14ac:dyDescent="0.15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4:15" ht="10.9" customHeight="1" x14ac:dyDescent="0.15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4:15" ht="10.9" customHeight="1" x14ac:dyDescent="0.15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4:15" ht="10.9" customHeight="1" x14ac:dyDescent="0.15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4:15" ht="10.9" customHeight="1" x14ac:dyDescent="0.15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4:15" ht="10.9" customHeight="1" x14ac:dyDescent="0.15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4:15" ht="10.9" customHeight="1" x14ac:dyDescent="0.15"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4:15" ht="10.9" customHeight="1" x14ac:dyDescent="0.15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4:15" ht="10.9" customHeight="1" x14ac:dyDescent="0.15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4:15" ht="10.9" customHeight="1" x14ac:dyDescent="0.15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4:15" ht="10.9" customHeight="1" x14ac:dyDescent="0.15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4:15" ht="10.9" customHeight="1" x14ac:dyDescent="0.15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4:15" ht="10.9" customHeight="1" x14ac:dyDescent="0.15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4:15" ht="10.9" customHeight="1" x14ac:dyDescent="0.15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4:15" ht="10.9" customHeight="1" x14ac:dyDescent="0.15"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4:15" ht="10.9" customHeight="1" x14ac:dyDescent="0.15"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4:15" ht="10.9" customHeight="1" x14ac:dyDescent="0.15"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4:15" ht="10.9" customHeight="1" x14ac:dyDescent="0.15"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4:15" ht="10.9" customHeight="1" x14ac:dyDescent="0.15"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4:15" ht="10.9" customHeight="1" x14ac:dyDescent="0.15"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4:15" ht="10.9" customHeight="1" x14ac:dyDescent="0.15"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4:15" ht="10.9" customHeight="1" x14ac:dyDescent="0.15"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4:15" ht="10.9" customHeight="1" x14ac:dyDescent="0.15"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4:15" ht="10.9" customHeight="1" x14ac:dyDescent="0.15"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4:15" ht="10.9" customHeight="1" x14ac:dyDescent="0.15"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4:15" ht="10.9" customHeight="1" x14ac:dyDescent="0.15"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4:15" ht="10.9" customHeight="1" x14ac:dyDescent="0.15"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4:15" ht="10.9" customHeight="1" x14ac:dyDescent="0.15"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4:15" ht="10.9" customHeight="1" x14ac:dyDescent="0.15"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4:15" ht="10.9" customHeight="1" x14ac:dyDescent="0.15"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4:15" ht="10.9" customHeight="1" x14ac:dyDescent="0.15"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4:15" ht="10.9" customHeight="1" x14ac:dyDescent="0.15"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4:15" ht="10.9" customHeight="1" x14ac:dyDescent="0.15"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4:15" ht="10.9" customHeight="1" x14ac:dyDescent="0.15"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4:15" ht="10.9" customHeight="1" x14ac:dyDescent="0.15"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4:15" ht="10.9" customHeight="1" x14ac:dyDescent="0.15"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4:15" ht="10.9" customHeight="1" x14ac:dyDescent="0.15"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4:15" ht="10.9" customHeight="1" x14ac:dyDescent="0.15"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4:15" ht="10.9" customHeight="1" x14ac:dyDescent="0.15"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4:15" ht="10.9" customHeight="1" x14ac:dyDescent="0.15"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4:15" ht="10.9" customHeight="1" x14ac:dyDescent="0.15"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4:15" ht="10.9" customHeight="1" x14ac:dyDescent="0.15"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4:15" ht="10.9" customHeight="1" x14ac:dyDescent="0.15"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4:15" ht="10.9" customHeight="1" x14ac:dyDescent="0.15"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4:15" ht="10.9" customHeight="1" x14ac:dyDescent="0.15"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4:15" ht="10.9" customHeight="1" x14ac:dyDescent="0.15"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4:15" ht="10.9" customHeight="1" x14ac:dyDescent="0.15"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4:15" ht="10.9" customHeight="1" x14ac:dyDescent="0.15"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4:15" ht="10.9" customHeight="1" x14ac:dyDescent="0.15"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4:15" ht="10.9" customHeight="1" x14ac:dyDescent="0.15"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4:15" ht="10.9" customHeight="1" x14ac:dyDescent="0.15"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4:15" ht="10.9" customHeight="1" x14ac:dyDescent="0.15"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4:15" ht="10.9" customHeight="1" x14ac:dyDescent="0.15"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4:15" ht="10.9" customHeight="1" x14ac:dyDescent="0.15"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4:15" ht="10.9" customHeight="1" x14ac:dyDescent="0.15"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4:15" ht="10.9" customHeight="1" x14ac:dyDescent="0.15"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4:15" ht="10.9" customHeight="1" x14ac:dyDescent="0.15"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4:15" ht="10.9" customHeight="1" x14ac:dyDescent="0.15"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4:15" ht="10.9" customHeight="1" x14ac:dyDescent="0.15"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4:15" ht="10.9" customHeight="1" x14ac:dyDescent="0.15"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4:15" ht="10.9" customHeight="1" x14ac:dyDescent="0.15"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4:15" ht="10.9" customHeight="1" x14ac:dyDescent="0.15"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4:15" ht="10.9" customHeight="1" x14ac:dyDescent="0.15"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4:15" ht="10.9" customHeight="1" x14ac:dyDescent="0.15"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4:15" ht="10.9" customHeight="1" x14ac:dyDescent="0.15"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4:15" ht="10.9" customHeight="1" x14ac:dyDescent="0.15"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4:15" ht="10.9" customHeight="1" x14ac:dyDescent="0.15"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4:15" ht="10.9" customHeight="1" x14ac:dyDescent="0.15"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4:15" ht="10.9" customHeight="1" x14ac:dyDescent="0.15"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4:15" ht="10.9" customHeight="1" x14ac:dyDescent="0.15"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4:15" ht="10.9" customHeight="1" x14ac:dyDescent="0.15"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4:15" ht="10.9" customHeight="1" x14ac:dyDescent="0.15"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4:15" ht="10.9" customHeight="1" x14ac:dyDescent="0.15"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4:15" ht="10.9" customHeight="1" x14ac:dyDescent="0.15"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4:15" ht="10.9" customHeight="1" x14ac:dyDescent="0.15"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4:15" ht="10.9" customHeight="1" x14ac:dyDescent="0.15"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4:15" ht="10.9" customHeight="1" x14ac:dyDescent="0.15"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4:15" ht="10.9" customHeight="1" x14ac:dyDescent="0.15"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4:15" ht="10.9" customHeight="1" x14ac:dyDescent="0.15"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4:15" ht="10.9" customHeight="1" x14ac:dyDescent="0.15"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4:15" ht="10.9" customHeight="1" x14ac:dyDescent="0.15"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4:15" ht="10.9" customHeight="1" x14ac:dyDescent="0.15"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4:15" ht="10.9" customHeight="1" x14ac:dyDescent="0.15"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4:15" ht="10.9" customHeight="1" x14ac:dyDescent="0.15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4:15" ht="10.9" customHeight="1" x14ac:dyDescent="0.15"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4:15" ht="10.9" customHeight="1" x14ac:dyDescent="0.15"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4:15" ht="10.9" customHeight="1" x14ac:dyDescent="0.15"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4:15" ht="10.9" customHeight="1" x14ac:dyDescent="0.15"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4:15" ht="10.9" customHeight="1" x14ac:dyDescent="0.15"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4:15" ht="10.9" customHeight="1" x14ac:dyDescent="0.15"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4:15" ht="10.9" customHeight="1" x14ac:dyDescent="0.15"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4:15" ht="10.9" customHeight="1" x14ac:dyDescent="0.15"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4:15" ht="10.9" customHeight="1" x14ac:dyDescent="0.15"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4:15" ht="10.9" customHeight="1" x14ac:dyDescent="0.15"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4:15" ht="10.9" customHeight="1" x14ac:dyDescent="0.15"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4:15" ht="10.9" customHeight="1" x14ac:dyDescent="0.15"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4:15" ht="10.9" customHeight="1" x14ac:dyDescent="0.15"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4:15" ht="10.9" customHeight="1" x14ac:dyDescent="0.15"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4:15" ht="10.9" customHeight="1" x14ac:dyDescent="0.15"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4:15" ht="10.9" customHeight="1" x14ac:dyDescent="0.15"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4:15" ht="10.9" customHeight="1" x14ac:dyDescent="0.15"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4:15" ht="10.9" customHeight="1" x14ac:dyDescent="0.15"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4:15" ht="10.9" customHeight="1" x14ac:dyDescent="0.15"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4:15" ht="10.9" customHeight="1" x14ac:dyDescent="0.15"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4:15" ht="10.9" customHeight="1" x14ac:dyDescent="0.15"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4:15" ht="10.9" customHeight="1" x14ac:dyDescent="0.15"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4:15" ht="10.9" customHeight="1" x14ac:dyDescent="0.15"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4:15" ht="10.9" customHeight="1" x14ac:dyDescent="0.15"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4:15" ht="10.9" customHeight="1" x14ac:dyDescent="0.15"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4:15" ht="10.9" customHeight="1" x14ac:dyDescent="0.15"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4:15" ht="10.9" customHeight="1" x14ac:dyDescent="0.15"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4:15" ht="10.9" customHeight="1" x14ac:dyDescent="0.15"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4:15" ht="10.9" customHeight="1" x14ac:dyDescent="0.15"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4:15" ht="10.9" customHeight="1" x14ac:dyDescent="0.15"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4:15" ht="10.9" customHeight="1" x14ac:dyDescent="0.15"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4:15" ht="10.9" customHeight="1" x14ac:dyDescent="0.15"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4:15" ht="10.9" customHeight="1" x14ac:dyDescent="0.15"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4:15" ht="10.9" customHeight="1" x14ac:dyDescent="0.15"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4:15" ht="10.9" customHeight="1" x14ac:dyDescent="0.15"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4:15" ht="10.9" customHeight="1" x14ac:dyDescent="0.15"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4:15" ht="10.9" customHeight="1" x14ac:dyDescent="0.15"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4:15" ht="10.9" customHeight="1" x14ac:dyDescent="0.15"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4:15" ht="10.9" customHeight="1" x14ac:dyDescent="0.15"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4:15" ht="10.9" customHeight="1" x14ac:dyDescent="0.15"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4:15" ht="10.9" customHeight="1" x14ac:dyDescent="0.15"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4:15" ht="10.9" customHeight="1" x14ac:dyDescent="0.15"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4:15" ht="10.9" customHeight="1" x14ac:dyDescent="0.15"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4:15" ht="10.9" customHeight="1" x14ac:dyDescent="0.15"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4:15" ht="10.9" customHeight="1" x14ac:dyDescent="0.15"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4:15" ht="10.9" customHeight="1" x14ac:dyDescent="0.15"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4:15" ht="10.9" customHeight="1" x14ac:dyDescent="0.15"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</sheetData>
  <phoneticPr fontId="4"/>
  <printOptions gridLinesSet="0"/>
  <pageMargins left="0.3" right="0.25" top="0.61" bottom="0.53" header="0.19" footer="0.22"/>
  <pageSetup paperSize="9" scale="81" orientation="portrait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2:J12"/>
  <sheetViews>
    <sheetView zoomScaleNormal="100" workbookViewId="0">
      <selection activeCell="E20" sqref="E20"/>
    </sheetView>
  </sheetViews>
  <sheetFormatPr defaultRowHeight="13.5" x14ac:dyDescent="0.15"/>
  <cols>
    <col min="1" max="1" width="2.75" style="57" customWidth="1"/>
    <col min="2" max="3" width="2.5" style="57" customWidth="1"/>
    <col min="4" max="4" width="9.625" style="57" customWidth="1"/>
    <col min="5" max="6" width="9.75" style="58" bestFit="1" customWidth="1"/>
    <col min="7" max="7" width="9.75" style="58" customWidth="1"/>
    <col min="8" max="8" width="9" style="58"/>
    <col min="9" max="9" width="10.625" style="57" customWidth="1"/>
    <col min="10" max="10" width="9.125" style="57" bestFit="1" customWidth="1"/>
    <col min="11" max="16384" width="9" style="57"/>
  </cols>
  <sheetData>
    <row r="2" spans="1:10" x14ac:dyDescent="0.15">
      <c r="B2" s="57" t="s">
        <v>86</v>
      </c>
    </row>
    <row r="3" spans="1:10" s="60" customFormat="1" ht="18.75" customHeight="1" x14ac:dyDescent="0.15">
      <c r="A3" s="175" t="s">
        <v>77</v>
      </c>
      <c r="B3" s="176"/>
      <c r="C3" s="176"/>
      <c r="D3" s="177"/>
      <c r="E3" s="145"/>
      <c r="F3" s="145"/>
      <c r="G3" s="145"/>
      <c r="H3" s="59"/>
    </row>
    <row r="4" spans="1:10" ht="18.75" customHeight="1" x14ac:dyDescent="0.15">
      <c r="A4" s="178"/>
      <c r="B4" s="179"/>
      <c r="C4" s="179"/>
      <c r="D4" s="180"/>
      <c r="E4" s="61" t="s">
        <v>93</v>
      </c>
      <c r="F4" s="146" t="s">
        <v>95</v>
      </c>
      <c r="G4" s="146" t="s">
        <v>97</v>
      </c>
      <c r="H4" s="95"/>
      <c r="I4" s="62" t="s">
        <v>60</v>
      </c>
      <c r="J4" s="63" t="s">
        <v>61</v>
      </c>
    </row>
    <row r="5" spans="1:10" ht="18.75" customHeight="1" x14ac:dyDescent="0.15">
      <c r="A5" s="147"/>
      <c r="B5" s="64"/>
      <c r="C5" s="64"/>
      <c r="D5" s="65"/>
      <c r="E5" s="67" t="s">
        <v>34</v>
      </c>
      <c r="F5" s="66" t="s">
        <v>34</v>
      </c>
      <c r="G5" s="66" t="s">
        <v>78</v>
      </c>
      <c r="H5" s="96"/>
      <c r="I5" s="66" t="s">
        <v>78</v>
      </c>
      <c r="J5" s="68" t="s">
        <v>79</v>
      </c>
    </row>
    <row r="6" spans="1:10" ht="18.75" customHeight="1" x14ac:dyDescent="0.15">
      <c r="A6" s="147" t="s">
        <v>80</v>
      </c>
      <c r="B6" s="64"/>
      <c r="C6" s="64"/>
      <c r="D6" s="65"/>
      <c r="E6" s="69">
        <v>823620</v>
      </c>
      <c r="F6" s="148">
        <v>819110</v>
      </c>
      <c r="G6" s="148">
        <v>814211</v>
      </c>
      <c r="H6" s="97"/>
      <c r="I6" s="89">
        <f>G6-F6</f>
        <v>-4899</v>
      </c>
      <c r="J6" s="90">
        <f>I6/F6*100</f>
        <v>-0.59808816886620841</v>
      </c>
    </row>
    <row r="7" spans="1:10" ht="18.75" customHeight="1" x14ac:dyDescent="0.15">
      <c r="A7" s="147"/>
      <c r="B7" s="173" t="s">
        <v>81</v>
      </c>
      <c r="C7" s="173"/>
      <c r="D7" s="174"/>
      <c r="E7" s="69">
        <v>112686</v>
      </c>
      <c r="F7" s="148">
        <v>111516</v>
      </c>
      <c r="G7" s="148">
        <v>110180</v>
      </c>
      <c r="H7" s="97"/>
      <c r="I7" s="89">
        <f>G7-F7</f>
        <v>-1336</v>
      </c>
      <c r="J7" s="90">
        <f>I7/F7*100</f>
        <v>-1.1980343627820225</v>
      </c>
    </row>
    <row r="8" spans="1:10" ht="18.75" customHeight="1" x14ac:dyDescent="0.15">
      <c r="A8" s="147"/>
      <c r="B8" s="173" t="s">
        <v>82</v>
      </c>
      <c r="C8" s="173"/>
      <c r="D8" s="174"/>
      <c r="E8" s="69">
        <v>467874</v>
      </c>
      <c r="F8" s="148">
        <v>461079</v>
      </c>
      <c r="G8" s="148">
        <v>454776</v>
      </c>
      <c r="H8" s="97"/>
      <c r="I8" s="89">
        <f>G8-F8</f>
        <v>-6303</v>
      </c>
      <c r="J8" s="90">
        <f>I8/F8*100</f>
        <v>-1.3670108593104435</v>
      </c>
    </row>
    <row r="9" spans="1:10" ht="18.75" customHeight="1" x14ac:dyDescent="0.15">
      <c r="A9" s="147"/>
      <c r="B9" s="173" t="s">
        <v>83</v>
      </c>
      <c r="C9" s="173"/>
      <c r="D9" s="174"/>
      <c r="E9" s="69">
        <v>238704</v>
      </c>
      <c r="F9" s="148">
        <v>242159</v>
      </c>
      <c r="G9" s="148">
        <v>244899</v>
      </c>
      <c r="H9" s="97"/>
      <c r="I9" s="89">
        <f>G9-F9</f>
        <v>2740</v>
      </c>
      <c r="J9" s="90">
        <f>I9/F9*100</f>
        <v>1.1314879892962888</v>
      </c>
    </row>
    <row r="10" spans="1:10" ht="17.25" customHeight="1" x14ac:dyDescent="0.15">
      <c r="A10" s="70"/>
      <c r="B10" s="71"/>
      <c r="C10" s="71"/>
      <c r="D10" s="71"/>
      <c r="E10" s="98">
        <v>13.681795002549718</v>
      </c>
      <c r="F10" s="98">
        <f t="shared" ref="F10:G12" si="0">F7/F$6*100</f>
        <v>13.614288679176179</v>
      </c>
      <c r="G10" s="98">
        <f t="shared" si="0"/>
        <v>13.532118824235978</v>
      </c>
      <c r="H10" s="59"/>
    </row>
    <row r="11" spans="1:10" ht="17.25" customHeight="1" x14ac:dyDescent="0.15">
      <c r="E11" s="98">
        <v>56.807022656079262</v>
      </c>
      <c r="F11" s="98">
        <f t="shared" si="0"/>
        <v>56.290241847859257</v>
      </c>
      <c r="G11" s="98">
        <f t="shared" si="0"/>
        <v>55.854809134241613</v>
      </c>
    </row>
    <row r="12" spans="1:10" ht="17.25" customHeight="1" x14ac:dyDescent="0.15">
      <c r="E12" s="98">
        <v>28.982297661542944</v>
      </c>
      <c r="F12" s="98">
        <f t="shared" si="0"/>
        <v>29.563672766783462</v>
      </c>
      <c r="G12" s="98">
        <f t="shared" si="0"/>
        <v>30.078075584829978</v>
      </c>
    </row>
  </sheetData>
  <mergeCells count="4">
    <mergeCell ref="B9:D9"/>
    <mergeCell ref="A3:D4"/>
    <mergeCell ref="B7:D7"/>
    <mergeCell ref="B8:D8"/>
  </mergeCells>
  <phoneticPr fontId="2"/>
  <pageMargins left="0.74803149606299213" right="0.74803149606299213" top="0.98425196850393704" bottom="0.98425196850393704" header="0.51181102362204722" footer="0.51181102362204722"/>
  <pageSetup paperSize="9" scale="115" orientation="portrait" r:id="rId1"/>
  <headerFooter alignWithMargins="0"/>
  <colBreaks count="1" manualBreakCount="1">
    <brk id="10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K36"/>
  <sheetViews>
    <sheetView workbookViewId="0">
      <selection activeCell="L2" sqref="L2"/>
    </sheetView>
  </sheetViews>
  <sheetFormatPr defaultRowHeight="13.5" x14ac:dyDescent="0.15"/>
  <cols>
    <col min="1" max="1" width="9.375" style="72" customWidth="1"/>
    <col min="2" max="2" width="10.5" style="72" bestFit="1" customWidth="1"/>
    <col min="3" max="3" width="9.125" style="72" bestFit="1" customWidth="1"/>
    <col min="4" max="4" width="3.375" style="72" customWidth="1"/>
    <col min="5" max="5" width="9.375" style="72" customWidth="1"/>
    <col min="6" max="7" width="9" style="72"/>
    <col min="8" max="8" width="3" style="72" customWidth="1"/>
    <col min="9" max="16384" width="9" style="72"/>
  </cols>
  <sheetData>
    <row r="1" spans="1:11" x14ac:dyDescent="0.15">
      <c r="A1" s="72" t="s">
        <v>84</v>
      </c>
    </row>
    <row r="2" spans="1:11" x14ac:dyDescent="0.15">
      <c r="A2" s="72" t="s">
        <v>85</v>
      </c>
    </row>
    <row r="3" spans="1:11" x14ac:dyDescent="0.15">
      <c r="A3" s="73" t="s">
        <v>98</v>
      </c>
      <c r="B3" s="74"/>
      <c r="C3" s="75">
        <f>SUM(B6:B27)</f>
        <v>814211</v>
      </c>
      <c r="E3" s="72" t="s">
        <v>58</v>
      </c>
      <c r="I3" s="72" t="s">
        <v>59</v>
      </c>
    </row>
    <row r="4" spans="1:11" x14ac:dyDescent="0.15">
      <c r="C4" s="92"/>
    </row>
    <row r="5" spans="1:11" x14ac:dyDescent="0.15">
      <c r="A5" s="76" t="s">
        <v>1</v>
      </c>
      <c r="B5" s="76" t="s">
        <v>2</v>
      </c>
      <c r="C5" s="77" t="s">
        <v>31</v>
      </c>
      <c r="D5" s="78"/>
      <c r="E5" s="79" t="s">
        <v>1</v>
      </c>
      <c r="F5" s="79" t="s">
        <v>2</v>
      </c>
      <c r="G5" s="77" t="s">
        <v>31</v>
      </c>
      <c r="I5" s="76" t="s">
        <v>1</v>
      </c>
      <c r="J5" s="76" t="s">
        <v>2</v>
      </c>
      <c r="K5" s="76" t="s">
        <v>31</v>
      </c>
    </row>
    <row r="6" spans="1:11" x14ac:dyDescent="0.15">
      <c r="A6" s="76" t="s">
        <v>5</v>
      </c>
      <c r="B6" s="75">
        <v>33864</v>
      </c>
      <c r="C6" s="80">
        <f>B6/C3*100</f>
        <v>4.1591184594656667</v>
      </c>
      <c r="E6" s="76" t="s">
        <v>28</v>
      </c>
      <c r="F6" s="75">
        <v>63879</v>
      </c>
      <c r="G6" s="80">
        <v>7.8455093335756949</v>
      </c>
      <c r="I6" s="76" t="s">
        <v>21</v>
      </c>
      <c r="J6" s="81">
        <v>55575</v>
      </c>
      <c r="K6" s="82">
        <v>6.8256262811482529</v>
      </c>
    </row>
    <row r="7" spans="1:11" x14ac:dyDescent="0.15">
      <c r="A7" s="76" t="s">
        <v>8</v>
      </c>
      <c r="B7" s="75">
        <v>37266</v>
      </c>
      <c r="C7" s="80">
        <f>B7/C3*100</f>
        <v>4.5769462706841342</v>
      </c>
      <c r="E7" s="76" t="s">
        <v>21</v>
      </c>
      <c r="F7" s="75">
        <v>55575</v>
      </c>
      <c r="G7" s="80">
        <v>6.8256262811482529</v>
      </c>
      <c r="I7" s="76" t="s">
        <v>12</v>
      </c>
      <c r="J7" s="81">
        <v>52728</v>
      </c>
      <c r="K7" s="82">
        <v>6.475962619026272</v>
      </c>
    </row>
    <row r="8" spans="1:11" x14ac:dyDescent="0.15">
      <c r="A8" s="76" t="s">
        <v>11</v>
      </c>
      <c r="B8" s="75">
        <v>39050</v>
      </c>
      <c r="C8" s="80">
        <f>B8/C3*100</f>
        <v>4.7960540940861769</v>
      </c>
      <c r="E8" s="76" t="s">
        <v>7</v>
      </c>
      <c r="F8" s="75">
        <v>54704</v>
      </c>
      <c r="G8" s="80">
        <v>6.7186515534670992</v>
      </c>
      <c r="I8" s="76" t="s">
        <v>9</v>
      </c>
      <c r="J8" s="81">
        <v>51281</v>
      </c>
      <c r="K8" s="82">
        <v>6.2982445582287632</v>
      </c>
    </row>
    <row r="9" spans="1:11" x14ac:dyDescent="0.15">
      <c r="A9" s="76" t="s">
        <v>14</v>
      </c>
      <c r="B9" s="75">
        <v>41586</v>
      </c>
      <c r="C9" s="80">
        <f>B9/C3*100</f>
        <v>5.1075212690567922</v>
      </c>
      <c r="E9" s="76" t="s">
        <v>12</v>
      </c>
      <c r="F9" s="75">
        <v>52728</v>
      </c>
      <c r="G9" s="80">
        <v>6.475962619026272</v>
      </c>
      <c r="I9" s="76" t="s">
        <v>18</v>
      </c>
      <c r="J9" s="81">
        <v>50282</v>
      </c>
      <c r="K9" s="82">
        <v>6.1755490898550871</v>
      </c>
    </row>
    <row r="10" spans="1:11" x14ac:dyDescent="0.15">
      <c r="A10" s="76" t="s">
        <v>17</v>
      </c>
      <c r="B10" s="75">
        <v>35995</v>
      </c>
      <c r="C10" s="80">
        <f>B10/C3*100</f>
        <v>4.4208442283388463</v>
      </c>
      <c r="E10" s="76" t="s">
        <v>9</v>
      </c>
      <c r="F10" s="75">
        <v>51281</v>
      </c>
      <c r="G10" s="80">
        <v>6.2982445582287632</v>
      </c>
      <c r="I10" s="76" t="s">
        <v>15</v>
      </c>
      <c r="J10" s="81">
        <v>48331</v>
      </c>
      <c r="K10" s="82">
        <v>5.9359306125807683</v>
      </c>
    </row>
    <row r="11" spans="1:11" x14ac:dyDescent="0.15">
      <c r="A11" s="76" t="s">
        <v>20</v>
      </c>
      <c r="B11" s="75">
        <v>32650</v>
      </c>
      <c r="C11" s="80">
        <f>B11/C3*100</f>
        <v>4.0100170594600169</v>
      </c>
      <c r="E11" s="76" t="s">
        <v>18</v>
      </c>
      <c r="F11" s="75">
        <v>50282</v>
      </c>
      <c r="G11" s="80">
        <v>6.1755490898550871</v>
      </c>
      <c r="I11" s="76" t="s">
        <v>6</v>
      </c>
      <c r="J11" s="81">
        <v>46540</v>
      </c>
      <c r="K11" s="82">
        <v>5.7159630611721042</v>
      </c>
    </row>
    <row r="12" spans="1:11" x14ac:dyDescent="0.15">
      <c r="A12" s="76" t="s">
        <v>27</v>
      </c>
      <c r="B12" s="75">
        <v>39808</v>
      </c>
      <c r="C12" s="80">
        <f>B12/C3*100</f>
        <v>4.8891503553747127</v>
      </c>
      <c r="E12" s="76" t="s">
        <v>15</v>
      </c>
      <c r="F12" s="75">
        <v>48331</v>
      </c>
      <c r="G12" s="80">
        <v>5.9359306125807683</v>
      </c>
      <c r="I12" s="76" t="s">
        <v>14</v>
      </c>
      <c r="J12" s="81">
        <v>41586</v>
      </c>
      <c r="K12" s="82">
        <v>5.1075212690567922</v>
      </c>
    </row>
    <row r="13" spans="1:11" x14ac:dyDescent="0.15">
      <c r="A13" s="76" t="s">
        <v>6</v>
      </c>
      <c r="B13" s="75">
        <v>46540</v>
      </c>
      <c r="C13" s="80">
        <f>B13/C3*100</f>
        <v>5.7159630611721042</v>
      </c>
      <c r="E13" s="76" t="s">
        <v>6</v>
      </c>
      <c r="F13" s="75">
        <v>46540</v>
      </c>
      <c r="G13" s="80">
        <v>5.7159630611721042</v>
      </c>
      <c r="I13" s="76" t="s">
        <v>27</v>
      </c>
      <c r="J13" s="81">
        <v>39808</v>
      </c>
      <c r="K13" s="82">
        <v>4.8891503553747127</v>
      </c>
    </row>
    <row r="14" spans="1:11" x14ac:dyDescent="0.15">
      <c r="A14" s="76" t="s">
        <v>9</v>
      </c>
      <c r="B14" s="75">
        <v>51281</v>
      </c>
      <c r="C14" s="80">
        <f>B14/C3*100</f>
        <v>6.2982445582287632</v>
      </c>
      <c r="E14" s="76" t="s">
        <v>10</v>
      </c>
      <c r="F14" s="75">
        <v>43713</v>
      </c>
      <c r="G14" s="80">
        <v>5.3687557647833302</v>
      </c>
      <c r="I14" s="76" t="s">
        <v>11</v>
      </c>
      <c r="J14" s="81">
        <v>39050</v>
      </c>
      <c r="K14" s="82">
        <v>4.7960540940861769</v>
      </c>
    </row>
    <row r="15" spans="1:11" x14ac:dyDescent="0.15">
      <c r="A15" s="76" t="s">
        <v>12</v>
      </c>
      <c r="B15" s="75">
        <v>52728</v>
      </c>
      <c r="C15" s="80">
        <f>B15/C3*100</f>
        <v>6.475962619026272</v>
      </c>
      <c r="E15" s="76" t="s">
        <v>14</v>
      </c>
      <c r="F15" s="75">
        <v>41586</v>
      </c>
      <c r="G15" s="80">
        <v>5.1075212690567922</v>
      </c>
      <c r="I15" s="76" t="s">
        <v>8</v>
      </c>
      <c r="J15" s="81">
        <v>37266</v>
      </c>
      <c r="K15" s="82">
        <v>4.5769462706841342</v>
      </c>
    </row>
    <row r="16" spans="1:11" x14ac:dyDescent="0.15">
      <c r="A16" s="76" t="s">
        <v>15</v>
      </c>
      <c r="B16" s="75">
        <v>48331</v>
      </c>
      <c r="C16" s="80">
        <f>B16/C3*100</f>
        <v>5.9359306125807683</v>
      </c>
      <c r="E16" s="76" t="s">
        <v>27</v>
      </c>
      <c r="F16" s="75">
        <v>39808</v>
      </c>
      <c r="G16" s="80">
        <v>4.8891503553747127</v>
      </c>
      <c r="I16" s="76" t="s">
        <v>17</v>
      </c>
      <c r="J16" s="81">
        <v>35995</v>
      </c>
      <c r="K16" s="82">
        <v>4.4208442283388463</v>
      </c>
    </row>
    <row r="17" spans="1:11" x14ac:dyDescent="0.15">
      <c r="A17" s="76" t="s">
        <v>18</v>
      </c>
      <c r="B17" s="75">
        <v>50282</v>
      </c>
      <c r="C17" s="80">
        <f>B17/C3*100</f>
        <v>6.1755490898550871</v>
      </c>
      <c r="E17" s="76" t="s">
        <v>11</v>
      </c>
      <c r="F17" s="75">
        <v>39050</v>
      </c>
      <c r="G17" s="80">
        <v>4.7960540940861769</v>
      </c>
      <c r="I17" s="76" t="s">
        <v>5</v>
      </c>
      <c r="J17" s="81">
        <v>33864</v>
      </c>
      <c r="K17" s="82">
        <v>4.1591184594656667</v>
      </c>
    </row>
    <row r="18" spans="1:11" x14ac:dyDescent="0.15">
      <c r="A18" s="76" t="s">
        <v>21</v>
      </c>
      <c r="B18" s="75">
        <v>55575</v>
      </c>
      <c r="C18" s="80">
        <f>B18/C3*100</f>
        <v>6.8256262811482529</v>
      </c>
      <c r="E18" s="76" t="s">
        <v>8</v>
      </c>
      <c r="F18" s="75">
        <v>37266</v>
      </c>
      <c r="G18" s="80">
        <v>4.5769462706841342</v>
      </c>
      <c r="I18" s="76" t="s">
        <v>20</v>
      </c>
      <c r="J18" s="81">
        <v>32650</v>
      </c>
      <c r="K18" s="82">
        <v>4.0100170594600169</v>
      </c>
    </row>
    <row r="19" spans="1:11" x14ac:dyDescent="0.15">
      <c r="A19" s="76" t="s">
        <v>28</v>
      </c>
      <c r="B19" s="75">
        <v>63879</v>
      </c>
      <c r="C19" s="80">
        <f>B19/C3*100</f>
        <v>7.8455093335756949</v>
      </c>
      <c r="E19" s="76" t="s">
        <v>17</v>
      </c>
      <c r="F19" s="75">
        <v>35995</v>
      </c>
      <c r="G19" s="80">
        <v>4.4208442283388463</v>
      </c>
    </row>
    <row r="20" spans="1:11" x14ac:dyDescent="0.15">
      <c r="A20" s="76" t="s">
        <v>7</v>
      </c>
      <c r="B20" s="75">
        <v>54704</v>
      </c>
      <c r="C20" s="80">
        <f>B20/C3*100</f>
        <v>6.7186515534670992</v>
      </c>
      <c r="E20" s="76" t="s">
        <v>13</v>
      </c>
      <c r="F20" s="75">
        <v>35711</v>
      </c>
      <c r="G20" s="80">
        <v>4.3859638349273107</v>
      </c>
    </row>
    <row r="21" spans="1:11" x14ac:dyDescent="0.15">
      <c r="A21" s="76" t="s">
        <v>10</v>
      </c>
      <c r="B21" s="75">
        <v>43713</v>
      </c>
      <c r="C21" s="80">
        <f>B21/C3*100</f>
        <v>5.3687557647833302</v>
      </c>
      <c r="E21" s="76" t="s">
        <v>5</v>
      </c>
      <c r="F21" s="75">
        <v>33864</v>
      </c>
      <c r="G21" s="80">
        <v>4.1591184594656667</v>
      </c>
    </row>
    <row r="22" spans="1:11" x14ac:dyDescent="0.15">
      <c r="A22" s="76" t="s">
        <v>13</v>
      </c>
      <c r="B22" s="75">
        <v>35711</v>
      </c>
      <c r="C22" s="80">
        <f>B22/C3*100</f>
        <v>4.3859638349273107</v>
      </c>
      <c r="E22" s="76" t="s">
        <v>20</v>
      </c>
      <c r="F22" s="75">
        <v>32650</v>
      </c>
      <c r="G22" s="80">
        <v>4.0100170594600169</v>
      </c>
    </row>
    <row r="23" spans="1:11" x14ac:dyDescent="0.15">
      <c r="A23" s="76" t="s">
        <v>16</v>
      </c>
      <c r="B23" s="75">
        <v>27280</v>
      </c>
      <c r="C23" s="80">
        <f>B23/C3*100</f>
        <v>3.3504828600940049</v>
      </c>
      <c r="E23" s="76" t="s">
        <v>16</v>
      </c>
      <c r="F23" s="75">
        <v>27280</v>
      </c>
      <c r="G23" s="80">
        <v>3.3504828600940049</v>
      </c>
    </row>
    <row r="24" spans="1:11" x14ac:dyDescent="0.15">
      <c r="A24" s="76" t="s">
        <v>19</v>
      </c>
      <c r="B24" s="75">
        <v>14603</v>
      </c>
      <c r="C24" s="80">
        <f>B24/C3*100</f>
        <v>1.7935154401009075</v>
      </c>
      <c r="E24" s="76" t="s">
        <v>19</v>
      </c>
      <c r="F24" s="75">
        <v>14603</v>
      </c>
      <c r="G24" s="80">
        <v>1.7935154401009075</v>
      </c>
    </row>
    <row r="25" spans="1:11" x14ac:dyDescent="0.15">
      <c r="A25" s="76" t="s">
        <v>22</v>
      </c>
      <c r="B25" s="75">
        <v>4348</v>
      </c>
      <c r="C25" s="80">
        <f>B25/C3*100</f>
        <v>0.53401391039914714</v>
      </c>
      <c r="E25" s="76" t="s">
        <v>22</v>
      </c>
      <c r="F25" s="75">
        <v>4348</v>
      </c>
      <c r="G25" s="80">
        <v>0.53401391039914714</v>
      </c>
    </row>
    <row r="26" spans="1:11" x14ac:dyDescent="0.15">
      <c r="A26" s="76" t="s">
        <v>23</v>
      </c>
      <c r="B26" s="75">
        <v>661</v>
      </c>
      <c r="C26" s="80">
        <f>B26/C3*100</f>
        <v>8.1182887482483049E-2</v>
      </c>
      <c r="E26" s="76" t="s">
        <v>23</v>
      </c>
      <c r="F26" s="75">
        <v>661</v>
      </c>
      <c r="G26" s="80">
        <v>8.1182887482483049E-2</v>
      </c>
    </row>
    <row r="27" spans="1:11" x14ac:dyDescent="0.15">
      <c r="A27" s="76" t="s">
        <v>24</v>
      </c>
      <c r="B27" s="75">
        <v>4356</v>
      </c>
      <c r="C27" s="80">
        <f>B27/C3*100</f>
        <v>0.5349964566924299</v>
      </c>
      <c r="E27" s="76" t="s">
        <v>24</v>
      </c>
      <c r="F27" s="75">
        <v>4356</v>
      </c>
      <c r="G27" s="80">
        <v>0.53179670618109898</v>
      </c>
    </row>
    <row r="28" spans="1:11" x14ac:dyDescent="0.15">
      <c r="A28" s="76" t="s">
        <v>32</v>
      </c>
      <c r="B28" s="75">
        <f>SUM(B6:B27)</f>
        <v>814211</v>
      </c>
      <c r="C28" s="80">
        <f>SUM(C6:C27)</f>
        <v>99.999999999999986</v>
      </c>
      <c r="E28" s="76" t="s">
        <v>32</v>
      </c>
      <c r="F28" s="75">
        <v>814211</v>
      </c>
      <c r="G28" s="80">
        <v>100</v>
      </c>
    </row>
    <row r="29" spans="1:11" x14ac:dyDescent="0.15">
      <c r="B29" s="83"/>
      <c r="C29" s="84"/>
      <c r="F29" s="83"/>
      <c r="G29" s="84"/>
    </row>
    <row r="30" spans="1:11" x14ac:dyDescent="0.15">
      <c r="A30" s="85" t="s">
        <v>26</v>
      </c>
      <c r="B30" s="81">
        <f>SUM(B6:B8)</f>
        <v>110180</v>
      </c>
      <c r="C30" s="80">
        <f>ROUND(B30/C3*100,1)</f>
        <v>13.5</v>
      </c>
      <c r="E30" s="85" t="s">
        <v>29</v>
      </c>
      <c r="F30" s="81">
        <v>454776</v>
      </c>
      <c r="G30" s="82">
        <v>55.9</v>
      </c>
    </row>
    <row r="31" spans="1:11" x14ac:dyDescent="0.15">
      <c r="A31" s="85" t="s">
        <v>29</v>
      </c>
      <c r="B31" s="81">
        <f>SUM(B9:B18)</f>
        <v>454776</v>
      </c>
      <c r="C31" s="80">
        <f>ROUND(B31/C3*100,1)</f>
        <v>55.9</v>
      </c>
      <c r="E31" s="85" t="s">
        <v>30</v>
      </c>
      <c r="F31" s="81">
        <v>244899</v>
      </c>
      <c r="G31" s="82">
        <v>30.1</v>
      </c>
    </row>
    <row r="32" spans="1:11" x14ac:dyDescent="0.15">
      <c r="A32" s="85" t="s">
        <v>30</v>
      </c>
      <c r="B32" s="81">
        <f>SUM(B19:B26)</f>
        <v>244899</v>
      </c>
      <c r="C32" s="80">
        <f>ROUND(B32/C3*100,1)</f>
        <v>30.1</v>
      </c>
      <c r="E32" s="85" t="s">
        <v>26</v>
      </c>
      <c r="F32" s="81">
        <v>110180</v>
      </c>
      <c r="G32" s="82">
        <v>13.5</v>
      </c>
    </row>
    <row r="33" spans="1:7" x14ac:dyDescent="0.15">
      <c r="A33" s="76" t="s">
        <v>57</v>
      </c>
      <c r="B33" s="86">
        <f>SUM(B30:B32)</f>
        <v>809855</v>
      </c>
      <c r="C33" s="87">
        <f>SUM(C30:C32)</f>
        <v>99.5</v>
      </c>
      <c r="E33" s="76" t="s">
        <v>57</v>
      </c>
      <c r="F33" s="75">
        <v>809855</v>
      </c>
      <c r="G33" s="80">
        <v>99.5</v>
      </c>
    </row>
    <row r="36" spans="1:7" x14ac:dyDescent="0.15">
      <c r="A36" s="88"/>
    </row>
  </sheetData>
  <sortState ref="I6:K18">
    <sortCondition descending="1" ref="J6:J18"/>
  </sortState>
  <phoneticPr fontId="4"/>
  <printOptions gridLinesSet="0"/>
  <pageMargins left="0.75" right="0.48" top="1" bottom="1" header="0.5" footer="0.5"/>
  <pageSetup paperSize="9" orientation="portrait" r:id="rId1"/>
  <headerFooter alignWithMargins="0">
    <oddHeader>&amp;A</oddHeader>
    <oddFooter>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概要３　年齢別人口（年齢３区分）</vt:lpstr>
      <vt:lpstr>概要３　年齢別人口（５歳階級別）</vt:lpstr>
      <vt:lpstr>表－３データ</vt:lpstr>
      <vt:lpstr>'概要３　年齢別人口（５歳階級別）'!Print_Area</vt:lpstr>
      <vt:lpstr>'概要３　年齢別人口（年齢３区分）'!Print_Area</vt:lpstr>
      <vt:lpstr>'表－３データ'!Print_Area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佐賀県庁</dc:creator>
  <cp:lastModifiedBy>右近　秀一郎（統計分析課）</cp:lastModifiedBy>
  <cp:lastPrinted>2019-11-12T07:34:33Z</cp:lastPrinted>
  <dcterms:created xsi:type="dcterms:W3CDTF">2000-02-13T05:20:11Z</dcterms:created>
  <dcterms:modified xsi:type="dcterms:W3CDTF">2020-03-04T02:18:15Z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