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●学校基本調査\●R5_学校基本\11_確報\R5県版\！要！HP\令和5年度確報\統計表\"/>
    </mc:Choice>
  </mc:AlternateContent>
  <bookViews>
    <workbookView xWindow="0" yWindow="0" windowWidth="25155" windowHeight="10335" tabRatio="772"/>
  </bookViews>
  <sheets>
    <sheet name="第46表 " sheetId="9" r:id="rId1"/>
    <sheet name="第47表" sheetId="8" r:id="rId2"/>
    <sheet name="第48表" sheetId="3" r:id="rId3"/>
    <sheet name="第49表" sheetId="7" r:id="rId4"/>
    <sheet name="第50表" sheetId="6" r:id="rId5"/>
  </sheets>
  <definedNames>
    <definedName name="\P" localSheetId="0">'第46表 '!$DC$6:$DC$6</definedName>
    <definedName name="\P">#REF!</definedName>
    <definedName name="_xlnm.Print_Area" localSheetId="0">'第46表 '!$A$1:$AJ$35</definedName>
    <definedName name="_xlnm.Print_Area" localSheetId="1">第47表!$A$1:$AI$37</definedName>
    <definedName name="_xlnm.Print_Area" localSheetId="2">第48表!$A$1:$AE$34</definedName>
    <definedName name="_xlnm.Print_Area" localSheetId="3">第49表!$A$1:$L$34</definedName>
    <definedName name="_xlnm.Print_Area" localSheetId="4">第50表!$A$1:$R$34</definedName>
  </definedNames>
  <calcPr calcId="162913"/>
</workbook>
</file>

<file path=xl/calcChain.xml><?xml version="1.0" encoding="utf-8"?>
<calcChain xmlns="http://schemas.openxmlformats.org/spreadsheetml/2006/main">
  <c r="AF13" i="8" l="1"/>
  <c r="AE13" i="8"/>
  <c r="E11" i="7" l="1"/>
  <c r="D11" i="7"/>
  <c r="U11" i="3" l="1"/>
  <c r="J11" i="3"/>
  <c r="K11" i="3"/>
  <c r="L11" i="3"/>
  <c r="M11" i="3"/>
  <c r="N11" i="3"/>
  <c r="R11" i="3"/>
  <c r="S11" i="3"/>
  <c r="T11" i="3"/>
  <c r="I11" i="3"/>
  <c r="H11" i="3"/>
  <c r="G11" i="3"/>
  <c r="D11" i="3"/>
  <c r="AE20" i="8"/>
  <c r="AE19" i="8"/>
  <c r="AE16" i="8" l="1"/>
  <c r="Y16" i="8"/>
  <c r="AA16" i="8"/>
  <c r="O13" i="8"/>
  <c r="L13" i="8"/>
  <c r="M13" i="8"/>
  <c r="N13" i="8"/>
  <c r="P13" i="8"/>
  <c r="Q13" i="8"/>
  <c r="R13" i="8"/>
  <c r="S13" i="8"/>
  <c r="T13" i="8"/>
  <c r="U13" i="8"/>
  <c r="K13" i="8"/>
  <c r="G13" i="8"/>
  <c r="J13" i="8"/>
  <c r="I13" i="8"/>
  <c r="H13" i="8"/>
  <c r="F13" i="8"/>
  <c r="D13" i="8"/>
  <c r="Z12" i="9"/>
  <c r="P12" i="9"/>
  <c r="E13" i="3" l="1"/>
  <c r="Z16" i="8"/>
  <c r="AG28" i="8"/>
  <c r="AF22" i="8"/>
  <c r="AE22" i="8"/>
  <c r="AG19" i="8"/>
  <c r="AF20" i="8"/>
  <c r="AF23" i="8"/>
  <c r="E13" i="8"/>
  <c r="W13" i="8"/>
  <c r="V13" i="8"/>
  <c r="X13" i="8"/>
  <c r="AH12" i="9" l="1"/>
  <c r="AG12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18" i="9"/>
  <c r="V12" i="9" l="1"/>
  <c r="AE12" i="9"/>
  <c r="AD12" i="9"/>
  <c r="W12" i="9" l="1"/>
  <c r="J11" i="6" l="1"/>
  <c r="E11" i="6"/>
  <c r="F11" i="6"/>
  <c r="H11" i="6"/>
  <c r="I11" i="6"/>
  <c r="K11" i="6"/>
  <c r="L11" i="6"/>
  <c r="N11" i="6"/>
  <c r="O11" i="6"/>
  <c r="Q11" i="6"/>
  <c r="R11" i="6"/>
  <c r="D11" i="6"/>
  <c r="E11" i="3"/>
  <c r="F11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17" i="3"/>
  <c r="AG16" i="8"/>
  <c r="AF16" i="8"/>
  <c r="AF19" i="8"/>
  <c r="AF28" i="8"/>
  <c r="AF29" i="8"/>
  <c r="AE28" i="8"/>
  <c r="AE29" i="8"/>
  <c r="AE23" i="8"/>
  <c r="AE21" i="8"/>
  <c r="P11" i="6" l="1"/>
  <c r="M11" i="6"/>
  <c r="G11" i="6"/>
  <c r="L12" i="9"/>
  <c r="D12" i="9"/>
  <c r="Y13" i="8" s="1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18" i="9"/>
  <c r="Y12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18" i="9"/>
  <c r="F12" i="9"/>
  <c r="AA13" i="8" s="1"/>
  <c r="AC12" i="9" l="1"/>
  <c r="G12" i="9"/>
  <c r="F11" i="7" l="1"/>
  <c r="G11" i="7"/>
  <c r="H11" i="7"/>
  <c r="I11" i="7"/>
  <c r="J11" i="7"/>
  <c r="K11" i="7"/>
  <c r="L11" i="7"/>
  <c r="O11" i="3"/>
  <c r="P11" i="3"/>
  <c r="Q11" i="3"/>
  <c r="V11" i="3"/>
  <c r="W11" i="3"/>
  <c r="X11" i="3"/>
  <c r="Y11" i="3"/>
  <c r="Z11" i="3"/>
  <c r="AB13" i="8" l="1"/>
  <c r="AC13" i="8"/>
  <c r="AD13" i="8"/>
  <c r="H12" i="9"/>
  <c r="I12" i="9"/>
  <c r="J12" i="9"/>
  <c r="K12" i="9"/>
  <c r="M12" i="9"/>
  <c r="N12" i="9"/>
  <c r="O12" i="9"/>
  <c r="Q12" i="9"/>
  <c r="R12" i="9"/>
  <c r="S12" i="9"/>
  <c r="T12" i="9"/>
  <c r="U12" i="9"/>
  <c r="X12" i="9"/>
  <c r="AA12" i="9"/>
  <c r="AB12" i="9"/>
  <c r="AF12" i="9"/>
  <c r="E12" i="9"/>
  <c r="Z13" i="8" s="1"/>
  <c r="AG13" i="8" l="1"/>
</calcChain>
</file>

<file path=xl/sharedStrings.xml><?xml version="1.0" encoding="utf-8"?>
<sst xmlns="http://schemas.openxmlformats.org/spreadsheetml/2006/main" count="369" uniqueCount="124">
  <si>
    <t>　</t>
  </si>
  <si>
    <t>区    分</t>
  </si>
  <si>
    <t>計</t>
  </si>
  <si>
    <t>男</t>
  </si>
  <si>
    <t>女</t>
  </si>
  <si>
    <t>大分</t>
  </si>
  <si>
    <t>別府</t>
  </si>
  <si>
    <t>中津</t>
  </si>
  <si>
    <t>日田</t>
  </si>
  <si>
    <t>佐伯</t>
  </si>
  <si>
    <t>臼杵</t>
  </si>
  <si>
    <t>津久見</t>
  </si>
  <si>
    <t>竹田</t>
  </si>
  <si>
    <t>豊後高</t>
  </si>
  <si>
    <t>杵築</t>
  </si>
  <si>
    <t>宇佐</t>
  </si>
  <si>
    <t>姫島</t>
  </si>
  <si>
    <t>日出</t>
  </si>
  <si>
    <t>九重</t>
  </si>
  <si>
    <t>玖珠</t>
  </si>
  <si>
    <t>県 内 就 職 の 状 況</t>
  </si>
  <si>
    <t>県内就職者</t>
  </si>
  <si>
    <t>全   日   制</t>
  </si>
  <si>
    <t xml:space="preserve"> </t>
    <phoneticPr fontId="1"/>
  </si>
  <si>
    <t>高等学校等進学率(％)</t>
    <phoneticPr fontId="1"/>
  </si>
  <si>
    <t>Ｆ 左記以外の者</t>
    <rPh sb="2" eb="4">
      <t>サキ</t>
    </rPh>
    <rPh sb="4" eb="6">
      <t>イガイ</t>
    </rPh>
    <phoneticPr fontId="1"/>
  </si>
  <si>
    <t>Ａ 高等学校等進学者</t>
    <phoneticPr fontId="1"/>
  </si>
  <si>
    <t>豊後大</t>
    <rPh sb="2" eb="3">
      <t>ダイ</t>
    </rPh>
    <phoneticPr fontId="1"/>
  </si>
  <si>
    <t>豊後大</t>
    <rPh sb="0" eb="2">
      <t>ブンゴ</t>
    </rPh>
    <rPh sb="2" eb="3">
      <t>ダイ</t>
    </rPh>
    <phoneticPr fontId="1"/>
  </si>
  <si>
    <t>由布</t>
    <rPh sb="0" eb="2">
      <t>ユフ</t>
    </rPh>
    <phoneticPr fontId="1"/>
  </si>
  <si>
    <t>国東</t>
    <rPh sb="0" eb="2">
      <t>クニサキ</t>
    </rPh>
    <phoneticPr fontId="1"/>
  </si>
  <si>
    <t>定  時  制</t>
    <phoneticPr fontId="1"/>
  </si>
  <si>
    <t>通  信  制</t>
    <phoneticPr fontId="1"/>
  </si>
  <si>
    <t>高  等  学  校  ( 本  科 )</t>
  </si>
  <si>
    <t>高 等 専 門 学 校</t>
    <phoneticPr fontId="1"/>
  </si>
  <si>
    <t>定   時   制</t>
  </si>
  <si>
    <t>第１次産業</t>
    <phoneticPr fontId="1"/>
  </si>
  <si>
    <t>第２次産業</t>
    <phoneticPr fontId="1"/>
  </si>
  <si>
    <t>第３次産業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</si>
  <si>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</si>
  <si>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</si>
  <si>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</si>
  <si>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</si>
  <si>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</si>
  <si>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</si>
  <si>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</si>
  <si>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</si>
  <si>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</si>
  <si>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</si>
  <si>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</si>
  <si>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豊後大野市</t>
    <rPh sb="2" eb="4">
      <t>オオノ</t>
    </rPh>
    <phoneticPr fontId="1"/>
  </si>
  <si>
    <t>由布市</t>
    <rPh sb="0" eb="1">
      <t>ヨシ</t>
    </rPh>
    <rPh sb="1" eb="2">
      <t>ヌノ</t>
    </rPh>
    <rPh sb="2" eb="3">
      <t>シ</t>
    </rPh>
    <phoneticPr fontId="1"/>
  </si>
  <si>
    <t>国東市</t>
    <rPh sb="0" eb="1">
      <t>クニ</t>
    </rPh>
    <rPh sb="1" eb="2">
      <t>ヒガシ</t>
    </rPh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</si>
  <si>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</si>
  <si>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</si>
  <si>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</si>
  <si>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</si>
  <si>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左記以外・不詳</t>
    <rPh sb="5" eb="7">
      <t>フショウ</t>
    </rPh>
    <phoneticPr fontId="1"/>
  </si>
  <si>
    <t>国立</t>
    <rPh sb="0" eb="2">
      <t>コクリツ</t>
    </rPh>
    <phoneticPr fontId="1"/>
  </si>
  <si>
    <t>公立</t>
    <rPh sb="0" eb="2">
      <t>コウリツ</t>
    </rPh>
    <phoneticPr fontId="1"/>
  </si>
  <si>
    <t>私立</t>
    <rPh sb="0" eb="2">
      <t>ワタクシリツ</t>
    </rPh>
    <phoneticPr fontId="1"/>
  </si>
  <si>
    <t>計</t>
    <rPh sb="0" eb="1">
      <t>ケイ</t>
    </rPh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</si>
  <si>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</si>
  <si>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</si>
  <si>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</si>
  <si>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</si>
  <si>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</si>
  <si>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</si>
  <si>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</si>
  <si>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</si>
  <si>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　　　　　　高　　等　　学　　校　　進　　学　　者</t>
    <rPh sb="18" eb="19">
      <t>ススム</t>
    </rPh>
    <rPh sb="21" eb="22">
      <t>ガク</t>
    </rPh>
    <rPh sb="24" eb="25">
      <t>シャ</t>
    </rPh>
    <phoneticPr fontId="1"/>
  </si>
  <si>
    <t>本　　　　　　　　　　科</t>
    <rPh sb="0" eb="1">
      <t>ホン</t>
    </rPh>
    <rPh sb="11" eb="12">
      <t>カ</t>
    </rPh>
    <phoneticPr fontId="1"/>
  </si>
  <si>
    <t>高等専門学校進学者</t>
    <rPh sb="6" eb="9">
      <t>シンガクシャ</t>
    </rPh>
    <phoneticPr fontId="1"/>
  </si>
  <si>
    <t>特別支援学校高等部進学者</t>
    <rPh sb="0" eb="2">
      <t>トクベツ</t>
    </rPh>
    <rPh sb="2" eb="4">
      <t>シエン</t>
    </rPh>
    <rPh sb="9" eb="12">
      <t>シンガクシャ</t>
    </rPh>
    <phoneticPr fontId="1"/>
  </si>
  <si>
    <t>本　　科</t>
    <rPh sb="0" eb="1">
      <t>ホン</t>
    </rPh>
    <rPh sb="3" eb="4">
      <t>カ</t>
    </rPh>
    <phoneticPr fontId="1"/>
  </si>
  <si>
    <t>別　　科</t>
    <rPh sb="0" eb="1">
      <t>ベツ</t>
    </rPh>
    <rPh sb="3" eb="4">
      <t>カ</t>
    </rPh>
    <phoneticPr fontId="1"/>
  </si>
  <si>
    <t>区　　分</t>
    <rPh sb="0" eb="1">
      <t>ク</t>
    </rPh>
    <rPh sb="3" eb="4">
      <t>ブン</t>
    </rPh>
    <phoneticPr fontId="1"/>
  </si>
  <si>
    <t>総    数
(A+B+C+D+E+F+G)</t>
    <phoneticPr fontId="1"/>
  </si>
  <si>
    <t>Ａのうち他県へ
の進学者(再掲)</t>
    <phoneticPr fontId="1"/>
  </si>
  <si>
    <t>Ｂ 専修学校(高
 等課程)進学者</t>
    <phoneticPr fontId="1"/>
  </si>
  <si>
    <t>区
分</t>
    <rPh sb="3" eb="4">
      <t>フン</t>
    </rPh>
    <phoneticPr fontId="1"/>
  </si>
  <si>
    <t>国立</t>
    <rPh sb="0" eb="1">
      <t>クニ</t>
    </rPh>
    <rPh sb="1" eb="2">
      <t>タテ</t>
    </rPh>
    <phoneticPr fontId="1"/>
  </si>
  <si>
    <t>公立</t>
    <rPh sb="0" eb="1">
      <t>コウ</t>
    </rPh>
    <rPh sb="1" eb="2">
      <t>タテ</t>
    </rPh>
    <phoneticPr fontId="1"/>
  </si>
  <si>
    <t>私立</t>
    <rPh sb="0" eb="1">
      <t>ワタシ</t>
    </rPh>
    <rPh sb="1" eb="2">
      <t>タテ</t>
    </rPh>
    <phoneticPr fontId="1"/>
  </si>
  <si>
    <t>別　科</t>
    <phoneticPr fontId="1"/>
  </si>
  <si>
    <t>区　　分</t>
    <rPh sb="0" eb="1">
      <t>ク</t>
    </rPh>
    <rPh sb="3" eb="4">
      <t>ブン</t>
    </rPh>
    <phoneticPr fontId="6"/>
  </si>
  <si>
    <t>就職者総数</t>
    <rPh sb="3" eb="4">
      <t>ソウ</t>
    </rPh>
    <phoneticPr fontId="1"/>
  </si>
  <si>
    <t>Ｃ 専修学校(一般課程)等入学者</t>
    <phoneticPr fontId="1"/>
  </si>
  <si>
    <r>
      <rPr>
        <sz val="4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>Ｄ</t>
    </r>
    <r>
      <rPr>
        <sz val="4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 xml:space="preserve">公共職業能力開 
  </t>
    </r>
    <r>
      <rPr>
        <sz val="8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>発施設等入学者</t>
    </r>
    <rPh sb="3" eb="5">
      <t>コウキョウ</t>
    </rPh>
    <rPh sb="5" eb="7">
      <t>ショクギョウ</t>
    </rPh>
    <rPh sb="7" eb="8">
      <t>ノウリョク</t>
    </rPh>
    <phoneticPr fontId="1"/>
  </si>
  <si>
    <t>Ｇ 不詳・
 死亡の者</t>
    <rPh sb="2" eb="4">
      <t>フショウ</t>
    </rPh>
    <rPh sb="7" eb="9">
      <t>シボウ</t>
    </rPh>
    <rPh sb="10" eb="11">
      <t>モノ</t>
    </rPh>
    <phoneticPr fontId="1"/>
  </si>
  <si>
    <t>第４６表　　進路別卒業者数    （中学校）</t>
    <phoneticPr fontId="1"/>
  </si>
  <si>
    <t>第４７表　　就職状況    （中学校）</t>
    <phoneticPr fontId="1"/>
  </si>
  <si>
    <t>第４８表　　高等学校等への進学状況    （中学校）</t>
    <phoneticPr fontId="1"/>
  </si>
  <si>
    <t>第４９表　　高等学校等への入学志願状況    （中学校）</t>
    <phoneticPr fontId="1"/>
  </si>
  <si>
    <t>第５０表　　産業別就職者数    （中学校）</t>
    <phoneticPr fontId="1"/>
  </si>
  <si>
    <t>Ｂのうち就職
している者</t>
    <phoneticPr fontId="6"/>
  </si>
  <si>
    <t>Ｃのうち就職
している者</t>
    <phoneticPr fontId="6"/>
  </si>
  <si>
    <t>Ｄのうち就職
している者</t>
    <phoneticPr fontId="6"/>
  </si>
  <si>
    <t>Ａのうち就職
している者</t>
    <phoneticPr fontId="6"/>
  </si>
  <si>
    <t>自営業主等</t>
    <rPh sb="0" eb="2">
      <t>ジエイ</t>
    </rPh>
    <rPh sb="2" eb="4">
      <t>ギョウシュ</t>
    </rPh>
    <rPh sb="4" eb="5">
      <t>トウ</t>
    </rPh>
    <phoneticPr fontId="6"/>
  </si>
  <si>
    <t>常用労働者</t>
    <rPh sb="0" eb="2">
      <t>ジョウヨウ</t>
    </rPh>
    <rPh sb="2" eb="5">
      <t>ロウドウシャ</t>
    </rPh>
    <phoneticPr fontId="6"/>
  </si>
  <si>
    <t>(a)</t>
    <phoneticPr fontId="6"/>
  </si>
  <si>
    <t>(b)</t>
    <phoneticPr fontId="6"/>
  </si>
  <si>
    <t>　臨時労働者</t>
    <rPh sb="1" eb="3">
      <t>リンジ</t>
    </rPh>
    <rPh sb="3" eb="6">
      <t>ロウドウシャ</t>
    </rPh>
    <phoneticPr fontId="6"/>
  </si>
  <si>
    <t>左記Ｅの内訳（再掲）</t>
    <rPh sb="0" eb="2">
      <t>サキ</t>
    </rPh>
    <rPh sb="4" eb="6">
      <t>ウチワケ</t>
    </rPh>
    <phoneticPr fontId="6"/>
  </si>
  <si>
    <t>（再　掲）　※下記Ａ,Ｂ,Ｃ,Ｄ,Ｅは、第46表の「Ａ,Ｂ,Ｃ,Ｄ,Ｅ」を指す</t>
    <rPh sb="1" eb="2">
      <t>サイ</t>
    </rPh>
    <rPh sb="3" eb="4">
      <t>ケイ</t>
    </rPh>
    <rPh sb="7" eb="9">
      <t>カキ</t>
    </rPh>
    <phoneticPr fontId="6"/>
  </si>
  <si>
    <r>
      <t xml:space="preserve">( </t>
    </r>
    <r>
      <rPr>
        <sz val="16"/>
        <rFont val="明朝体"/>
        <family val="3"/>
        <charset val="128"/>
      </rPr>
      <t>c</t>
    </r>
    <r>
      <rPr>
        <sz val="14"/>
        <rFont val="明朝体"/>
        <family val="3"/>
        <charset val="128"/>
      </rPr>
      <t xml:space="preserve"> )</t>
    </r>
    <phoneticPr fontId="6"/>
  </si>
  <si>
    <r>
      <t xml:space="preserve">( </t>
    </r>
    <r>
      <rPr>
        <sz val="16"/>
        <rFont val="明朝体"/>
        <family val="3"/>
        <charset val="128"/>
      </rPr>
      <t>c</t>
    </r>
    <r>
      <rPr>
        <sz val="14"/>
        <rFont val="明朝体"/>
        <family val="3"/>
        <charset val="128"/>
      </rPr>
      <t xml:space="preserve"> )</t>
    </r>
    <phoneticPr fontId="6"/>
  </si>
  <si>
    <r>
      <t xml:space="preserve">( </t>
    </r>
    <r>
      <rPr>
        <sz val="16"/>
        <rFont val="明朝体"/>
        <family val="3"/>
        <charset val="128"/>
      </rPr>
      <t>c</t>
    </r>
    <r>
      <rPr>
        <sz val="14"/>
        <rFont val="明朝体"/>
        <family val="3"/>
        <charset val="128"/>
      </rPr>
      <t xml:space="preserve"> )</t>
    </r>
    <phoneticPr fontId="6"/>
  </si>
  <si>
    <r>
      <t xml:space="preserve">( </t>
    </r>
    <r>
      <rPr>
        <sz val="16"/>
        <rFont val="明朝体"/>
        <family val="3"/>
        <charset val="128"/>
      </rPr>
      <t>c</t>
    </r>
    <r>
      <rPr>
        <sz val="14"/>
        <rFont val="明朝体"/>
        <family val="3"/>
        <charset val="128"/>
      </rPr>
      <t xml:space="preserve"> )</t>
    </r>
    <phoneticPr fontId="6"/>
  </si>
  <si>
    <r>
      <t xml:space="preserve">( </t>
    </r>
    <r>
      <rPr>
        <sz val="16"/>
        <rFont val="明朝体"/>
        <family val="3"/>
        <charset val="128"/>
      </rPr>
      <t>d</t>
    </r>
    <r>
      <rPr>
        <sz val="14"/>
        <rFont val="明朝体"/>
        <family val="3"/>
        <charset val="128"/>
      </rPr>
      <t xml:space="preserve"> )</t>
    </r>
    <phoneticPr fontId="6"/>
  </si>
  <si>
    <t xml:space="preserve"> 無期雇用
　　労働者</t>
    <rPh sb="1" eb="3">
      <t>ムキ</t>
    </rPh>
    <rPh sb="3" eb="5">
      <t>コヨウ</t>
    </rPh>
    <rPh sb="8" eb="11">
      <t>ロウドウシャ</t>
    </rPh>
    <phoneticPr fontId="6"/>
  </si>
  <si>
    <r>
      <t xml:space="preserve"> 有期雇用労働者
 </t>
    </r>
    <r>
      <rPr>
        <sz val="9"/>
        <rFont val="明朝体"/>
        <family val="3"/>
        <charset val="128"/>
      </rPr>
      <t>(雇用契約期間が
  一か月以上の者)</t>
    </r>
    <rPh sb="1" eb="3">
      <t>ユウキ</t>
    </rPh>
    <rPh sb="3" eb="5">
      <t>コヨウ</t>
    </rPh>
    <rPh sb="5" eb="8">
      <t>ロウドウシャ</t>
    </rPh>
    <rPh sb="11" eb="13">
      <t>コヨウ</t>
    </rPh>
    <rPh sb="13" eb="15">
      <t>ケイヤク</t>
    </rPh>
    <rPh sb="15" eb="17">
      <t>キカン</t>
    </rPh>
    <rPh sb="21" eb="22">
      <t>イッ</t>
    </rPh>
    <rPh sb="23" eb="24">
      <t>ゲツ</t>
    </rPh>
    <rPh sb="24" eb="26">
      <t>イジョウ</t>
    </rPh>
    <rPh sb="27" eb="28">
      <t>シャ</t>
    </rPh>
    <phoneticPr fontId="6"/>
  </si>
  <si>
    <t>Ｅ' 就職者
(a)+(b)+(d)</t>
    <phoneticPr fontId="1"/>
  </si>
  <si>
    <t>Ｅの有期雇用労働者のうち雇用契約期間が一年以上、かつフルタイム勤務相当の者</t>
    <rPh sb="36" eb="37">
      <t>モノ</t>
    </rPh>
    <phoneticPr fontId="6"/>
  </si>
  <si>
    <t>Ｅ 就職者等</t>
    <rPh sb="5" eb="6">
      <t>トウ</t>
    </rPh>
    <phoneticPr fontId="1"/>
  </si>
  <si>
    <t>就職者数
(a)+(b)+(c)+(d)</t>
    <phoneticPr fontId="1"/>
  </si>
  <si>
    <t xml:space="preserve"> 就職者のうち県内に
就職した割合(％)</t>
    <rPh sb="1" eb="4">
      <t>シュウショクシャ</t>
    </rPh>
    <rPh sb="7" eb="9">
      <t>ケンナイ</t>
    </rPh>
    <rPh sb="11" eb="13">
      <t>シュウショク</t>
    </rPh>
    <rPh sb="15" eb="17">
      <t>ワリアイ</t>
    </rPh>
    <phoneticPr fontId="1"/>
  </si>
  <si>
    <t>卒業者に占める
就職者の割合(％)
(a)+(b)+(c)+(d)
 / 第46表「総数」</t>
    <rPh sb="0" eb="3">
      <t>ソツギョウシャ</t>
    </rPh>
    <rPh sb="4" eb="5">
      <t>シ</t>
    </rPh>
    <rPh sb="8" eb="11">
      <t>シュウショクシャ</t>
    </rPh>
    <rPh sb="12" eb="14">
      <t>ワリアイ</t>
    </rPh>
    <rPh sb="38" eb="39">
      <t>ダイ</t>
    </rPh>
    <rPh sb="41" eb="42">
      <t>ヒョウ</t>
    </rPh>
    <rPh sb="43" eb="45">
      <t>ソウスウ</t>
    </rPh>
    <phoneticPr fontId="1"/>
  </si>
  <si>
    <t>（※）「就職者」とは、「E就職者等の自営業主等＋無期雇用労働者」＋「Ａ，Ｂ，Ｃ，Ｄのうち就職している者」＋「左記E有期雇用労働者のうち雇用契約期間が一年以上、かつフルタイム勤務相当の者」をいう。</t>
    <rPh sb="4" eb="7">
      <t>シュウショクシャ</t>
    </rPh>
    <rPh sb="13" eb="16">
      <t>シュウショクシャ</t>
    </rPh>
    <rPh sb="16" eb="17">
      <t>トウ</t>
    </rPh>
    <rPh sb="18" eb="21">
      <t>ジエイギョウ</t>
    </rPh>
    <rPh sb="21" eb="22">
      <t>シュ</t>
    </rPh>
    <rPh sb="22" eb="23">
      <t>トウ</t>
    </rPh>
    <rPh sb="24" eb="26">
      <t>ムキ</t>
    </rPh>
    <rPh sb="26" eb="28">
      <t>コヨウ</t>
    </rPh>
    <rPh sb="28" eb="31">
      <t>ロウドウシャ</t>
    </rPh>
    <rPh sb="54" eb="56">
      <t>サキ</t>
    </rPh>
    <rPh sb="57" eb="59">
      <t>ユウキ</t>
    </rPh>
    <rPh sb="59" eb="61">
      <t>コヨウ</t>
    </rPh>
    <rPh sb="61" eb="64">
      <t>ロウドウシャ</t>
    </rPh>
    <rPh sb="67" eb="69">
      <t>コヨウ</t>
    </rPh>
    <rPh sb="69" eb="71">
      <t>ケイヤク</t>
    </rPh>
    <rPh sb="71" eb="73">
      <t>キカン</t>
    </rPh>
    <rPh sb="74" eb="75">
      <t>イチ</t>
    </rPh>
    <rPh sb="75" eb="78">
      <t>ネンイジョウ</t>
    </rPh>
    <phoneticPr fontId="1"/>
  </si>
  <si>
    <t>4年</t>
    <rPh sb="1" eb="2">
      <t>ネン</t>
    </rPh>
    <phoneticPr fontId="1"/>
  </si>
  <si>
    <t>令和4年3月</t>
  </si>
  <si>
    <t>令和5年3月</t>
    <phoneticPr fontId="6"/>
  </si>
  <si>
    <t>5年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</si>
</sst>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_ * #,##0.0_ ;_ * \-#,##0.0_ ;_ * &quot;-&quot;_ ;_ @_ "/>
    <numFmt numFmtId="177" formatCode="0.0%"/>
    <numFmt numFmtId="178" formatCode="#,##0_ "/>
    <numFmt numFmtId="179" formatCode="0.0_);[Red]\(0.0\)"/>
  </numFmts>
  <fonts count="13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6"/>
      <name val="明朝体"/>
      <family val="3"/>
      <charset val="128"/>
    </font>
    <font>
      <sz val="15"/>
      <name val="明朝体"/>
      <family val="3"/>
      <charset val="128"/>
    </font>
    <font>
      <sz val="17"/>
      <name val="明朝体"/>
      <family val="3"/>
      <charset val="128"/>
    </font>
    <font>
      <sz val="18"/>
      <name val="明朝体"/>
      <family val="3"/>
      <charset val="128"/>
    </font>
    <font>
      <sz val="7"/>
      <name val="明朝体"/>
      <family val="3"/>
      <charset val="128"/>
    </font>
    <font>
      <sz val="8"/>
      <name val="明朝体"/>
      <family val="3"/>
      <charset val="128"/>
    </font>
    <font>
      <sz val="4"/>
      <name val="明朝体"/>
      <family val="3"/>
      <charset val="128"/>
    </font>
    <font>
      <sz val="13"/>
      <name val="明朝体"/>
      <family val="3"/>
      <charset val="128"/>
    </font>
    <font>
      <sz val="9"/>
      <name val="明朝体"/>
      <family val="3"/>
      <charset val="128"/>
    </font>
    <font>
      <sz val="14"/>
      <name val="明朝体"/>
      <family val="3"/>
      <charset val="128"/>
    </font>
    <font>
      <sz val="17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7">
    <xf numFmtId="3" fontId="0" fillId="2" borderId="0"/>
    <xf numFmtId="178" fontId="11" fillId="3" borderId="0">
      <alignment vertical="center"/>
    </xf>
    <xf numFmtId="178" fontId="11" fillId="3" borderId="0">
      <alignment vertical="center"/>
    </xf>
    <xf numFmtId="178" fontId="11" fillId="3" borderId="0">
      <alignment vertical="center"/>
    </xf>
    <xf numFmtId="178" fontId="11" fillId="3" borderId="0">
      <alignment vertical="center"/>
    </xf>
    <xf numFmtId="178" fontId="11" fillId="3" borderId="0">
      <alignment vertical="center"/>
    </xf>
    <xf numFmtId="178" fontId="11" fillId="3" borderId="0">
      <alignment vertical="center"/>
    </xf>
  </cellStyleXfs>
  <cellXfs count="197">
    <xf numFmtId="3" fontId="0" fillId="2" borderId="0" xfId="0" applyNumberFormat="1"/>
    <xf numFmtId="3" fontId="5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horizontal="centerContinuous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0" xfId="0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4" fillId="0" borderId="2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/>
    </xf>
    <xf numFmtId="3" fontId="4" fillId="0" borderId="0" xfId="0" applyFont="1" applyFill="1" applyBorder="1" applyAlignment="1">
      <alignment horizontal="center" vertical="center"/>
    </xf>
    <xf numFmtId="3" fontId="4" fillId="0" borderId="7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centerContinuous" vertical="center"/>
    </xf>
    <xf numFmtId="3" fontId="4" fillId="0" borderId="4" xfId="0" applyNumberFormat="1" applyFont="1" applyFill="1" applyBorder="1" applyAlignment="1">
      <alignment horizontal="centerContinuous" vertical="center"/>
    </xf>
    <xf numFmtId="41" fontId="4" fillId="0" borderId="16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horizontal="centerContinuous" vertical="center"/>
    </xf>
    <xf numFmtId="3" fontId="4" fillId="0" borderId="7" xfId="0" applyNumberFormat="1" applyFont="1" applyFill="1" applyBorder="1" applyAlignment="1">
      <alignment horizontal="distributed" vertical="center"/>
    </xf>
    <xf numFmtId="3" fontId="4" fillId="0" borderId="0" xfId="0" applyNumberFormat="1" applyFont="1" applyFill="1" applyBorder="1" applyAlignment="1">
      <alignment vertical="center" shrinkToFit="1"/>
    </xf>
    <xf numFmtId="41" fontId="4" fillId="0" borderId="10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horizontal="right"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16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0" fillId="0" borderId="2" xfId="0" applyNumberFormat="1" applyFont="1" applyFill="1" applyBorder="1" applyAlignment="1">
      <alignment vertical="center"/>
    </xf>
    <xf numFmtId="3" fontId="0" fillId="0" borderId="17" xfId="0" applyNumberFormat="1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 shrinkToFit="1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13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 shrinkToFit="1"/>
    </xf>
    <xf numFmtId="3" fontId="4" fillId="0" borderId="1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 shrinkToFit="1"/>
    </xf>
    <xf numFmtId="3" fontId="4" fillId="0" borderId="6" xfId="0" applyNumberFormat="1" applyFont="1" applyFill="1" applyBorder="1" applyAlignment="1">
      <alignment vertical="center" shrinkToFit="1"/>
    </xf>
    <xf numFmtId="3" fontId="3" fillId="0" borderId="0" xfId="0" applyNumberFormat="1" applyFont="1" applyFill="1" applyAlignment="1">
      <alignment vertical="center" shrinkToFit="1"/>
    </xf>
    <xf numFmtId="3" fontId="0" fillId="0" borderId="3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 shrinkToFit="1"/>
    </xf>
    <xf numFmtId="177" fontId="5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41" fontId="4" fillId="0" borderId="0" xfId="0" applyNumberFormat="1" applyFont="1" applyFill="1" applyBorder="1" applyAlignment="1">
      <alignment vertical="center" shrinkToFit="1"/>
    </xf>
    <xf numFmtId="41" fontId="4" fillId="0" borderId="6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41" fontId="4" fillId="0" borderId="54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vertical="top"/>
    </xf>
    <xf numFmtId="177" fontId="0" fillId="0" borderId="0" xfId="0" applyNumberFormat="1" applyFont="1" applyFill="1" applyAlignment="1">
      <alignment vertical="top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 shrinkToFit="1"/>
    </xf>
    <xf numFmtId="3" fontId="4" fillId="0" borderId="15" xfId="0" applyNumberFormat="1" applyFont="1" applyFill="1" applyBorder="1" applyAlignment="1">
      <alignment horizontal="center" vertical="center"/>
    </xf>
    <xf numFmtId="3" fontId="2" fillId="0" borderId="23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top" wrapText="1"/>
    </xf>
    <xf numFmtId="3" fontId="4" fillId="0" borderId="7" xfId="1" applyNumberFormat="1" applyFont="1" applyFill="1" applyBorder="1" applyAlignment="1">
      <alignment vertical="center"/>
    </xf>
    <xf numFmtId="41" fontId="12" fillId="3" borderId="0" xfId="1" applyNumberFormat="1" applyFont="1" applyAlignment="1">
      <alignment vertical="center" shrinkToFit="1"/>
    </xf>
    <xf numFmtId="176" fontId="4" fillId="0" borderId="54" xfId="0" applyNumberFormat="1" applyFont="1" applyFill="1" applyBorder="1" applyAlignment="1">
      <alignment vertical="center"/>
    </xf>
    <xf numFmtId="3" fontId="4" fillId="0" borderId="54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vertical="top" wrapText="1"/>
    </xf>
    <xf numFmtId="3" fontId="4" fillId="0" borderId="57" xfId="0" applyNumberFormat="1" applyFont="1" applyFill="1" applyBorder="1" applyAlignment="1">
      <alignment horizontal="center" vertical="center"/>
    </xf>
    <xf numFmtId="3" fontId="4" fillId="0" borderId="54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left" vertical="top" wrapText="1"/>
    </xf>
    <xf numFmtId="3" fontId="4" fillId="0" borderId="21" xfId="0" applyNumberFormat="1" applyFont="1" applyFill="1" applyBorder="1" applyAlignment="1">
      <alignment horizontal="center" vertical="center" textRotation="255" wrapText="1"/>
    </xf>
    <xf numFmtId="3" fontId="4" fillId="0" borderId="22" xfId="0" applyNumberFormat="1" applyFont="1" applyFill="1" applyBorder="1" applyAlignment="1">
      <alignment horizontal="center" vertical="center" textRotation="255" wrapText="1"/>
    </xf>
    <xf numFmtId="3" fontId="0" fillId="0" borderId="21" xfId="0" applyNumberFormat="1" applyFont="1" applyFill="1" applyBorder="1" applyAlignment="1">
      <alignment horizontal="center" vertical="top" textRotation="255" wrapText="1"/>
    </xf>
    <xf numFmtId="3" fontId="0" fillId="0" borderId="22" xfId="0" applyNumberFormat="1" applyFont="1" applyFill="1" applyBorder="1" applyAlignment="1">
      <alignment horizontal="center" vertical="top" textRotation="255" wrapText="1"/>
    </xf>
    <xf numFmtId="3" fontId="4" fillId="0" borderId="21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/>
    </xf>
    <xf numFmtId="3" fontId="4" fillId="0" borderId="24" xfId="0" applyNumberFormat="1" applyFon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horizontal="center" vertical="center"/>
    </xf>
    <xf numFmtId="3" fontId="4" fillId="0" borderId="26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3" fontId="4" fillId="0" borderId="20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 shrinkToFit="1"/>
    </xf>
    <xf numFmtId="3" fontId="4" fillId="0" borderId="5" xfId="0" applyNumberFormat="1" applyFont="1" applyFill="1" applyBorder="1" applyAlignment="1">
      <alignment horizontal="center" vertical="center" shrinkToFit="1"/>
    </xf>
    <xf numFmtId="3" fontId="4" fillId="0" borderId="0" xfId="0" applyNumberFormat="1" applyFont="1" applyFill="1" applyBorder="1" applyAlignment="1">
      <alignment horizontal="center" vertical="center" shrinkToFit="1"/>
    </xf>
    <xf numFmtId="3" fontId="4" fillId="0" borderId="15" xfId="0" applyNumberFormat="1" applyFont="1" applyFill="1" applyBorder="1" applyAlignment="1">
      <alignment horizontal="center" vertical="center" shrinkToFit="1"/>
    </xf>
    <xf numFmtId="3" fontId="4" fillId="0" borderId="9" xfId="0" applyNumberFormat="1" applyFont="1" applyFill="1" applyBorder="1" applyAlignment="1">
      <alignment horizontal="center" vertical="center" shrinkToFit="1"/>
    </xf>
    <xf numFmtId="3" fontId="4" fillId="0" borderId="36" xfId="0" applyNumberFormat="1" applyFont="1" applyFill="1" applyBorder="1" applyAlignment="1">
      <alignment horizontal="center" vertical="center" shrinkToFit="1"/>
    </xf>
    <xf numFmtId="3" fontId="4" fillId="0" borderId="34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 wrapText="1" shrinkToFit="1"/>
    </xf>
    <xf numFmtId="3" fontId="4" fillId="0" borderId="35" xfId="0" applyNumberFormat="1" applyFont="1" applyFill="1" applyBorder="1" applyAlignment="1">
      <alignment horizontal="center" vertical="center" shrinkToFit="1"/>
    </xf>
    <xf numFmtId="3" fontId="4" fillId="0" borderId="34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9" fillId="0" borderId="56" xfId="0" applyNumberFormat="1" applyFont="1" applyFill="1" applyBorder="1" applyAlignment="1">
      <alignment horizontal="center" vertical="top" textRotation="255" wrapText="1"/>
    </xf>
    <xf numFmtId="3" fontId="9" fillId="0" borderId="56" xfId="0" applyNumberFormat="1" applyFont="1" applyFill="1" applyBorder="1" applyAlignment="1">
      <alignment horizontal="center" vertical="top" textRotation="255"/>
    </xf>
    <xf numFmtId="3" fontId="4" fillId="0" borderId="56" xfId="0" applyNumberFormat="1" applyFont="1" applyFill="1" applyBorder="1" applyAlignment="1">
      <alignment horizontal="center" vertical="top" textRotation="255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56" xfId="0" applyNumberFormat="1" applyFont="1" applyFill="1" applyBorder="1" applyAlignment="1">
      <alignment horizontal="center" vertical="center"/>
    </xf>
    <xf numFmtId="3" fontId="4" fillId="0" borderId="30" xfId="0" applyNumberFormat="1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/>
    </xf>
    <xf numFmtId="3" fontId="4" fillId="0" borderId="29" xfId="0" applyNumberFormat="1" applyFont="1" applyFill="1" applyBorder="1" applyAlignment="1">
      <alignment horizontal="center" vertical="center"/>
    </xf>
    <xf numFmtId="3" fontId="4" fillId="0" borderId="27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/>
    </xf>
    <xf numFmtId="3" fontId="4" fillId="0" borderId="31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horizontal="center" vertical="center" shrinkToFit="1"/>
    </xf>
    <xf numFmtId="3" fontId="4" fillId="0" borderId="2" xfId="0" applyNumberFormat="1" applyFont="1" applyFill="1" applyBorder="1" applyAlignment="1">
      <alignment horizontal="center" vertical="center" wrapText="1" shrinkToFit="1"/>
    </xf>
    <xf numFmtId="3" fontId="4" fillId="0" borderId="7" xfId="0" applyNumberFormat="1" applyFont="1" applyFill="1" applyBorder="1" applyAlignment="1">
      <alignment horizontal="center" vertical="center" shrinkToFit="1"/>
    </xf>
    <xf numFmtId="3" fontId="4" fillId="0" borderId="10" xfId="0" applyNumberFormat="1" applyFont="1" applyFill="1" applyBorder="1" applyAlignment="1">
      <alignment horizontal="center" vertical="center" shrinkToFit="1"/>
    </xf>
    <xf numFmtId="3" fontId="4" fillId="0" borderId="6" xfId="0" applyNumberFormat="1" applyFont="1" applyFill="1" applyBorder="1" applyAlignment="1">
      <alignment horizontal="center" vertical="center" shrinkToFit="1"/>
    </xf>
    <xf numFmtId="3" fontId="4" fillId="0" borderId="8" xfId="0" applyNumberFormat="1" applyFont="1" applyFill="1" applyBorder="1" applyAlignment="1">
      <alignment horizontal="center" vertical="center" shrinkToFit="1"/>
    </xf>
    <xf numFmtId="3" fontId="0" fillId="0" borderId="3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>
      <alignment vertical="center" wrapText="1"/>
    </xf>
    <xf numFmtId="3" fontId="0" fillId="0" borderId="0" xfId="0" applyNumberFormat="1" applyFont="1" applyFill="1" applyBorder="1" applyAlignment="1">
      <alignment vertical="center" wrapText="1"/>
    </xf>
    <xf numFmtId="3" fontId="0" fillId="0" borderId="7" xfId="0" applyNumberFormat="1" applyFont="1" applyFill="1" applyBorder="1" applyAlignment="1">
      <alignment vertical="center" wrapText="1"/>
    </xf>
    <xf numFmtId="3" fontId="0" fillId="0" borderId="6" xfId="0" applyNumberFormat="1" applyFont="1" applyFill="1" applyBorder="1" applyAlignment="1">
      <alignment vertical="center" wrapText="1"/>
    </xf>
    <xf numFmtId="3" fontId="0" fillId="0" borderId="8" xfId="0" applyNumberFormat="1" applyFont="1" applyFill="1" applyBorder="1" applyAlignment="1">
      <alignment vertical="center" wrapText="1"/>
    </xf>
    <xf numFmtId="3" fontId="3" fillId="0" borderId="16" xfId="0" applyNumberFormat="1" applyFont="1" applyFill="1" applyBorder="1" applyAlignment="1">
      <alignment vertical="center" wrapText="1" shrinkToFit="1"/>
    </xf>
    <xf numFmtId="3" fontId="3" fillId="0" borderId="3" xfId="0" applyNumberFormat="1" applyFont="1" applyFill="1" applyBorder="1" applyAlignment="1">
      <alignment vertical="center" shrinkToFit="1"/>
    </xf>
    <xf numFmtId="3" fontId="3" fillId="0" borderId="4" xfId="0" applyNumberFormat="1" applyFont="1" applyFill="1" applyBorder="1" applyAlignment="1">
      <alignment vertical="center" shrinkToFit="1"/>
    </xf>
    <xf numFmtId="3" fontId="3" fillId="0" borderId="2" xfId="0" applyNumberFormat="1" applyFont="1" applyFill="1" applyBorder="1" applyAlignment="1">
      <alignment vertical="center" wrapText="1" shrinkToFit="1"/>
    </xf>
    <xf numFmtId="3" fontId="3" fillId="0" borderId="0" xfId="0" applyNumberFormat="1" applyFont="1" applyFill="1" applyBorder="1" applyAlignment="1">
      <alignment vertical="center" shrinkToFit="1"/>
    </xf>
    <xf numFmtId="3" fontId="3" fillId="0" borderId="7" xfId="0" applyNumberFormat="1" applyFont="1" applyFill="1" applyBorder="1" applyAlignment="1">
      <alignment vertical="center" shrinkToFit="1"/>
    </xf>
    <xf numFmtId="3" fontId="3" fillId="0" borderId="10" xfId="0" applyNumberFormat="1" applyFont="1" applyFill="1" applyBorder="1" applyAlignment="1">
      <alignment vertical="center" shrinkToFit="1"/>
    </xf>
    <xf numFmtId="3" fontId="3" fillId="0" borderId="6" xfId="0" applyNumberFormat="1" applyFont="1" applyFill="1" applyBorder="1" applyAlignment="1">
      <alignment vertical="center" shrinkToFit="1"/>
    </xf>
    <xf numFmtId="3" fontId="3" fillId="0" borderId="8" xfId="0" applyNumberFormat="1" applyFont="1" applyFill="1" applyBorder="1" applyAlignment="1">
      <alignment vertical="center" shrinkToFit="1"/>
    </xf>
    <xf numFmtId="3" fontId="4" fillId="0" borderId="33" xfId="0" applyNumberFormat="1" applyFont="1" applyFill="1" applyBorder="1" applyAlignment="1">
      <alignment horizontal="center" vertical="center"/>
    </xf>
    <xf numFmtId="3" fontId="2" fillId="0" borderId="17" xfId="0" applyNumberFormat="1" applyFont="1" applyFill="1" applyBorder="1" applyAlignment="1">
      <alignment horizontal="center" vertical="center" wrapText="1"/>
    </xf>
    <xf numFmtId="3" fontId="2" fillId="0" borderId="55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3" fontId="2" fillId="0" borderId="35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36" xfId="0" applyNumberFormat="1" applyFont="1" applyFill="1" applyBorder="1" applyAlignment="1">
      <alignment horizontal="center" vertical="center" wrapText="1"/>
    </xf>
    <xf numFmtId="3" fontId="9" fillId="0" borderId="56" xfId="0" applyNumberFormat="1" applyFont="1" applyFill="1" applyBorder="1" applyAlignment="1">
      <alignment horizontal="center" vertical="center" wrapText="1" shrinkToFit="1"/>
    </xf>
    <xf numFmtId="3" fontId="9" fillId="0" borderId="21" xfId="0" applyNumberFormat="1" applyFont="1" applyFill="1" applyBorder="1" applyAlignment="1">
      <alignment horizontal="center" vertical="center" wrapText="1" shrinkToFit="1"/>
    </xf>
    <xf numFmtId="3" fontId="4" fillId="0" borderId="39" xfId="0" applyNumberFormat="1" applyFont="1" applyFill="1" applyBorder="1" applyAlignment="1">
      <alignment horizontal="center" vertical="center"/>
    </xf>
    <xf numFmtId="3" fontId="4" fillId="0" borderId="40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0" fillId="0" borderId="23" xfId="0" quotePrefix="1" applyNumberFormat="1" applyFont="1" applyFill="1" applyBorder="1" applyAlignment="1">
      <alignment horizontal="center" vertical="top" wrapText="1" shrinkToFit="1"/>
    </xf>
    <xf numFmtId="3" fontId="0" fillId="0" borderId="23" xfId="0" applyNumberFormat="1" applyFont="1" applyFill="1" applyBorder="1" applyAlignment="1">
      <alignment horizontal="center" vertical="top" wrapText="1" shrinkToFit="1"/>
    </xf>
    <xf numFmtId="3" fontId="0" fillId="0" borderId="56" xfId="0" applyNumberFormat="1" applyFont="1" applyFill="1" applyBorder="1" applyAlignment="1">
      <alignment horizontal="center" vertical="center" wrapText="1" shrinkToFit="1"/>
    </xf>
    <xf numFmtId="3" fontId="0" fillId="0" borderId="21" xfId="0" applyNumberFormat="1" applyFont="1" applyFill="1" applyBorder="1" applyAlignment="1">
      <alignment horizontal="center" vertical="center" wrapText="1" shrinkToFit="1"/>
    </xf>
    <xf numFmtId="3" fontId="4" fillId="0" borderId="34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35" xfId="0" applyNumberFormat="1" applyFont="1" applyFill="1" applyBorder="1" applyAlignment="1">
      <alignment horizontal="center" vertical="center"/>
    </xf>
    <xf numFmtId="3" fontId="4" fillId="0" borderId="36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shrinkToFit="1"/>
    </xf>
    <xf numFmtId="3" fontId="4" fillId="0" borderId="47" xfId="0" applyNumberFormat="1" applyFont="1" applyFill="1" applyBorder="1" applyAlignment="1">
      <alignment horizontal="center" vertical="center"/>
    </xf>
    <xf numFmtId="3" fontId="4" fillId="0" borderId="48" xfId="0" applyNumberFormat="1" applyFont="1" applyFill="1" applyBorder="1" applyAlignment="1">
      <alignment horizontal="center" vertical="center"/>
    </xf>
    <xf numFmtId="3" fontId="4" fillId="0" borderId="49" xfId="0" applyNumberFormat="1" applyFont="1" applyFill="1" applyBorder="1" applyAlignment="1">
      <alignment horizontal="center" vertical="center"/>
    </xf>
    <xf numFmtId="3" fontId="4" fillId="0" borderId="50" xfId="0" applyNumberFormat="1" applyFont="1" applyFill="1" applyBorder="1" applyAlignment="1">
      <alignment horizontal="center" vertical="center"/>
    </xf>
    <xf numFmtId="3" fontId="4" fillId="0" borderId="51" xfId="0" applyNumberFormat="1" applyFont="1" applyFill="1" applyBorder="1" applyAlignment="1">
      <alignment horizontal="center" vertical="center"/>
    </xf>
    <xf numFmtId="3" fontId="4" fillId="0" borderId="52" xfId="0" applyNumberFormat="1" applyFont="1" applyFill="1" applyBorder="1" applyAlignment="1">
      <alignment horizontal="center" vertical="center" wrapText="1"/>
    </xf>
    <xf numFmtId="3" fontId="4" fillId="0" borderId="31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3" fontId="4" fillId="0" borderId="53" xfId="0" applyNumberFormat="1" applyFont="1" applyFill="1" applyBorder="1" applyAlignment="1">
      <alignment horizontal="center" vertical="center" wrapText="1"/>
    </xf>
    <xf numFmtId="3" fontId="4" fillId="0" borderId="41" xfId="0" applyNumberFormat="1" applyFont="1" applyFill="1" applyBorder="1" applyAlignment="1">
      <alignment horizontal="center" vertical="center"/>
    </xf>
    <xf numFmtId="3" fontId="4" fillId="0" borderId="38" xfId="0" applyNumberFormat="1" applyFont="1" applyFill="1" applyBorder="1" applyAlignment="1">
      <alignment horizontal="center" vertical="center"/>
    </xf>
    <xf numFmtId="3" fontId="4" fillId="0" borderId="44" xfId="0" applyNumberFormat="1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center" vertical="center"/>
    </xf>
    <xf numFmtId="3" fontId="4" fillId="0" borderId="42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43" xfId="0" applyNumberFormat="1" applyFont="1" applyFill="1" applyBorder="1" applyAlignment="1">
      <alignment horizontal="center" vertical="center"/>
    </xf>
    <xf numFmtId="3" fontId="4" fillId="0" borderId="37" xfId="0" applyNumberFormat="1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/>
    </xf>
    <xf numFmtId="3" fontId="0" fillId="0" borderId="13" xfId="0" applyNumberFormat="1" applyFont="1" applyFill="1" applyBorder="1"/>
    <xf numFmtId="3" fontId="4" fillId="0" borderId="16" xfId="0" applyNumberFormat="1" applyFont="1" applyFill="1" applyBorder="1" applyAlignment="1">
      <alignment horizontal="center" vertical="center" shrinkToFit="1"/>
    </xf>
    <xf numFmtId="3" fontId="4" fillId="0" borderId="2" xfId="0" applyNumberFormat="1" applyFont="1" applyFill="1" applyBorder="1" applyAlignment="1">
      <alignment horizontal="center" vertical="center" shrinkToFit="1"/>
    </xf>
    <xf numFmtId="3" fontId="4" fillId="0" borderId="17" xfId="0" applyNumberFormat="1" applyFont="1" applyFill="1" applyBorder="1" applyAlignment="1">
      <alignment horizontal="center" vertical="center"/>
    </xf>
  </cellXfs>
  <cellStyles count="7">
    <cellStyle name="標準" xfId="0" builtinId="0"/>
    <cellStyle name="標準 2" xfId="1"/>
    <cellStyle name="標準 3" xfId="2"/>
    <cellStyle name="標準 4" xfId="3"/>
    <cellStyle name="標準 5" xfId="4"/>
    <cellStyle name="標準 6" xfId="5"/>
    <cellStyle name="標準 7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C38"/>
  <sheetViews>
    <sheetView showGridLines="0" tabSelected="1" showOutlineSymbols="0" zoomScale="60" zoomScaleNormal="60" workbookViewId="0">
      <selection activeCell="B1" sqref="B1"/>
    </sheetView>
  </sheetViews>
  <sheetFormatPr defaultColWidth="10.69921875" defaultRowHeight="27.95" customHeight="1"/>
  <cols>
    <col min="1" max="1" width="1.69921875" style="23" customWidth="1"/>
    <col min="2" max="2" width="13.796875" style="23" customWidth="1"/>
    <col min="3" max="3" width="1.69921875" style="23" customWidth="1"/>
    <col min="4" max="6" width="11.19921875" style="23" customWidth="1"/>
    <col min="7" max="9" width="10.69921875" style="23" customWidth="1"/>
    <col min="10" max="11" width="7.59765625" style="23" bestFit="1" customWidth="1"/>
    <col min="12" max="12" width="7.796875" style="23" bestFit="1" customWidth="1"/>
    <col min="13" max="25" width="6.5" style="23" customWidth="1"/>
    <col min="26" max="27" width="8.69921875" style="23" customWidth="1"/>
    <col min="28" max="34" width="6.5" style="23" customWidth="1"/>
    <col min="35" max="35" width="1" style="23" customWidth="1"/>
    <col min="36" max="36" width="7.69921875" style="23" customWidth="1"/>
    <col min="37" max="37" width="10.69921875" style="23"/>
    <col min="38" max="38" width="7.796875" style="23" customWidth="1"/>
    <col min="39" max="39" width="7.69921875" style="23" bestFit="1" customWidth="1"/>
    <col min="40" max="40" width="6.69921875" style="23" customWidth="1"/>
    <col min="41" max="42" width="5.69921875" style="23" customWidth="1"/>
    <col min="43" max="46" width="6.69921875" style="23" customWidth="1"/>
    <col min="47" max="48" width="5.69921875" style="23" customWidth="1"/>
    <col min="49" max="49" width="6.69921875" style="23" customWidth="1"/>
    <col min="50" max="51" width="5.69921875" style="23" customWidth="1"/>
    <col min="52" max="52" width="6.69921875" style="23" customWidth="1"/>
    <col min="53" max="53" width="2.69921875" style="23" customWidth="1"/>
    <col min="54" max="55" width="5.69921875" style="23" customWidth="1"/>
    <col min="56" max="68" width="6.69921875" style="23" customWidth="1"/>
    <col min="69" max="69" width="4.69921875" style="23" customWidth="1"/>
    <col min="70" max="70" width="12.69921875" style="23" customWidth="1"/>
    <col min="71" max="78" width="8.69921875" style="23" customWidth="1"/>
    <col min="79" max="79" width="2.69921875" style="23" customWidth="1"/>
    <col min="80" max="85" width="6.69921875" style="23" customWidth="1"/>
    <col min="86" max="94" width="5.69921875" style="23" customWidth="1"/>
    <col min="95" max="95" width="6.69921875" style="23" customWidth="1"/>
    <col min="96" max="96" width="4.69921875" style="23" customWidth="1"/>
    <col min="97" max="97" width="12.69921875" style="23" customWidth="1"/>
    <col min="98" max="104" width="9" style="23" customWidth="1"/>
    <col min="105" max="16384" width="10.69921875" style="23"/>
  </cols>
  <sheetData>
    <row r="1" spans="1:107" s="1" customFormat="1" ht="31.5" customHeight="1">
      <c r="B1" s="1" t="s">
        <v>90</v>
      </c>
      <c r="H1" s="2"/>
      <c r="J1" s="115"/>
      <c r="K1" s="115"/>
      <c r="L1" s="115"/>
      <c r="M1" s="99"/>
      <c r="N1" s="99"/>
      <c r="O1" s="99"/>
      <c r="S1" s="99"/>
      <c r="T1" s="99"/>
      <c r="U1" s="99"/>
    </row>
    <row r="2" spans="1:107" ht="31.5" customHeight="1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 t="s">
        <v>23</v>
      </c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DB2" s="23" t="s">
        <v>0</v>
      </c>
    </row>
    <row r="3" spans="1:107" ht="45" customHeight="1">
      <c r="A3" s="113" t="s">
        <v>76</v>
      </c>
      <c r="B3" s="113"/>
      <c r="C3" s="113"/>
      <c r="D3" s="112" t="s">
        <v>77</v>
      </c>
      <c r="E3" s="113"/>
      <c r="F3" s="94"/>
      <c r="G3" s="113" t="s">
        <v>26</v>
      </c>
      <c r="H3" s="113"/>
      <c r="I3" s="94"/>
      <c r="J3" s="112" t="s">
        <v>78</v>
      </c>
      <c r="K3" s="113"/>
      <c r="L3" s="94"/>
      <c r="M3" s="128" t="s">
        <v>79</v>
      </c>
      <c r="N3" s="97"/>
      <c r="O3" s="129"/>
      <c r="P3" s="118" t="s">
        <v>87</v>
      </c>
      <c r="Q3" s="135"/>
      <c r="R3" s="136"/>
      <c r="S3" s="141" t="s">
        <v>88</v>
      </c>
      <c r="T3" s="142"/>
      <c r="U3" s="143"/>
      <c r="V3" s="112" t="s">
        <v>115</v>
      </c>
      <c r="W3" s="113"/>
      <c r="X3" s="113"/>
      <c r="Y3" s="120" t="s">
        <v>104</v>
      </c>
      <c r="Z3" s="120"/>
      <c r="AA3" s="120"/>
      <c r="AB3" s="120"/>
      <c r="AC3" s="97" t="s">
        <v>25</v>
      </c>
      <c r="AD3" s="97"/>
      <c r="AE3" s="98"/>
      <c r="AF3" s="103" t="s">
        <v>89</v>
      </c>
      <c r="AG3" s="97"/>
      <c r="AH3" s="98"/>
      <c r="AI3" s="118" t="s">
        <v>80</v>
      </c>
      <c r="AJ3" s="118"/>
      <c r="DB3" s="23" t="s">
        <v>0</v>
      </c>
    </row>
    <row r="4" spans="1:107" ht="24" customHeight="1">
      <c r="A4" s="115"/>
      <c r="B4" s="115"/>
      <c r="C4" s="115"/>
      <c r="D4" s="114"/>
      <c r="E4" s="115"/>
      <c r="F4" s="95"/>
      <c r="G4" s="115"/>
      <c r="H4" s="115"/>
      <c r="I4" s="95"/>
      <c r="J4" s="114"/>
      <c r="K4" s="115"/>
      <c r="L4" s="95"/>
      <c r="M4" s="130"/>
      <c r="N4" s="99"/>
      <c r="O4" s="131"/>
      <c r="P4" s="119"/>
      <c r="Q4" s="137"/>
      <c r="R4" s="138"/>
      <c r="S4" s="144"/>
      <c r="T4" s="145"/>
      <c r="U4" s="146"/>
      <c r="V4" s="114"/>
      <c r="W4" s="115"/>
      <c r="X4" s="115"/>
      <c r="Y4" s="81" t="s">
        <v>99</v>
      </c>
      <c r="Z4" s="120" t="s">
        <v>100</v>
      </c>
      <c r="AA4" s="120"/>
      <c r="AB4" s="111" t="s">
        <v>103</v>
      </c>
      <c r="AC4" s="99"/>
      <c r="AD4" s="99"/>
      <c r="AE4" s="100"/>
      <c r="AF4" s="104"/>
      <c r="AG4" s="99"/>
      <c r="AH4" s="100"/>
      <c r="AI4" s="119"/>
      <c r="AJ4" s="119"/>
    </row>
    <row r="5" spans="1:107" ht="63.75" customHeight="1">
      <c r="A5" s="115"/>
      <c r="B5" s="115"/>
      <c r="C5" s="115"/>
      <c r="D5" s="116"/>
      <c r="E5" s="117"/>
      <c r="F5" s="96"/>
      <c r="G5" s="125"/>
      <c r="H5" s="125"/>
      <c r="I5" s="126"/>
      <c r="J5" s="127"/>
      <c r="K5" s="125"/>
      <c r="L5" s="126"/>
      <c r="M5" s="132"/>
      <c r="N5" s="133"/>
      <c r="O5" s="134"/>
      <c r="P5" s="139"/>
      <c r="Q5" s="139"/>
      <c r="R5" s="140"/>
      <c r="S5" s="147"/>
      <c r="T5" s="148"/>
      <c r="U5" s="149"/>
      <c r="V5" s="116"/>
      <c r="W5" s="117"/>
      <c r="X5" s="117"/>
      <c r="Y5" s="82"/>
      <c r="Z5" s="83" t="s">
        <v>111</v>
      </c>
      <c r="AA5" s="109" t="s">
        <v>112</v>
      </c>
      <c r="AB5" s="111"/>
      <c r="AC5" s="101"/>
      <c r="AD5" s="101"/>
      <c r="AE5" s="102"/>
      <c r="AF5" s="105"/>
      <c r="AG5" s="101"/>
      <c r="AH5" s="102"/>
      <c r="AI5" s="119"/>
      <c r="AJ5" s="119"/>
    </row>
    <row r="6" spans="1:107" ht="23.1" customHeight="1">
      <c r="A6" s="115"/>
      <c r="B6" s="115"/>
      <c r="C6" s="115"/>
      <c r="D6" s="124" t="s">
        <v>2</v>
      </c>
      <c r="E6" s="124" t="s">
        <v>3</v>
      </c>
      <c r="F6" s="124" t="s">
        <v>4</v>
      </c>
      <c r="G6" s="121" t="s">
        <v>2</v>
      </c>
      <c r="H6" s="121" t="s">
        <v>3</v>
      </c>
      <c r="I6" s="121" t="s">
        <v>4</v>
      </c>
      <c r="J6" s="121" t="s">
        <v>2</v>
      </c>
      <c r="K6" s="121" t="s">
        <v>3</v>
      </c>
      <c r="L6" s="121" t="s">
        <v>4</v>
      </c>
      <c r="M6" s="124" t="s">
        <v>2</v>
      </c>
      <c r="N6" s="91" t="s">
        <v>3</v>
      </c>
      <c r="O6" s="85" t="s">
        <v>4</v>
      </c>
      <c r="P6" s="94" t="s">
        <v>2</v>
      </c>
      <c r="Q6" s="88" t="s">
        <v>3</v>
      </c>
      <c r="R6" s="91" t="s">
        <v>4</v>
      </c>
      <c r="S6" s="85" t="s">
        <v>2</v>
      </c>
      <c r="T6" s="88" t="s">
        <v>3</v>
      </c>
      <c r="U6" s="91" t="s">
        <v>4</v>
      </c>
      <c r="V6" s="85" t="s">
        <v>2</v>
      </c>
      <c r="W6" s="88" t="s">
        <v>3</v>
      </c>
      <c r="X6" s="106" t="s">
        <v>4</v>
      </c>
      <c r="Y6" s="82"/>
      <c r="Z6" s="84"/>
      <c r="AA6" s="110"/>
      <c r="AB6" s="111"/>
      <c r="AC6" s="94" t="s">
        <v>2</v>
      </c>
      <c r="AD6" s="88" t="s">
        <v>3</v>
      </c>
      <c r="AE6" s="91" t="s">
        <v>4</v>
      </c>
      <c r="AF6" s="85" t="s">
        <v>2</v>
      </c>
      <c r="AG6" s="88" t="s">
        <v>3</v>
      </c>
      <c r="AH6" s="91" t="s">
        <v>4</v>
      </c>
      <c r="AI6" s="119"/>
      <c r="AJ6" s="119"/>
      <c r="DB6" s="25" t="s">
        <v>0</v>
      </c>
      <c r="DC6" s="23" t="s">
        <v>0</v>
      </c>
    </row>
    <row r="7" spans="1:107" ht="33.75" customHeight="1">
      <c r="A7" s="115"/>
      <c r="B7" s="115"/>
      <c r="C7" s="115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92"/>
      <c r="O7" s="86"/>
      <c r="P7" s="95"/>
      <c r="Q7" s="89"/>
      <c r="R7" s="92"/>
      <c r="S7" s="86"/>
      <c r="T7" s="89"/>
      <c r="U7" s="92"/>
      <c r="V7" s="86"/>
      <c r="W7" s="89"/>
      <c r="X7" s="107"/>
      <c r="Y7" s="82"/>
      <c r="Z7" s="84"/>
      <c r="AA7" s="110"/>
      <c r="AB7" s="111"/>
      <c r="AC7" s="95"/>
      <c r="AD7" s="89"/>
      <c r="AE7" s="92"/>
      <c r="AF7" s="86"/>
      <c r="AG7" s="89"/>
      <c r="AH7" s="92"/>
      <c r="AI7" s="119"/>
      <c r="AJ7" s="119"/>
      <c r="DC7" s="23" t="s">
        <v>0</v>
      </c>
    </row>
    <row r="8" spans="1:107" ht="30" customHeight="1">
      <c r="A8" s="117"/>
      <c r="B8" s="117"/>
      <c r="C8" s="117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50"/>
      <c r="O8" s="87"/>
      <c r="P8" s="96"/>
      <c r="Q8" s="90"/>
      <c r="R8" s="93"/>
      <c r="S8" s="87"/>
      <c r="T8" s="90"/>
      <c r="U8" s="93"/>
      <c r="V8" s="87"/>
      <c r="W8" s="90"/>
      <c r="X8" s="108"/>
      <c r="Y8" s="67" t="s">
        <v>101</v>
      </c>
      <c r="Z8" s="67" t="s">
        <v>102</v>
      </c>
      <c r="AA8" s="110"/>
      <c r="AB8" s="111"/>
      <c r="AC8" s="96"/>
      <c r="AD8" s="90"/>
      <c r="AE8" s="93"/>
      <c r="AF8" s="87"/>
      <c r="AG8" s="90"/>
      <c r="AH8" s="93"/>
      <c r="AI8" s="119"/>
      <c r="AJ8" s="119"/>
      <c r="DC8" s="23" t="s">
        <v>0</v>
      </c>
    </row>
    <row r="9" spans="1:107" ht="31.5" customHeight="1">
      <c r="A9" s="4"/>
      <c r="B9" s="4"/>
      <c r="C9" s="5"/>
      <c r="D9" s="26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7"/>
      <c r="AJ9" s="4"/>
    </row>
    <row r="10" spans="1:107" ht="39" customHeight="1">
      <c r="A10" s="6"/>
      <c r="B10" s="69" t="s">
        <v>121</v>
      </c>
      <c r="C10" s="71"/>
      <c r="D10" s="10">
        <v>9872</v>
      </c>
      <c r="E10" s="7">
        <v>5009</v>
      </c>
      <c r="F10" s="7">
        <v>4863</v>
      </c>
      <c r="G10" s="55">
        <v>9785</v>
      </c>
      <c r="H10" s="7">
        <v>4963</v>
      </c>
      <c r="I10" s="7">
        <v>4822</v>
      </c>
      <c r="J10" s="7">
        <v>295</v>
      </c>
      <c r="K10" s="7">
        <v>175</v>
      </c>
      <c r="L10" s="7">
        <v>120</v>
      </c>
      <c r="M10" s="7">
        <v>6</v>
      </c>
      <c r="N10" s="7">
        <v>1</v>
      </c>
      <c r="O10" s="7">
        <v>5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20</v>
      </c>
      <c r="W10" s="7">
        <v>16</v>
      </c>
      <c r="X10" s="7">
        <v>4</v>
      </c>
      <c r="Y10" s="68">
        <v>8</v>
      </c>
      <c r="Z10" s="68">
        <v>11</v>
      </c>
      <c r="AA10" s="68">
        <v>0</v>
      </c>
      <c r="AB10" s="68">
        <v>1</v>
      </c>
      <c r="AC10" s="7">
        <v>61</v>
      </c>
      <c r="AD10" s="7">
        <v>29</v>
      </c>
      <c r="AE10" s="7">
        <v>32</v>
      </c>
      <c r="AF10" s="7">
        <v>0</v>
      </c>
      <c r="AG10" s="7">
        <v>0</v>
      </c>
      <c r="AH10" s="7">
        <v>0</v>
      </c>
      <c r="AI10" s="8"/>
      <c r="AJ10" s="3" t="s">
        <v>120</v>
      </c>
    </row>
    <row r="11" spans="1:107" ht="22.5" customHeight="1">
      <c r="A11" s="3"/>
      <c r="B11" s="69"/>
      <c r="C11" s="69"/>
      <c r="D11" s="10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8"/>
      <c r="AJ11" s="3"/>
    </row>
    <row r="12" spans="1:107" ht="39" customHeight="1">
      <c r="A12" s="6"/>
      <c r="B12" s="69" t="s">
        <v>122</v>
      </c>
      <c r="C12" s="71"/>
      <c r="D12" s="10">
        <f>SUM(D18:D35)</f>
        <v>9796</v>
      </c>
      <c r="E12" s="7">
        <f>SUM(E18:E35)</f>
        <v>5058</v>
      </c>
      <c r="F12" s="7">
        <f>SUM(F18:F35)</f>
        <v>4738</v>
      </c>
      <c r="G12" s="7">
        <f>SUM(G18:G35)</f>
        <v>9718</v>
      </c>
      <c r="H12" s="7">
        <f t="shared" ref="H12:AF12" si="0">SUM(H18:H35)</f>
        <v>5012</v>
      </c>
      <c r="I12" s="7">
        <f t="shared" si="0"/>
        <v>4706</v>
      </c>
      <c r="J12" s="7">
        <f t="shared" si="0"/>
        <v>361</v>
      </c>
      <c r="K12" s="7">
        <f t="shared" si="0"/>
        <v>214</v>
      </c>
      <c r="L12" s="7">
        <f>SUM(L18:L35)</f>
        <v>147</v>
      </c>
      <c r="M12" s="7">
        <f t="shared" si="0"/>
        <v>5</v>
      </c>
      <c r="N12" s="7">
        <f t="shared" si="0"/>
        <v>4</v>
      </c>
      <c r="O12" s="7">
        <f t="shared" si="0"/>
        <v>1</v>
      </c>
      <c r="P12" s="7">
        <f>SUM(P18:P35)</f>
        <v>1</v>
      </c>
      <c r="Q12" s="7">
        <f t="shared" si="0"/>
        <v>0</v>
      </c>
      <c r="R12" s="7">
        <f t="shared" si="0"/>
        <v>1</v>
      </c>
      <c r="S12" s="7">
        <f t="shared" si="0"/>
        <v>2</v>
      </c>
      <c r="T12" s="7">
        <f t="shared" si="0"/>
        <v>2</v>
      </c>
      <c r="U12" s="7">
        <f t="shared" si="0"/>
        <v>0</v>
      </c>
      <c r="V12" s="7">
        <f>SUM(V18:V35)</f>
        <v>16</v>
      </c>
      <c r="W12" s="7">
        <f>SUM(W18:W35)</f>
        <v>13</v>
      </c>
      <c r="X12" s="7">
        <f t="shared" si="0"/>
        <v>3</v>
      </c>
      <c r="Y12" s="7">
        <f>SUM(Y18:Y35)</f>
        <v>6</v>
      </c>
      <c r="Z12" s="7">
        <f>SUM(Z18:Z35)</f>
        <v>6</v>
      </c>
      <c r="AA12" s="7">
        <f t="shared" si="0"/>
        <v>2</v>
      </c>
      <c r="AB12" s="7">
        <f t="shared" si="0"/>
        <v>2</v>
      </c>
      <c r="AC12" s="7">
        <f>SUM(AC18:AC35)</f>
        <v>53</v>
      </c>
      <c r="AD12" s="7">
        <f>SUM(AD18:AD35)</f>
        <v>27</v>
      </c>
      <c r="AE12" s="7">
        <f>SUM(AE18:AE35)</f>
        <v>26</v>
      </c>
      <c r="AF12" s="7">
        <f t="shared" si="0"/>
        <v>1</v>
      </c>
      <c r="AG12" s="7">
        <f>SUM(AG18:AG35)</f>
        <v>0</v>
      </c>
      <c r="AH12" s="7">
        <f>SUM(AH18:AH35)</f>
        <v>1</v>
      </c>
      <c r="AI12" s="8"/>
      <c r="AJ12" s="3" t="s">
        <v>123</v>
      </c>
    </row>
    <row r="13" spans="1:107" ht="22.5" customHeight="1">
      <c r="A13" s="11"/>
      <c r="B13" s="11"/>
      <c r="C13" s="12"/>
      <c r="D13" s="10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8"/>
      <c r="AJ13" s="3"/>
    </row>
    <row r="14" spans="1:107" ht="39" customHeight="1">
      <c r="A14" s="11"/>
      <c r="B14" s="6" t="s">
        <v>81</v>
      </c>
      <c r="C14" s="12"/>
      <c r="D14" s="10">
        <v>158</v>
      </c>
      <c r="E14" s="7">
        <v>79</v>
      </c>
      <c r="F14" s="7">
        <v>79</v>
      </c>
      <c r="G14" s="7">
        <v>157</v>
      </c>
      <c r="H14" s="7">
        <v>79</v>
      </c>
      <c r="I14" s="7">
        <v>78</v>
      </c>
      <c r="J14" s="7">
        <v>9</v>
      </c>
      <c r="K14" s="7">
        <v>7</v>
      </c>
      <c r="L14" s="7">
        <v>2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1</v>
      </c>
      <c r="AD14" s="7">
        <v>0</v>
      </c>
      <c r="AE14" s="7">
        <v>1</v>
      </c>
      <c r="AF14" s="7">
        <v>0</v>
      </c>
      <c r="AG14" s="7">
        <v>0</v>
      </c>
      <c r="AH14" s="7">
        <v>0</v>
      </c>
      <c r="AI14" s="8"/>
      <c r="AJ14" s="3" t="s">
        <v>58</v>
      </c>
    </row>
    <row r="15" spans="1:107" ht="39" customHeight="1">
      <c r="A15" s="11"/>
      <c r="B15" s="6" t="s">
        <v>82</v>
      </c>
      <c r="C15" s="12"/>
      <c r="D15" s="10">
        <v>9433</v>
      </c>
      <c r="E15" s="7">
        <v>4868</v>
      </c>
      <c r="F15" s="7">
        <v>4565</v>
      </c>
      <c r="G15" s="55">
        <v>9357</v>
      </c>
      <c r="H15" s="7">
        <v>4823</v>
      </c>
      <c r="I15" s="7">
        <v>4534</v>
      </c>
      <c r="J15" s="7">
        <v>345</v>
      </c>
      <c r="K15" s="7">
        <v>201</v>
      </c>
      <c r="L15" s="7">
        <v>144</v>
      </c>
      <c r="M15" s="7">
        <v>5</v>
      </c>
      <c r="N15" s="7">
        <v>4</v>
      </c>
      <c r="O15" s="7">
        <v>1</v>
      </c>
      <c r="P15" s="7">
        <v>1</v>
      </c>
      <c r="Q15" s="7">
        <v>0</v>
      </c>
      <c r="R15" s="7">
        <v>1</v>
      </c>
      <c r="S15" s="7">
        <v>2</v>
      </c>
      <c r="T15" s="7">
        <v>2</v>
      </c>
      <c r="U15" s="7">
        <v>0</v>
      </c>
      <c r="V15" s="7">
        <v>16</v>
      </c>
      <c r="W15" s="7">
        <v>13</v>
      </c>
      <c r="X15" s="7">
        <v>3</v>
      </c>
      <c r="Y15" s="7">
        <v>6</v>
      </c>
      <c r="Z15" s="7">
        <v>6</v>
      </c>
      <c r="AA15" s="7">
        <v>2</v>
      </c>
      <c r="AB15" s="7">
        <v>2</v>
      </c>
      <c r="AC15" s="7">
        <v>51</v>
      </c>
      <c r="AD15" s="7">
        <v>26</v>
      </c>
      <c r="AE15" s="7">
        <v>25</v>
      </c>
      <c r="AF15" s="7">
        <v>1</v>
      </c>
      <c r="AG15" s="7">
        <v>0</v>
      </c>
      <c r="AH15" s="7">
        <v>1</v>
      </c>
      <c r="AI15" s="8"/>
      <c r="AJ15" s="3" t="s">
        <v>59</v>
      </c>
    </row>
    <row r="16" spans="1:107" ht="39" customHeight="1">
      <c r="A16" s="11"/>
      <c r="B16" s="6" t="s">
        <v>83</v>
      </c>
      <c r="C16" s="12"/>
      <c r="D16" s="10">
        <v>205</v>
      </c>
      <c r="E16" s="7">
        <v>111</v>
      </c>
      <c r="F16" s="7">
        <v>94</v>
      </c>
      <c r="G16" s="7">
        <v>204</v>
      </c>
      <c r="H16" s="7">
        <v>110</v>
      </c>
      <c r="I16" s="7">
        <v>94</v>
      </c>
      <c r="J16" s="7">
        <v>7</v>
      </c>
      <c r="K16" s="7">
        <v>6</v>
      </c>
      <c r="L16" s="7">
        <v>1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1</v>
      </c>
      <c r="AD16" s="7">
        <v>1</v>
      </c>
      <c r="AE16" s="7">
        <v>0</v>
      </c>
      <c r="AF16" s="7">
        <v>0</v>
      </c>
      <c r="AG16" s="7">
        <v>0</v>
      </c>
      <c r="AH16" s="7">
        <v>0</v>
      </c>
      <c r="AI16" s="8"/>
      <c r="AJ16" s="3" t="s">
        <v>60</v>
      </c>
    </row>
    <row r="17" spans="1:44" ht="22.5" customHeight="1">
      <c r="A17" s="13"/>
      <c r="B17" s="13"/>
      <c r="C17" s="14"/>
      <c r="D17" s="10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8"/>
      <c r="AJ17" s="15"/>
    </row>
    <row r="18" spans="1:44" ht="45" customHeight="1">
      <c r="A18" s="16"/>
      <c r="B18" s="4" t="s">
        <v>39</v>
      </c>
      <c r="C18" s="17"/>
      <c r="D18" s="10">
        <v>4429</v>
      </c>
      <c r="E18" s="7">
        <v>2295</v>
      </c>
      <c r="F18" s="7">
        <v>2134</v>
      </c>
      <c r="G18" s="7">
        <f>H18+I18</f>
        <v>4395</v>
      </c>
      <c r="H18" s="7">
        <v>2278</v>
      </c>
      <c r="I18" s="7">
        <v>2117</v>
      </c>
      <c r="J18" s="7">
        <f>K18+L18</f>
        <v>112</v>
      </c>
      <c r="K18" s="7">
        <v>66</v>
      </c>
      <c r="L18" s="7">
        <v>46</v>
      </c>
      <c r="M18" s="7">
        <f>N18+O18</f>
        <v>0</v>
      </c>
      <c r="N18" s="7">
        <v>0</v>
      </c>
      <c r="O18" s="7">
        <v>0</v>
      </c>
      <c r="P18" s="7">
        <v>1</v>
      </c>
      <c r="Q18" s="7">
        <v>0</v>
      </c>
      <c r="R18" s="7">
        <v>1</v>
      </c>
      <c r="S18" s="7">
        <v>0</v>
      </c>
      <c r="T18" s="7">
        <v>0</v>
      </c>
      <c r="U18" s="7">
        <v>0</v>
      </c>
      <c r="V18" s="7">
        <f>W18+X18</f>
        <v>6</v>
      </c>
      <c r="W18" s="7">
        <v>5</v>
      </c>
      <c r="X18" s="7">
        <v>1</v>
      </c>
      <c r="Y18" s="7">
        <v>2</v>
      </c>
      <c r="Z18" s="7">
        <v>2</v>
      </c>
      <c r="AA18" s="7">
        <v>2</v>
      </c>
      <c r="AB18" s="7">
        <v>0</v>
      </c>
      <c r="AC18" s="7">
        <f>AD18+AE18</f>
        <v>27</v>
      </c>
      <c r="AD18" s="7">
        <v>12</v>
      </c>
      <c r="AE18" s="7">
        <v>15</v>
      </c>
      <c r="AF18" s="7">
        <v>0</v>
      </c>
      <c r="AG18" s="7">
        <v>0</v>
      </c>
      <c r="AH18" s="7">
        <v>0</v>
      </c>
      <c r="AI18" s="18"/>
      <c r="AJ18" s="3" t="s">
        <v>5</v>
      </c>
    </row>
    <row r="19" spans="1:44" ht="45" customHeight="1">
      <c r="A19" s="2"/>
      <c r="B19" s="3" t="s">
        <v>40</v>
      </c>
      <c r="C19" s="19"/>
      <c r="D19" s="10">
        <v>878</v>
      </c>
      <c r="E19" s="7">
        <v>452</v>
      </c>
      <c r="F19" s="7">
        <v>426</v>
      </c>
      <c r="G19" s="7">
        <f t="shared" ref="G19:G35" si="1">H19+I19</f>
        <v>869</v>
      </c>
      <c r="H19" s="7">
        <v>445</v>
      </c>
      <c r="I19" s="7">
        <v>424</v>
      </c>
      <c r="J19" s="7">
        <f t="shared" ref="J19:J35" si="2">K19+L19</f>
        <v>45</v>
      </c>
      <c r="K19" s="7">
        <v>29</v>
      </c>
      <c r="L19" s="7">
        <v>16</v>
      </c>
      <c r="M19" s="7">
        <f t="shared" ref="M19:M35" si="3">N19+O19</f>
        <v>1</v>
      </c>
      <c r="N19" s="7">
        <v>1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f t="shared" ref="V19:V35" si="4">W19+X19</f>
        <v>1</v>
      </c>
      <c r="W19" s="7">
        <v>1</v>
      </c>
      <c r="X19" s="7">
        <v>0</v>
      </c>
      <c r="Y19" s="7">
        <v>1</v>
      </c>
      <c r="Z19" s="7">
        <v>0</v>
      </c>
      <c r="AA19" s="7">
        <v>0</v>
      </c>
      <c r="AB19" s="7">
        <v>0</v>
      </c>
      <c r="AC19" s="7">
        <f t="shared" ref="AC19:AC35" si="5">AD19+AE19</f>
        <v>7</v>
      </c>
      <c r="AD19" s="7">
        <v>5</v>
      </c>
      <c r="AE19" s="7">
        <v>2</v>
      </c>
      <c r="AF19" s="7">
        <v>0</v>
      </c>
      <c r="AG19" s="7">
        <v>0</v>
      </c>
      <c r="AH19" s="7">
        <v>0</v>
      </c>
      <c r="AI19" s="8"/>
      <c r="AJ19" s="3" t="s">
        <v>6</v>
      </c>
    </row>
    <row r="20" spans="1:44" ht="45" customHeight="1">
      <c r="A20" s="2"/>
      <c r="B20" s="3" t="s">
        <v>41</v>
      </c>
      <c r="C20" s="19"/>
      <c r="D20" s="10">
        <v>753</v>
      </c>
      <c r="E20" s="7">
        <v>381</v>
      </c>
      <c r="F20" s="7">
        <v>372</v>
      </c>
      <c r="G20" s="7">
        <f t="shared" si="1"/>
        <v>749</v>
      </c>
      <c r="H20" s="7">
        <v>378</v>
      </c>
      <c r="I20" s="7">
        <v>371</v>
      </c>
      <c r="J20" s="7">
        <f t="shared" si="2"/>
        <v>46</v>
      </c>
      <c r="K20" s="7">
        <v>31</v>
      </c>
      <c r="L20" s="7">
        <v>15</v>
      </c>
      <c r="M20" s="7">
        <f t="shared" si="3"/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f t="shared" si="4"/>
        <v>1</v>
      </c>
      <c r="W20" s="7">
        <v>1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f t="shared" si="5"/>
        <v>3</v>
      </c>
      <c r="AD20" s="7">
        <v>2</v>
      </c>
      <c r="AE20" s="7">
        <v>1</v>
      </c>
      <c r="AF20" s="7">
        <v>0</v>
      </c>
      <c r="AG20" s="7">
        <v>0</v>
      </c>
      <c r="AH20" s="7">
        <v>0</v>
      </c>
      <c r="AI20" s="8"/>
      <c r="AJ20" s="3" t="s">
        <v>7</v>
      </c>
    </row>
    <row r="21" spans="1:44" ht="45" customHeight="1">
      <c r="A21" s="2"/>
      <c r="B21" s="3" t="s">
        <v>42</v>
      </c>
      <c r="C21" s="19"/>
      <c r="D21" s="10">
        <v>596</v>
      </c>
      <c r="E21" s="7">
        <v>313</v>
      </c>
      <c r="F21" s="7">
        <v>283</v>
      </c>
      <c r="G21" s="7">
        <f t="shared" si="1"/>
        <v>588</v>
      </c>
      <c r="H21" s="7">
        <v>309</v>
      </c>
      <c r="I21" s="7">
        <v>279</v>
      </c>
      <c r="J21" s="7">
        <f t="shared" si="2"/>
        <v>44</v>
      </c>
      <c r="K21" s="7">
        <v>27</v>
      </c>
      <c r="L21" s="7">
        <v>17</v>
      </c>
      <c r="M21" s="7">
        <f t="shared" si="3"/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f t="shared" si="4"/>
        <v>1</v>
      </c>
      <c r="W21" s="7">
        <v>1</v>
      </c>
      <c r="X21" s="7">
        <v>0</v>
      </c>
      <c r="Y21" s="7">
        <v>0</v>
      </c>
      <c r="Z21" s="7">
        <v>1</v>
      </c>
      <c r="AA21" s="7">
        <v>0</v>
      </c>
      <c r="AB21" s="7">
        <v>0</v>
      </c>
      <c r="AC21" s="7">
        <f t="shared" si="5"/>
        <v>6</v>
      </c>
      <c r="AD21" s="7">
        <v>3</v>
      </c>
      <c r="AE21" s="7">
        <v>3</v>
      </c>
      <c r="AF21" s="7">
        <v>1</v>
      </c>
      <c r="AG21" s="7">
        <v>0</v>
      </c>
      <c r="AH21" s="7">
        <v>1</v>
      </c>
      <c r="AI21" s="8"/>
      <c r="AJ21" s="3" t="s">
        <v>8</v>
      </c>
    </row>
    <row r="22" spans="1:44" ht="45" customHeight="1">
      <c r="A22" s="2"/>
      <c r="B22" s="3" t="s">
        <v>43</v>
      </c>
      <c r="C22" s="19"/>
      <c r="D22" s="10">
        <v>551</v>
      </c>
      <c r="E22" s="7">
        <v>272</v>
      </c>
      <c r="F22" s="7">
        <v>279</v>
      </c>
      <c r="G22" s="7">
        <f t="shared" si="1"/>
        <v>543</v>
      </c>
      <c r="H22" s="7">
        <v>266</v>
      </c>
      <c r="I22" s="7">
        <v>277</v>
      </c>
      <c r="J22" s="7">
        <f t="shared" si="2"/>
        <v>28</v>
      </c>
      <c r="K22" s="7">
        <v>15</v>
      </c>
      <c r="L22" s="7">
        <v>13</v>
      </c>
      <c r="M22" s="7">
        <f t="shared" si="3"/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2</v>
      </c>
      <c r="T22" s="7">
        <v>2</v>
      </c>
      <c r="U22" s="7">
        <v>0</v>
      </c>
      <c r="V22" s="7">
        <f t="shared" si="4"/>
        <v>4</v>
      </c>
      <c r="W22" s="7">
        <v>3</v>
      </c>
      <c r="X22" s="7">
        <v>1</v>
      </c>
      <c r="Y22" s="7">
        <v>2</v>
      </c>
      <c r="Z22" s="7">
        <v>0</v>
      </c>
      <c r="AA22" s="7">
        <v>0</v>
      </c>
      <c r="AB22" s="7">
        <v>2</v>
      </c>
      <c r="AC22" s="7">
        <f t="shared" si="5"/>
        <v>2</v>
      </c>
      <c r="AD22" s="7">
        <v>1</v>
      </c>
      <c r="AE22" s="7">
        <v>1</v>
      </c>
      <c r="AF22" s="7">
        <v>0</v>
      </c>
      <c r="AG22" s="7">
        <v>0</v>
      </c>
      <c r="AH22" s="7">
        <v>0</v>
      </c>
      <c r="AI22" s="8"/>
      <c r="AJ22" s="3" t="s">
        <v>9</v>
      </c>
    </row>
    <row r="23" spans="1:44" ht="45" customHeight="1">
      <c r="A23" s="2"/>
      <c r="B23" s="3" t="s">
        <v>44</v>
      </c>
      <c r="C23" s="9"/>
      <c r="D23" s="10">
        <v>271</v>
      </c>
      <c r="E23" s="7">
        <v>146</v>
      </c>
      <c r="F23" s="7">
        <v>125</v>
      </c>
      <c r="G23" s="7">
        <f t="shared" si="1"/>
        <v>271</v>
      </c>
      <c r="H23" s="7">
        <v>146</v>
      </c>
      <c r="I23" s="7">
        <v>125</v>
      </c>
      <c r="J23" s="7">
        <f t="shared" si="2"/>
        <v>5</v>
      </c>
      <c r="K23" s="7">
        <v>3</v>
      </c>
      <c r="L23" s="7">
        <v>2</v>
      </c>
      <c r="M23" s="7">
        <f t="shared" si="3"/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f t="shared" si="4"/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f t="shared" si="5"/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8"/>
      <c r="AJ23" s="3" t="s">
        <v>10</v>
      </c>
    </row>
    <row r="24" spans="1:44" ht="45" customHeight="1">
      <c r="A24" s="3"/>
      <c r="B24" s="3" t="s">
        <v>45</v>
      </c>
      <c r="C24" s="20"/>
      <c r="D24" s="10">
        <v>117</v>
      </c>
      <c r="E24" s="7">
        <v>63</v>
      </c>
      <c r="F24" s="7">
        <v>54</v>
      </c>
      <c r="G24" s="7">
        <f t="shared" si="1"/>
        <v>117</v>
      </c>
      <c r="H24" s="7">
        <v>63</v>
      </c>
      <c r="I24" s="7">
        <v>54</v>
      </c>
      <c r="J24" s="7">
        <f t="shared" si="2"/>
        <v>4</v>
      </c>
      <c r="K24" s="7">
        <v>1</v>
      </c>
      <c r="L24" s="7">
        <v>3</v>
      </c>
      <c r="M24" s="7">
        <f t="shared" si="3"/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f t="shared" si="4"/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f t="shared" si="5"/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8"/>
      <c r="AJ24" s="21" t="s">
        <v>11</v>
      </c>
    </row>
    <row r="25" spans="1:44" ht="45" customHeight="1">
      <c r="A25" s="3"/>
      <c r="B25" s="3" t="s">
        <v>46</v>
      </c>
      <c r="C25" s="20"/>
      <c r="D25" s="10">
        <v>125</v>
      </c>
      <c r="E25" s="7">
        <v>60</v>
      </c>
      <c r="F25" s="7">
        <v>65</v>
      </c>
      <c r="G25" s="7">
        <f t="shared" si="1"/>
        <v>125</v>
      </c>
      <c r="H25" s="7">
        <v>60</v>
      </c>
      <c r="I25" s="7">
        <v>65</v>
      </c>
      <c r="J25" s="7">
        <f t="shared" si="2"/>
        <v>5</v>
      </c>
      <c r="K25" s="7">
        <v>3</v>
      </c>
      <c r="L25" s="7">
        <v>2</v>
      </c>
      <c r="M25" s="7">
        <f t="shared" si="3"/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f t="shared" si="4"/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f t="shared" si="5"/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8"/>
      <c r="AJ25" s="3" t="s">
        <v>12</v>
      </c>
    </row>
    <row r="26" spans="1:44" ht="45" customHeight="1">
      <c r="A26" s="3"/>
      <c r="B26" s="3" t="s">
        <v>47</v>
      </c>
      <c r="C26" s="19"/>
      <c r="D26" s="10">
        <v>178</v>
      </c>
      <c r="E26" s="7">
        <v>85</v>
      </c>
      <c r="F26" s="7">
        <v>93</v>
      </c>
      <c r="G26" s="7">
        <f t="shared" si="1"/>
        <v>177</v>
      </c>
      <c r="H26" s="7">
        <v>85</v>
      </c>
      <c r="I26" s="7">
        <v>92</v>
      </c>
      <c r="J26" s="7">
        <f t="shared" si="2"/>
        <v>8</v>
      </c>
      <c r="K26" s="7">
        <v>1</v>
      </c>
      <c r="L26" s="7">
        <v>7</v>
      </c>
      <c r="M26" s="7">
        <f t="shared" si="3"/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f t="shared" si="4"/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f t="shared" si="5"/>
        <v>1</v>
      </c>
      <c r="AD26" s="7">
        <v>0</v>
      </c>
      <c r="AE26" s="7">
        <v>1</v>
      </c>
      <c r="AF26" s="7">
        <v>0</v>
      </c>
      <c r="AG26" s="7">
        <v>0</v>
      </c>
      <c r="AH26" s="7">
        <v>0</v>
      </c>
      <c r="AI26" s="8"/>
      <c r="AJ26" s="21" t="s">
        <v>13</v>
      </c>
    </row>
    <row r="27" spans="1:44" ht="45" customHeight="1">
      <c r="A27" s="2"/>
      <c r="B27" s="3" t="s">
        <v>48</v>
      </c>
      <c r="C27" s="19"/>
      <c r="D27" s="10">
        <v>242</v>
      </c>
      <c r="E27" s="7">
        <v>116</v>
      </c>
      <c r="F27" s="7">
        <v>126</v>
      </c>
      <c r="G27" s="7">
        <f t="shared" si="1"/>
        <v>239</v>
      </c>
      <c r="H27" s="7">
        <v>114</v>
      </c>
      <c r="I27" s="7">
        <v>125</v>
      </c>
      <c r="J27" s="7">
        <f t="shared" si="2"/>
        <v>19</v>
      </c>
      <c r="K27" s="7">
        <v>7</v>
      </c>
      <c r="L27" s="7">
        <v>12</v>
      </c>
      <c r="M27" s="7">
        <f t="shared" si="3"/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f t="shared" si="4"/>
        <v>2</v>
      </c>
      <c r="W27" s="7">
        <v>1</v>
      </c>
      <c r="X27" s="7">
        <v>1</v>
      </c>
      <c r="Y27" s="7">
        <v>0</v>
      </c>
      <c r="Z27" s="7">
        <v>2</v>
      </c>
      <c r="AA27" s="7">
        <v>0</v>
      </c>
      <c r="AB27" s="7">
        <v>0</v>
      </c>
      <c r="AC27" s="7">
        <f t="shared" si="5"/>
        <v>1</v>
      </c>
      <c r="AD27" s="7">
        <v>1</v>
      </c>
      <c r="AE27" s="7">
        <v>0</v>
      </c>
      <c r="AF27" s="7">
        <v>0</v>
      </c>
      <c r="AG27" s="7">
        <v>0</v>
      </c>
      <c r="AH27" s="7">
        <v>0</v>
      </c>
      <c r="AI27" s="8"/>
      <c r="AJ27" s="3" t="s">
        <v>14</v>
      </c>
    </row>
    <row r="28" spans="1:44" ht="45" customHeight="1">
      <c r="A28" s="2"/>
      <c r="B28" s="3" t="s">
        <v>49</v>
      </c>
      <c r="C28" s="19"/>
      <c r="D28" s="10">
        <v>453</v>
      </c>
      <c r="E28" s="7">
        <v>231</v>
      </c>
      <c r="F28" s="7">
        <v>222</v>
      </c>
      <c r="G28" s="7">
        <f t="shared" si="1"/>
        <v>449</v>
      </c>
      <c r="H28" s="7">
        <v>228</v>
      </c>
      <c r="I28" s="7">
        <v>221</v>
      </c>
      <c r="J28" s="7">
        <f t="shared" si="2"/>
        <v>15</v>
      </c>
      <c r="K28" s="7">
        <v>12</v>
      </c>
      <c r="L28" s="7">
        <v>3</v>
      </c>
      <c r="M28" s="7">
        <f t="shared" si="3"/>
        <v>2</v>
      </c>
      <c r="N28" s="7">
        <v>2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f t="shared" si="4"/>
        <v>1</v>
      </c>
      <c r="W28" s="7">
        <v>1</v>
      </c>
      <c r="X28" s="7">
        <v>0</v>
      </c>
      <c r="Y28" s="7">
        <v>1</v>
      </c>
      <c r="Z28" s="7">
        <v>0</v>
      </c>
      <c r="AA28" s="7">
        <v>0</v>
      </c>
      <c r="AB28" s="7">
        <v>0</v>
      </c>
      <c r="AC28" s="7">
        <f t="shared" si="5"/>
        <v>1</v>
      </c>
      <c r="AD28" s="7">
        <v>0</v>
      </c>
      <c r="AE28" s="7">
        <v>1</v>
      </c>
      <c r="AF28" s="7">
        <v>0</v>
      </c>
      <c r="AG28" s="7">
        <v>0</v>
      </c>
      <c r="AH28" s="7">
        <v>0</v>
      </c>
      <c r="AI28" s="8"/>
      <c r="AJ28" s="3" t="s">
        <v>15</v>
      </c>
    </row>
    <row r="29" spans="1:44" ht="45" customHeight="1">
      <c r="A29" s="2"/>
      <c r="B29" s="3" t="s">
        <v>50</v>
      </c>
      <c r="C29" s="19"/>
      <c r="D29" s="10">
        <v>276</v>
      </c>
      <c r="E29" s="7">
        <v>151</v>
      </c>
      <c r="F29" s="7">
        <v>125</v>
      </c>
      <c r="G29" s="7">
        <f t="shared" si="1"/>
        <v>274</v>
      </c>
      <c r="H29" s="7">
        <v>149</v>
      </c>
      <c r="I29" s="7">
        <v>125</v>
      </c>
      <c r="J29" s="7">
        <f t="shared" si="2"/>
        <v>4</v>
      </c>
      <c r="K29" s="7">
        <v>3</v>
      </c>
      <c r="L29" s="7">
        <v>1</v>
      </c>
      <c r="M29" s="7">
        <f t="shared" si="3"/>
        <v>1</v>
      </c>
      <c r="N29" s="7">
        <v>1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f t="shared" si="4"/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f t="shared" si="5"/>
        <v>1</v>
      </c>
      <c r="AD29" s="7">
        <v>1</v>
      </c>
      <c r="AE29" s="7">
        <v>0</v>
      </c>
      <c r="AF29" s="7">
        <v>0</v>
      </c>
      <c r="AG29" s="7">
        <v>0</v>
      </c>
      <c r="AH29" s="7">
        <v>0</v>
      </c>
      <c r="AI29" s="8"/>
      <c r="AJ29" s="21" t="s">
        <v>28</v>
      </c>
    </row>
    <row r="30" spans="1:44" ht="45" customHeight="1">
      <c r="A30" s="2"/>
      <c r="B30" s="3" t="s">
        <v>51</v>
      </c>
      <c r="C30" s="19"/>
      <c r="D30" s="10">
        <v>275</v>
      </c>
      <c r="E30" s="7">
        <v>145</v>
      </c>
      <c r="F30" s="7">
        <v>130</v>
      </c>
      <c r="G30" s="7">
        <f t="shared" si="1"/>
        <v>274</v>
      </c>
      <c r="H30" s="7">
        <v>144</v>
      </c>
      <c r="I30" s="7">
        <v>130</v>
      </c>
      <c r="J30" s="7">
        <f t="shared" si="2"/>
        <v>6</v>
      </c>
      <c r="K30" s="7">
        <v>4</v>
      </c>
      <c r="L30" s="7">
        <v>2</v>
      </c>
      <c r="M30" s="7">
        <f t="shared" si="3"/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f t="shared" si="4"/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f t="shared" si="5"/>
        <v>1</v>
      </c>
      <c r="AD30" s="7">
        <v>1</v>
      </c>
      <c r="AE30" s="7">
        <v>0</v>
      </c>
      <c r="AF30" s="7">
        <v>0</v>
      </c>
      <c r="AG30" s="7">
        <v>0</v>
      </c>
      <c r="AH30" s="7">
        <v>0</v>
      </c>
      <c r="AI30" s="8"/>
      <c r="AJ30" s="3" t="s">
        <v>29</v>
      </c>
    </row>
    <row r="31" spans="1:44" ht="45" customHeight="1">
      <c r="A31" s="2"/>
      <c r="B31" s="3" t="s">
        <v>52</v>
      </c>
      <c r="C31" s="19"/>
      <c r="D31" s="10">
        <v>162</v>
      </c>
      <c r="E31" s="7">
        <v>83</v>
      </c>
      <c r="F31" s="7">
        <v>79</v>
      </c>
      <c r="G31" s="7">
        <f t="shared" si="1"/>
        <v>162</v>
      </c>
      <c r="H31" s="7">
        <v>83</v>
      </c>
      <c r="I31" s="7">
        <v>79</v>
      </c>
      <c r="J31" s="7">
        <f t="shared" si="2"/>
        <v>7</v>
      </c>
      <c r="K31" s="7">
        <v>3</v>
      </c>
      <c r="L31" s="7">
        <v>4</v>
      </c>
      <c r="M31" s="7">
        <f t="shared" si="3"/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f t="shared" si="4"/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f t="shared" si="5"/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8"/>
      <c r="AJ31" s="3" t="s">
        <v>30</v>
      </c>
    </row>
    <row r="32" spans="1:44" s="24" customFormat="1" ht="45" customHeight="1">
      <c r="A32" s="63"/>
      <c r="B32" s="3" t="s">
        <v>53</v>
      </c>
      <c r="C32" s="66"/>
      <c r="D32" s="10">
        <v>10</v>
      </c>
      <c r="E32" s="7">
        <v>6</v>
      </c>
      <c r="F32" s="7">
        <v>4</v>
      </c>
      <c r="G32" s="7">
        <f t="shared" si="1"/>
        <v>10</v>
      </c>
      <c r="H32" s="7">
        <v>6</v>
      </c>
      <c r="I32" s="7">
        <v>4</v>
      </c>
      <c r="J32" s="7">
        <f t="shared" si="2"/>
        <v>0</v>
      </c>
      <c r="K32" s="7">
        <v>0</v>
      </c>
      <c r="L32" s="7">
        <v>0</v>
      </c>
      <c r="M32" s="7">
        <f t="shared" si="3"/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f t="shared" si="4"/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f t="shared" si="5"/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8"/>
      <c r="AJ32" s="3" t="s">
        <v>16</v>
      </c>
      <c r="AK32" s="23"/>
      <c r="AL32" s="23"/>
      <c r="AM32" s="23"/>
      <c r="AN32" s="23"/>
      <c r="AO32" s="23"/>
      <c r="AP32" s="23"/>
      <c r="AQ32" s="23"/>
      <c r="AR32" s="23"/>
    </row>
    <row r="33" spans="1:36" ht="45" customHeight="1">
      <c r="A33" s="63"/>
      <c r="B33" s="3" t="s">
        <v>54</v>
      </c>
      <c r="C33" s="61"/>
      <c r="D33" s="10">
        <v>287</v>
      </c>
      <c r="E33" s="7">
        <v>160</v>
      </c>
      <c r="F33" s="7">
        <v>127</v>
      </c>
      <c r="G33" s="7">
        <f t="shared" si="1"/>
        <v>283</v>
      </c>
      <c r="H33" s="7">
        <v>159</v>
      </c>
      <c r="I33" s="7">
        <v>124</v>
      </c>
      <c r="J33" s="7">
        <f t="shared" si="2"/>
        <v>10</v>
      </c>
      <c r="K33" s="7">
        <v>6</v>
      </c>
      <c r="L33" s="7">
        <v>4</v>
      </c>
      <c r="M33" s="7">
        <f t="shared" si="3"/>
        <v>1</v>
      </c>
      <c r="N33" s="7">
        <v>0</v>
      </c>
      <c r="O33" s="7">
        <v>1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f t="shared" si="4"/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f t="shared" si="5"/>
        <v>3</v>
      </c>
      <c r="AD33" s="7">
        <v>1</v>
      </c>
      <c r="AE33" s="7">
        <v>2</v>
      </c>
      <c r="AF33" s="7">
        <v>0</v>
      </c>
      <c r="AG33" s="7">
        <v>0</v>
      </c>
      <c r="AH33" s="7">
        <v>0</v>
      </c>
      <c r="AI33" s="8"/>
      <c r="AJ33" s="3" t="s">
        <v>17</v>
      </c>
    </row>
    <row r="34" spans="1:36" ht="45" customHeight="1">
      <c r="A34" s="63"/>
      <c r="B34" s="3" t="s">
        <v>55</v>
      </c>
      <c r="C34" s="61"/>
      <c r="D34" s="10">
        <v>69</v>
      </c>
      <c r="E34" s="7">
        <v>43</v>
      </c>
      <c r="F34" s="7">
        <v>26</v>
      </c>
      <c r="G34" s="7">
        <f t="shared" si="1"/>
        <v>69</v>
      </c>
      <c r="H34" s="7">
        <v>43</v>
      </c>
      <c r="I34" s="7">
        <v>26</v>
      </c>
      <c r="J34" s="7">
        <f t="shared" si="2"/>
        <v>0</v>
      </c>
      <c r="K34" s="7">
        <v>0</v>
      </c>
      <c r="L34" s="7">
        <v>0</v>
      </c>
      <c r="M34" s="7">
        <f t="shared" si="3"/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f t="shared" si="4"/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f t="shared" si="5"/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8"/>
      <c r="AJ34" s="3" t="s">
        <v>18</v>
      </c>
    </row>
    <row r="35" spans="1:36" ht="45" customHeight="1">
      <c r="A35" s="79"/>
      <c r="B35" s="74" t="s">
        <v>56</v>
      </c>
      <c r="C35" s="78"/>
      <c r="D35" s="22">
        <v>124</v>
      </c>
      <c r="E35" s="58">
        <v>56</v>
      </c>
      <c r="F35" s="58">
        <v>68</v>
      </c>
      <c r="G35" s="58">
        <f t="shared" si="1"/>
        <v>124</v>
      </c>
      <c r="H35" s="58">
        <v>56</v>
      </c>
      <c r="I35" s="58">
        <v>68</v>
      </c>
      <c r="J35" s="58">
        <f t="shared" si="2"/>
        <v>3</v>
      </c>
      <c r="K35" s="58">
        <v>3</v>
      </c>
      <c r="L35" s="58">
        <v>0</v>
      </c>
      <c r="M35" s="58">
        <f t="shared" si="3"/>
        <v>0</v>
      </c>
      <c r="N35" s="58">
        <v>0</v>
      </c>
      <c r="O35" s="58">
        <v>0</v>
      </c>
      <c r="P35" s="58">
        <v>0</v>
      </c>
      <c r="Q35" s="58">
        <v>0</v>
      </c>
      <c r="R35" s="58">
        <v>0</v>
      </c>
      <c r="S35" s="58">
        <v>0</v>
      </c>
      <c r="T35" s="58">
        <v>0</v>
      </c>
      <c r="U35" s="58">
        <v>0</v>
      </c>
      <c r="V35" s="58">
        <f t="shared" si="4"/>
        <v>0</v>
      </c>
      <c r="W35" s="58">
        <v>0</v>
      </c>
      <c r="X35" s="58">
        <v>0</v>
      </c>
      <c r="Y35" s="58">
        <v>0</v>
      </c>
      <c r="Z35" s="58">
        <v>0</v>
      </c>
      <c r="AA35" s="58">
        <v>0</v>
      </c>
      <c r="AB35" s="58">
        <v>0</v>
      </c>
      <c r="AC35" s="58">
        <f t="shared" si="5"/>
        <v>0</v>
      </c>
      <c r="AD35" s="58">
        <v>0</v>
      </c>
      <c r="AE35" s="58">
        <v>0</v>
      </c>
      <c r="AF35" s="58">
        <v>0</v>
      </c>
      <c r="AG35" s="58">
        <v>0</v>
      </c>
      <c r="AH35" s="58">
        <v>0</v>
      </c>
      <c r="AI35" s="22"/>
      <c r="AJ35" s="74" t="s">
        <v>19</v>
      </c>
    </row>
    <row r="36" spans="1:36" ht="27.95" customHeight="1">
      <c r="C36" s="23" t="s">
        <v>23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</row>
    <row r="37" spans="1:36" ht="27.95" customHeight="1">
      <c r="C37" s="23" t="s">
        <v>23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</row>
    <row r="38" spans="1:36" ht="27.95" customHeight="1"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</row>
  </sheetData>
  <mergeCells count="48">
    <mergeCell ref="J1:L1"/>
    <mergeCell ref="M1:O1"/>
    <mergeCell ref="S1:U1"/>
    <mergeCell ref="A3:C8"/>
    <mergeCell ref="D3:F5"/>
    <mergeCell ref="G3:I5"/>
    <mergeCell ref="J3:L5"/>
    <mergeCell ref="M3:O5"/>
    <mergeCell ref="P3:R5"/>
    <mergeCell ref="S3:U5"/>
    <mergeCell ref="M6:M8"/>
    <mergeCell ref="N6:N8"/>
    <mergeCell ref="O6:O8"/>
    <mergeCell ref="I6:I8"/>
    <mergeCell ref="S6:S8"/>
    <mergeCell ref="T6:T8"/>
    <mergeCell ref="U6:U8"/>
    <mergeCell ref="J6:J8"/>
    <mergeCell ref="K6:K8"/>
    <mergeCell ref="L6:L8"/>
    <mergeCell ref="D6:D8"/>
    <mergeCell ref="E6:E8"/>
    <mergeCell ref="F6:F8"/>
    <mergeCell ref="G6:G8"/>
    <mergeCell ref="H6:H8"/>
    <mergeCell ref="AA5:AA8"/>
    <mergeCell ref="AB4:AB8"/>
    <mergeCell ref="V3:X5"/>
    <mergeCell ref="AI3:AJ8"/>
    <mergeCell ref="Y3:AB3"/>
    <mergeCell ref="Z4:AA4"/>
    <mergeCell ref="V6:V8"/>
    <mergeCell ref="D36:AH36"/>
    <mergeCell ref="Y4:Y7"/>
    <mergeCell ref="Z5:Z7"/>
    <mergeCell ref="AF6:AF8"/>
    <mergeCell ref="AG6:AG8"/>
    <mergeCell ref="AH6:AH8"/>
    <mergeCell ref="AC6:AC8"/>
    <mergeCell ref="AD6:AD8"/>
    <mergeCell ref="AE6:AE8"/>
    <mergeCell ref="P6:P8"/>
    <mergeCell ref="Q6:Q8"/>
    <mergeCell ref="R6:R8"/>
    <mergeCell ref="AC3:AE5"/>
    <mergeCell ref="AF3:AH5"/>
    <mergeCell ref="W6:W8"/>
    <mergeCell ref="X6:X8"/>
  </mergeCells>
  <phoneticPr fontId="6"/>
  <printOptions horizontalCentered="1"/>
  <pageMargins left="0.59055118110236227" right="0.78740157480314965" top="0.78740157480314965" bottom="0.78740157480314965" header="0.51181102362204722" footer="0.51181102362204722"/>
  <pageSetup paperSize="9" scale="3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8"/>
  <sheetViews>
    <sheetView showGridLines="0" zoomScale="60" zoomScaleNormal="60" zoomScaleSheetLayoutView="50" workbookViewId="0">
      <selection activeCell="M11" sqref="M11"/>
    </sheetView>
  </sheetViews>
  <sheetFormatPr defaultColWidth="8.796875" defaultRowHeight="27.95" customHeight="1"/>
  <cols>
    <col min="1" max="1" width="1.69921875" style="23" customWidth="1"/>
    <col min="2" max="2" width="13.796875" style="23" customWidth="1"/>
    <col min="3" max="3" width="1.69921875" style="23" customWidth="1"/>
    <col min="4" max="9" width="8.19921875" style="23" customWidth="1"/>
    <col min="10" max="21" width="6.3984375" style="23" customWidth="1"/>
    <col min="22" max="24" width="9" style="23" customWidth="1"/>
    <col min="25" max="30" width="9.69921875" style="23" customWidth="1"/>
    <col min="31" max="33" width="10.69921875" style="23" customWidth="1"/>
    <col min="34" max="34" width="1" style="23" customWidth="1"/>
    <col min="35" max="35" width="7.69921875" style="23" customWidth="1"/>
    <col min="36" max="40" width="8.796875" style="23"/>
    <col min="41" max="43" width="8.796875" style="50"/>
    <col min="44" max="44" width="8.796875" style="23"/>
    <col min="45" max="47" width="8.796875" style="50"/>
    <col min="48" max="16384" width="8.796875" style="23"/>
  </cols>
  <sheetData>
    <row r="1" spans="1:47" s="1" customFormat="1" ht="31.5" customHeight="1">
      <c r="B1" s="1" t="s">
        <v>91</v>
      </c>
      <c r="J1" s="99"/>
      <c r="K1" s="99"/>
      <c r="L1" s="99"/>
      <c r="AO1" s="49"/>
      <c r="AP1" s="49"/>
      <c r="AQ1" s="49"/>
      <c r="AS1" s="49"/>
      <c r="AT1" s="49"/>
      <c r="AU1" s="49"/>
    </row>
    <row r="2" spans="1:47" ht="31.5" customHeight="1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 t="s">
        <v>0</v>
      </c>
      <c r="AB2" s="24"/>
      <c r="AC2" s="24"/>
      <c r="AD2" s="24"/>
      <c r="AE2" s="24"/>
      <c r="AF2" s="24"/>
      <c r="AG2" s="24"/>
      <c r="AH2" s="24"/>
      <c r="AI2" s="24"/>
    </row>
    <row r="3" spans="1:47" ht="45" customHeight="1">
      <c r="A3" s="113" t="s">
        <v>1</v>
      </c>
      <c r="B3" s="113"/>
      <c r="C3" s="94"/>
      <c r="D3" s="118" t="s">
        <v>116</v>
      </c>
      <c r="E3" s="113"/>
      <c r="F3" s="94"/>
      <c r="G3" s="112" t="s">
        <v>113</v>
      </c>
      <c r="H3" s="113"/>
      <c r="I3" s="113"/>
      <c r="J3" s="167" t="s">
        <v>105</v>
      </c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18" t="s">
        <v>118</v>
      </c>
      <c r="Z3" s="113"/>
      <c r="AA3" s="94"/>
      <c r="AB3" s="161" t="s">
        <v>20</v>
      </c>
      <c r="AC3" s="113"/>
      <c r="AD3" s="113"/>
      <c r="AE3" s="113"/>
      <c r="AF3" s="113"/>
      <c r="AG3" s="162"/>
      <c r="AH3" s="169" t="s">
        <v>80</v>
      </c>
      <c r="AI3" s="113"/>
    </row>
    <row r="4" spans="1:47" ht="27" customHeight="1">
      <c r="A4" s="115"/>
      <c r="B4" s="115"/>
      <c r="C4" s="95"/>
      <c r="D4" s="119"/>
      <c r="E4" s="115"/>
      <c r="F4" s="95"/>
      <c r="G4" s="114"/>
      <c r="H4" s="115"/>
      <c r="I4" s="115"/>
      <c r="J4" s="167" t="s">
        <v>98</v>
      </c>
      <c r="K4" s="167"/>
      <c r="L4" s="167"/>
      <c r="M4" s="167" t="s">
        <v>95</v>
      </c>
      <c r="N4" s="167"/>
      <c r="O4" s="167"/>
      <c r="P4" s="167" t="s">
        <v>96</v>
      </c>
      <c r="Q4" s="167"/>
      <c r="R4" s="167"/>
      <c r="S4" s="167" t="s">
        <v>97</v>
      </c>
      <c r="T4" s="167"/>
      <c r="U4" s="167"/>
      <c r="V4" s="157" t="s">
        <v>114</v>
      </c>
      <c r="W4" s="157"/>
      <c r="X4" s="157"/>
      <c r="Y4" s="119"/>
      <c r="Z4" s="115"/>
      <c r="AA4" s="95"/>
      <c r="AB4" s="163"/>
      <c r="AC4" s="115"/>
      <c r="AD4" s="115"/>
      <c r="AE4" s="115"/>
      <c r="AF4" s="115"/>
      <c r="AG4" s="164"/>
      <c r="AH4" s="170"/>
      <c r="AI4" s="115"/>
    </row>
    <row r="5" spans="1:47" ht="36.75" customHeight="1">
      <c r="A5" s="115"/>
      <c r="B5" s="115"/>
      <c r="C5" s="95"/>
      <c r="D5" s="119"/>
      <c r="E5" s="115"/>
      <c r="F5" s="95"/>
      <c r="G5" s="114"/>
      <c r="H5" s="115"/>
      <c r="I5" s="115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58"/>
      <c r="W5" s="158"/>
      <c r="X5" s="158"/>
      <c r="Y5" s="119"/>
      <c r="Z5" s="115"/>
      <c r="AA5" s="95"/>
      <c r="AB5" s="161" t="s">
        <v>21</v>
      </c>
      <c r="AC5" s="113"/>
      <c r="AD5" s="113"/>
      <c r="AE5" s="151" t="s">
        <v>117</v>
      </c>
      <c r="AF5" s="152"/>
      <c r="AG5" s="153"/>
      <c r="AH5" s="170"/>
      <c r="AI5" s="115"/>
    </row>
    <row r="6" spans="1:47" s="59" customFormat="1" ht="24" customHeight="1">
      <c r="A6" s="115"/>
      <c r="B6" s="115"/>
      <c r="C6" s="95"/>
      <c r="D6" s="125"/>
      <c r="E6" s="125"/>
      <c r="F6" s="126"/>
      <c r="G6" s="127"/>
      <c r="H6" s="125"/>
      <c r="I6" s="125"/>
      <c r="J6" s="165" t="s">
        <v>106</v>
      </c>
      <c r="K6" s="166"/>
      <c r="L6" s="166"/>
      <c r="M6" s="165" t="s">
        <v>107</v>
      </c>
      <c r="N6" s="166"/>
      <c r="O6" s="166"/>
      <c r="P6" s="165" t="s">
        <v>108</v>
      </c>
      <c r="Q6" s="166"/>
      <c r="R6" s="166"/>
      <c r="S6" s="165" t="s">
        <v>109</v>
      </c>
      <c r="T6" s="166"/>
      <c r="U6" s="166"/>
      <c r="V6" s="165" t="s">
        <v>110</v>
      </c>
      <c r="W6" s="166"/>
      <c r="X6" s="166"/>
      <c r="Y6" s="125"/>
      <c r="Z6" s="125"/>
      <c r="AA6" s="126"/>
      <c r="AB6" s="116"/>
      <c r="AC6" s="117"/>
      <c r="AD6" s="117"/>
      <c r="AE6" s="154"/>
      <c r="AF6" s="155"/>
      <c r="AG6" s="156"/>
      <c r="AH6" s="107"/>
      <c r="AI6" s="115"/>
      <c r="AO6" s="60"/>
      <c r="AP6" s="60"/>
      <c r="AQ6" s="60"/>
      <c r="AS6" s="60"/>
      <c r="AT6" s="60"/>
      <c r="AU6" s="60"/>
    </row>
    <row r="7" spans="1:47" ht="23.1" customHeight="1">
      <c r="A7" s="115"/>
      <c r="B7" s="115"/>
      <c r="C7" s="95"/>
      <c r="D7" s="159" t="s">
        <v>2</v>
      </c>
      <c r="E7" s="121" t="s">
        <v>3</v>
      </c>
      <c r="F7" s="121" t="s">
        <v>4</v>
      </c>
      <c r="G7" s="159" t="s">
        <v>2</v>
      </c>
      <c r="H7" s="121" t="s">
        <v>3</v>
      </c>
      <c r="I7" s="121" t="s">
        <v>4</v>
      </c>
      <c r="J7" s="89" t="s">
        <v>2</v>
      </c>
      <c r="K7" s="122" t="s">
        <v>3</v>
      </c>
      <c r="L7" s="122" t="s">
        <v>4</v>
      </c>
      <c r="M7" s="89" t="s">
        <v>2</v>
      </c>
      <c r="N7" s="122" t="s">
        <v>3</v>
      </c>
      <c r="O7" s="122" t="s">
        <v>4</v>
      </c>
      <c r="P7" s="122" t="s">
        <v>2</v>
      </c>
      <c r="Q7" s="122" t="s">
        <v>3</v>
      </c>
      <c r="R7" s="122" t="s">
        <v>4</v>
      </c>
      <c r="S7" s="164" t="s">
        <v>2</v>
      </c>
      <c r="T7" s="122" t="s">
        <v>3</v>
      </c>
      <c r="U7" s="92" t="s">
        <v>4</v>
      </c>
      <c r="V7" s="164" t="s">
        <v>2</v>
      </c>
      <c r="W7" s="122" t="s">
        <v>3</v>
      </c>
      <c r="X7" s="92" t="s">
        <v>4</v>
      </c>
      <c r="Y7" s="159" t="s">
        <v>2</v>
      </c>
      <c r="Z7" s="121" t="s">
        <v>3</v>
      </c>
      <c r="AA7" s="121" t="s">
        <v>4</v>
      </c>
      <c r="AB7" s="89" t="s">
        <v>2</v>
      </c>
      <c r="AC7" s="122" t="s">
        <v>3</v>
      </c>
      <c r="AD7" s="122" t="s">
        <v>4</v>
      </c>
      <c r="AE7" s="159" t="s">
        <v>2</v>
      </c>
      <c r="AF7" s="121" t="s">
        <v>3</v>
      </c>
      <c r="AG7" s="121" t="s">
        <v>4</v>
      </c>
      <c r="AH7" s="107"/>
      <c r="AI7" s="115"/>
    </row>
    <row r="8" spans="1:47" ht="23.1" customHeight="1">
      <c r="A8" s="115"/>
      <c r="B8" s="115"/>
      <c r="C8" s="95"/>
      <c r="D8" s="89"/>
      <c r="E8" s="122"/>
      <c r="F8" s="122"/>
      <c r="G8" s="89"/>
      <c r="H8" s="122"/>
      <c r="I8" s="122"/>
      <c r="J8" s="89"/>
      <c r="K8" s="122"/>
      <c r="L8" s="122"/>
      <c r="M8" s="89"/>
      <c r="N8" s="122"/>
      <c r="O8" s="122"/>
      <c r="P8" s="122"/>
      <c r="Q8" s="122"/>
      <c r="R8" s="122"/>
      <c r="S8" s="164"/>
      <c r="T8" s="122"/>
      <c r="U8" s="92"/>
      <c r="V8" s="164"/>
      <c r="W8" s="122"/>
      <c r="X8" s="92"/>
      <c r="Y8" s="89"/>
      <c r="Z8" s="122"/>
      <c r="AA8" s="122"/>
      <c r="AB8" s="89"/>
      <c r="AC8" s="122"/>
      <c r="AD8" s="122"/>
      <c r="AE8" s="89"/>
      <c r="AF8" s="122"/>
      <c r="AG8" s="122"/>
      <c r="AH8" s="107"/>
      <c r="AI8" s="115"/>
    </row>
    <row r="9" spans="1:47" ht="21.6" customHeight="1">
      <c r="A9" s="117"/>
      <c r="B9" s="117"/>
      <c r="C9" s="96"/>
      <c r="D9" s="160"/>
      <c r="E9" s="123"/>
      <c r="F9" s="123"/>
      <c r="G9" s="160"/>
      <c r="H9" s="123"/>
      <c r="I9" s="123"/>
      <c r="J9" s="160"/>
      <c r="K9" s="123"/>
      <c r="L9" s="123"/>
      <c r="M9" s="160"/>
      <c r="N9" s="123"/>
      <c r="O9" s="123"/>
      <c r="P9" s="123"/>
      <c r="Q9" s="123"/>
      <c r="R9" s="123"/>
      <c r="S9" s="172"/>
      <c r="T9" s="123"/>
      <c r="U9" s="150"/>
      <c r="V9" s="172"/>
      <c r="W9" s="123"/>
      <c r="X9" s="150"/>
      <c r="Y9" s="160"/>
      <c r="Z9" s="123"/>
      <c r="AA9" s="123"/>
      <c r="AB9" s="160"/>
      <c r="AC9" s="123"/>
      <c r="AD9" s="123"/>
      <c r="AE9" s="160"/>
      <c r="AF9" s="123"/>
      <c r="AG9" s="123"/>
      <c r="AH9" s="171"/>
      <c r="AI9" s="125"/>
    </row>
    <row r="10" spans="1:47" ht="31.5" customHeight="1">
      <c r="A10" s="4"/>
      <c r="B10" s="4"/>
      <c r="C10" s="5"/>
      <c r="D10" s="3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34"/>
      <c r="AI10" s="3"/>
    </row>
    <row r="11" spans="1:47" ht="39" customHeight="1">
      <c r="A11" s="6"/>
      <c r="B11" s="69" t="s">
        <v>121</v>
      </c>
      <c r="C11" s="71"/>
      <c r="D11" s="8">
        <v>19</v>
      </c>
      <c r="E11" s="7">
        <v>15</v>
      </c>
      <c r="F11" s="7">
        <v>4</v>
      </c>
      <c r="G11" s="7">
        <v>19</v>
      </c>
      <c r="H11" s="7">
        <v>15</v>
      </c>
      <c r="I11" s="7">
        <v>4</v>
      </c>
      <c r="J11" s="7">
        <v>0</v>
      </c>
      <c r="K11" s="7">
        <v>0</v>
      </c>
      <c r="L11" s="7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">
        <v>0</v>
      </c>
      <c r="W11" s="7">
        <v>0</v>
      </c>
      <c r="X11" s="7">
        <v>0</v>
      </c>
      <c r="Y11" s="29">
        <v>0.19246353322528362</v>
      </c>
      <c r="Z11" s="29">
        <v>0.29946097025354362</v>
      </c>
      <c r="AA11" s="29">
        <v>8.2253752827472701E-2</v>
      </c>
      <c r="AB11" s="7">
        <v>18</v>
      </c>
      <c r="AC11" s="7">
        <v>14</v>
      </c>
      <c r="AD11" s="7">
        <v>4</v>
      </c>
      <c r="AE11" s="29">
        <v>94.736842105263193</v>
      </c>
      <c r="AF11" s="29">
        <v>93.333333333333329</v>
      </c>
      <c r="AG11" s="29">
        <v>100</v>
      </c>
      <c r="AH11" s="28"/>
      <c r="AI11" s="3" t="s">
        <v>120</v>
      </c>
    </row>
    <row r="12" spans="1:47" ht="22.5" customHeight="1">
      <c r="A12" s="3"/>
      <c r="B12" s="69"/>
      <c r="C12" s="69"/>
      <c r="D12" s="8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29"/>
      <c r="Z12" s="29"/>
      <c r="AA12" s="29"/>
      <c r="AB12" s="7"/>
      <c r="AC12" s="7"/>
      <c r="AD12" s="7"/>
      <c r="AE12" s="29"/>
      <c r="AF12" s="29"/>
      <c r="AG12" s="29"/>
      <c r="AH12" s="28"/>
      <c r="AI12" s="3"/>
    </row>
    <row r="13" spans="1:47" ht="39" customHeight="1">
      <c r="A13" s="6"/>
      <c r="B13" s="69" t="s">
        <v>122</v>
      </c>
      <c r="C13" s="71"/>
      <c r="D13" s="8">
        <f t="shared" ref="D13:L13" si="0">SUM(D19:D36)</f>
        <v>16</v>
      </c>
      <c r="E13" s="7">
        <f t="shared" si="0"/>
        <v>14</v>
      </c>
      <c r="F13" s="7">
        <f t="shared" si="0"/>
        <v>2</v>
      </c>
      <c r="G13" s="7">
        <f t="shared" si="0"/>
        <v>14</v>
      </c>
      <c r="H13" s="7">
        <f t="shared" si="0"/>
        <v>12</v>
      </c>
      <c r="I13" s="7">
        <f t="shared" si="0"/>
        <v>2</v>
      </c>
      <c r="J13" s="7">
        <f t="shared" si="0"/>
        <v>2</v>
      </c>
      <c r="K13" s="7">
        <f t="shared" si="0"/>
        <v>2</v>
      </c>
      <c r="L13" s="7">
        <f t="shared" si="0"/>
        <v>0</v>
      </c>
      <c r="M13" s="7">
        <f t="shared" ref="M13:U13" si="1">SUM(M19:M36)</f>
        <v>0</v>
      </c>
      <c r="N13" s="7">
        <f t="shared" si="1"/>
        <v>0</v>
      </c>
      <c r="O13" s="7">
        <f>SUM(O19:O36)</f>
        <v>0</v>
      </c>
      <c r="P13" s="7">
        <f t="shared" si="1"/>
        <v>0</v>
      </c>
      <c r="Q13" s="7">
        <f t="shared" si="1"/>
        <v>0</v>
      </c>
      <c r="R13" s="7">
        <f t="shared" si="1"/>
        <v>0</v>
      </c>
      <c r="S13" s="7">
        <f t="shared" si="1"/>
        <v>0</v>
      </c>
      <c r="T13" s="7">
        <f t="shared" si="1"/>
        <v>0</v>
      </c>
      <c r="U13" s="7">
        <f t="shared" si="1"/>
        <v>0</v>
      </c>
      <c r="V13" s="7">
        <f>SUM(V19:V36)</f>
        <v>2</v>
      </c>
      <c r="W13" s="7">
        <f>SUM(W19:W36)</f>
        <v>1</v>
      </c>
      <c r="X13" s="7">
        <f>SUM(X19:X36)</f>
        <v>1</v>
      </c>
      <c r="Y13" s="29">
        <f>D13/'第46表 '!D12*100</f>
        <v>0.16333197223356472</v>
      </c>
      <c r="Z13" s="29">
        <f>E13/'第46表 '!E12*100</f>
        <v>0.27678924476077499</v>
      </c>
      <c r="AA13" s="29">
        <f>F13/'第46表 '!F12*100</f>
        <v>4.2211903756859431E-2</v>
      </c>
      <c r="AB13" s="7">
        <f t="shared" ref="AB13:AC13" si="2">SUM(AB19:AB36)</f>
        <v>13</v>
      </c>
      <c r="AC13" s="7">
        <f t="shared" si="2"/>
        <v>11</v>
      </c>
      <c r="AD13" s="7">
        <f>SUM(AD19:AD36)</f>
        <v>2</v>
      </c>
      <c r="AE13" s="29">
        <f>AB13/D13*100</f>
        <v>81.25</v>
      </c>
      <c r="AF13" s="29">
        <f>AC13/E13*100</f>
        <v>78.571428571428569</v>
      </c>
      <c r="AG13" s="29">
        <f>AD13/F13*100</f>
        <v>100</v>
      </c>
      <c r="AH13" s="28"/>
      <c r="AI13" s="3" t="s">
        <v>123</v>
      </c>
    </row>
    <row r="14" spans="1:47" ht="22.5" customHeight="1">
      <c r="A14" s="11"/>
      <c r="B14" s="11"/>
      <c r="C14" s="12"/>
      <c r="D14" s="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29"/>
      <c r="Z14" s="29"/>
      <c r="AA14" s="29"/>
      <c r="AB14" s="7"/>
      <c r="AC14" s="7"/>
      <c r="AD14" s="7"/>
      <c r="AE14" s="29"/>
      <c r="AF14" s="29"/>
      <c r="AG14" s="29"/>
      <c r="AH14" s="28"/>
      <c r="AI14" s="3"/>
    </row>
    <row r="15" spans="1:47" ht="39" customHeight="1">
      <c r="A15" s="11"/>
      <c r="B15" s="6" t="s">
        <v>81</v>
      </c>
      <c r="C15" s="12"/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">
        <v>0</v>
      </c>
      <c r="W15" s="7">
        <v>0</v>
      </c>
      <c r="X15" s="7">
        <v>0</v>
      </c>
      <c r="Y15" s="29">
        <v>0</v>
      </c>
      <c r="Z15" s="29">
        <v>0</v>
      </c>
      <c r="AA15" s="29">
        <v>0</v>
      </c>
      <c r="AB15" s="7">
        <v>0</v>
      </c>
      <c r="AC15" s="7">
        <v>0</v>
      </c>
      <c r="AD15" s="7">
        <v>0</v>
      </c>
      <c r="AE15" s="29">
        <v>0</v>
      </c>
      <c r="AF15" s="29">
        <v>0</v>
      </c>
      <c r="AG15" s="29">
        <v>0</v>
      </c>
      <c r="AH15" s="28"/>
      <c r="AI15" s="3" t="s">
        <v>58</v>
      </c>
    </row>
    <row r="16" spans="1:47" ht="39" customHeight="1">
      <c r="A16" s="11"/>
      <c r="B16" s="6" t="s">
        <v>82</v>
      </c>
      <c r="C16" s="12"/>
      <c r="D16" s="7">
        <v>16</v>
      </c>
      <c r="E16" s="7">
        <v>14</v>
      </c>
      <c r="F16" s="7">
        <v>2</v>
      </c>
      <c r="G16" s="7">
        <v>14</v>
      </c>
      <c r="H16" s="7">
        <v>12</v>
      </c>
      <c r="I16" s="7">
        <v>2</v>
      </c>
      <c r="J16" s="7">
        <v>2</v>
      </c>
      <c r="K16" s="7">
        <v>2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2</v>
      </c>
      <c r="W16" s="7">
        <v>1</v>
      </c>
      <c r="X16" s="7">
        <v>1</v>
      </c>
      <c r="Y16" s="29">
        <f>D16/'第46表 '!D15*100</f>
        <v>0.1696173009646984</v>
      </c>
      <c r="Z16" s="29">
        <f>E16/'第46表 '!E15*100</f>
        <v>0.28759244042728022</v>
      </c>
      <c r="AA16" s="75">
        <f>F16/'第46表 '!F15*100</f>
        <v>4.3811610076670317E-2</v>
      </c>
      <c r="AB16" s="7">
        <v>13</v>
      </c>
      <c r="AC16" s="7">
        <v>11</v>
      </c>
      <c r="AD16" s="7">
        <v>2</v>
      </c>
      <c r="AE16" s="29">
        <f>AB16/D16*100</f>
        <v>81.25</v>
      </c>
      <c r="AF16" s="29">
        <f>AC16/E16*100</f>
        <v>78.571428571428569</v>
      </c>
      <c r="AG16" s="29">
        <f>AD16/F16*100</f>
        <v>100</v>
      </c>
      <c r="AH16" s="28"/>
      <c r="AI16" s="3" t="s">
        <v>59</v>
      </c>
    </row>
    <row r="17" spans="1:35" ht="39" customHeight="1">
      <c r="A17" s="11"/>
      <c r="B17" s="6" t="s">
        <v>83</v>
      </c>
      <c r="C17" s="12"/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">
        <v>0</v>
      </c>
      <c r="W17" s="7">
        <v>0</v>
      </c>
      <c r="X17" s="7">
        <v>0</v>
      </c>
      <c r="Y17" s="29">
        <v>0</v>
      </c>
      <c r="Z17" s="29">
        <v>0</v>
      </c>
      <c r="AA17" s="29">
        <v>0</v>
      </c>
      <c r="AB17" s="7">
        <v>0</v>
      </c>
      <c r="AC17" s="7">
        <v>0</v>
      </c>
      <c r="AD17" s="7">
        <v>0</v>
      </c>
      <c r="AE17" s="29">
        <v>0</v>
      </c>
      <c r="AF17" s="29">
        <v>0</v>
      </c>
      <c r="AG17" s="29">
        <v>0</v>
      </c>
      <c r="AH17" s="28"/>
      <c r="AI17" s="3" t="s">
        <v>60</v>
      </c>
    </row>
    <row r="18" spans="1:35" ht="24" customHeight="1">
      <c r="A18" s="13"/>
      <c r="B18" s="13"/>
      <c r="C18" s="14"/>
      <c r="D18" s="8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29"/>
      <c r="Z18" s="29"/>
      <c r="AA18" s="29"/>
      <c r="AB18" s="7"/>
      <c r="AC18" s="7"/>
      <c r="AD18" s="7"/>
      <c r="AE18" s="29"/>
      <c r="AF18" s="29"/>
      <c r="AG18" s="29"/>
      <c r="AH18" s="28"/>
      <c r="AI18" s="15"/>
    </row>
    <row r="19" spans="1:35" ht="45" customHeight="1">
      <c r="A19" s="16"/>
      <c r="B19" s="4" t="s">
        <v>39</v>
      </c>
      <c r="C19" s="17"/>
      <c r="D19" s="8">
        <v>7</v>
      </c>
      <c r="E19" s="7">
        <v>6</v>
      </c>
      <c r="F19" s="7">
        <v>1</v>
      </c>
      <c r="G19" s="7">
        <v>6</v>
      </c>
      <c r="H19" s="7">
        <v>5</v>
      </c>
      <c r="I19" s="7">
        <v>1</v>
      </c>
      <c r="J19" s="7">
        <v>1</v>
      </c>
      <c r="K19" s="7">
        <v>1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2</v>
      </c>
      <c r="W19" s="7">
        <v>1</v>
      </c>
      <c r="X19" s="7">
        <v>1</v>
      </c>
      <c r="Y19" s="29">
        <v>0.15804922104312499</v>
      </c>
      <c r="Z19" s="75">
        <v>0.26143790849673199</v>
      </c>
      <c r="AA19" s="29">
        <v>4.6860356138706698E-2</v>
      </c>
      <c r="AB19" s="7">
        <v>6</v>
      </c>
      <c r="AC19" s="7">
        <v>5</v>
      </c>
      <c r="AD19" s="7">
        <v>1</v>
      </c>
      <c r="AE19" s="29">
        <f>AB19/D19*100</f>
        <v>85.714285714285708</v>
      </c>
      <c r="AF19" s="29">
        <f>AC19/E19*100</f>
        <v>83.333333333333343</v>
      </c>
      <c r="AG19" s="29">
        <f>AD19/F19*100</f>
        <v>100</v>
      </c>
      <c r="AH19" s="30"/>
      <c r="AI19" s="3" t="s">
        <v>5</v>
      </c>
    </row>
    <row r="20" spans="1:35" ht="45" customHeight="1">
      <c r="A20" s="2"/>
      <c r="B20" s="3" t="s">
        <v>40</v>
      </c>
      <c r="C20" s="19"/>
      <c r="D20" s="8">
        <v>1</v>
      </c>
      <c r="E20" s="7">
        <v>1</v>
      </c>
      <c r="F20" s="7">
        <v>0</v>
      </c>
      <c r="G20" s="7">
        <v>1</v>
      </c>
      <c r="H20" s="7">
        <v>1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29">
        <v>0.11389521640091116</v>
      </c>
      <c r="Z20" s="29">
        <v>0.22123893805309736</v>
      </c>
      <c r="AA20" s="29">
        <v>0</v>
      </c>
      <c r="AB20" s="7">
        <v>1</v>
      </c>
      <c r="AC20" s="7">
        <v>1</v>
      </c>
      <c r="AD20" s="7">
        <v>0</v>
      </c>
      <c r="AE20" s="29">
        <f>AB20/D20*100</f>
        <v>100</v>
      </c>
      <c r="AF20" s="29">
        <f>AC20/E20*100</f>
        <v>100</v>
      </c>
      <c r="AG20" s="29">
        <v>0</v>
      </c>
      <c r="AH20" s="28"/>
      <c r="AI20" s="3" t="s">
        <v>6</v>
      </c>
    </row>
    <row r="21" spans="1:35" ht="45" customHeight="1">
      <c r="A21" s="2"/>
      <c r="B21" s="3" t="s">
        <v>41</v>
      </c>
      <c r="C21" s="19"/>
      <c r="D21" s="8">
        <v>1</v>
      </c>
      <c r="E21" s="7">
        <v>1</v>
      </c>
      <c r="F21" s="7">
        <v>0</v>
      </c>
      <c r="G21" s="7">
        <v>1</v>
      </c>
      <c r="H21" s="7">
        <v>1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29">
        <v>0.13280212483399734</v>
      </c>
      <c r="Z21" s="29">
        <v>0.26246719160104987</v>
      </c>
      <c r="AA21" s="29">
        <v>0</v>
      </c>
      <c r="AB21" s="7">
        <v>0</v>
      </c>
      <c r="AC21" s="7">
        <v>0</v>
      </c>
      <c r="AD21" s="7">
        <v>0</v>
      </c>
      <c r="AE21" s="29">
        <f>AB21/D21*100</f>
        <v>0</v>
      </c>
      <c r="AF21" s="29">
        <v>0</v>
      </c>
      <c r="AG21" s="29">
        <v>0</v>
      </c>
      <c r="AH21" s="28"/>
      <c r="AI21" s="3" t="s">
        <v>7</v>
      </c>
    </row>
    <row r="22" spans="1:35" ht="45" customHeight="1">
      <c r="A22" s="2"/>
      <c r="B22" s="3" t="s">
        <v>42</v>
      </c>
      <c r="C22" s="19"/>
      <c r="D22" s="8">
        <v>1</v>
      </c>
      <c r="E22" s="7">
        <v>1</v>
      </c>
      <c r="F22" s="7">
        <v>0</v>
      </c>
      <c r="G22" s="7">
        <v>1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29">
        <v>0.16778523489932887</v>
      </c>
      <c r="Z22" s="29">
        <v>0.31948881789137379</v>
      </c>
      <c r="AA22" s="29">
        <v>0</v>
      </c>
      <c r="AB22" s="7">
        <v>1</v>
      </c>
      <c r="AC22" s="7">
        <v>1</v>
      </c>
      <c r="AD22" s="7">
        <v>0</v>
      </c>
      <c r="AE22" s="29">
        <f t="shared" ref="AE22" si="3">AB22/D22*100</f>
        <v>100</v>
      </c>
      <c r="AF22" s="29">
        <f>AC22/E22*100</f>
        <v>100</v>
      </c>
      <c r="AG22" s="29">
        <v>0</v>
      </c>
      <c r="AH22" s="28"/>
      <c r="AI22" s="3" t="s">
        <v>8</v>
      </c>
    </row>
    <row r="23" spans="1:35" ht="45" customHeight="1">
      <c r="A23" s="2"/>
      <c r="B23" s="3" t="s">
        <v>43</v>
      </c>
      <c r="C23" s="19"/>
      <c r="D23" s="8">
        <v>2</v>
      </c>
      <c r="E23" s="7">
        <v>2</v>
      </c>
      <c r="F23" s="7">
        <v>0</v>
      </c>
      <c r="G23" s="7">
        <v>2</v>
      </c>
      <c r="H23" s="7">
        <v>2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29">
        <v>0.36297640653357532</v>
      </c>
      <c r="Z23" s="29">
        <v>0.73529411764705888</v>
      </c>
      <c r="AA23" s="29">
        <v>0</v>
      </c>
      <c r="AB23" s="7">
        <v>2</v>
      </c>
      <c r="AC23" s="7">
        <v>2</v>
      </c>
      <c r="AD23" s="7">
        <v>0</v>
      </c>
      <c r="AE23" s="29">
        <f t="shared" ref="AE23" si="4">AB23/D23*100</f>
        <v>100</v>
      </c>
      <c r="AF23" s="29">
        <f>AC23/E23*100</f>
        <v>100</v>
      </c>
      <c r="AG23" s="29">
        <v>0</v>
      </c>
      <c r="AH23" s="28"/>
      <c r="AI23" s="3" t="s">
        <v>9</v>
      </c>
    </row>
    <row r="24" spans="1:35" ht="45" customHeight="1">
      <c r="A24" s="2"/>
      <c r="B24" s="3" t="s">
        <v>44</v>
      </c>
      <c r="C24" s="9"/>
      <c r="D24" s="8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29">
        <v>0</v>
      </c>
      <c r="Z24" s="29">
        <v>0</v>
      </c>
      <c r="AA24" s="29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29">
        <v>0</v>
      </c>
      <c r="AH24" s="28"/>
      <c r="AI24" s="3" t="s">
        <v>10</v>
      </c>
    </row>
    <row r="25" spans="1:35" ht="45" customHeight="1">
      <c r="A25" s="3"/>
      <c r="B25" s="3" t="s">
        <v>45</v>
      </c>
      <c r="C25" s="20"/>
      <c r="D25" s="8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29">
        <v>0</v>
      </c>
      <c r="Z25" s="29">
        <v>0</v>
      </c>
      <c r="AA25" s="29">
        <v>0</v>
      </c>
      <c r="AB25" s="7">
        <v>0</v>
      </c>
      <c r="AC25" s="7">
        <v>0</v>
      </c>
      <c r="AD25" s="7">
        <v>0</v>
      </c>
      <c r="AE25" s="29">
        <v>0</v>
      </c>
      <c r="AF25" s="29">
        <v>0</v>
      </c>
      <c r="AG25" s="29">
        <v>0</v>
      </c>
      <c r="AH25" s="28"/>
      <c r="AI25" s="21" t="s">
        <v>11</v>
      </c>
    </row>
    <row r="26" spans="1:35" ht="45" customHeight="1">
      <c r="A26" s="3"/>
      <c r="B26" s="3" t="s">
        <v>46</v>
      </c>
      <c r="C26" s="20"/>
      <c r="D26" s="8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29">
        <v>0</v>
      </c>
      <c r="Z26" s="29">
        <v>0</v>
      </c>
      <c r="AA26" s="29">
        <v>0</v>
      </c>
      <c r="AB26" s="7">
        <v>0</v>
      </c>
      <c r="AC26" s="7">
        <v>0</v>
      </c>
      <c r="AD26" s="7">
        <v>0</v>
      </c>
      <c r="AE26" s="29">
        <v>0</v>
      </c>
      <c r="AF26" s="29">
        <v>0</v>
      </c>
      <c r="AG26" s="29">
        <v>0</v>
      </c>
      <c r="AH26" s="28"/>
      <c r="AI26" s="3" t="s">
        <v>12</v>
      </c>
    </row>
    <row r="27" spans="1:35" ht="45" customHeight="1">
      <c r="A27" s="3"/>
      <c r="B27" s="3" t="s">
        <v>47</v>
      </c>
      <c r="C27" s="19"/>
      <c r="D27" s="8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29">
        <v>0</v>
      </c>
      <c r="Z27" s="29">
        <v>0</v>
      </c>
      <c r="AA27" s="29">
        <v>0</v>
      </c>
      <c r="AB27" s="7">
        <v>0</v>
      </c>
      <c r="AC27" s="7">
        <v>0</v>
      </c>
      <c r="AD27" s="7">
        <v>0</v>
      </c>
      <c r="AE27" s="29">
        <v>0</v>
      </c>
      <c r="AF27" s="29">
        <v>0</v>
      </c>
      <c r="AG27" s="29">
        <v>0</v>
      </c>
      <c r="AH27" s="28"/>
      <c r="AI27" s="21" t="s">
        <v>13</v>
      </c>
    </row>
    <row r="28" spans="1:35" ht="45" customHeight="1">
      <c r="A28" s="2"/>
      <c r="B28" s="3" t="s">
        <v>48</v>
      </c>
      <c r="C28" s="19"/>
      <c r="D28" s="8">
        <v>2</v>
      </c>
      <c r="E28" s="7">
        <v>1</v>
      </c>
      <c r="F28" s="7">
        <v>1</v>
      </c>
      <c r="G28" s="7">
        <v>2</v>
      </c>
      <c r="H28" s="7">
        <v>1</v>
      </c>
      <c r="I28" s="7">
        <v>1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29">
        <v>0.82644628099173556</v>
      </c>
      <c r="Z28" s="75">
        <v>0.86206896551724133</v>
      </c>
      <c r="AA28" s="29">
        <v>0.79365079365079361</v>
      </c>
      <c r="AB28" s="7">
        <v>2</v>
      </c>
      <c r="AC28" s="7">
        <v>1</v>
      </c>
      <c r="AD28" s="7">
        <v>1</v>
      </c>
      <c r="AE28" s="29">
        <f t="shared" ref="AE28:AF29" si="5">AB28/D28*100</f>
        <v>100</v>
      </c>
      <c r="AF28" s="29">
        <f t="shared" si="5"/>
        <v>100</v>
      </c>
      <c r="AG28" s="29">
        <f>AD28/F28*100</f>
        <v>100</v>
      </c>
      <c r="AH28" s="28"/>
      <c r="AI28" s="3" t="s">
        <v>14</v>
      </c>
    </row>
    <row r="29" spans="1:35" ht="45" customHeight="1">
      <c r="A29" s="2"/>
      <c r="B29" s="3" t="s">
        <v>49</v>
      </c>
      <c r="C29" s="19"/>
      <c r="D29" s="8">
        <v>1</v>
      </c>
      <c r="E29" s="7">
        <v>1</v>
      </c>
      <c r="F29" s="7">
        <v>0</v>
      </c>
      <c r="G29" s="7">
        <v>1</v>
      </c>
      <c r="H29" s="7">
        <v>1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29">
        <v>0.22075055187637968</v>
      </c>
      <c r="Z29" s="29">
        <v>0.4329004329004329</v>
      </c>
      <c r="AA29" s="29">
        <v>0</v>
      </c>
      <c r="AB29" s="7">
        <v>1</v>
      </c>
      <c r="AC29" s="7">
        <v>1</v>
      </c>
      <c r="AD29" s="7">
        <v>0</v>
      </c>
      <c r="AE29" s="29">
        <f t="shared" si="5"/>
        <v>100</v>
      </c>
      <c r="AF29" s="29">
        <f t="shared" si="5"/>
        <v>100</v>
      </c>
      <c r="AG29" s="29">
        <v>0</v>
      </c>
      <c r="AH29" s="28"/>
      <c r="AI29" s="3" t="s">
        <v>15</v>
      </c>
    </row>
    <row r="30" spans="1:35" ht="45" customHeight="1">
      <c r="A30" s="2"/>
      <c r="B30" s="3" t="s">
        <v>50</v>
      </c>
      <c r="C30" s="19"/>
      <c r="D30" s="8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29">
        <v>0</v>
      </c>
      <c r="Z30" s="29">
        <v>0</v>
      </c>
      <c r="AA30" s="29">
        <v>0</v>
      </c>
      <c r="AB30" s="7">
        <v>0</v>
      </c>
      <c r="AC30" s="7">
        <v>0</v>
      </c>
      <c r="AD30" s="7">
        <v>0</v>
      </c>
      <c r="AE30" s="29">
        <v>0</v>
      </c>
      <c r="AF30" s="29">
        <v>0</v>
      </c>
      <c r="AG30" s="29">
        <v>0</v>
      </c>
      <c r="AH30" s="28"/>
      <c r="AI30" s="21" t="s">
        <v>27</v>
      </c>
    </row>
    <row r="31" spans="1:35" ht="45" customHeight="1">
      <c r="A31" s="2"/>
      <c r="B31" s="3" t="s">
        <v>51</v>
      </c>
      <c r="C31" s="19"/>
      <c r="D31" s="8">
        <v>1</v>
      </c>
      <c r="E31" s="7">
        <v>1</v>
      </c>
      <c r="F31" s="7">
        <v>0</v>
      </c>
      <c r="G31" s="7">
        <v>0</v>
      </c>
      <c r="H31" s="7">
        <v>0</v>
      </c>
      <c r="I31" s="7">
        <v>0</v>
      </c>
      <c r="J31" s="7">
        <v>1</v>
      </c>
      <c r="K31" s="7">
        <v>1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29">
        <v>0.36363636363636365</v>
      </c>
      <c r="Z31" s="29">
        <v>0.68965517241379315</v>
      </c>
      <c r="AA31" s="29">
        <v>0</v>
      </c>
      <c r="AB31" s="7">
        <v>0</v>
      </c>
      <c r="AC31" s="7">
        <v>0</v>
      </c>
      <c r="AD31" s="7">
        <v>0</v>
      </c>
      <c r="AE31" s="29">
        <v>0</v>
      </c>
      <c r="AF31" s="29">
        <v>0</v>
      </c>
      <c r="AG31" s="29">
        <v>0</v>
      </c>
      <c r="AH31" s="28"/>
      <c r="AI31" s="3" t="s">
        <v>29</v>
      </c>
    </row>
    <row r="32" spans="1:35" ht="45" customHeight="1">
      <c r="A32" s="2"/>
      <c r="B32" s="3" t="s">
        <v>52</v>
      </c>
      <c r="C32" s="19"/>
      <c r="D32" s="8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29">
        <v>0</v>
      </c>
      <c r="Z32" s="29">
        <v>0</v>
      </c>
      <c r="AA32" s="29">
        <v>0</v>
      </c>
      <c r="AB32" s="7">
        <v>0</v>
      </c>
      <c r="AC32" s="7">
        <v>0</v>
      </c>
      <c r="AD32" s="7">
        <v>0</v>
      </c>
      <c r="AE32" s="29">
        <v>0</v>
      </c>
      <c r="AF32" s="29">
        <v>0</v>
      </c>
      <c r="AG32" s="29">
        <v>0</v>
      </c>
      <c r="AH32" s="28"/>
      <c r="AI32" s="3" t="s">
        <v>30</v>
      </c>
    </row>
    <row r="33" spans="1:47" s="24" customFormat="1" ht="45" customHeight="1">
      <c r="A33" s="63"/>
      <c r="B33" s="3" t="s">
        <v>53</v>
      </c>
      <c r="C33" s="61"/>
      <c r="D33" s="8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29">
        <v>0</v>
      </c>
      <c r="Z33" s="29">
        <v>0</v>
      </c>
      <c r="AA33" s="29">
        <v>0</v>
      </c>
      <c r="AB33" s="7">
        <v>0</v>
      </c>
      <c r="AC33" s="7">
        <v>0</v>
      </c>
      <c r="AD33" s="7">
        <v>0</v>
      </c>
      <c r="AE33" s="29">
        <v>0</v>
      </c>
      <c r="AF33" s="29">
        <v>0</v>
      </c>
      <c r="AG33" s="29">
        <v>0</v>
      </c>
      <c r="AH33" s="28"/>
      <c r="AI33" s="3" t="s">
        <v>16</v>
      </c>
      <c r="AJ33" s="23"/>
      <c r="AK33" s="23"/>
      <c r="AL33" s="23"/>
      <c r="AM33" s="23"/>
      <c r="AN33" s="23"/>
      <c r="AO33" s="50"/>
      <c r="AP33" s="50"/>
      <c r="AQ33" s="50"/>
      <c r="AR33" s="23"/>
      <c r="AS33" s="50"/>
      <c r="AT33" s="50"/>
      <c r="AU33" s="50"/>
    </row>
    <row r="34" spans="1:47" ht="45" customHeight="1">
      <c r="A34" s="63"/>
      <c r="B34" s="3" t="s">
        <v>54</v>
      </c>
      <c r="C34" s="61"/>
      <c r="D34" s="8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29">
        <v>0</v>
      </c>
      <c r="Z34" s="29">
        <v>0</v>
      </c>
      <c r="AA34" s="29">
        <v>0</v>
      </c>
      <c r="AB34" s="7">
        <v>0</v>
      </c>
      <c r="AC34" s="7">
        <v>0</v>
      </c>
      <c r="AD34" s="7">
        <v>0</v>
      </c>
      <c r="AE34" s="29">
        <v>0</v>
      </c>
      <c r="AF34" s="29">
        <v>0</v>
      </c>
      <c r="AG34" s="29">
        <v>0</v>
      </c>
      <c r="AH34" s="28"/>
      <c r="AI34" s="3" t="s">
        <v>17</v>
      </c>
    </row>
    <row r="35" spans="1:47" ht="45" customHeight="1">
      <c r="A35" s="63"/>
      <c r="B35" s="3" t="s">
        <v>55</v>
      </c>
      <c r="C35" s="61"/>
      <c r="D35" s="8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29">
        <v>0</v>
      </c>
      <c r="Z35" s="29">
        <v>0</v>
      </c>
      <c r="AA35" s="29">
        <v>0</v>
      </c>
      <c r="AB35" s="7">
        <v>0</v>
      </c>
      <c r="AC35" s="7">
        <v>0</v>
      </c>
      <c r="AD35" s="7">
        <v>0</v>
      </c>
      <c r="AE35" s="29">
        <v>0</v>
      </c>
      <c r="AF35" s="29">
        <v>0</v>
      </c>
      <c r="AG35" s="29">
        <v>0</v>
      </c>
      <c r="AH35" s="28"/>
      <c r="AI35" s="3" t="s">
        <v>18</v>
      </c>
    </row>
    <row r="36" spans="1:47" ht="45" customHeight="1">
      <c r="A36" s="64"/>
      <c r="B36" s="13" t="s">
        <v>56</v>
      </c>
      <c r="C36" s="62"/>
      <c r="D36" s="8">
        <v>0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73">
        <v>0</v>
      </c>
      <c r="Z36" s="73">
        <v>0</v>
      </c>
      <c r="AA36" s="73">
        <v>0</v>
      </c>
      <c r="AB36" s="58">
        <v>0</v>
      </c>
      <c r="AC36" s="58">
        <v>0</v>
      </c>
      <c r="AD36" s="58">
        <v>0</v>
      </c>
      <c r="AE36" s="73">
        <v>0</v>
      </c>
      <c r="AF36" s="73">
        <v>0</v>
      </c>
      <c r="AG36" s="73">
        <v>0</v>
      </c>
      <c r="AH36" s="31"/>
      <c r="AI36" s="74" t="s">
        <v>19</v>
      </c>
    </row>
    <row r="37" spans="1:47" s="32" customFormat="1" ht="44.25" customHeight="1">
      <c r="C37" s="32" t="s">
        <v>119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O37" s="51"/>
      <c r="AP37" s="51"/>
      <c r="AQ37" s="51"/>
      <c r="AS37" s="51"/>
      <c r="AT37" s="51"/>
      <c r="AU37" s="51"/>
    </row>
    <row r="38" spans="1:47" ht="27.95" customHeight="1"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</row>
  </sheetData>
  <mergeCells count="50">
    <mergeCell ref="A3:C9"/>
    <mergeCell ref="D3:F6"/>
    <mergeCell ref="G3:I6"/>
    <mergeCell ref="D7:D9"/>
    <mergeCell ref="E7:E9"/>
    <mergeCell ref="F7:F9"/>
    <mergeCell ref="G7:G9"/>
    <mergeCell ref="H7:H9"/>
    <mergeCell ref="I7:I9"/>
    <mergeCell ref="AH3:AI9"/>
    <mergeCell ref="T7:T9"/>
    <mergeCell ref="U7:U9"/>
    <mergeCell ref="S7:S9"/>
    <mergeCell ref="J1:L1"/>
    <mergeCell ref="J7:J9"/>
    <mergeCell ref="K7:K9"/>
    <mergeCell ref="J4:L5"/>
    <mergeCell ref="L7:L9"/>
    <mergeCell ref="J3:X3"/>
    <mergeCell ref="Q7:Q9"/>
    <mergeCell ref="R7:R9"/>
    <mergeCell ref="AC7:AC9"/>
    <mergeCell ref="AD7:AD9"/>
    <mergeCell ref="AE7:AE9"/>
    <mergeCell ref="V7:V9"/>
    <mergeCell ref="M7:M9"/>
    <mergeCell ref="N7:N9"/>
    <mergeCell ref="O7:O9"/>
    <mergeCell ref="P7:P9"/>
    <mergeCell ref="M6:O6"/>
    <mergeCell ref="P6:R6"/>
    <mergeCell ref="J6:L6"/>
    <mergeCell ref="AB5:AD6"/>
    <mergeCell ref="M4:O5"/>
    <mergeCell ref="P4:R5"/>
    <mergeCell ref="S4:U5"/>
    <mergeCell ref="V6:X6"/>
    <mergeCell ref="S6:U6"/>
    <mergeCell ref="AE5:AG6"/>
    <mergeCell ref="AF7:AF9"/>
    <mergeCell ref="AG7:AG9"/>
    <mergeCell ref="V4:X5"/>
    <mergeCell ref="Y3:AA6"/>
    <mergeCell ref="Y7:Y9"/>
    <mergeCell ref="Z7:Z9"/>
    <mergeCell ref="AA7:AA9"/>
    <mergeCell ref="AB3:AG4"/>
    <mergeCell ref="W7:W9"/>
    <mergeCell ref="X7:X9"/>
    <mergeCell ref="AB7:AB9"/>
  </mergeCells>
  <phoneticPr fontId="6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3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5"/>
  <sheetViews>
    <sheetView showGridLines="0" zoomScale="60" zoomScaleNormal="60" workbookViewId="0">
      <selection activeCell="S14" sqref="S14"/>
    </sheetView>
  </sheetViews>
  <sheetFormatPr defaultColWidth="8.796875" defaultRowHeight="27.95" customHeight="1"/>
  <cols>
    <col min="1" max="1" width="0.8984375" style="36" customWidth="1"/>
    <col min="2" max="2" width="13.796875" style="36" customWidth="1"/>
    <col min="3" max="3" width="0.8984375" style="36" customWidth="1"/>
    <col min="4" max="4" width="11.19921875" style="36" customWidth="1"/>
    <col min="5" max="6" width="10.69921875" style="36" customWidth="1"/>
    <col min="7" max="7" width="10.09765625" style="36" customWidth="1"/>
    <col min="8" max="8" width="10" style="36" customWidth="1"/>
    <col min="9" max="9" width="7.69921875" style="36" customWidth="1"/>
    <col min="10" max="11" width="6.69921875" style="36" customWidth="1"/>
    <col min="12" max="14" width="7.69921875" style="36" customWidth="1"/>
    <col min="15" max="17" width="5.69921875" style="36" customWidth="1"/>
    <col min="18" max="23" width="9.19921875" style="36" customWidth="1"/>
    <col min="24" max="26" width="8.69921875" style="36" customWidth="1"/>
    <col min="27" max="29" width="11.19921875" style="23" customWidth="1"/>
    <col min="30" max="30" width="1" style="23" customWidth="1"/>
    <col min="31" max="31" width="7.69921875" style="43" customWidth="1"/>
    <col min="32" max="33" width="8.796875" style="36"/>
    <col min="34" max="34" width="8.796875" style="52"/>
    <col min="35" max="35" width="12.296875" style="54" bestFit="1" customWidth="1"/>
    <col min="36" max="36" width="8.796875" style="52"/>
    <col min="37" max="37" width="8.796875" style="36"/>
    <col min="38" max="38" width="8.796875" style="52"/>
    <col min="39" max="16384" width="8.796875" style="36"/>
  </cols>
  <sheetData>
    <row r="1" spans="1:38" s="1" customFormat="1" ht="31.5" customHeight="1">
      <c r="B1" s="1" t="s">
        <v>92</v>
      </c>
      <c r="AE1" s="35"/>
      <c r="AH1" s="49"/>
      <c r="AI1" s="53"/>
      <c r="AJ1" s="49"/>
      <c r="AL1" s="49"/>
    </row>
    <row r="2" spans="1:38" ht="31.5" customHeight="1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24"/>
      <c r="AB2" s="24"/>
      <c r="AC2" s="24"/>
      <c r="AD2" s="24"/>
      <c r="AE2" s="65"/>
    </row>
    <row r="3" spans="1:38" ht="35.1" customHeight="1">
      <c r="A3" s="113" t="s">
        <v>76</v>
      </c>
      <c r="B3" s="113"/>
      <c r="C3" s="162"/>
      <c r="D3" s="91" t="s">
        <v>2</v>
      </c>
      <c r="E3" s="191" t="s">
        <v>70</v>
      </c>
      <c r="F3" s="193"/>
      <c r="G3" s="193"/>
      <c r="H3" s="193"/>
      <c r="I3" s="193"/>
      <c r="J3" s="193"/>
      <c r="K3" s="193"/>
      <c r="L3" s="193"/>
      <c r="M3" s="193"/>
      <c r="N3" s="193"/>
      <c r="O3" s="38"/>
      <c r="P3" s="39"/>
      <c r="Q3" s="48"/>
      <c r="R3" s="194" t="s">
        <v>72</v>
      </c>
      <c r="S3" s="97"/>
      <c r="T3" s="129"/>
      <c r="U3" s="112" t="s">
        <v>73</v>
      </c>
      <c r="V3" s="118"/>
      <c r="W3" s="118"/>
      <c r="X3" s="118"/>
      <c r="Y3" s="118"/>
      <c r="Z3" s="179"/>
      <c r="AA3" s="113" t="s">
        <v>24</v>
      </c>
      <c r="AB3" s="113"/>
      <c r="AC3" s="162"/>
      <c r="AD3" s="103" t="s">
        <v>80</v>
      </c>
      <c r="AE3" s="97"/>
    </row>
    <row r="4" spans="1:38" ht="35.1" customHeight="1">
      <c r="A4" s="115"/>
      <c r="B4" s="115"/>
      <c r="C4" s="164"/>
      <c r="D4" s="92"/>
      <c r="E4" s="191" t="s">
        <v>71</v>
      </c>
      <c r="F4" s="189"/>
      <c r="G4" s="189"/>
      <c r="H4" s="189"/>
      <c r="I4" s="189"/>
      <c r="J4" s="189"/>
      <c r="K4" s="189"/>
      <c r="L4" s="189"/>
      <c r="M4" s="189"/>
      <c r="N4" s="192"/>
      <c r="O4" s="99" t="s">
        <v>84</v>
      </c>
      <c r="P4" s="99"/>
      <c r="Q4" s="131"/>
      <c r="R4" s="195"/>
      <c r="S4" s="99"/>
      <c r="T4" s="131"/>
      <c r="U4" s="180"/>
      <c r="V4" s="181"/>
      <c r="W4" s="181"/>
      <c r="X4" s="181"/>
      <c r="Y4" s="181"/>
      <c r="Z4" s="182"/>
      <c r="AA4" s="117"/>
      <c r="AB4" s="117"/>
      <c r="AC4" s="184"/>
      <c r="AD4" s="173"/>
      <c r="AE4" s="99"/>
    </row>
    <row r="5" spans="1:38" ht="35.1" customHeight="1">
      <c r="A5" s="115"/>
      <c r="B5" s="115"/>
      <c r="C5" s="164"/>
      <c r="D5" s="92"/>
      <c r="E5" s="161" t="s">
        <v>61</v>
      </c>
      <c r="F5" s="188" t="s">
        <v>22</v>
      </c>
      <c r="G5" s="189"/>
      <c r="H5" s="190"/>
      <c r="I5" s="171" t="s">
        <v>31</v>
      </c>
      <c r="J5" s="125"/>
      <c r="K5" s="126"/>
      <c r="L5" s="191" t="s">
        <v>32</v>
      </c>
      <c r="M5" s="189"/>
      <c r="N5" s="192"/>
      <c r="O5" s="133"/>
      <c r="P5" s="133"/>
      <c r="Q5" s="134"/>
      <c r="R5" s="132"/>
      <c r="S5" s="133"/>
      <c r="T5" s="134"/>
      <c r="U5" s="174" t="s">
        <v>74</v>
      </c>
      <c r="V5" s="175"/>
      <c r="W5" s="176"/>
      <c r="X5" s="177" t="s">
        <v>75</v>
      </c>
      <c r="Y5" s="175"/>
      <c r="Z5" s="178"/>
      <c r="AA5" s="185" t="s">
        <v>2</v>
      </c>
      <c r="AB5" s="124" t="s">
        <v>3</v>
      </c>
      <c r="AC5" s="124" t="s">
        <v>4</v>
      </c>
      <c r="AD5" s="173"/>
      <c r="AE5" s="99"/>
    </row>
    <row r="6" spans="1:38" ht="26.1" customHeight="1">
      <c r="A6" s="115"/>
      <c r="B6" s="115"/>
      <c r="C6" s="164"/>
      <c r="D6" s="92"/>
      <c r="E6" s="163"/>
      <c r="F6" s="88" t="s">
        <v>2</v>
      </c>
      <c r="G6" s="124" t="s">
        <v>3</v>
      </c>
      <c r="H6" s="91" t="s">
        <v>4</v>
      </c>
      <c r="I6" s="88" t="s">
        <v>2</v>
      </c>
      <c r="J6" s="124" t="s">
        <v>3</v>
      </c>
      <c r="K6" s="91" t="s">
        <v>4</v>
      </c>
      <c r="L6" s="88" t="s">
        <v>2</v>
      </c>
      <c r="M6" s="124" t="s">
        <v>3</v>
      </c>
      <c r="N6" s="91" t="s">
        <v>4</v>
      </c>
      <c r="O6" s="162" t="s">
        <v>2</v>
      </c>
      <c r="P6" s="124" t="s">
        <v>3</v>
      </c>
      <c r="Q6" s="91" t="s">
        <v>4</v>
      </c>
      <c r="R6" s="88" t="s">
        <v>2</v>
      </c>
      <c r="S6" s="124" t="s">
        <v>3</v>
      </c>
      <c r="T6" s="91" t="s">
        <v>4</v>
      </c>
      <c r="U6" s="88" t="s">
        <v>2</v>
      </c>
      <c r="V6" s="124" t="s">
        <v>3</v>
      </c>
      <c r="W6" s="91" t="s">
        <v>4</v>
      </c>
      <c r="X6" s="88" t="s">
        <v>2</v>
      </c>
      <c r="Y6" s="124" t="s">
        <v>3</v>
      </c>
      <c r="Z6" s="91" t="s">
        <v>4</v>
      </c>
      <c r="AA6" s="186"/>
      <c r="AB6" s="122"/>
      <c r="AC6" s="122"/>
      <c r="AD6" s="173"/>
      <c r="AE6" s="99"/>
    </row>
    <row r="7" spans="1:38" ht="26.45" customHeight="1">
      <c r="A7" s="117"/>
      <c r="B7" s="117"/>
      <c r="C7" s="184"/>
      <c r="D7" s="150"/>
      <c r="E7" s="116"/>
      <c r="F7" s="90"/>
      <c r="G7" s="183"/>
      <c r="H7" s="93"/>
      <c r="I7" s="90"/>
      <c r="J7" s="183"/>
      <c r="K7" s="93"/>
      <c r="L7" s="90"/>
      <c r="M7" s="183"/>
      <c r="N7" s="93"/>
      <c r="O7" s="184"/>
      <c r="P7" s="183"/>
      <c r="Q7" s="93"/>
      <c r="R7" s="90"/>
      <c r="S7" s="183"/>
      <c r="T7" s="93"/>
      <c r="U7" s="90"/>
      <c r="V7" s="183"/>
      <c r="W7" s="93"/>
      <c r="X7" s="90"/>
      <c r="Y7" s="183"/>
      <c r="Z7" s="93"/>
      <c r="AA7" s="187"/>
      <c r="AB7" s="123"/>
      <c r="AC7" s="123"/>
      <c r="AD7" s="105"/>
      <c r="AE7" s="101"/>
    </row>
    <row r="8" spans="1:38" ht="31.5" customHeight="1">
      <c r="A8" s="4"/>
      <c r="B8" s="4"/>
      <c r="C8" s="5"/>
      <c r="D8" s="40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24"/>
      <c r="AB8" s="24"/>
      <c r="AC8" s="24"/>
      <c r="AD8" s="34"/>
      <c r="AE8" s="21"/>
    </row>
    <row r="9" spans="1:38" ht="39" customHeight="1">
      <c r="A9" s="6"/>
      <c r="B9" s="69" t="s">
        <v>121</v>
      </c>
      <c r="C9" s="71"/>
      <c r="D9" s="10">
        <v>9785</v>
      </c>
      <c r="E9" s="55">
        <v>9539</v>
      </c>
      <c r="F9" s="55">
        <v>9160</v>
      </c>
      <c r="G9" s="7">
        <v>4624</v>
      </c>
      <c r="H9" s="7">
        <v>4536</v>
      </c>
      <c r="I9" s="7">
        <v>138</v>
      </c>
      <c r="J9" s="7">
        <v>66</v>
      </c>
      <c r="K9" s="7">
        <v>72</v>
      </c>
      <c r="L9" s="7">
        <v>241</v>
      </c>
      <c r="M9" s="7">
        <v>98</v>
      </c>
      <c r="N9" s="7">
        <v>143</v>
      </c>
      <c r="O9" s="7">
        <v>0</v>
      </c>
      <c r="P9" s="7">
        <v>0</v>
      </c>
      <c r="Q9" s="7">
        <v>0</v>
      </c>
      <c r="R9" s="7">
        <v>177</v>
      </c>
      <c r="S9" s="7">
        <v>135</v>
      </c>
      <c r="T9" s="7">
        <v>42</v>
      </c>
      <c r="U9" s="7">
        <v>69</v>
      </c>
      <c r="V9" s="7">
        <v>40</v>
      </c>
      <c r="W9" s="7">
        <v>29</v>
      </c>
      <c r="X9" s="7">
        <v>0</v>
      </c>
      <c r="Y9" s="7">
        <v>0</v>
      </c>
      <c r="Z9" s="7">
        <v>0</v>
      </c>
      <c r="AA9" s="29">
        <v>99.118719611021064</v>
      </c>
      <c r="AB9" s="29">
        <v>99.081653024555806</v>
      </c>
      <c r="AC9" s="29">
        <v>99.1568990335184</v>
      </c>
      <c r="AD9" s="28"/>
      <c r="AE9" s="3" t="s">
        <v>120</v>
      </c>
    </row>
    <row r="10" spans="1:38" ht="22.5" customHeight="1">
      <c r="A10" s="3"/>
      <c r="B10" s="69"/>
      <c r="C10" s="69"/>
      <c r="D10" s="1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29"/>
      <c r="AB10" s="29"/>
      <c r="AC10" s="29"/>
      <c r="AD10" s="28"/>
      <c r="AE10" s="3"/>
    </row>
    <row r="11" spans="1:38" ht="39" customHeight="1">
      <c r="A11" s="6"/>
      <c r="B11" s="69" t="s">
        <v>122</v>
      </c>
      <c r="C11" s="71"/>
      <c r="D11" s="10">
        <f t="shared" ref="D11:N11" si="0">SUM(D17:D34)</f>
        <v>9718</v>
      </c>
      <c r="E11" s="55">
        <f t="shared" si="0"/>
        <v>9464</v>
      </c>
      <c r="F11" s="55">
        <f t="shared" si="0"/>
        <v>9012</v>
      </c>
      <c r="G11" s="55">
        <f t="shared" si="0"/>
        <v>4649</v>
      </c>
      <c r="H11" s="55">
        <f t="shared" si="0"/>
        <v>4363</v>
      </c>
      <c r="I11" s="55">
        <f t="shared" si="0"/>
        <v>130</v>
      </c>
      <c r="J11" s="55">
        <f t="shared" si="0"/>
        <v>46</v>
      </c>
      <c r="K11" s="55">
        <f t="shared" si="0"/>
        <v>84</v>
      </c>
      <c r="L11" s="55">
        <f t="shared" si="0"/>
        <v>322</v>
      </c>
      <c r="M11" s="55">
        <f t="shared" si="0"/>
        <v>129</v>
      </c>
      <c r="N11" s="55">
        <f t="shared" si="0"/>
        <v>193</v>
      </c>
      <c r="O11" s="55">
        <f t="shared" ref="O11:Z11" si="1">SUM(O17:O34)</f>
        <v>0</v>
      </c>
      <c r="P11" s="55">
        <f t="shared" si="1"/>
        <v>0</v>
      </c>
      <c r="Q11" s="55">
        <f t="shared" si="1"/>
        <v>0</v>
      </c>
      <c r="R11" s="55">
        <f>SUM(R17:R34)</f>
        <v>178</v>
      </c>
      <c r="S11" s="55">
        <f>SUM(S17:S34)</f>
        <v>142</v>
      </c>
      <c r="T11" s="55">
        <f>SUM(T17:T34)</f>
        <v>36</v>
      </c>
      <c r="U11" s="55">
        <f>SUM(U17:U34)</f>
        <v>76</v>
      </c>
      <c r="V11" s="55">
        <f t="shared" si="1"/>
        <v>46</v>
      </c>
      <c r="W11" s="55">
        <f t="shared" si="1"/>
        <v>30</v>
      </c>
      <c r="X11" s="55">
        <f t="shared" si="1"/>
        <v>0</v>
      </c>
      <c r="Y11" s="55">
        <f t="shared" si="1"/>
        <v>0</v>
      </c>
      <c r="Z11" s="55">
        <f t="shared" si="1"/>
        <v>0</v>
      </c>
      <c r="AA11" s="29">
        <v>99.203756635361373</v>
      </c>
      <c r="AB11" s="29">
        <v>99.09054962435745</v>
      </c>
      <c r="AC11" s="29">
        <v>99.324609539890247</v>
      </c>
      <c r="AD11" s="28"/>
      <c r="AE11" s="3" t="s">
        <v>123</v>
      </c>
    </row>
    <row r="12" spans="1:38" ht="22.5" customHeight="1">
      <c r="A12" s="11"/>
      <c r="B12" s="11"/>
      <c r="C12" s="12"/>
      <c r="D12" s="10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29"/>
      <c r="AB12" s="29"/>
      <c r="AC12" s="29"/>
      <c r="AD12" s="28"/>
      <c r="AE12" s="3"/>
    </row>
    <row r="13" spans="1:38" ht="39" customHeight="1">
      <c r="A13" s="11"/>
      <c r="B13" s="6" t="s">
        <v>81</v>
      </c>
      <c r="C13" s="12"/>
      <c r="D13" s="10">
        <v>157</v>
      </c>
      <c r="E13" s="7">
        <f>F13+I13+L13</f>
        <v>155</v>
      </c>
      <c r="F13" s="7">
        <v>152</v>
      </c>
      <c r="G13" s="7">
        <v>75</v>
      </c>
      <c r="H13" s="7">
        <v>77</v>
      </c>
      <c r="I13" s="7">
        <v>1</v>
      </c>
      <c r="J13" s="7">
        <v>1</v>
      </c>
      <c r="K13" s="7">
        <v>0</v>
      </c>
      <c r="L13" s="7">
        <v>2</v>
      </c>
      <c r="M13" s="7">
        <v>1</v>
      </c>
      <c r="N13" s="7">
        <v>1</v>
      </c>
      <c r="O13" s="7">
        <v>0</v>
      </c>
      <c r="P13" s="7">
        <v>0</v>
      </c>
      <c r="Q13" s="7">
        <v>0</v>
      </c>
      <c r="R13" s="7">
        <v>2</v>
      </c>
      <c r="S13" s="7">
        <v>2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29">
        <v>99.367088607594937</v>
      </c>
      <c r="AB13" s="29">
        <v>100</v>
      </c>
      <c r="AC13" s="29">
        <v>98.734177215189874</v>
      </c>
      <c r="AD13" s="28"/>
      <c r="AE13" s="3" t="s">
        <v>58</v>
      </c>
    </row>
    <row r="14" spans="1:38" ht="39" customHeight="1">
      <c r="A14" s="11"/>
      <c r="B14" s="6" t="s">
        <v>82</v>
      </c>
      <c r="C14" s="12"/>
      <c r="D14" s="10">
        <v>9357</v>
      </c>
      <c r="E14" s="7">
        <v>9105</v>
      </c>
      <c r="F14" s="7">
        <v>8657</v>
      </c>
      <c r="G14" s="7">
        <v>4464</v>
      </c>
      <c r="H14" s="7">
        <v>4193</v>
      </c>
      <c r="I14" s="7">
        <v>129</v>
      </c>
      <c r="J14" s="7">
        <v>45</v>
      </c>
      <c r="K14" s="7">
        <v>84</v>
      </c>
      <c r="L14" s="7">
        <v>319</v>
      </c>
      <c r="M14" s="7">
        <v>128</v>
      </c>
      <c r="N14" s="7">
        <v>191</v>
      </c>
      <c r="O14" s="7">
        <v>0</v>
      </c>
      <c r="P14" s="7">
        <v>0</v>
      </c>
      <c r="Q14" s="7">
        <v>0</v>
      </c>
      <c r="R14" s="7">
        <v>176</v>
      </c>
      <c r="S14" s="7">
        <v>140</v>
      </c>
      <c r="T14" s="7">
        <v>36</v>
      </c>
      <c r="U14" s="7">
        <v>76</v>
      </c>
      <c r="V14" s="7">
        <v>46</v>
      </c>
      <c r="W14" s="7">
        <v>30</v>
      </c>
      <c r="X14" s="7">
        <v>0</v>
      </c>
      <c r="Y14" s="7">
        <v>0</v>
      </c>
      <c r="Z14" s="7">
        <v>0</v>
      </c>
      <c r="AA14" s="29">
        <v>99.19431782041768</v>
      </c>
      <c r="AB14" s="29">
        <v>99.075595727198035</v>
      </c>
      <c r="AC14" s="29">
        <v>99.320920043811611</v>
      </c>
      <c r="AD14" s="28"/>
      <c r="AE14" s="3" t="s">
        <v>59</v>
      </c>
    </row>
    <row r="15" spans="1:38" ht="39" customHeight="1">
      <c r="A15" s="11"/>
      <c r="B15" s="6" t="s">
        <v>83</v>
      </c>
      <c r="C15" s="12"/>
      <c r="D15" s="10">
        <v>204</v>
      </c>
      <c r="E15" s="7">
        <v>204</v>
      </c>
      <c r="F15" s="7">
        <v>203</v>
      </c>
      <c r="G15" s="7">
        <v>110</v>
      </c>
      <c r="H15" s="7">
        <v>93</v>
      </c>
      <c r="I15" s="7">
        <v>0</v>
      </c>
      <c r="J15" s="7">
        <v>0</v>
      </c>
      <c r="K15" s="7">
        <v>0</v>
      </c>
      <c r="L15" s="7">
        <v>1</v>
      </c>
      <c r="M15" s="7">
        <v>0</v>
      </c>
      <c r="N15" s="7">
        <v>1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29">
        <v>99.512195121951223</v>
      </c>
      <c r="AB15" s="29">
        <v>99.099099099099092</v>
      </c>
      <c r="AC15" s="29">
        <v>100</v>
      </c>
      <c r="AD15" s="28"/>
      <c r="AE15" s="3" t="s">
        <v>60</v>
      </c>
    </row>
    <row r="16" spans="1:38" ht="22.5" customHeight="1">
      <c r="A16" s="13"/>
      <c r="B16" s="13"/>
      <c r="C16" s="14"/>
      <c r="D16" s="10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29"/>
      <c r="AB16" s="29"/>
      <c r="AC16" s="29"/>
      <c r="AD16" s="28"/>
      <c r="AE16" s="41"/>
    </row>
    <row r="17" spans="1:38" ht="45" customHeight="1">
      <c r="A17" s="16"/>
      <c r="B17" s="4" t="s">
        <v>39</v>
      </c>
      <c r="C17" s="17"/>
      <c r="D17" s="10">
        <v>4395</v>
      </c>
      <c r="E17" s="7">
        <v>4262</v>
      </c>
      <c r="F17" s="7">
        <v>4058</v>
      </c>
      <c r="G17" s="7">
        <v>2094</v>
      </c>
      <c r="H17" s="7">
        <v>1964</v>
      </c>
      <c r="I17" s="7">
        <v>75</v>
      </c>
      <c r="J17" s="7">
        <v>33</v>
      </c>
      <c r="K17" s="7">
        <v>42</v>
      </c>
      <c r="L17" s="7">
        <v>129</v>
      </c>
      <c r="M17" s="7">
        <v>54</v>
      </c>
      <c r="N17" s="7">
        <v>75</v>
      </c>
      <c r="O17" s="7">
        <v>0</v>
      </c>
      <c r="P17" s="7">
        <v>0</v>
      </c>
      <c r="Q17" s="7">
        <v>0</v>
      </c>
      <c r="R17" s="7">
        <v>105</v>
      </c>
      <c r="S17" s="7">
        <v>80</v>
      </c>
      <c r="T17" s="7">
        <v>25</v>
      </c>
      <c r="U17" s="7">
        <v>28</v>
      </c>
      <c r="V17" s="7">
        <v>17</v>
      </c>
      <c r="W17" s="7">
        <v>11</v>
      </c>
      <c r="X17" s="7">
        <f>Y17+Z17</f>
        <v>0</v>
      </c>
      <c r="Y17" s="7">
        <v>0</v>
      </c>
      <c r="Z17" s="7">
        <v>0</v>
      </c>
      <c r="AA17" s="29">
        <v>99.232332354933405</v>
      </c>
      <c r="AB17" s="29">
        <v>99.259259259259252</v>
      </c>
      <c r="AC17" s="29">
        <v>99.203373945641985</v>
      </c>
      <c r="AD17" s="30"/>
      <c r="AE17" s="21" t="s">
        <v>5</v>
      </c>
    </row>
    <row r="18" spans="1:38" ht="45" customHeight="1">
      <c r="A18" s="2"/>
      <c r="B18" s="3" t="s">
        <v>40</v>
      </c>
      <c r="C18" s="19"/>
      <c r="D18" s="10">
        <v>869</v>
      </c>
      <c r="E18" s="7">
        <v>852</v>
      </c>
      <c r="F18" s="7">
        <v>809</v>
      </c>
      <c r="G18" s="7">
        <v>416</v>
      </c>
      <c r="H18" s="7">
        <v>393</v>
      </c>
      <c r="I18" s="7">
        <v>10</v>
      </c>
      <c r="J18" s="7">
        <v>2</v>
      </c>
      <c r="K18" s="7">
        <v>8</v>
      </c>
      <c r="L18" s="7">
        <v>33</v>
      </c>
      <c r="M18" s="7">
        <v>14</v>
      </c>
      <c r="N18" s="7">
        <v>19</v>
      </c>
      <c r="O18" s="7">
        <v>0</v>
      </c>
      <c r="P18" s="7">
        <v>0</v>
      </c>
      <c r="Q18" s="7">
        <v>0</v>
      </c>
      <c r="R18" s="7">
        <v>9</v>
      </c>
      <c r="S18" s="7">
        <v>7</v>
      </c>
      <c r="T18" s="7">
        <v>2</v>
      </c>
      <c r="U18" s="7">
        <v>8</v>
      </c>
      <c r="V18" s="7">
        <v>6</v>
      </c>
      <c r="W18" s="7">
        <v>2</v>
      </c>
      <c r="X18" s="7">
        <f t="shared" ref="X18:X34" si="2">Y18+Z18</f>
        <v>0</v>
      </c>
      <c r="Y18" s="7">
        <v>0</v>
      </c>
      <c r="Z18" s="7">
        <v>0</v>
      </c>
      <c r="AA18" s="29">
        <v>98.974943052391794</v>
      </c>
      <c r="AB18" s="29">
        <v>98.451327433628322</v>
      </c>
      <c r="AC18" s="29">
        <v>99.53051643192488</v>
      </c>
      <c r="AD18" s="28"/>
      <c r="AE18" s="21" t="s">
        <v>6</v>
      </c>
    </row>
    <row r="19" spans="1:38" ht="45" customHeight="1">
      <c r="A19" s="2"/>
      <c r="B19" s="3" t="s">
        <v>41</v>
      </c>
      <c r="C19" s="19"/>
      <c r="D19" s="10">
        <v>749</v>
      </c>
      <c r="E19" s="7">
        <v>731</v>
      </c>
      <c r="F19" s="7">
        <v>704</v>
      </c>
      <c r="G19" s="7">
        <v>355</v>
      </c>
      <c r="H19" s="7">
        <v>349</v>
      </c>
      <c r="I19" s="7">
        <v>5</v>
      </c>
      <c r="J19" s="7">
        <v>1</v>
      </c>
      <c r="K19" s="7">
        <v>4</v>
      </c>
      <c r="L19" s="7">
        <v>22</v>
      </c>
      <c r="M19" s="7">
        <v>7</v>
      </c>
      <c r="N19" s="7">
        <v>15</v>
      </c>
      <c r="O19" s="7">
        <v>0</v>
      </c>
      <c r="P19" s="7">
        <v>0</v>
      </c>
      <c r="Q19" s="7">
        <v>0</v>
      </c>
      <c r="R19" s="7">
        <v>15</v>
      </c>
      <c r="S19" s="7">
        <v>13</v>
      </c>
      <c r="T19" s="7">
        <v>2</v>
      </c>
      <c r="U19" s="7">
        <v>3</v>
      </c>
      <c r="V19" s="7">
        <v>2</v>
      </c>
      <c r="W19" s="7">
        <v>1</v>
      </c>
      <c r="X19" s="7">
        <f t="shared" si="2"/>
        <v>0</v>
      </c>
      <c r="Y19" s="7">
        <v>0</v>
      </c>
      <c r="Z19" s="7">
        <v>0</v>
      </c>
      <c r="AA19" s="29">
        <v>99.468791500664011</v>
      </c>
      <c r="AB19" s="29">
        <v>99.212598425196845</v>
      </c>
      <c r="AC19" s="29">
        <v>99.731182795698928</v>
      </c>
      <c r="AD19" s="28"/>
      <c r="AE19" s="21" t="s">
        <v>7</v>
      </c>
    </row>
    <row r="20" spans="1:38" ht="45" customHeight="1">
      <c r="A20" s="2"/>
      <c r="B20" s="3" t="s">
        <v>42</v>
      </c>
      <c r="C20" s="19"/>
      <c r="D20" s="10">
        <v>588</v>
      </c>
      <c r="E20" s="7">
        <v>579</v>
      </c>
      <c r="F20" s="7">
        <v>554</v>
      </c>
      <c r="G20" s="7">
        <v>293</v>
      </c>
      <c r="H20" s="7">
        <v>261</v>
      </c>
      <c r="I20" s="7">
        <v>11</v>
      </c>
      <c r="J20" s="7">
        <v>4</v>
      </c>
      <c r="K20" s="7">
        <v>7</v>
      </c>
      <c r="L20" s="7">
        <v>14</v>
      </c>
      <c r="M20" s="7">
        <v>5</v>
      </c>
      <c r="N20" s="7">
        <v>9</v>
      </c>
      <c r="O20" s="7">
        <v>0</v>
      </c>
      <c r="P20" s="7">
        <v>0</v>
      </c>
      <c r="Q20" s="7">
        <v>0</v>
      </c>
      <c r="R20" s="7">
        <v>6</v>
      </c>
      <c r="S20" s="7">
        <v>6</v>
      </c>
      <c r="T20" s="7">
        <v>0</v>
      </c>
      <c r="U20" s="7">
        <v>3</v>
      </c>
      <c r="V20" s="7">
        <v>1</v>
      </c>
      <c r="W20" s="7">
        <v>2</v>
      </c>
      <c r="X20" s="7">
        <f t="shared" si="2"/>
        <v>0</v>
      </c>
      <c r="Y20" s="7">
        <v>0</v>
      </c>
      <c r="Z20" s="7">
        <v>0</v>
      </c>
      <c r="AA20" s="29">
        <v>98.65771812080537</v>
      </c>
      <c r="AB20" s="29">
        <v>98.722044728434511</v>
      </c>
      <c r="AC20" s="29">
        <v>98.586572438162548</v>
      </c>
      <c r="AD20" s="28"/>
      <c r="AE20" s="21" t="s">
        <v>8</v>
      </c>
    </row>
    <row r="21" spans="1:38" ht="45" customHeight="1">
      <c r="A21" s="2"/>
      <c r="B21" s="3" t="s">
        <v>43</v>
      </c>
      <c r="C21" s="19"/>
      <c r="D21" s="10">
        <v>543</v>
      </c>
      <c r="E21" s="7">
        <v>528</v>
      </c>
      <c r="F21" s="7">
        <v>497</v>
      </c>
      <c r="G21" s="7">
        <v>249</v>
      </c>
      <c r="H21" s="7">
        <v>248</v>
      </c>
      <c r="I21" s="7">
        <v>8</v>
      </c>
      <c r="J21" s="7">
        <v>1</v>
      </c>
      <c r="K21" s="7">
        <v>7</v>
      </c>
      <c r="L21" s="7">
        <v>23</v>
      </c>
      <c r="M21" s="7">
        <v>6</v>
      </c>
      <c r="N21" s="7">
        <v>17</v>
      </c>
      <c r="O21" s="7">
        <v>0</v>
      </c>
      <c r="P21" s="7">
        <v>0</v>
      </c>
      <c r="Q21" s="7">
        <v>0</v>
      </c>
      <c r="R21" s="7">
        <v>7</v>
      </c>
      <c r="S21" s="7">
        <v>5</v>
      </c>
      <c r="T21" s="7">
        <v>2</v>
      </c>
      <c r="U21" s="7">
        <v>8</v>
      </c>
      <c r="V21" s="7">
        <v>5</v>
      </c>
      <c r="W21" s="7">
        <v>3</v>
      </c>
      <c r="X21" s="7">
        <f t="shared" si="2"/>
        <v>0</v>
      </c>
      <c r="Y21" s="7">
        <v>0</v>
      </c>
      <c r="Z21" s="7">
        <v>0</v>
      </c>
      <c r="AA21" s="29">
        <v>98.548094373865695</v>
      </c>
      <c r="AB21" s="29">
        <v>97.794117647058826</v>
      </c>
      <c r="AC21" s="29">
        <v>99.283154121863802</v>
      </c>
      <c r="AD21" s="28"/>
      <c r="AE21" s="21" t="s">
        <v>9</v>
      </c>
    </row>
    <row r="22" spans="1:38" ht="45" customHeight="1">
      <c r="A22" s="2"/>
      <c r="B22" s="3" t="s">
        <v>44</v>
      </c>
      <c r="C22" s="9"/>
      <c r="D22" s="10">
        <v>271</v>
      </c>
      <c r="E22" s="7">
        <v>265</v>
      </c>
      <c r="F22" s="7">
        <v>257</v>
      </c>
      <c r="G22" s="7">
        <v>140</v>
      </c>
      <c r="H22" s="7">
        <v>117</v>
      </c>
      <c r="I22" s="7">
        <v>2</v>
      </c>
      <c r="J22" s="7">
        <v>0</v>
      </c>
      <c r="K22" s="7">
        <v>2</v>
      </c>
      <c r="L22" s="7">
        <v>6</v>
      </c>
      <c r="M22" s="7">
        <v>1</v>
      </c>
      <c r="N22" s="7">
        <v>5</v>
      </c>
      <c r="O22" s="7">
        <v>0</v>
      </c>
      <c r="P22" s="7">
        <v>0</v>
      </c>
      <c r="Q22" s="7">
        <v>0</v>
      </c>
      <c r="R22" s="7">
        <v>5</v>
      </c>
      <c r="S22" s="7">
        <v>4</v>
      </c>
      <c r="T22" s="7">
        <v>1</v>
      </c>
      <c r="U22" s="7">
        <v>1</v>
      </c>
      <c r="V22" s="7">
        <v>1</v>
      </c>
      <c r="W22" s="7">
        <v>0</v>
      </c>
      <c r="X22" s="7">
        <f t="shared" si="2"/>
        <v>0</v>
      </c>
      <c r="Y22" s="7">
        <v>0</v>
      </c>
      <c r="Z22" s="7">
        <v>0</v>
      </c>
      <c r="AA22" s="29">
        <v>100</v>
      </c>
      <c r="AB22" s="29">
        <v>100</v>
      </c>
      <c r="AC22" s="29">
        <v>100</v>
      </c>
      <c r="AD22" s="28"/>
      <c r="AE22" s="21" t="s">
        <v>10</v>
      </c>
    </row>
    <row r="23" spans="1:38" ht="45" customHeight="1">
      <c r="A23" s="3"/>
      <c r="B23" s="3" t="s">
        <v>45</v>
      </c>
      <c r="C23" s="20"/>
      <c r="D23" s="10">
        <v>117</v>
      </c>
      <c r="E23" s="7">
        <v>115</v>
      </c>
      <c r="F23" s="7">
        <v>108</v>
      </c>
      <c r="G23" s="7">
        <v>59</v>
      </c>
      <c r="H23" s="7">
        <v>49</v>
      </c>
      <c r="I23" s="7">
        <v>1</v>
      </c>
      <c r="J23" s="7">
        <v>0</v>
      </c>
      <c r="K23" s="7">
        <v>1</v>
      </c>
      <c r="L23" s="7">
        <v>6</v>
      </c>
      <c r="M23" s="7">
        <v>3</v>
      </c>
      <c r="N23" s="7">
        <v>3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2</v>
      </c>
      <c r="V23" s="7">
        <v>1</v>
      </c>
      <c r="W23" s="7">
        <v>1</v>
      </c>
      <c r="X23" s="7">
        <f t="shared" si="2"/>
        <v>0</v>
      </c>
      <c r="Y23" s="7">
        <v>0</v>
      </c>
      <c r="Z23" s="7">
        <v>0</v>
      </c>
      <c r="AA23" s="29">
        <v>100</v>
      </c>
      <c r="AB23" s="29">
        <v>100</v>
      </c>
      <c r="AC23" s="29">
        <v>100</v>
      </c>
      <c r="AD23" s="28"/>
      <c r="AE23" s="21" t="s">
        <v>11</v>
      </c>
    </row>
    <row r="24" spans="1:38" ht="45" customHeight="1">
      <c r="A24" s="3"/>
      <c r="B24" s="3" t="s">
        <v>62</v>
      </c>
      <c r="C24" s="20"/>
      <c r="D24" s="10">
        <v>125</v>
      </c>
      <c r="E24" s="7">
        <v>123</v>
      </c>
      <c r="F24" s="7">
        <v>121</v>
      </c>
      <c r="G24" s="7">
        <v>57</v>
      </c>
      <c r="H24" s="7">
        <v>64</v>
      </c>
      <c r="I24" s="7">
        <v>0</v>
      </c>
      <c r="J24" s="7">
        <v>0</v>
      </c>
      <c r="K24" s="7">
        <v>0</v>
      </c>
      <c r="L24" s="7">
        <v>2</v>
      </c>
      <c r="M24" s="7">
        <v>1</v>
      </c>
      <c r="N24" s="7">
        <v>1</v>
      </c>
      <c r="O24" s="7">
        <v>0</v>
      </c>
      <c r="P24" s="7">
        <v>0</v>
      </c>
      <c r="Q24" s="7">
        <v>0</v>
      </c>
      <c r="R24" s="7">
        <v>2</v>
      </c>
      <c r="S24" s="7">
        <v>2</v>
      </c>
      <c r="T24" s="7">
        <v>0</v>
      </c>
      <c r="U24" s="7">
        <v>0</v>
      </c>
      <c r="V24" s="7">
        <v>0</v>
      </c>
      <c r="W24" s="7">
        <v>0</v>
      </c>
      <c r="X24" s="7">
        <f t="shared" si="2"/>
        <v>0</v>
      </c>
      <c r="Y24" s="7">
        <v>0</v>
      </c>
      <c r="Z24" s="7">
        <v>0</v>
      </c>
      <c r="AA24" s="29">
        <v>100</v>
      </c>
      <c r="AB24" s="29">
        <v>100</v>
      </c>
      <c r="AC24" s="29">
        <v>100</v>
      </c>
      <c r="AD24" s="28"/>
      <c r="AE24" s="21" t="s">
        <v>12</v>
      </c>
    </row>
    <row r="25" spans="1:38" ht="45" customHeight="1">
      <c r="A25" s="3"/>
      <c r="B25" s="3" t="s">
        <v>63</v>
      </c>
      <c r="C25" s="19"/>
      <c r="D25" s="10">
        <v>177</v>
      </c>
      <c r="E25" s="7">
        <v>173</v>
      </c>
      <c r="F25" s="7">
        <v>161</v>
      </c>
      <c r="G25" s="7">
        <v>79</v>
      </c>
      <c r="H25" s="7">
        <v>82</v>
      </c>
      <c r="I25" s="7">
        <v>0</v>
      </c>
      <c r="J25" s="7">
        <v>0</v>
      </c>
      <c r="K25" s="7">
        <v>0</v>
      </c>
      <c r="L25" s="7">
        <v>12</v>
      </c>
      <c r="M25" s="7">
        <v>3</v>
      </c>
      <c r="N25" s="7">
        <v>9</v>
      </c>
      <c r="O25" s="7">
        <v>0</v>
      </c>
      <c r="P25" s="7">
        <v>0</v>
      </c>
      <c r="Q25" s="7">
        <v>0</v>
      </c>
      <c r="R25" s="7">
        <v>3</v>
      </c>
      <c r="S25" s="7">
        <v>3</v>
      </c>
      <c r="T25" s="7">
        <v>0</v>
      </c>
      <c r="U25" s="7">
        <v>1</v>
      </c>
      <c r="V25" s="7">
        <v>0</v>
      </c>
      <c r="W25" s="7">
        <v>1</v>
      </c>
      <c r="X25" s="7">
        <f t="shared" si="2"/>
        <v>0</v>
      </c>
      <c r="Y25" s="7">
        <v>0</v>
      </c>
      <c r="Z25" s="7">
        <v>0</v>
      </c>
      <c r="AA25" s="29">
        <v>99.438202247191015</v>
      </c>
      <c r="AB25" s="29">
        <v>100</v>
      </c>
      <c r="AC25" s="29">
        <v>98.924731182795696</v>
      </c>
      <c r="AD25" s="28"/>
      <c r="AE25" s="21" t="s">
        <v>13</v>
      </c>
    </row>
    <row r="26" spans="1:38" ht="45" customHeight="1">
      <c r="A26" s="2"/>
      <c r="B26" s="3" t="s">
        <v>64</v>
      </c>
      <c r="C26" s="19"/>
      <c r="D26" s="10">
        <v>239</v>
      </c>
      <c r="E26" s="7">
        <v>229</v>
      </c>
      <c r="F26" s="7">
        <v>213</v>
      </c>
      <c r="G26" s="7">
        <v>103</v>
      </c>
      <c r="H26" s="7">
        <v>110</v>
      </c>
      <c r="I26" s="7">
        <v>5</v>
      </c>
      <c r="J26" s="7">
        <v>0</v>
      </c>
      <c r="K26" s="7">
        <v>5</v>
      </c>
      <c r="L26" s="7">
        <v>11</v>
      </c>
      <c r="M26" s="7">
        <v>5</v>
      </c>
      <c r="N26" s="7">
        <v>6</v>
      </c>
      <c r="O26" s="7">
        <v>0</v>
      </c>
      <c r="P26" s="7">
        <v>0</v>
      </c>
      <c r="Q26" s="7">
        <v>0</v>
      </c>
      <c r="R26" s="7">
        <v>4</v>
      </c>
      <c r="S26" s="7">
        <v>4</v>
      </c>
      <c r="T26" s="7">
        <v>0</v>
      </c>
      <c r="U26" s="7">
        <v>6</v>
      </c>
      <c r="V26" s="7">
        <v>2</v>
      </c>
      <c r="W26" s="7">
        <v>4</v>
      </c>
      <c r="X26" s="7">
        <f t="shared" si="2"/>
        <v>0</v>
      </c>
      <c r="Y26" s="7">
        <v>0</v>
      </c>
      <c r="Z26" s="7">
        <v>0</v>
      </c>
      <c r="AA26" s="29">
        <v>98.760330578512395</v>
      </c>
      <c r="AB26" s="29">
        <v>98.275862068965523</v>
      </c>
      <c r="AC26" s="29">
        <v>99.206349206349202</v>
      </c>
      <c r="AD26" s="28"/>
      <c r="AE26" s="21" t="s">
        <v>14</v>
      </c>
    </row>
    <row r="27" spans="1:38" ht="45" customHeight="1">
      <c r="A27" s="2"/>
      <c r="B27" s="3" t="s">
        <v>65</v>
      </c>
      <c r="C27" s="19"/>
      <c r="D27" s="10">
        <v>449</v>
      </c>
      <c r="E27" s="7">
        <v>441</v>
      </c>
      <c r="F27" s="7">
        <v>425</v>
      </c>
      <c r="G27" s="7">
        <v>216</v>
      </c>
      <c r="H27" s="7">
        <v>209</v>
      </c>
      <c r="I27" s="7">
        <v>1</v>
      </c>
      <c r="J27" s="7">
        <v>0</v>
      </c>
      <c r="K27" s="7">
        <v>1</v>
      </c>
      <c r="L27" s="7">
        <v>15</v>
      </c>
      <c r="M27" s="7">
        <v>6</v>
      </c>
      <c r="N27" s="7">
        <v>9</v>
      </c>
      <c r="O27" s="7">
        <v>0</v>
      </c>
      <c r="P27" s="7">
        <v>0</v>
      </c>
      <c r="Q27" s="7">
        <v>0</v>
      </c>
      <c r="R27" s="7">
        <v>5</v>
      </c>
      <c r="S27" s="7">
        <v>4</v>
      </c>
      <c r="T27" s="7">
        <v>1</v>
      </c>
      <c r="U27" s="7">
        <v>3</v>
      </c>
      <c r="V27" s="7">
        <v>2</v>
      </c>
      <c r="W27" s="7">
        <v>1</v>
      </c>
      <c r="X27" s="7">
        <f t="shared" si="2"/>
        <v>0</v>
      </c>
      <c r="Y27" s="7">
        <v>0</v>
      </c>
      <c r="Z27" s="7">
        <v>0</v>
      </c>
      <c r="AA27" s="29">
        <v>99.116997792494487</v>
      </c>
      <c r="AB27" s="29">
        <v>98.701298701298697</v>
      </c>
      <c r="AC27" s="29">
        <v>99.549549549549553</v>
      </c>
      <c r="AD27" s="28"/>
      <c r="AE27" s="21" t="s">
        <v>15</v>
      </c>
    </row>
    <row r="28" spans="1:38" ht="45" customHeight="1">
      <c r="A28" s="2"/>
      <c r="B28" s="3" t="s">
        <v>50</v>
      </c>
      <c r="C28" s="19"/>
      <c r="D28" s="10">
        <v>274</v>
      </c>
      <c r="E28" s="7">
        <v>266</v>
      </c>
      <c r="F28" s="7">
        <v>254</v>
      </c>
      <c r="G28" s="7">
        <v>136</v>
      </c>
      <c r="H28" s="7">
        <v>118</v>
      </c>
      <c r="I28" s="7">
        <v>2</v>
      </c>
      <c r="J28" s="7">
        <v>1</v>
      </c>
      <c r="K28" s="7">
        <v>1</v>
      </c>
      <c r="L28" s="7">
        <v>10</v>
      </c>
      <c r="M28" s="7">
        <v>4</v>
      </c>
      <c r="N28" s="7">
        <v>6</v>
      </c>
      <c r="O28" s="7">
        <v>0</v>
      </c>
      <c r="P28" s="7">
        <v>0</v>
      </c>
      <c r="Q28" s="7">
        <v>0</v>
      </c>
      <c r="R28" s="7">
        <v>7</v>
      </c>
      <c r="S28" s="7">
        <v>7</v>
      </c>
      <c r="T28" s="7">
        <v>0</v>
      </c>
      <c r="U28" s="7">
        <v>1</v>
      </c>
      <c r="V28" s="7">
        <v>1</v>
      </c>
      <c r="W28" s="7">
        <v>0</v>
      </c>
      <c r="X28" s="7">
        <f t="shared" si="2"/>
        <v>0</v>
      </c>
      <c r="Y28" s="7">
        <v>0</v>
      </c>
      <c r="Z28" s="7">
        <v>0</v>
      </c>
      <c r="AA28" s="29">
        <v>99.275362318840578</v>
      </c>
      <c r="AB28" s="29">
        <v>98.675496688741717</v>
      </c>
      <c r="AC28" s="29">
        <v>100</v>
      </c>
      <c r="AD28" s="28"/>
      <c r="AE28" s="21" t="s">
        <v>27</v>
      </c>
    </row>
    <row r="29" spans="1:38" ht="45" customHeight="1">
      <c r="A29" s="2"/>
      <c r="B29" s="3" t="s">
        <v>51</v>
      </c>
      <c r="C29" s="19"/>
      <c r="D29" s="10">
        <v>274</v>
      </c>
      <c r="E29" s="7">
        <v>268</v>
      </c>
      <c r="F29" s="7">
        <v>251</v>
      </c>
      <c r="G29" s="7">
        <v>133</v>
      </c>
      <c r="H29" s="7">
        <v>118</v>
      </c>
      <c r="I29" s="7">
        <v>7</v>
      </c>
      <c r="J29" s="7">
        <v>2</v>
      </c>
      <c r="K29" s="7">
        <v>5</v>
      </c>
      <c r="L29" s="7">
        <v>10</v>
      </c>
      <c r="M29" s="7">
        <v>5</v>
      </c>
      <c r="N29" s="7">
        <v>5</v>
      </c>
      <c r="O29" s="7">
        <v>0</v>
      </c>
      <c r="P29" s="7">
        <v>0</v>
      </c>
      <c r="Q29" s="7">
        <v>0</v>
      </c>
      <c r="R29" s="7">
        <v>2</v>
      </c>
      <c r="S29" s="7">
        <v>1</v>
      </c>
      <c r="T29" s="7">
        <v>1</v>
      </c>
      <c r="U29" s="7">
        <v>4</v>
      </c>
      <c r="V29" s="7">
        <v>3</v>
      </c>
      <c r="W29" s="7">
        <v>1</v>
      </c>
      <c r="X29" s="7">
        <f t="shared" si="2"/>
        <v>0</v>
      </c>
      <c r="Y29" s="7">
        <v>0</v>
      </c>
      <c r="Z29" s="7">
        <v>0</v>
      </c>
      <c r="AA29" s="29">
        <v>99.63636363636364</v>
      </c>
      <c r="AB29" s="29">
        <v>99.310344827586206</v>
      </c>
      <c r="AC29" s="29">
        <v>100</v>
      </c>
      <c r="AD29" s="28"/>
      <c r="AE29" s="21" t="s">
        <v>29</v>
      </c>
    </row>
    <row r="30" spans="1:38" ht="45" customHeight="1">
      <c r="A30" s="2"/>
      <c r="B30" s="3" t="s">
        <v>52</v>
      </c>
      <c r="C30" s="19"/>
      <c r="D30" s="10">
        <v>162</v>
      </c>
      <c r="E30" s="7">
        <v>158</v>
      </c>
      <c r="F30" s="7">
        <v>153</v>
      </c>
      <c r="G30" s="7">
        <v>79</v>
      </c>
      <c r="H30" s="7">
        <v>74</v>
      </c>
      <c r="I30" s="7">
        <v>0</v>
      </c>
      <c r="J30" s="7">
        <v>0</v>
      </c>
      <c r="K30" s="7">
        <v>0</v>
      </c>
      <c r="L30" s="7">
        <v>5</v>
      </c>
      <c r="M30" s="7">
        <v>2</v>
      </c>
      <c r="N30" s="7">
        <v>3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4</v>
      </c>
      <c r="V30" s="7">
        <v>2</v>
      </c>
      <c r="W30" s="7">
        <v>2</v>
      </c>
      <c r="X30" s="7">
        <f t="shared" si="2"/>
        <v>0</v>
      </c>
      <c r="Y30" s="7">
        <v>0</v>
      </c>
      <c r="Z30" s="7">
        <v>0</v>
      </c>
      <c r="AA30" s="29">
        <v>100</v>
      </c>
      <c r="AB30" s="29">
        <v>100</v>
      </c>
      <c r="AC30" s="29">
        <v>100</v>
      </c>
      <c r="AD30" s="28"/>
      <c r="AE30" s="21" t="s">
        <v>30</v>
      </c>
    </row>
    <row r="31" spans="1:38" s="37" customFormat="1" ht="45" customHeight="1">
      <c r="A31" s="63"/>
      <c r="B31" s="3" t="s">
        <v>66</v>
      </c>
      <c r="C31" s="61"/>
      <c r="D31" s="7">
        <v>10</v>
      </c>
      <c r="E31" s="7">
        <v>10</v>
      </c>
      <c r="F31" s="7">
        <v>10</v>
      </c>
      <c r="G31" s="7">
        <v>6</v>
      </c>
      <c r="H31" s="7">
        <v>4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f t="shared" si="2"/>
        <v>0</v>
      </c>
      <c r="Y31" s="7">
        <v>0</v>
      </c>
      <c r="Z31" s="7">
        <v>0</v>
      </c>
      <c r="AA31" s="29">
        <v>100</v>
      </c>
      <c r="AB31" s="29">
        <v>100</v>
      </c>
      <c r="AC31" s="29">
        <v>100</v>
      </c>
      <c r="AD31" s="28"/>
      <c r="AE31" s="21" t="s">
        <v>16</v>
      </c>
      <c r="AF31" s="36"/>
      <c r="AG31" s="36"/>
      <c r="AH31" s="52"/>
      <c r="AI31" s="54"/>
      <c r="AJ31" s="52"/>
      <c r="AK31" s="36"/>
      <c r="AL31" s="52"/>
    </row>
    <row r="32" spans="1:38" ht="45" customHeight="1">
      <c r="A32" s="63"/>
      <c r="B32" s="3" t="s">
        <v>67</v>
      </c>
      <c r="C32" s="61"/>
      <c r="D32" s="7">
        <v>283</v>
      </c>
      <c r="E32" s="7">
        <v>277</v>
      </c>
      <c r="F32" s="7">
        <v>256</v>
      </c>
      <c r="G32" s="7">
        <v>142</v>
      </c>
      <c r="H32" s="7">
        <v>114</v>
      </c>
      <c r="I32" s="7">
        <v>3</v>
      </c>
      <c r="J32" s="7">
        <v>2</v>
      </c>
      <c r="K32" s="7">
        <v>1</v>
      </c>
      <c r="L32" s="7">
        <v>18</v>
      </c>
      <c r="M32" s="7">
        <v>10</v>
      </c>
      <c r="N32" s="7">
        <v>8</v>
      </c>
      <c r="O32" s="7">
        <v>0</v>
      </c>
      <c r="P32" s="7">
        <v>0</v>
      </c>
      <c r="Q32" s="7">
        <v>0</v>
      </c>
      <c r="R32" s="7">
        <v>4</v>
      </c>
      <c r="S32" s="7">
        <v>3</v>
      </c>
      <c r="T32" s="7">
        <v>1</v>
      </c>
      <c r="U32" s="7">
        <v>2</v>
      </c>
      <c r="V32" s="7">
        <v>2</v>
      </c>
      <c r="W32" s="7">
        <v>0</v>
      </c>
      <c r="X32" s="7">
        <f t="shared" si="2"/>
        <v>0</v>
      </c>
      <c r="Y32" s="7">
        <v>0</v>
      </c>
      <c r="Z32" s="7">
        <v>0</v>
      </c>
      <c r="AA32" s="29">
        <v>98.606271777003485</v>
      </c>
      <c r="AB32" s="29">
        <v>99.375</v>
      </c>
      <c r="AC32" s="29">
        <v>97.637795275590548</v>
      </c>
      <c r="AD32" s="28"/>
      <c r="AE32" s="21" t="s">
        <v>17</v>
      </c>
    </row>
    <row r="33" spans="1:31" ht="45" customHeight="1">
      <c r="A33" s="63"/>
      <c r="B33" s="3" t="s">
        <v>68</v>
      </c>
      <c r="C33" s="61"/>
      <c r="D33" s="7">
        <v>69</v>
      </c>
      <c r="E33" s="7">
        <v>67</v>
      </c>
      <c r="F33" s="7">
        <v>66</v>
      </c>
      <c r="G33" s="7">
        <v>41</v>
      </c>
      <c r="H33" s="7">
        <v>25</v>
      </c>
      <c r="I33" s="7">
        <v>0</v>
      </c>
      <c r="J33" s="7">
        <v>0</v>
      </c>
      <c r="K33" s="7">
        <v>0</v>
      </c>
      <c r="L33" s="7">
        <v>1</v>
      </c>
      <c r="M33" s="7">
        <v>0</v>
      </c>
      <c r="N33" s="7">
        <v>1</v>
      </c>
      <c r="O33" s="7">
        <v>0</v>
      </c>
      <c r="P33" s="7">
        <v>0</v>
      </c>
      <c r="Q33" s="7">
        <v>0</v>
      </c>
      <c r="R33" s="7">
        <v>1</v>
      </c>
      <c r="S33" s="7">
        <v>1</v>
      </c>
      <c r="T33" s="7">
        <v>0</v>
      </c>
      <c r="U33" s="7">
        <v>1</v>
      </c>
      <c r="V33" s="7">
        <v>1</v>
      </c>
      <c r="W33" s="7">
        <v>0</v>
      </c>
      <c r="X33" s="7">
        <f t="shared" si="2"/>
        <v>0</v>
      </c>
      <c r="Y33" s="7">
        <v>0</v>
      </c>
      <c r="Z33" s="7">
        <v>0</v>
      </c>
      <c r="AA33" s="29">
        <v>100</v>
      </c>
      <c r="AB33" s="29">
        <v>100</v>
      </c>
      <c r="AC33" s="29">
        <v>100</v>
      </c>
      <c r="AD33" s="28"/>
      <c r="AE33" s="21" t="s">
        <v>18</v>
      </c>
    </row>
    <row r="34" spans="1:31" ht="45" customHeight="1">
      <c r="A34" s="64"/>
      <c r="B34" s="13" t="s">
        <v>69</v>
      </c>
      <c r="C34" s="62"/>
      <c r="D34" s="56">
        <v>124</v>
      </c>
      <c r="E34" s="58">
        <v>120</v>
      </c>
      <c r="F34" s="58">
        <v>115</v>
      </c>
      <c r="G34" s="58">
        <v>51</v>
      </c>
      <c r="H34" s="58">
        <v>64</v>
      </c>
      <c r="I34" s="58">
        <v>0</v>
      </c>
      <c r="J34" s="58">
        <v>0</v>
      </c>
      <c r="K34" s="58">
        <v>0</v>
      </c>
      <c r="L34" s="58">
        <v>5</v>
      </c>
      <c r="M34" s="58">
        <v>3</v>
      </c>
      <c r="N34" s="58">
        <v>2</v>
      </c>
      <c r="O34" s="58">
        <v>0</v>
      </c>
      <c r="P34" s="58">
        <v>0</v>
      </c>
      <c r="Q34" s="58">
        <v>0</v>
      </c>
      <c r="R34" s="58">
        <v>3</v>
      </c>
      <c r="S34" s="58">
        <v>2</v>
      </c>
      <c r="T34" s="58">
        <v>1</v>
      </c>
      <c r="U34" s="58">
        <v>1</v>
      </c>
      <c r="V34" s="58">
        <v>0</v>
      </c>
      <c r="W34" s="58">
        <v>1</v>
      </c>
      <c r="X34" s="58">
        <f t="shared" si="2"/>
        <v>0</v>
      </c>
      <c r="Y34" s="58">
        <v>0</v>
      </c>
      <c r="Z34" s="58">
        <v>0</v>
      </c>
      <c r="AA34" s="73">
        <v>100</v>
      </c>
      <c r="AB34" s="73">
        <v>100</v>
      </c>
      <c r="AC34" s="57">
        <v>100</v>
      </c>
      <c r="AD34" s="31"/>
      <c r="AE34" s="42" t="s">
        <v>19</v>
      </c>
    </row>
    <row r="35" spans="1:31" ht="27.95" customHeight="1">
      <c r="D35" s="32"/>
    </row>
  </sheetData>
  <mergeCells count="39">
    <mergeCell ref="M6:M7"/>
    <mergeCell ref="R3:T5"/>
    <mergeCell ref="O4:Q5"/>
    <mergeCell ref="T6:T7"/>
    <mergeCell ref="S6:S7"/>
    <mergeCell ref="O6:O7"/>
    <mergeCell ref="P6:P7"/>
    <mergeCell ref="Q6:Q7"/>
    <mergeCell ref="R6:R7"/>
    <mergeCell ref="A3:C7"/>
    <mergeCell ref="D3:D7"/>
    <mergeCell ref="F5:H5"/>
    <mergeCell ref="L5:N5"/>
    <mergeCell ref="E4:N4"/>
    <mergeCell ref="E5:E7"/>
    <mergeCell ref="K6:K7"/>
    <mergeCell ref="E3:N3"/>
    <mergeCell ref="F6:F7"/>
    <mergeCell ref="G6:G7"/>
    <mergeCell ref="H6:H7"/>
    <mergeCell ref="I6:I7"/>
    <mergeCell ref="N6:N7"/>
    <mergeCell ref="J6:J7"/>
    <mergeCell ref="I5:K5"/>
    <mergeCell ref="L6:L7"/>
    <mergeCell ref="AB5:AB7"/>
    <mergeCell ref="AC5:AC7"/>
    <mergeCell ref="AD3:AE7"/>
    <mergeCell ref="W6:W7"/>
    <mergeCell ref="U5:W5"/>
    <mergeCell ref="X5:Z5"/>
    <mergeCell ref="U3:Z4"/>
    <mergeCell ref="U6:U7"/>
    <mergeCell ref="V6:V7"/>
    <mergeCell ref="Y6:Y7"/>
    <mergeCell ref="AA3:AC4"/>
    <mergeCell ref="Z6:Z7"/>
    <mergeCell ref="X6:X7"/>
    <mergeCell ref="AA5:AA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41" orientation="landscape" r:id="rId1"/>
  <headerFooter alignWithMargins="0"/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zoomScale="60" zoomScaleNormal="60" zoomScaleSheetLayoutView="75" workbookViewId="0">
      <selection activeCell="S14" sqref="S14"/>
    </sheetView>
  </sheetViews>
  <sheetFormatPr defaultColWidth="8.796875" defaultRowHeight="27.95" customHeight="1"/>
  <cols>
    <col min="1" max="1" width="1.69921875" style="23" customWidth="1"/>
    <col min="2" max="2" width="13.796875" style="23" customWidth="1"/>
    <col min="3" max="3" width="1.69921875" style="23" customWidth="1"/>
    <col min="4" max="12" width="11.69921875" style="23" customWidth="1"/>
    <col min="13" max="16384" width="8.796875" style="23"/>
  </cols>
  <sheetData>
    <row r="1" spans="1:12" s="1" customFormat="1" ht="31.5" customHeight="1">
      <c r="B1" s="1" t="s">
        <v>93</v>
      </c>
    </row>
    <row r="2" spans="1:12" ht="31.5" customHeight="1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45" customHeight="1">
      <c r="A3" s="113" t="s">
        <v>85</v>
      </c>
      <c r="B3" s="113"/>
      <c r="C3" s="113"/>
      <c r="D3" s="191" t="s">
        <v>33</v>
      </c>
      <c r="E3" s="189"/>
      <c r="F3" s="189"/>
      <c r="G3" s="189"/>
      <c r="H3" s="189"/>
      <c r="I3" s="192"/>
      <c r="J3" s="113" t="s">
        <v>34</v>
      </c>
      <c r="K3" s="113"/>
      <c r="L3" s="113"/>
    </row>
    <row r="4" spans="1:12" ht="45" customHeight="1">
      <c r="A4" s="115"/>
      <c r="B4" s="115"/>
      <c r="C4" s="115"/>
      <c r="D4" s="191" t="s">
        <v>22</v>
      </c>
      <c r="E4" s="189"/>
      <c r="F4" s="192"/>
      <c r="G4" s="191" t="s">
        <v>35</v>
      </c>
      <c r="H4" s="189"/>
      <c r="I4" s="192"/>
      <c r="J4" s="125"/>
      <c r="K4" s="125"/>
      <c r="L4" s="125"/>
    </row>
    <row r="5" spans="1:12" ht="23.1" customHeight="1">
      <c r="A5" s="115"/>
      <c r="B5" s="115"/>
      <c r="C5" s="115"/>
      <c r="D5" s="124" t="s">
        <v>2</v>
      </c>
      <c r="E5" s="124" t="s">
        <v>3</v>
      </c>
      <c r="F5" s="124" t="s">
        <v>4</v>
      </c>
      <c r="G5" s="124" t="s">
        <v>2</v>
      </c>
      <c r="H5" s="124" t="s">
        <v>3</v>
      </c>
      <c r="I5" s="124" t="s">
        <v>4</v>
      </c>
      <c r="J5" s="124" t="s">
        <v>2</v>
      </c>
      <c r="K5" s="124" t="s">
        <v>3</v>
      </c>
      <c r="L5" s="196" t="s">
        <v>4</v>
      </c>
    </row>
    <row r="6" spans="1:12" ht="23.1" customHeight="1">
      <c r="A6" s="115"/>
      <c r="B6" s="115"/>
      <c r="C6" s="115"/>
      <c r="D6" s="122"/>
      <c r="E6" s="122"/>
      <c r="F6" s="122"/>
      <c r="G6" s="122"/>
      <c r="H6" s="122"/>
      <c r="I6" s="122"/>
      <c r="J6" s="122"/>
      <c r="K6" s="122"/>
      <c r="L6" s="107"/>
    </row>
    <row r="7" spans="1:12" ht="21.6" customHeight="1">
      <c r="A7" s="117"/>
      <c r="B7" s="117"/>
      <c r="C7" s="117"/>
      <c r="D7" s="123"/>
      <c r="E7" s="123"/>
      <c r="F7" s="123"/>
      <c r="G7" s="123"/>
      <c r="H7" s="123"/>
      <c r="I7" s="123"/>
      <c r="J7" s="123"/>
      <c r="K7" s="123"/>
      <c r="L7" s="171"/>
    </row>
    <row r="8" spans="1:12" ht="31.5" customHeight="1">
      <c r="A8" s="44"/>
      <c r="B8" s="44"/>
      <c r="C8" s="45"/>
      <c r="D8" s="26"/>
      <c r="E8" s="24"/>
      <c r="F8" s="24"/>
      <c r="G8" s="24"/>
      <c r="H8" s="24"/>
      <c r="I8" s="24"/>
      <c r="J8" s="24"/>
      <c r="K8" s="24"/>
      <c r="L8" s="24"/>
    </row>
    <row r="9" spans="1:12" ht="39" customHeight="1">
      <c r="A9" s="6"/>
      <c r="B9" s="69" t="s">
        <v>121</v>
      </c>
      <c r="C9" s="71"/>
      <c r="D9" s="10">
        <v>9183</v>
      </c>
      <c r="E9" s="7">
        <v>4633</v>
      </c>
      <c r="F9" s="7">
        <v>4550</v>
      </c>
      <c r="G9" s="7">
        <v>138</v>
      </c>
      <c r="H9" s="7">
        <v>66</v>
      </c>
      <c r="I9" s="7">
        <v>72</v>
      </c>
      <c r="J9" s="7">
        <v>178</v>
      </c>
      <c r="K9" s="7">
        <v>135</v>
      </c>
      <c r="L9" s="7">
        <v>43</v>
      </c>
    </row>
    <row r="10" spans="1:12" ht="22.5" customHeight="1">
      <c r="A10" s="3"/>
      <c r="B10" s="69"/>
      <c r="C10" s="69"/>
      <c r="D10" s="10"/>
      <c r="E10" s="7"/>
      <c r="F10" s="7"/>
      <c r="G10" s="7"/>
      <c r="H10" s="7"/>
      <c r="I10" s="7"/>
      <c r="J10" s="7"/>
      <c r="K10" s="7"/>
      <c r="L10" s="7"/>
    </row>
    <row r="11" spans="1:12" ht="39" customHeight="1">
      <c r="A11" s="6"/>
      <c r="B11" s="69" t="s">
        <v>122</v>
      </c>
      <c r="C11" s="71"/>
      <c r="D11" s="10">
        <f>SUM(D17:D34)</f>
        <v>9053</v>
      </c>
      <c r="E11" s="7">
        <f>SUM(E17:E34)</f>
        <v>4673</v>
      </c>
      <c r="F11" s="7">
        <f t="shared" ref="F11:L11" si="0">SUM(F17:F34)</f>
        <v>4380</v>
      </c>
      <c r="G11" s="7">
        <f t="shared" si="0"/>
        <v>130</v>
      </c>
      <c r="H11" s="7">
        <f t="shared" si="0"/>
        <v>46</v>
      </c>
      <c r="I11" s="7">
        <f t="shared" si="0"/>
        <v>84</v>
      </c>
      <c r="J11" s="7">
        <f t="shared" si="0"/>
        <v>181</v>
      </c>
      <c r="K11" s="7">
        <f t="shared" si="0"/>
        <v>144</v>
      </c>
      <c r="L11" s="7">
        <f t="shared" si="0"/>
        <v>37</v>
      </c>
    </row>
    <row r="12" spans="1:12" ht="22.5" customHeight="1">
      <c r="A12" s="11"/>
      <c r="B12" s="11"/>
      <c r="C12" s="12"/>
      <c r="D12" s="10"/>
      <c r="E12" s="7"/>
      <c r="F12" s="7"/>
      <c r="G12" s="7"/>
      <c r="H12" s="7"/>
      <c r="I12" s="7"/>
      <c r="J12" s="7"/>
      <c r="K12" s="7"/>
      <c r="L12" s="7"/>
    </row>
    <row r="13" spans="1:12" ht="39" customHeight="1">
      <c r="A13" s="11"/>
      <c r="B13" s="6" t="s">
        <v>81</v>
      </c>
      <c r="C13" s="12"/>
      <c r="D13" s="10">
        <v>152</v>
      </c>
      <c r="E13" s="7">
        <v>75</v>
      </c>
      <c r="F13" s="7">
        <v>77</v>
      </c>
      <c r="G13" s="7">
        <v>1</v>
      </c>
      <c r="H13" s="7">
        <v>1</v>
      </c>
      <c r="I13" s="7">
        <v>0</v>
      </c>
      <c r="J13" s="7">
        <v>2</v>
      </c>
      <c r="K13" s="7">
        <v>2</v>
      </c>
      <c r="L13" s="7">
        <v>0</v>
      </c>
    </row>
    <row r="14" spans="1:12" ht="39" customHeight="1">
      <c r="A14" s="11"/>
      <c r="B14" s="6" t="s">
        <v>82</v>
      </c>
      <c r="C14" s="12"/>
      <c r="D14" s="10">
        <v>8698</v>
      </c>
      <c r="E14" s="7">
        <v>4488</v>
      </c>
      <c r="F14" s="7">
        <v>4210</v>
      </c>
      <c r="G14" s="7">
        <v>129</v>
      </c>
      <c r="H14" s="7">
        <v>45</v>
      </c>
      <c r="I14" s="7">
        <v>84</v>
      </c>
      <c r="J14" s="7">
        <v>179</v>
      </c>
      <c r="K14" s="7">
        <v>142</v>
      </c>
      <c r="L14" s="7">
        <v>37</v>
      </c>
    </row>
    <row r="15" spans="1:12" ht="39" customHeight="1">
      <c r="A15" s="11"/>
      <c r="B15" s="6" t="s">
        <v>83</v>
      </c>
      <c r="C15" s="12"/>
      <c r="D15" s="10">
        <v>203</v>
      </c>
      <c r="E15" s="7">
        <v>110</v>
      </c>
      <c r="F15" s="7">
        <v>93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2" ht="22.5" customHeight="1">
      <c r="A16" s="13"/>
      <c r="B16" s="13"/>
      <c r="C16" s="14"/>
      <c r="D16" s="10"/>
      <c r="E16" s="7"/>
      <c r="F16" s="7"/>
      <c r="G16" s="7"/>
      <c r="H16" s="7"/>
      <c r="I16" s="7"/>
      <c r="J16" s="7"/>
      <c r="K16" s="7"/>
      <c r="L16" s="7"/>
    </row>
    <row r="17" spans="1:15" ht="45" customHeight="1">
      <c r="A17" s="16"/>
      <c r="B17" s="4" t="s">
        <v>39</v>
      </c>
      <c r="C17" s="17"/>
      <c r="D17" s="10">
        <v>4073</v>
      </c>
      <c r="E17" s="7">
        <v>2105</v>
      </c>
      <c r="F17" s="7">
        <v>1968</v>
      </c>
      <c r="G17" s="7">
        <v>75</v>
      </c>
      <c r="H17" s="7">
        <v>33</v>
      </c>
      <c r="I17" s="7">
        <v>42</v>
      </c>
      <c r="J17" s="7">
        <v>108</v>
      </c>
      <c r="K17" s="7">
        <v>82</v>
      </c>
      <c r="L17" s="7">
        <v>26</v>
      </c>
    </row>
    <row r="18" spans="1:15" ht="45" customHeight="1">
      <c r="A18" s="2"/>
      <c r="B18" s="3" t="s">
        <v>40</v>
      </c>
      <c r="C18" s="19"/>
      <c r="D18" s="10">
        <v>809</v>
      </c>
      <c r="E18" s="7">
        <v>416</v>
      </c>
      <c r="F18" s="7">
        <v>393</v>
      </c>
      <c r="G18" s="7">
        <v>10</v>
      </c>
      <c r="H18" s="7">
        <v>2</v>
      </c>
      <c r="I18" s="7">
        <v>8</v>
      </c>
      <c r="J18" s="7">
        <v>9</v>
      </c>
      <c r="K18" s="7">
        <v>7</v>
      </c>
      <c r="L18" s="7">
        <v>2</v>
      </c>
    </row>
    <row r="19" spans="1:15" ht="45" customHeight="1">
      <c r="A19" s="2"/>
      <c r="B19" s="3" t="s">
        <v>41</v>
      </c>
      <c r="C19" s="19"/>
      <c r="D19" s="10">
        <v>704</v>
      </c>
      <c r="E19" s="7">
        <v>355</v>
      </c>
      <c r="F19" s="7">
        <v>349</v>
      </c>
      <c r="G19" s="7">
        <v>5</v>
      </c>
      <c r="H19" s="7">
        <v>1</v>
      </c>
      <c r="I19" s="7">
        <v>4</v>
      </c>
      <c r="J19" s="7">
        <v>15</v>
      </c>
      <c r="K19" s="7">
        <v>13</v>
      </c>
      <c r="L19" s="7">
        <v>2</v>
      </c>
    </row>
    <row r="20" spans="1:15" ht="45" customHeight="1">
      <c r="A20" s="2"/>
      <c r="B20" s="3" t="s">
        <v>42</v>
      </c>
      <c r="C20" s="19"/>
      <c r="D20" s="10">
        <v>558</v>
      </c>
      <c r="E20" s="7">
        <v>295</v>
      </c>
      <c r="F20" s="7">
        <v>263</v>
      </c>
      <c r="G20" s="7">
        <v>11</v>
      </c>
      <c r="H20" s="7">
        <v>4</v>
      </c>
      <c r="I20" s="7">
        <v>7</v>
      </c>
      <c r="J20" s="7">
        <v>6</v>
      </c>
      <c r="K20" s="7">
        <v>6</v>
      </c>
      <c r="L20" s="7">
        <v>0</v>
      </c>
    </row>
    <row r="21" spans="1:15" ht="45" customHeight="1">
      <c r="A21" s="2"/>
      <c r="B21" s="3" t="s">
        <v>43</v>
      </c>
      <c r="C21" s="19"/>
      <c r="D21" s="10">
        <v>510</v>
      </c>
      <c r="E21" s="7">
        <v>255</v>
      </c>
      <c r="F21" s="7">
        <v>255</v>
      </c>
      <c r="G21" s="7">
        <v>8</v>
      </c>
      <c r="H21" s="7">
        <v>1</v>
      </c>
      <c r="I21" s="7">
        <v>7</v>
      </c>
      <c r="J21" s="7">
        <v>7</v>
      </c>
      <c r="K21" s="7">
        <v>5</v>
      </c>
      <c r="L21" s="7">
        <v>2</v>
      </c>
    </row>
    <row r="22" spans="1:15" ht="45" customHeight="1">
      <c r="A22" s="2"/>
      <c r="B22" s="3" t="s">
        <v>44</v>
      </c>
      <c r="C22" s="9"/>
      <c r="D22" s="10">
        <v>257</v>
      </c>
      <c r="E22" s="7">
        <v>140</v>
      </c>
      <c r="F22" s="7">
        <v>117</v>
      </c>
      <c r="G22" s="7">
        <v>2</v>
      </c>
      <c r="H22" s="7">
        <v>0</v>
      </c>
      <c r="I22" s="7">
        <v>2</v>
      </c>
      <c r="J22" s="7">
        <v>5</v>
      </c>
      <c r="K22" s="7">
        <v>4</v>
      </c>
      <c r="L22" s="7">
        <v>1</v>
      </c>
    </row>
    <row r="23" spans="1:15" ht="45" customHeight="1">
      <c r="A23" s="3"/>
      <c r="B23" s="3" t="s">
        <v>45</v>
      </c>
      <c r="C23" s="20"/>
      <c r="D23" s="10">
        <v>111</v>
      </c>
      <c r="E23" s="7">
        <v>60</v>
      </c>
      <c r="F23" s="7">
        <v>51</v>
      </c>
      <c r="G23" s="7">
        <v>1</v>
      </c>
      <c r="H23" s="7">
        <v>0</v>
      </c>
      <c r="I23" s="7">
        <v>1</v>
      </c>
      <c r="J23" s="7">
        <v>0</v>
      </c>
      <c r="K23" s="7">
        <v>0</v>
      </c>
      <c r="L23" s="7">
        <v>0</v>
      </c>
    </row>
    <row r="24" spans="1:15" ht="45" customHeight="1">
      <c r="A24" s="3"/>
      <c r="B24" s="3" t="s">
        <v>46</v>
      </c>
      <c r="C24" s="20"/>
      <c r="D24" s="10">
        <v>121</v>
      </c>
      <c r="E24" s="7">
        <v>57</v>
      </c>
      <c r="F24" s="7">
        <v>64</v>
      </c>
      <c r="G24" s="7">
        <v>0</v>
      </c>
      <c r="H24" s="7">
        <v>0</v>
      </c>
      <c r="I24" s="7">
        <v>0</v>
      </c>
      <c r="J24" s="7">
        <v>2</v>
      </c>
      <c r="K24" s="7">
        <v>2</v>
      </c>
      <c r="L24" s="7">
        <v>0</v>
      </c>
    </row>
    <row r="25" spans="1:15" ht="45" customHeight="1">
      <c r="A25" s="3"/>
      <c r="B25" s="3" t="s">
        <v>47</v>
      </c>
      <c r="C25" s="19"/>
      <c r="D25" s="10">
        <v>161</v>
      </c>
      <c r="E25" s="7">
        <v>79</v>
      </c>
      <c r="F25" s="7">
        <v>82</v>
      </c>
      <c r="G25" s="7">
        <v>0</v>
      </c>
      <c r="H25" s="7">
        <v>0</v>
      </c>
      <c r="I25" s="7">
        <v>0</v>
      </c>
      <c r="J25" s="7">
        <v>3</v>
      </c>
      <c r="K25" s="7">
        <v>3</v>
      </c>
      <c r="L25" s="7">
        <v>0</v>
      </c>
    </row>
    <row r="26" spans="1:15" ht="45" customHeight="1">
      <c r="A26" s="2"/>
      <c r="B26" s="3" t="s">
        <v>48</v>
      </c>
      <c r="C26" s="19"/>
      <c r="D26" s="10">
        <v>213</v>
      </c>
      <c r="E26" s="7">
        <v>103</v>
      </c>
      <c r="F26" s="7">
        <v>110</v>
      </c>
      <c r="G26" s="7">
        <v>5</v>
      </c>
      <c r="H26" s="7">
        <v>0</v>
      </c>
      <c r="I26" s="7">
        <v>5</v>
      </c>
      <c r="J26" s="7">
        <v>4</v>
      </c>
      <c r="K26" s="7">
        <v>4</v>
      </c>
      <c r="L26" s="7">
        <v>0</v>
      </c>
    </row>
    <row r="27" spans="1:15" ht="45" customHeight="1">
      <c r="A27" s="2"/>
      <c r="B27" s="3" t="s">
        <v>49</v>
      </c>
      <c r="C27" s="19"/>
      <c r="D27" s="10">
        <v>428</v>
      </c>
      <c r="E27" s="7">
        <v>218</v>
      </c>
      <c r="F27" s="7">
        <v>210</v>
      </c>
      <c r="G27" s="7">
        <v>1</v>
      </c>
      <c r="H27" s="7">
        <v>0</v>
      </c>
      <c r="I27" s="7">
        <v>1</v>
      </c>
      <c r="J27" s="7">
        <v>5</v>
      </c>
      <c r="K27" s="7">
        <v>4</v>
      </c>
      <c r="L27" s="7">
        <v>1</v>
      </c>
    </row>
    <row r="28" spans="1:15" ht="45" customHeight="1">
      <c r="A28" s="2"/>
      <c r="B28" s="3" t="s">
        <v>50</v>
      </c>
      <c r="C28" s="19"/>
      <c r="D28" s="10">
        <v>254</v>
      </c>
      <c r="E28" s="7">
        <v>136</v>
      </c>
      <c r="F28" s="7">
        <v>118</v>
      </c>
      <c r="G28" s="7">
        <v>2</v>
      </c>
      <c r="H28" s="7">
        <v>1</v>
      </c>
      <c r="I28" s="7">
        <v>1</v>
      </c>
      <c r="J28" s="7">
        <v>7</v>
      </c>
      <c r="K28" s="7">
        <v>7</v>
      </c>
      <c r="L28" s="7">
        <v>0</v>
      </c>
    </row>
    <row r="29" spans="1:15" ht="45" customHeight="1">
      <c r="A29" s="2"/>
      <c r="B29" s="3" t="s">
        <v>51</v>
      </c>
      <c r="C29" s="19"/>
      <c r="D29" s="10">
        <v>251</v>
      </c>
      <c r="E29" s="7">
        <v>133</v>
      </c>
      <c r="F29" s="7">
        <v>118</v>
      </c>
      <c r="G29" s="7">
        <v>7</v>
      </c>
      <c r="H29" s="7">
        <v>2</v>
      </c>
      <c r="I29" s="7">
        <v>5</v>
      </c>
      <c r="J29" s="7">
        <v>2</v>
      </c>
      <c r="K29" s="7">
        <v>1</v>
      </c>
      <c r="L29" s="7">
        <v>1</v>
      </c>
    </row>
    <row r="30" spans="1:15" ht="45" customHeight="1">
      <c r="A30" s="2"/>
      <c r="B30" s="3" t="s">
        <v>52</v>
      </c>
      <c r="C30" s="19"/>
      <c r="D30" s="10">
        <v>153</v>
      </c>
      <c r="E30" s="7">
        <v>79</v>
      </c>
      <c r="F30" s="7">
        <v>74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</row>
    <row r="31" spans="1:15" s="24" customFormat="1" ht="45" customHeight="1">
      <c r="A31" s="63"/>
      <c r="B31" s="3" t="s">
        <v>53</v>
      </c>
      <c r="C31" s="66"/>
      <c r="D31" s="10">
        <v>10</v>
      </c>
      <c r="E31" s="7">
        <v>6</v>
      </c>
      <c r="F31" s="7">
        <v>4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23"/>
      <c r="N31" s="23"/>
      <c r="O31" s="23"/>
    </row>
    <row r="32" spans="1:15" ht="45" customHeight="1">
      <c r="A32" s="63"/>
      <c r="B32" s="3" t="s">
        <v>54</v>
      </c>
      <c r="C32" s="61"/>
      <c r="D32" s="10">
        <v>259</v>
      </c>
      <c r="E32" s="7">
        <v>144</v>
      </c>
      <c r="F32" s="7">
        <v>115</v>
      </c>
      <c r="G32" s="7">
        <v>3</v>
      </c>
      <c r="H32" s="7">
        <v>2</v>
      </c>
      <c r="I32" s="7">
        <v>1</v>
      </c>
      <c r="J32" s="7">
        <v>4</v>
      </c>
      <c r="K32" s="7">
        <v>3</v>
      </c>
      <c r="L32" s="7">
        <v>1</v>
      </c>
    </row>
    <row r="33" spans="1:12" ht="45" customHeight="1">
      <c r="A33" s="63"/>
      <c r="B33" s="3" t="s">
        <v>55</v>
      </c>
      <c r="C33" s="61"/>
      <c r="D33" s="8">
        <v>66</v>
      </c>
      <c r="E33" s="7">
        <v>41</v>
      </c>
      <c r="F33" s="7">
        <v>25</v>
      </c>
      <c r="G33" s="7">
        <v>0</v>
      </c>
      <c r="H33" s="7">
        <v>0</v>
      </c>
      <c r="I33" s="7">
        <v>0</v>
      </c>
      <c r="J33" s="7">
        <v>1</v>
      </c>
      <c r="K33" s="7">
        <v>1</v>
      </c>
      <c r="L33" s="7">
        <v>0</v>
      </c>
    </row>
    <row r="34" spans="1:12" ht="45" customHeight="1">
      <c r="A34" s="64"/>
      <c r="B34" s="13" t="s">
        <v>56</v>
      </c>
      <c r="C34" s="62"/>
      <c r="D34" s="22">
        <v>115</v>
      </c>
      <c r="E34" s="58">
        <v>51</v>
      </c>
      <c r="F34" s="58">
        <v>64</v>
      </c>
      <c r="G34" s="58">
        <v>0</v>
      </c>
      <c r="H34" s="58">
        <v>0</v>
      </c>
      <c r="I34" s="58">
        <v>0</v>
      </c>
      <c r="J34" s="58">
        <v>3</v>
      </c>
      <c r="K34" s="58">
        <v>2</v>
      </c>
      <c r="L34" s="58">
        <v>1</v>
      </c>
    </row>
    <row r="35" spans="1:12" ht="27.95" customHeight="1">
      <c r="D35" s="32"/>
      <c r="E35" s="32"/>
      <c r="F35" s="32"/>
      <c r="G35" s="32"/>
      <c r="H35" s="32"/>
      <c r="I35" s="32"/>
      <c r="J35" s="32"/>
      <c r="K35" s="32"/>
      <c r="L35" s="32"/>
    </row>
  </sheetData>
  <mergeCells count="14">
    <mergeCell ref="J3:L4"/>
    <mergeCell ref="A3:C7"/>
    <mergeCell ref="D4:F4"/>
    <mergeCell ref="D3:I3"/>
    <mergeCell ref="G4:I4"/>
    <mergeCell ref="D5:D7"/>
    <mergeCell ref="E5:E7"/>
    <mergeCell ref="L5:L7"/>
    <mergeCell ref="F5:F7"/>
    <mergeCell ref="G5:G7"/>
    <mergeCell ref="H5:H7"/>
    <mergeCell ref="I5:I7"/>
    <mergeCell ref="J5:J7"/>
    <mergeCell ref="K5:K7"/>
  </mergeCells>
  <phoneticPr fontId="6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showGridLines="0" zoomScale="60" zoomScaleNormal="60" workbookViewId="0">
      <selection activeCell="S14" sqref="S14"/>
    </sheetView>
  </sheetViews>
  <sheetFormatPr defaultColWidth="8.796875" defaultRowHeight="27.95" customHeight="1"/>
  <cols>
    <col min="1" max="1" width="1.69921875" style="46" customWidth="1"/>
    <col min="2" max="2" width="13.796875" style="46" customWidth="1"/>
    <col min="3" max="3" width="1.69921875" style="46" customWidth="1"/>
    <col min="4" max="4" width="9.796875" style="46" customWidth="1"/>
    <col min="5" max="6" width="8.19921875" style="46" customWidth="1"/>
    <col min="7" max="18" width="6.8984375" style="46" customWidth="1"/>
    <col min="19" max="16384" width="8.796875" style="46"/>
  </cols>
  <sheetData>
    <row r="1" spans="1:18" s="1" customFormat="1" ht="31.5" customHeight="1">
      <c r="B1" s="1" t="s">
        <v>94</v>
      </c>
    </row>
    <row r="2" spans="1:18" ht="31.5" customHeight="1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31.5" customHeight="1">
      <c r="A3" s="113" t="s">
        <v>76</v>
      </c>
      <c r="B3" s="113"/>
      <c r="C3" s="113"/>
      <c r="D3" s="161" t="s">
        <v>86</v>
      </c>
      <c r="E3" s="113"/>
      <c r="F3" s="113"/>
      <c r="G3" s="161" t="s">
        <v>36</v>
      </c>
      <c r="H3" s="113"/>
      <c r="I3" s="94"/>
      <c r="J3" s="161" t="s">
        <v>37</v>
      </c>
      <c r="K3" s="113"/>
      <c r="L3" s="94"/>
      <c r="M3" s="161" t="s">
        <v>38</v>
      </c>
      <c r="N3" s="113"/>
      <c r="O3" s="94"/>
      <c r="P3" s="161" t="s">
        <v>57</v>
      </c>
      <c r="Q3" s="113"/>
      <c r="R3" s="113"/>
    </row>
    <row r="4" spans="1:18" ht="31.5" customHeight="1">
      <c r="A4" s="115"/>
      <c r="B4" s="115"/>
      <c r="C4" s="115"/>
      <c r="D4" s="116"/>
      <c r="E4" s="117"/>
      <c r="F4" s="117"/>
      <c r="G4" s="116"/>
      <c r="H4" s="117"/>
      <c r="I4" s="96"/>
      <c r="J4" s="116"/>
      <c r="K4" s="117"/>
      <c r="L4" s="96"/>
      <c r="M4" s="116"/>
      <c r="N4" s="117"/>
      <c r="O4" s="96"/>
      <c r="P4" s="116"/>
      <c r="Q4" s="117"/>
      <c r="R4" s="117"/>
    </row>
    <row r="5" spans="1:18" ht="31.5" customHeight="1">
      <c r="A5" s="115"/>
      <c r="B5" s="115"/>
      <c r="C5" s="115"/>
      <c r="D5" s="124" t="s">
        <v>2</v>
      </c>
      <c r="E5" s="91" t="s">
        <v>3</v>
      </c>
      <c r="F5" s="85" t="s">
        <v>4</v>
      </c>
      <c r="G5" s="124" t="s">
        <v>2</v>
      </c>
      <c r="H5" s="91" t="s">
        <v>3</v>
      </c>
      <c r="I5" s="85" t="s">
        <v>4</v>
      </c>
      <c r="J5" s="124" t="s">
        <v>2</v>
      </c>
      <c r="K5" s="91" t="s">
        <v>3</v>
      </c>
      <c r="L5" s="85" t="s">
        <v>4</v>
      </c>
      <c r="M5" s="124" t="s">
        <v>2</v>
      </c>
      <c r="N5" s="91" t="s">
        <v>3</v>
      </c>
      <c r="O5" s="85" t="s">
        <v>4</v>
      </c>
      <c r="P5" s="124" t="s">
        <v>2</v>
      </c>
      <c r="Q5" s="91" t="s">
        <v>3</v>
      </c>
      <c r="R5" s="161" t="s">
        <v>4</v>
      </c>
    </row>
    <row r="6" spans="1:18" ht="31.5" customHeight="1">
      <c r="A6" s="115"/>
      <c r="B6" s="115"/>
      <c r="C6" s="115"/>
      <c r="D6" s="122"/>
      <c r="E6" s="92"/>
      <c r="F6" s="86"/>
      <c r="G6" s="122"/>
      <c r="H6" s="92"/>
      <c r="I6" s="86"/>
      <c r="J6" s="122"/>
      <c r="K6" s="92"/>
      <c r="L6" s="86"/>
      <c r="M6" s="122"/>
      <c r="N6" s="92"/>
      <c r="O6" s="86"/>
      <c r="P6" s="122"/>
      <c r="Q6" s="92"/>
      <c r="R6" s="163"/>
    </row>
    <row r="7" spans="1:18" ht="31.5" customHeight="1">
      <c r="A7" s="117"/>
      <c r="B7" s="117"/>
      <c r="C7" s="117"/>
      <c r="D7" s="123"/>
      <c r="E7" s="150"/>
      <c r="F7" s="87"/>
      <c r="G7" s="123"/>
      <c r="H7" s="150"/>
      <c r="I7" s="87"/>
      <c r="J7" s="123"/>
      <c r="K7" s="150"/>
      <c r="L7" s="87"/>
      <c r="M7" s="123"/>
      <c r="N7" s="150"/>
      <c r="O7" s="87"/>
      <c r="P7" s="123"/>
      <c r="Q7" s="150"/>
      <c r="R7" s="116"/>
    </row>
    <row r="8" spans="1:18" ht="31.5" customHeight="1">
      <c r="A8" s="4"/>
      <c r="B8" s="4"/>
      <c r="C8" s="5"/>
      <c r="D8" s="40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39" customHeight="1">
      <c r="A9" s="6"/>
      <c r="B9" s="69" t="s">
        <v>121</v>
      </c>
      <c r="C9" s="71"/>
      <c r="D9" s="10">
        <v>19</v>
      </c>
      <c r="E9" s="7">
        <v>15</v>
      </c>
      <c r="F9" s="7">
        <v>4</v>
      </c>
      <c r="G9" s="7">
        <v>6</v>
      </c>
      <c r="H9" s="7">
        <v>6</v>
      </c>
      <c r="I9" s="7">
        <v>0</v>
      </c>
      <c r="J9" s="7">
        <v>8</v>
      </c>
      <c r="K9" s="7">
        <v>8</v>
      </c>
      <c r="L9" s="7">
        <v>0</v>
      </c>
      <c r="M9" s="7">
        <v>5</v>
      </c>
      <c r="N9" s="7">
        <v>1</v>
      </c>
      <c r="O9" s="7">
        <v>4</v>
      </c>
      <c r="P9" s="7">
        <v>0</v>
      </c>
      <c r="Q9" s="7">
        <v>0</v>
      </c>
      <c r="R9" s="7">
        <v>0</v>
      </c>
    </row>
    <row r="10" spans="1:18" ht="22.5" customHeight="1">
      <c r="A10" s="3"/>
      <c r="B10" s="69"/>
      <c r="C10" s="69"/>
      <c r="D10" s="1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39" customHeight="1">
      <c r="A11" s="6"/>
      <c r="B11" s="69" t="s">
        <v>122</v>
      </c>
      <c r="C11" s="71"/>
      <c r="D11" s="10">
        <f>SUM(D17:D34)</f>
        <v>16</v>
      </c>
      <c r="E11" s="7">
        <f t="shared" ref="E11:R11" si="0">SUM(E17:E34)</f>
        <v>14</v>
      </c>
      <c r="F11" s="7">
        <f t="shared" si="0"/>
        <v>2</v>
      </c>
      <c r="G11" s="7">
        <f t="shared" si="0"/>
        <v>3</v>
      </c>
      <c r="H11" s="7">
        <f t="shared" si="0"/>
        <v>3</v>
      </c>
      <c r="I11" s="7">
        <f t="shared" si="0"/>
        <v>0</v>
      </c>
      <c r="J11" s="7">
        <f>SUM(J17:J34)</f>
        <v>6</v>
      </c>
      <c r="K11" s="7">
        <f t="shared" si="0"/>
        <v>6</v>
      </c>
      <c r="L11" s="7">
        <f t="shared" si="0"/>
        <v>0</v>
      </c>
      <c r="M11" s="7">
        <f t="shared" si="0"/>
        <v>5</v>
      </c>
      <c r="N11" s="7">
        <f t="shared" si="0"/>
        <v>4</v>
      </c>
      <c r="O11" s="7">
        <f t="shared" si="0"/>
        <v>1</v>
      </c>
      <c r="P11" s="7">
        <f t="shared" si="0"/>
        <v>2</v>
      </c>
      <c r="Q11" s="7">
        <f t="shared" si="0"/>
        <v>1</v>
      </c>
      <c r="R11" s="7">
        <f t="shared" si="0"/>
        <v>1</v>
      </c>
    </row>
    <row r="12" spans="1:18" ht="22.5" customHeight="1">
      <c r="A12" s="11"/>
      <c r="B12" s="11"/>
      <c r="C12" s="12"/>
      <c r="D12" s="10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ht="39" customHeight="1">
      <c r="A13" s="11"/>
      <c r="B13" s="6" t="s">
        <v>81</v>
      </c>
      <c r="C13" s="12"/>
      <c r="D13" s="10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18" ht="39" customHeight="1">
      <c r="A14" s="11"/>
      <c r="B14" s="6" t="s">
        <v>82</v>
      </c>
      <c r="C14" s="12"/>
      <c r="D14" s="10">
        <v>16</v>
      </c>
      <c r="E14" s="7">
        <v>14</v>
      </c>
      <c r="F14" s="7">
        <v>2</v>
      </c>
      <c r="G14" s="7">
        <v>3</v>
      </c>
      <c r="H14" s="7">
        <v>3</v>
      </c>
      <c r="I14" s="7">
        <v>0</v>
      </c>
      <c r="J14" s="7">
        <v>6</v>
      </c>
      <c r="K14" s="7">
        <v>6</v>
      </c>
      <c r="L14" s="7">
        <v>0</v>
      </c>
      <c r="M14" s="7">
        <v>5</v>
      </c>
      <c r="N14" s="7">
        <v>4</v>
      </c>
      <c r="O14" s="7">
        <v>1</v>
      </c>
      <c r="P14" s="7">
        <v>2</v>
      </c>
      <c r="Q14" s="7">
        <v>1</v>
      </c>
      <c r="R14" s="7">
        <v>1</v>
      </c>
    </row>
    <row r="15" spans="1:18" ht="39" customHeight="1">
      <c r="A15" s="11"/>
      <c r="B15" s="6" t="s">
        <v>83</v>
      </c>
      <c r="C15" s="12"/>
      <c r="D15" s="10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</row>
    <row r="16" spans="1:18" ht="22.5" customHeight="1">
      <c r="A16" s="13"/>
      <c r="B16" s="13"/>
      <c r="C16" s="14"/>
      <c r="D16" s="10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26" ht="45" customHeight="1">
      <c r="A17" s="16"/>
      <c r="B17" s="4" t="s">
        <v>39</v>
      </c>
      <c r="C17" s="17"/>
      <c r="D17" s="10">
        <v>7</v>
      </c>
      <c r="E17" s="7">
        <v>6</v>
      </c>
      <c r="F17" s="7">
        <v>1</v>
      </c>
      <c r="G17" s="7">
        <v>0</v>
      </c>
      <c r="H17" s="7">
        <v>0</v>
      </c>
      <c r="I17" s="7">
        <v>0</v>
      </c>
      <c r="J17" s="7">
        <v>3</v>
      </c>
      <c r="K17" s="7">
        <v>3</v>
      </c>
      <c r="L17" s="7">
        <v>0</v>
      </c>
      <c r="M17" s="7">
        <v>3</v>
      </c>
      <c r="N17" s="7">
        <v>3</v>
      </c>
      <c r="O17" s="7">
        <v>0</v>
      </c>
      <c r="P17" s="7">
        <v>1</v>
      </c>
      <c r="Q17" s="7">
        <v>0</v>
      </c>
      <c r="R17" s="7">
        <v>1</v>
      </c>
    </row>
    <row r="18" spans="1:26" ht="45" customHeight="1">
      <c r="A18" s="2"/>
      <c r="B18" s="3" t="s">
        <v>40</v>
      </c>
      <c r="C18" s="19"/>
      <c r="D18" s="10">
        <v>1</v>
      </c>
      <c r="E18" s="7">
        <v>1</v>
      </c>
      <c r="F18" s="7">
        <v>0</v>
      </c>
      <c r="G18" s="7">
        <v>0</v>
      </c>
      <c r="H18" s="7">
        <v>0</v>
      </c>
      <c r="I18" s="7">
        <v>0</v>
      </c>
      <c r="J18" s="7">
        <v>1</v>
      </c>
      <c r="K18" s="7">
        <v>1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26" ht="45" customHeight="1">
      <c r="A19" s="2"/>
      <c r="B19" s="3" t="s">
        <v>41</v>
      </c>
      <c r="C19" s="19"/>
      <c r="D19" s="10">
        <v>1</v>
      </c>
      <c r="E19" s="7">
        <v>1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1</v>
      </c>
      <c r="Q19" s="7">
        <v>1</v>
      </c>
      <c r="R19" s="7">
        <v>0</v>
      </c>
    </row>
    <row r="20" spans="1:26" ht="45" customHeight="1">
      <c r="A20" s="2"/>
      <c r="B20" s="3" t="s">
        <v>42</v>
      </c>
      <c r="C20" s="19"/>
      <c r="D20" s="10">
        <v>1</v>
      </c>
      <c r="E20" s="7">
        <v>1</v>
      </c>
      <c r="F20" s="7">
        <v>0</v>
      </c>
      <c r="G20" s="7">
        <v>1</v>
      </c>
      <c r="H20" s="7">
        <v>1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</row>
    <row r="21" spans="1:26" ht="45" customHeight="1">
      <c r="A21" s="2"/>
      <c r="B21" s="3" t="s">
        <v>43</v>
      </c>
      <c r="C21" s="19"/>
      <c r="D21" s="10">
        <v>2</v>
      </c>
      <c r="E21" s="7">
        <v>2</v>
      </c>
      <c r="F21" s="7">
        <v>0</v>
      </c>
      <c r="G21" s="7">
        <v>1</v>
      </c>
      <c r="H21" s="7">
        <v>1</v>
      </c>
      <c r="I21" s="7">
        <v>0</v>
      </c>
      <c r="J21" s="7">
        <v>1</v>
      </c>
      <c r="K21" s="7">
        <v>1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1:26" ht="45" customHeight="1">
      <c r="A22" s="2"/>
      <c r="B22" s="3" t="s">
        <v>44</v>
      </c>
      <c r="C22" s="9"/>
      <c r="D22" s="10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</row>
    <row r="23" spans="1:26" ht="45" customHeight="1">
      <c r="A23" s="3"/>
      <c r="B23" s="3" t="s">
        <v>45</v>
      </c>
      <c r="C23" s="20"/>
      <c r="D23" s="10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</row>
    <row r="24" spans="1:26" ht="45" customHeight="1">
      <c r="A24" s="3"/>
      <c r="B24" s="3" t="s">
        <v>46</v>
      </c>
      <c r="C24" s="20"/>
      <c r="D24" s="10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26" ht="45" customHeight="1">
      <c r="A25" s="3"/>
      <c r="B25" s="3" t="s">
        <v>47</v>
      </c>
      <c r="C25" s="19"/>
      <c r="D25" s="10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26" ht="45" customHeight="1">
      <c r="A26" s="2"/>
      <c r="B26" s="3" t="s">
        <v>48</v>
      </c>
      <c r="C26" s="19"/>
      <c r="D26" s="10">
        <v>2</v>
      </c>
      <c r="E26" s="7">
        <v>1</v>
      </c>
      <c r="F26" s="7">
        <v>1</v>
      </c>
      <c r="G26" s="7">
        <v>1</v>
      </c>
      <c r="H26" s="7">
        <v>1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0</v>
      </c>
      <c r="O26" s="7">
        <v>1</v>
      </c>
      <c r="P26" s="7">
        <v>0</v>
      </c>
      <c r="Q26" s="7">
        <v>0</v>
      </c>
      <c r="R26" s="7">
        <v>0</v>
      </c>
    </row>
    <row r="27" spans="1:26" ht="45" customHeight="1">
      <c r="A27" s="2"/>
      <c r="B27" s="3" t="s">
        <v>49</v>
      </c>
      <c r="C27" s="19"/>
      <c r="D27" s="10">
        <v>1</v>
      </c>
      <c r="E27" s="7">
        <v>1</v>
      </c>
      <c r="F27" s="7">
        <v>0</v>
      </c>
      <c r="G27" s="7">
        <v>0</v>
      </c>
      <c r="H27" s="7">
        <v>0</v>
      </c>
      <c r="I27" s="7">
        <v>0</v>
      </c>
      <c r="J27" s="7">
        <v>1</v>
      </c>
      <c r="K27" s="7">
        <v>1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26" ht="45" customHeight="1">
      <c r="A28" s="2"/>
      <c r="B28" s="3" t="s">
        <v>50</v>
      </c>
      <c r="C28" s="19"/>
      <c r="D28" s="10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26" ht="45" customHeight="1">
      <c r="A29" s="2"/>
      <c r="B29" s="3" t="s">
        <v>51</v>
      </c>
      <c r="C29" s="19"/>
      <c r="D29" s="10">
        <v>1</v>
      </c>
      <c r="E29" s="7">
        <v>1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1</v>
      </c>
      <c r="N29" s="7">
        <v>1</v>
      </c>
      <c r="O29" s="7">
        <v>0</v>
      </c>
      <c r="P29" s="7">
        <v>0</v>
      </c>
      <c r="Q29" s="7">
        <v>0</v>
      </c>
      <c r="R29" s="7">
        <v>0</v>
      </c>
    </row>
    <row r="30" spans="1:26" ht="45" customHeight="1">
      <c r="A30" s="2"/>
      <c r="B30" s="3" t="s">
        <v>52</v>
      </c>
      <c r="C30" s="19"/>
      <c r="D30" s="10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26" s="47" customFormat="1" ht="45" customHeight="1">
      <c r="A31" s="63"/>
      <c r="B31" s="3" t="s">
        <v>53</v>
      </c>
      <c r="C31" s="61"/>
      <c r="D31" s="10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46"/>
      <c r="T31" s="46"/>
      <c r="U31" s="46"/>
      <c r="V31" s="46"/>
      <c r="W31" s="46"/>
      <c r="X31" s="46"/>
      <c r="Y31" s="46"/>
      <c r="Z31" s="46"/>
    </row>
    <row r="32" spans="1:26" ht="45" customHeight="1">
      <c r="A32" s="63"/>
      <c r="B32" s="3" t="s">
        <v>54</v>
      </c>
      <c r="C32" s="76"/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ht="45" customHeight="1">
      <c r="A33" s="63"/>
      <c r="B33" s="3" t="s">
        <v>55</v>
      </c>
      <c r="C33" s="76"/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</row>
    <row r="34" spans="1:18" ht="45" customHeight="1">
      <c r="A34" s="64"/>
      <c r="B34" s="74" t="s">
        <v>56</v>
      </c>
      <c r="C34" s="78"/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</row>
  </sheetData>
  <mergeCells count="21">
    <mergeCell ref="Q5:Q7"/>
    <mergeCell ref="L5:L7"/>
    <mergeCell ref="N5:N7"/>
    <mergeCell ref="P3:R4"/>
    <mergeCell ref="R5:R7"/>
    <mergeCell ref="M3:O4"/>
    <mergeCell ref="J3:L4"/>
    <mergeCell ref="P5:P7"/>
    <mergeCell ref="O5:O7"/>
    <mergeCell ref="M5:M7"/>
    <mergeCell ref="I5:I7"/>
    <mergeCell ref="K5:K7"/>
    <mergeCell ref="J5:J7"/>
    <mergeCell ref="A3:C7"/>
    <mergeCell ref="D5:D7"/>
    <mergeCell ref="E5:E7"/>
    <mergeCell ref="F5:F7"/>
    <mergeCell ref="G5:G7"/>
    <mergeCell ref="D3:F4"/>
    <mergeCell ref="G3:I4"/>
    <mergeCell ref="H5:H7"/>
  </mergeCells>
  <phoneticPr fontId="1"/>
  <printOptions horizontalCentered="1" gridLinesSet="0"/>
  <pageMargins left="0.59055118110236227" right="0.78740157480314965" top="0.78740157480314965" bottom="0.78740157480314965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第46表 </vt:lpstr>
      <vt:lpstr>第47表</vt:lpstr>
      <vt:lpstr>第48表</vt:lpstr>
      <vt:lpstr>第49表</vt:lpstr>
      <vt:lpstr>第50表</vt:lpstr>
      <vt:lpstr>'第46表 '!\P</vt:lpstr>
      <vt:lpstr>'第46表 '!Print_Area</vt:lpstr>
      <vt:lpstr>第47表!Print_Area</vt:lpstr>
      <vt:lpstr>第48表!Print_Area</vt:lpstr>
      <vt:lpstr>第49表!Print_Area</vt:lpstr>
      <vt:lpstr>第50表!Print_Area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梅村　晋一</dc:creator>
  <cp:lastModifiedBy>oitapref</cp:lastModifiedBy>
  <cp:lastPrinted>2023-12-15T00:07:17Z</cp:lastPrinted>
  <dcterms:created xsi:type="dcterms:W3CDTF">2020-01-28T04:53:11Z</dcterms:created>
  <dcterms:modified xsi:type="dcterms:W3CDTF">2023-12-15T00:07:27Z</dcterms:modified>
</cp:coreProperties>
</file>