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M:\◎旧Ｚドライブ【公営住宅担当】\04 共通　各種照会・調査・マスコミ・警察協力\03 庁内\R05\R060125 オープンデータの公開について（デジタル推進課）\提出用\"/>
    </mc:Choice>
  </mc:AlternateContent>
  <xr:revisionPtr revIDLastSave="0" documentId="13_ncr:1_{9E40F9B3-5B0B-467C-B4C6-5E4CCC7035A0}" xr6:coauthVersionLast="47" xr6:coauthVersionMax="47" xr10:uidLastSave="{00000000-0000-0000-0000-000000000000}"/>
  <bookViews>
    <workbookView xWindow="14385" yWindow="-15" windowWidth="14430" windowHeight="15315" xr2:uid="{00000000-000D-0000-FFFF-FFFF00000000}"/>
  </bookViews>
  <sheets>
    <sheet name="R5 タイプ・規模別P106-107" sheetId="2" r:id="rId1"/>
    <sheet name="グラフ元" sheetId="3" r:id="rId2"/>
  </sheets>
  <definedNames>
    <definedName name="_xlnm.Print_Area" localSheetId="0">'R5 タイプ・規模別P106-107'!$A$1:$O$40</definedName>
    <definedName name="Z_C99BAAE2_87BC_11D3_896E_00000E632E87_.wvu.PrintArea" localSheetId="0" hidden="1">'R5 タイプ・規模別P106-107'!$A$1:$O$17</definedName>
    <definedName name="Z_C99BAAE2_87BC_11D3_896E_00000E632E87_.wvu.PrintArea" localSheetId="1" hidden="1">グラフ元!#REF!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3" i="3" l="1"/>
  <c r="R3" i="3"/>
  <c r="V3" i="3"/>
  <c r="W3" i="3"/>
  <c r="N3" i="3"/>
  <c r="K16" i="2" l="1"/>
  <c r="I3" i="3" s="1"/>
  <c r="N16" i="2"/>
  <c r="L3" i="3" s="1"/>
  <c r="M16" i="2"/>
  <c r="K3" i="3" s="1"/>
  <c r="L16" i="2"/>
  <c r="J3" i="3" s="1"/>
  <c r="J16" i="2"/>
  <c r="H3" i="3" s="1"/>
  <c r="I16" i="2"/>
  <c r="G3" i="3" s="1"/>
  <c r="G16" i="2"/>
  <c r="E3" i="3" s="1"/>
  <c r="F16" i="2"/>
  <c r="D3" i="3" s="1"/>
  <c r="E16" i="2"/>
  <c r="C3" i="3" s="1"/>
  <c r="D16" i="2"/>
  <c r="B3" i="3" s="1"/>
  <c r="C16" i="2"/>
  <c r="A3" i="3" s="1"/>
  <c r="O6" i="2"/>
  <c r="P3" i="3"/>
  <c r="Q3" i="3"/>
  <c r="S3" i="3"/>
  <c r="T3" i="3"/>
  <c r="U3" i="3"/>
  <c r="H16" i="2"/>
  <c r="F3" i="3" s="1"/>
  <c r="O8" i="2"/>
  <c r="O13" i="2"/>
  <c r="O14" i="2"/>
  <c r="O15" i="2"/>
  <c r="O10" i="2"/>
  <c r="O7" i="2"/>
  <c r="O12" i="2"/>
  <c r="O9" i="2"/>
  <c r="O11" i="2"/>
  <c r="O5" i="2"/>
  <c r="O7" i="3" l="1"/>
  <c r="B7" i="3"/>
  <c r="O16" i="2"/>
  <c r="M17" i="2" l="1"/>
  <c r="L17" i="2"/>
  <c r="J17" i="2"/>
  <c r="O17" i="2"/>
  <c r="F17" i="2"/>
  <c r="D17" i="2"/>
  <c r="G17" i="2"/>
  <c r="C17" i="2"/>
  <c r="H17" i="2"/>
  <c r="N17" i="2"/>
  <c r="K17" i="2"/>
  <c r="E17" i="2"/>
  <c r="I17" i="2"/>
</calcChain>
</file>

<file path=xl/sharedStrings.xml><?xml version="1.0" encoding="utf-8"?>
<sst xmlns="http://schemas.openxmlformats.org/spreadsheetml/2006/main" count="67" uniqueCount="54">
  <si>
    <t>５　住戸タイプ別・土木事務所別管理状況</t>
    <rPh sb="2" eb="4">
      <t>ジュウコ</t>
    </rPh>
    <rPh sb="7" eb="8">
      <t>キボベツ</t>
    </rPh>
    <rPh sb="9" eb="11">
      <t>ドボク</t>
    </rPh>
    <rPh sb="11" eb="14">
      <t>ジムショ</t>
    </rPh>
    <rPh sb="14" eb="15">
      <t>ベツ</t>
    </rPh>
    <rPh sb="15" eb="17">
      <t>カンリ</t>
    </rPh>
    <rPh sb="17" eb="19">
      <t>ジョウキョウ</t>
    </rPh>
    <phoneticPr fontId="5"/>
  </si>
  <si>
    <t>土 　木</t>
    <rPh sb="0" eb="4">
      <t>ドボク</t>
    </rPh>
    <phoneticPr fontId="5"/>
  </si>
  <si>
    <t>区分</t>
    <rPh sb="0" eb="2">
      <t>クブン</t>
    </rPh>
    <phoneticPr fontId="5"/>
  </si>
  <si>
    <t>1DK</t>
    <phoneticPr fontId="5"/>
  </si>
  <si>
    <t>1LDK</t>
    <phoneticPr fontId="5"/>
  </si>
  <si>
    <t>2K</t>
    <phoneticPr fontId="5"/>
  </si>
  <si>
    <t>2LK</t>
    <phoneticPr fontId="5"/>
  </si>
  <si>
    <t>2DK</t>
    <phoneticPr fontId="5"/>
  </si>
  <si>
    <t>2LDK</t>
    <phoneticPr fontId="5"/>
  </si>
  <si>
    <t>3K</t>
    <phoneticPr fontId="5"/>
  </si>
  <si>
    <t>3LK</t>
    <phoneticPr fontId="5"/>
  </si>
  <si>
    <t>3DK</t>
    <phoneticPr fontId="5"/>
  </si>
  <si>
    <t>3LDK</t>
    <phoneticPr fontId="5"/>
  </si>
  <si>
    <t>4DK</t>
    <phoneticPr fontId="5"/>
  </si>
  <si>
    <t>4LDK</t>
    <phoneticPr fontId="5"/>
  </si>
  <si>
    <t>計</t>
    <rPh sb="0" eb="1">
      <t>ケイ</t>
    </rPh>
    <phoneticPr fontId="5"/>
  </si>
  <si>
    <t>事務所</t>
    <rPh sb="0" eb="3">
      <t>ジムショ</t>
    </rPh>
    <phoneticPr fontId="5"/>
  </si>
  <si>
    <t>宮   崎</t>
    <rPh sb="0" eb="5">
      <t>ミヤザキ</t>
    </rPh>
    <phoneticPr fontId="5"/>
  </si>
  <si>
    <t>戸数</t>
    <rPh sb="0" eb="2">
      <t>コスウ</t>
    </rPh>
    <phoneticPr fontId="5"/>
  </si>
  <si>
    <t>割合</t>
    <rPh sb="0" eb="2">
      <t>ワリアイ</t>
    </rPh>
    <phoneticPr fontId="5"/>
  </si>
  <si>
    <t>日   南</t>
    <rPh sb="0" eb="5">
      <t>ニチナン</t>
    </rPh>
    <phoneticPr fontId="5"/>
  </si>
  <si>
    <t>串   間</t>
    <rPh sb="0" eb="5">
      <t>クシマ</t>
    </rPh>
    <phoneticPr fontId="5"/>
  </si>
  <si>
    <t>都   城</t>
    <rPh sb="0" eb="5">
      <t>ミヤコノジョウ</t>
    </rPh>
    <phoneticPr fontId="5"/>
  </si>
  <si>
    <t>小   林</t>
    <rPh sb="0" eb="5">
      <t>コバヤシ</t>
    </rPh>
    <phoneticPr fontId="5"/>
  </si>
  <si>
    <t>高   岡</t>
    <rPh sb="0" eb="5">
      <t>タカオカ</t>
    </rPh>
    <phoneticPr fontId="5"/>
  </si>
  <si>
    <t>西   都</t>
    <rPh sb="0" eb="5">
      <t>サイト</t>
    </rPh>
    <phoneticPr fontId="5"/>
  </si>
  <si>
    <t>高   鍋</t>
    <rPh sb="0" eb="5">
      <t>タカナベ</t>
    </rPh>
    <phoneticPr fontId="5"/>
  </si>
  <si>
    <t>日   向</t>
    <rPh sb="0" eb="5">
      <t>ヒュウガ</t>
    </rPh>
    <phoneticPr fontId="5"/>
  </si>
  <si>
    <t>延   岡</t>
    <rPh sb="0" eb="5">
      <t>ノベオカ</t>
    </rPh>
    <phoneticPr fontId="5"/>
  </si>
  <si>
    <t>西臼杵</t>
    <rPh sb="0" eb="3">
      <t>ニシウスキ</t>
    </rPh>
    <phoneticPr fontId="5"/>
  </si>
  <si>
    <t>1DK</t>
    <phoneticPr fontId="5"/>
  </si>
  <si>
    <t>1LDK</t>
    <phoneticPr fontId="5"/>
  </si>
  <si>
    <t>2K</t>
    <phoneticPr fontId="5"/>
  </si>
  <si>
    <t>2LK</t>
    <phoneticPr fontId="5"/>
  </si>
  <si>
    <t>2DK</t>
    <phoneticPr fontId="5"/>
  </si>
  <si>
    <t>2LDK</t>
    <phoneticPr fontId="5"/>
  </si>
  <si>
    <t>3K</t>
    <phoneticPr fontId="5"/>
  </si>
  <si>
    <t>3LK</t>
    <phoneticPr fontId="5"/>
  </si>
  <si>
    <t>3DK</t>
    <phoneticPr fontId="5"/>
  </si>
  <si>
    <t>3LDK</t>
    <phoneticPr fontId="5"/>
  </si>
  <si>
    <t>4DK</t>
    <phoneticPr fontId="5"/>
  </si>
  <si>
    <t>4LDK</t>
    <phoneticPr fontId="5"/>
  </si>
  <si>
    <t>30㎡以下</t>
    <rPh sb="3" eb="5">
      <t>イカ</t>
    </rPh>
    <phoneticPr fontId="5"/>
  </si>
  <si>
    <t>～35</t>
    <phoneticPr fontId="5"/>
  </si>
  <si>
    <t>～40</t>
    <phoneticPr fontId="5"/>
  </si>
  <si>
    <t>～45</t>
    <phoneticPr fontId="5"/>
  </si>
  <si>
    <t>～50</t>
    <phoneticPr fontId="5"/>
  </si>
  <si>
    <t>～55</t>
    <phoneticPr fontId="5"/>
  </si>
  <si>
    <t>～60</t>
    <phoneticPr fontId="5"/>
  </si>
  <si>
    <t>～65</t>
    <phoneticPr fontId="5"/>
  </si>
  <si>
    <t>～70</t>
    <phoneticPr fontId="5"/>
  </si>
  <si>
    <t>70㎡超</t>
    <rPh sb="3" eb="4">
      <t>チョウ</t>
    </rPh>
    <phoneticPr fontId="5"/>
  </si>
  <si>
    <t>合計</t>
    <rPh sb="0" eb="2">
      <t>ゴウケイ</t>
    </rPh>
    <phoneticPr fontId="5"/>
  </si>
  <si>
    <t>（単位：戸、％）（令和5.3.31現在）</t>
    <rPh sb="1" eb="3">
      <t>タンイ</t>
    </rPh>
    <rPh sb="4" eb="5">
      <t>コ</t>
    </rPh>
    <rPh sb="9" eb="11">
      <t>レイワ</t>
    </rPh>
    <rPh sb="17" eb="19">
      <t>ゲンザイ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</si>
</sst>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#,##0.0_);[Red]\(#,##0.0\)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ゴシック"/>
      <family val="3"/>
      <charset val="128"/>
    </font>
    <font>
      <sz val="9.6"/>
      <name val="ＭＳ Ｐ明朝"/>
      <family val="1"/>
      <charset val="128"/>
    </font>
    <font>
      <sz val="6"/>
      <name val="ＭＳ Ｐゴシック"/>
      <family val="3"/>
      <charset val="128"/>
    </font>
    <font>
      <sz val="9.6"/>
      <name val="ＭＳ Ｐゴシック"/>
      <family val="3"/>
      <charset val="128"/>
    </font>
    <font>
      <sz val="1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59">
    <xf numFmtId="0" fontId="0" fillId="0" borderId="0" xfId="0"/>
    <xf numFmtId="0" fontId="3" fillId="0" borderId="0" xfId="0" applyFont="1"/>
    <xf numFmtId="0" fontId="2" fillId="0" borderId="0" xfId="0" applyFont="1"/>
    <xf numFmtId="3" fontId="2" fillId="0" borderId="0" xfId="0" applyNumberFormat="1" applyFont="1"/>
    <xf numFmtId="0" fontId="6" fillId="0" borderId="0" xfId="0" applyFont="1"/>
    <xf numFmtId="0" fontId="1" fillId="0" borderId="0" xfId="0" applyFont="1"/>
    <xf numFmtId="0" fontId="1" fillId="0" borderId="0" xfId="0" applyFont="1" applyAlignment="1">
      <alignment horizontal="right"/>
    </xf>
    <xf numFmtId="0" fontId="4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10" fontId="2" fillId="0" borderId="0" xfId="0" applyNumberFormat="1" applyFont="1"/>
    <xf numFmtId="0" fontId="0" fillId="0" borderId="0" xfId="0" applyAlignment="1">
      <alignment horizontal="center"/>
    </xf>
    <xf numFmtId="0" fontId="4" fillId="0" borderId="5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3" fontId="4" fillId="0" borderId="8" xfId="0" applyNumberFormat="1" applyFont="1" applyBorder="1" applyAlignment="1">
      <alignment shrinkToFit="1"/>
    </xf>
    <xf numFmtId="3" fontId="4" fillId="0" borderId="7" xfId="0" applyNumberFormat="1" applyFont="1" applyBorder="1" applyAlignment="1">
      <alignment shrinkToFit="1"/>
    </xf>
    <xf numFmtId="38" fontId="4" fillId="0" borderId="8" xfId="1" applyFont="1" applyBorder="1"/>
    <xf numFmtId="0" fontId="4" fillId="0" borderId="9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38" fontId="0" fillId="0" borderId="0" xfId="0" applyNumberFormat="1" applyAlignment="1">
      <alignment horizontal="center"/>
    </xf>
    <xf numFmtId="3" fontId="0" fillId="0" borderId="0" xfId="0" applyNumberFormat="1"/>
    <xf numFmtId="176" fontId="4" fillId="0" borderId="21" xfId="0" applyNumberFormat="1" applyFont="1" applyBorder="1" applyAlignment="1">
      <alignment horizontal="right"/>
    </xf>
    <xf numFmtId="176" fontId="4" fillId="0" borderId="14" xfId="0" applyNumberFormat="1" applyFont="1" applyBorder="1" applyAlignment="1">
      <alignment horizontal="right"/>
    </xf>
    <xf numFmtId="176" fontId="4" fillId="0" borderId="14" xfId="1" applyNumberFormat="1" applyFont="1" applyBorder="1" applyAlignment="1">
      <alignment horizontal="right"/>
    </xf>
    <xf numFmtId="176" fontId="4" fillId="0" borderId="10" xfId="0" applyNumberFormat="1" applyFont="1" applyBorder="1" applyAlignment="1">
      <alignment horizontal="right"/>
    </xf>
    <xf numFmtId="176" fontId="4" fillId="0" borderId="3" xfId="0" applyNumberFormat="1" applyFont="1" applyBorder="1"/>
    <xf numFmtId="176" fontId="4" fillId="0" borderId="22" xfId="0" applyNumberFormat="1" applyFont="1" applyBorder="1" applyAlignment="1">
      <alignment horizontal="right"/>
    </xf>
    <xf numFmtId="176" fontId="4" fillId="0" borderId="15" xfId="0" applyNumberFormat="1" applyFont="1" applyBorder="1" applyAlignment="1">
      <alignment horizontal="right"/>
    </xf>
    <xf numFmtId="176" fontId="4" fillId="0" borderId="4" xfId="0" applyNumberFormat="1" applyFont="1" applyBorder="1" applyAlignment="1">
      <alignment horizontal="right"/>
    </xf>
    <xf numFmtId="176" fontId="4" fillId="0" borderId="1" xfId="0" applyNumberFormat="1" applyFont="1" applyBorder="1"/>
    <xf numFmtId="176" fontId="4" fillId="0" borderId="23" xfId="0" applyNumberFormat="1" applyFont="1" applyBorder="1" applyAlignment="1">
      <alignment horizontal="right"/>
    </xf>
    <xf numFmtId="176" fontId="4" fillId="0" borderId="16" xfId="0" applyNumberFormat="1" applyFont="1" applyBorder="1" applyAlignment="1">
      <alignment horizontal="right"/>
    </xf>
    <xf numFmtId="176" fontId="4" fillId="0" borderId="11" xfId="0" applyNumberFormat="1" applyFont="1" applyBorder="1" applyAlignment="1">
      <alignment horizontal="right"/>
    </xf>
    <xf numFmtId="176" fontId="4" fillId="0" borderId="2" xfId="0" applyNumberFormat="1" applyFont="1" applyBorder="1"/>
    <xf numFmtId="176" fontId="4" fillId="0" borderId="21" xfId="0" applyNumberFormat="1" applyFont="1" applyBorder="1" applyAlignment="1">
      <alignment shrinkToFit="1"/>
    </xf>
    <xf numFmtId="176" fontId="4" fillId="0" borderId="14" xfId="0" applyNumberFormat="1" applyFont="1" applyBorder="1" applyAlignment="1">
      <alignment shrinkToFit="1"/>
    </xf>
    <xf numFmtId="176" fontId="4" fillId="0" borderId="10" xfId="0" applyNumberFormat="1" applyFont="1" applyBorder="1" applyAlignment="1">
      <alignment shrinkToFit="1"/>
    </xf>
    <xf numFmtId="177" fontId="4" fillId="0" borderId="24" xfId="0" applyNumberFormat="1" applyFont="1" applyBorder="1"/>
    <xf numFmtId="177" fontId="4" fillId="0" borderId="17" xfId="0" applyNumberFormat="1" applyFont="1" applyBorder="1"/>
    <xf numFmtId="177" fontId="4" fillId="0" borderId="19" xfId="0" applyNumberFormat="1" applyFont="1" applyBorder="1"/>
    <xf numFmtId="177" fontId="4" fillId="0" borderId="20" xfId="0" applyNumberFormat="1" applyFont="1" applyBorder="1"/>
    <xf numFmtId="177" fontId="4" fillId="0" borderId="12" xfId="0" applyNumberFormat="1" applyFont="1" applyBorder="1"/>
    <xf numFmtId="177" fontId="4" fillId="0" borderId="6" xfId="0" applyNumberFormat="1" applyFont="1" applyBorder="1"/>
    <xf numFmtId="0" fontId="4" fillId="0" borderId="18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7" fillId="0" borderId="19" xfId="0" applyFont="1" applyBorder="1" applyAlignment="1">
      <alignment horizontal="right"/>
    </xf>
    <xf numFmtId="0" fontId="6" fillId="0" borderId="6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住戸タイプ別管理戸数</a:t>
            </a:r>
          </a:p>
        </c:rich>
      </c:tx>
      <c:layout>
        <c:manualLayout>
          <c:xMode val="edge"/>
          <c:yMode val="edge"/>
          <c:x val="0.38286705639067847"/>
          <c:y val="3.717463493858847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310638791251002"/>
          <c:y val="0.13259684157868126"/>
          <c:w val="0.84659315995218454"/>
          <c:h val="0.6961334182880765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グラフ元!$A$2:$L$2</c:f>
              <c:strCache>
                <c:ptCount val="12"/>
                <c:pt idx="0">
                  <c:v>1DK</c:v>
                </c:pt>
                <c:pt idx="1">
                  <c:v>1LDK</c:v>
                </c:pt>
                <c:pt idx="2">
                  <c:v>2K</c:v>
                </c:pt>
                <c:pt idx="3">
                  <c:v>2LK</c:v>
                </c:pt>
                <c:pt idx="4">
                  <c:v>2DK</c:v>
                </c:pt>
                <c:pt idx="5">
                  <c:v>2LDK</c:v>
                </c:pt>
                <c:pt idx="6">
                  <c:v>3K</c:v>
                </c:pt>
                <c:pt idx="7">
                  <c:v>3LK</c:v>
                </c:pt>
                <c:pt idx="8">
                  <c:v>3DK</c:v>
                </c:pt>
                <c:pt idx="9">
                  <c:v>3LDK</c:v>
                </c:pt>
                <c:pt idx="10">
                  <c:v>4DK</c:v>
                </c:pt>
                <c:pt idx="11">
                  <c:v>4LDK</c:v>
                </c:pt>
              </c:strCache>
            </c:strRef>
          </c:cat>
          <c:val>
            <c:numRef>
              <c:f>グラフ元!$A$3:$L$3</c:f>
              <c:numCache>
                <c:formatCode>#,##0</c:formatCode>
                <c:ptCount val="12"/>
                <c:pt idx="0">
                  <c:v>10</c:v>
                </c:pt>
                <c:pt idx="1">
                  <c:v>60</c:v>
                </c:pt>
                <c:pt idx="2">
                  <c:v>180</c:v>
                </c:pt>
                <c:pt idx="3">
                  <c:v>8</c:v>
                </c:pt>
                <c:pt idx="4">
                  <c:v>525</c:v>
                </c:pt>
                <c:pt idx="5">
                  <c:v>491</c:v>
                </c:pt>
                <c:pt idx="6">
                  <c:v>1012</c:v>
                </c:pt>
                <c:pt idx="7">
                  <c:v>598</c:v>
                </c:pt>
                <c:pt idx="8">
                  <c:v>4227</c:v>
                </c:pt>
                <c:pt idx="9">
                  <c:v>1573</c:v>
                </c:pt>
                <c:pt idx="10">
                  <c:v>37</c:v>
                </c:pt>
                <c:pt idx="11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DC-4923-8401-F32A5ECDF8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2407680"/>
        <c:axId val="392426240"/>
      </c:barChart>
      <c:catAx>
        <c:axId val="3924076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住戸タイプ</a:t>
                </a:r>
              </a:p>
            </c:rich>
          </c:tx>
          <c:layout>
            <c:manualLayout>
              <c:xMode val="edge"/>
              <c:yMode val="edge"/>
              <c:x val="0.48426568837986156"/>
              <c:y val="0.9103699192297094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924262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924262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9240768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19</xdr:row>
      <xdr:rowOff>0</xdr:rowOff>
    </xdr:from>
    <xdr:to>
      <xdr:col>14</xdr:col>
      <xdr:colOff>9525</xdr:colOff>
      <xdr:row>39</xdr:row>
      <xdr:rowOff>19050</xdr:rowOff>
    </xdr:to>
    <xdr:graphicFrame macro="">
      <xdr:nvGraphicFramePr>
        <xdr:cNvPr id="1068" name="Chart 2">
          <a:extLst>
            <a:ext uri="{FF2B5EF4-FFF2-40B4-BE49-F238E27FC236}">
              <a16:creationId xmlns:a16="http://schemas.microsoft.com/office/drawing/2014/main" id="{00000000-0008-0000-0000-00002C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7"/>
  <sheetViews>
    <sheetView tabSelected="1" view="pageBreakPreview" zoomScaleNormal="100" zoomScaleSheetLayoutView="100" workbookViewId="0">
      <selection activeCell="V13" sqref="V13"/>
    </sheetView>
  </sheetViews>
  <sheetFormatPr defaultRowHeight="13.5" x14ac:dyDescent="0.15"/>
  <cols>
    <col min="1" max="1" width="7.875" customWidth="1"/>
    <col min="2" max="14" width="5.5" customWidth="1"/>
    <col min="15" max="15" width="6.75" customWidth="1"/>
  </cols>
  <sheetData>
    <row r="1" spans="1:27" ht="14.25" x14ac:dyDescent="0.15">
      <c r="A1" s="1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</row>
    <row r="2" spans="1:27" ht="39.75" customHeight="1" x14ac:dyDescent="0.15">
      <c r="A2" s="4"/>
      <c r="B2" s="4"/>
      <c r="C2" s="4"/>
      <c r="D2" s="4"/>
      <c r="E2" s="4"/>
      <c r="F2" s="4"/>
      <c r="G2" s="4"/>
      <c r="H2" s="4"/>
      <c r="I2" s="4"/>
      <c r="J2" s="4"/>
      <c r="K2" s="55" t="s">
        <v>53</v>
      </c>
      <c r="L2" s="55"/>
      <c r="M2" s="55"/>
      <c r="N2" s="55"/>
      <c r="O2" s="5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6"/>
    </row>
    <row r="3" spans="1:27" s="9" customFormat="1" ht="17.25" customHeight="1" x14ac:dyDescent="0.15">
      <c r="A3" s="7" t="s">
        <v>1</v>
      </c>
      <c r="B3" s="51" t="s">
        <v>2</v>
      </c>
      <c r="C3" s="53" t="s">
        <v>3</v>
      </c>
      <c r="D3" s="48" t="s">
        <v>4</v>
      </c>
      <c r="E3" s="48" t="s">
        <v>5</v>
      </c>
      <c r="F3" s="48" t="s">
        <v>6</v>
      </c>
      <c r="G3" s="48" t="s">
        <v>7</v>
      </c>
      <c r="H3" s="48" t="s">
        <v>8</v>
      </c>
      <c r="I3" s="48" t="s">
        <v>9</v>
      </c>
      <c r="J3" s="48" t="s">
        <v>10</v>
      </c>
      <c r="K3" s="48" t="s">
        <v>11</v>
      </c>
      <c r="L3" s="48" t="s">
        <v>12</v>
      </c>
      <c r="M3" s="48" t="s">
        <v>13</v>
      </c>
      <c r="N3" s="57" t="s">
        <v>14</v>
      </c>
      <c r="O3" s="51" t="s">
        <v>15</v>
      </c>
      <c r="P3" s="50"/>
      <c r="Q3" s="8"/>
      <c r="R3" s="8"/>
      <c r="S3" s="8"/>
      <c r="T3" s="8"/>
      <c r="U3" s="8"/>
      <c r="V3" s="8"/>
      <c r="W3" s="8"/>
      <c r="X3" s="8"/>
      <c r="Y3" s="8"/>
      <c r="Z3" s="8"/>
      <c r="AA3" s="50"/>
    </row>
    <row r="4" spans="1:27" s="9" customFormat="1" ht="17.25" customHeight="1" x14ac:dyDescent="0.15">
      <c r="A4" s="10" t="s">
        <v>16</v>
      </c>
      <c r="B4" s="52"/>
      <c r="C4" s="54"/>
      <c r="D4" s="49"/>
      <c r="E4" s="49"/>
      <c r="F4" s="49"/>
      <c r="G4" s="49"/>
      <c r="H4" s="49"/>
      <c r="I4" s="49"/>
      <c r="J4" s="49"/>
      <c r="K4" s="49"/>
      <c r="L4" s="49"/>
      <c r="M4" s="49"/>
      <c r="N4" s="58"/>
      <c r="O4" s="56"/>
      <c r="P4" s="50"/>
      <c r="Q4" s="8"/>
      <c r="R4" s="8"/>
      <c r="S4" s="8"/>
      <c r="T4" s="8"/>
      <c r="U4" s="8"/>
      <c r="V4" s="8"/>
      <c r="W4" s="8"/>
      <c r="X4" s="8"/>
      <c r="Y4" s="8"/>
      <c r="Z4" s="8"/>
      <c r="AA4" s="50"/>
    </row>
    <row r="5" spans="1:27" ht="24.2" customHeight="1" x14ac:dyDescent="0.15">
      <c r="A5" s="11" t="s">
        <v>17</v>
      </c>
      <c r="B5" s="11" t="s">
        <v>18</v>
      </c>
      <c r="C5" s="26">
        <v>8</v>
      </c>
      <c r="D5" s="27">
        <v>31</v>
      </c>
      <c r="E5" s="27">
        <v>3</v>
      </c>
      <c r="F5" s="27">
        <v>0</v>
      </c>
      <c r="G5" s="27">
        <v>315</v>
      </c>
      <c r="H5" s="27">
        <v>232</v>
      </c>
      <c r="I5" s="27">
        <v>488</v>
      </c>
      <c r="J5" s="27">
        <v>214</v>
      </c>
      <c r="K5" s="28">
        <v>2222</v>
      </c>
      <c r="L5" s="27">
        <v>699</v>
      </c>
      <c r="M5" s="27">
        <v>26</v>
      </c>
      <c r="N5" s="29">
        <v>4</v>
      </c>
      <c r="O5" s="30">
        <f t="shared" ref="O5:O15" si="0">SUM(C5:N5)</f>
        <v>4242</v>
      </c>
      <c r="P5" s="12"/>
      <c r="Q5" s="2"/>
      <c r="R5" s="2"/>
      <c r="S5" s="2"/>
      <c r="T5" s="2"/>
      <c r="U5" s="2"/>
      <c r="V5" s="2"/>
      <c r="W5" s="2"/>
      <c r="X5" s="2"/>
      <c r="Y5" s="2"/>
      <c r="Z5" s="2"/>
      <c r="AA5" s="3"/>
    </row>
    <row r="6" spans="1:27" ht="24.2" customHeight="1" x14ac:dyDescent="0.15">
      <c r="A6" s="23" t="s">
        <v>20</v>
      </c>
      <c r="B6" s="23" t="s">
        <v>18</v>
      </c>
      <c r="C6" s="31">
        <v>0</v>
      </c>
      <c r="D6" s="32">
        <v>12</v>
      </c>
      <c r="E6" s="32">
        <v>20</v>
      </c>
      <c r="F6" s="32">
        <v>0</v>
      </c>
      <c r="G6" s="32">
        <v>73</v>
      </c>
      <c r="H6" s="32">
        <v>31</v>
      </c>
      <c r="I6" s="32">
        <v>12</v>
      </c>
      <c r="J6" s="32">
        <v>0</v>
      </c>
      <c r="K6" s="32">
        <v>219</v>
      </c>
      <c r="L6" s="32">
        <v>31</v>
      </c>
      <c r="M6" s="32">
        <v>2</v>
      </c>
      <c r="N6" s="33">
        <v>0</v>
      </c>
      <c r="O6" s="34">
        <f>SUM(C6:N6)</f>
        <v>400</v>
      </c>
      <c r="P6" s="12"/>
      <c r="Q6" s="2"/>
      <c r="R6" s="2"/>
      <c r="S6" s="2"/>
      <c r="T6" s="2"/>
      <c r="U6" s="2"/>
      <c r="V6" s="2"/>
      <c r="W6" s="2"/>
      <c r="X6" s="2"/>
      <c r="Y6" s="2"/>
      <c r="Z6" s="2"/>
      <c r="AA6" s="3"/>
    </row>
    <row r="7" spans="1:27" ht="24.2" customHeight="1" x14ac:dyDescent="0.15">
      <c r="A7" s="23" t="s">
        <v>21</v>
      </c>
      <c r="B7" s="23" t="s">
        <v>18</v>
      </c>
      <c r="C7" s="31">
        <v>0</v>
      </c>
      <c r="D7" s="32">
        <v>0</v>
      </c>
      <c r="E7" s="32">
        <v>19</v>
      </c>
      <c r="F7" s="32">
        <v>0</v>
      </c>
      <c r="G7" s="32">
        <v>4</v>
      </c>
      <c r="H7" s="32">
        <v>18</v>
      </c>
      <c r="I7" s="32">
        <v>8</v>
      </c>
      <c r="J7" s="32">
        <v>0</v>
      </c>
      <c r="K7" s="32">
        <v>50</v>
      </c>
      <c r="L7" s="32">
        <v>0</v>
      </c>
      <c r="M7" s="32">
        <v>0</v>
      </c>
      <c r="N7" s="33">
        <v>0</v>
      </c>
      <c r="O7" s="34">
        <f t="shared" si="0"/>
        <v>99</v>
      </c>
      <c r="P7" s="12"/>
      <c r="Q7" s="2"/>
      <c r="R7" s="2"/>
      <c r="S7" s="2"/>
      <c r="T7" s="2"/>
      <c r="U7" s="2"/>
      <c r="V7" s="2"/>
      <c r="W7" s="2"/>
      <c r="X7" s="2"/>
      <c r="Y7" s="2"/>
      <c r="Z7" s="2"/>
      <c r="AA7" s="3"/>
    </row>
    <row r="8" spans="1:27" ht="24.2" customHeight="1" x14ac:dyDescent="0.15">
      <c r="A8" s="23" t="s">
        <v>22</v>
      </c>
      <c r="B8" s="23" t="s">
        <v>18</v>
      </c>
      <c r="C8" s="31">
        <v>0</v>
      </c>
      <c r="D8" s="32">
        <v>6</v>
      </c>
      <c r="E8" s="32">
        <v>46</v>
      </c>
      <c r="F8" s="32">
        <v>0</v>
      </c>
      <c r="G8" s="32">
        <v>25</v>
      </c>
      <c r="H8" s="32">
        <v>33</v>
      </c>
      <c r="I8" s="32">
        <v>58</v>
      </c>
      <c r="J8" s="32">
        <v>66</v>
      </c>
      <c r="K8" s="32">
        <v>387</v>
      </c>
      <c r="L8" s="32">
        <v>235</v>
      </c>
      <c r="M8" s="32">
        <v>0</v>
      </c>
      <c r="N8" s="33">
        <v>0</v>
      </c>
      <c r="O8" s="34">
        <f t="shared" si="0"/>
        <v>856</v>
      </c>
      <c r="P8" s="12"/>
      <c r="Q8" s="2"/>
      <c r="R8" s="2"/>
      <c r="S8" s="2"/>
      <c r="T8" s="2"/>
      <c r="U8" s="2"/>
      <c r="V8" s="2"/>
      <c r="W8" s="2"/>
      <c r="X8" s="2"/>
      <c r="Y8" s="2"/>
      <c r="Z8" s="2"/>
      <c r="AA8" s="3"/>
    </row>
    <row r="9" spans="1:27" ht="24.2" customHeight="1" x14ac:dyDescent="0.15">
      <c r="A9" s="23" t="s">
        <v>23</v>
      </c>
      <c r="B9" s="23" t="s">
        <v>18</v>
      </c>
      <c r="C9" s="31">
        <v>2</v>
      </c>
      <c r="D9" s="32">
        <v>0</v>
      </c>
      <c r="E9" s="32">
        <v>16</v>
      </c>
      <c r="F9" s="32">
        <v>0</v>
      </c>
      <c r="G9" s="32">
        <v>25</v>
      </c>
      <c r="H9" s="32">
        <v>12</v>
      </c>
      <c r="I9" s="32">
        <v>10</v>
      </c>
      <c r="J9" s="32">
        <v>48</v>
      </c>
      <c r="K9" s="32">
        <v>142</v>
      </c>
      <c r="L9" s="32">
        <v>58</v>
      </c>
      <c r="M9" s="32">
        <v>0</v>
      </c>
      <c r="N9" s="33">
        <v>0</v>
      </c>
      <c r="O9" s="34">
        <f t="shared" si="0"/>
        <v>313</v>
      </c>
      <c r="P9" s="12"/>
      <c r="Q9" s="2"/>
      <c r="R9" s="2"/>
      <c r="S9" s="2"/>
      <c r="T9" s="2"/>
      <c r="U9" s="2"/>
      <c r="V9" s="2"/>
      <c r="W9" s="2"/>
      <c r="X9" s="2"/>
      <c r="Y9" s="2"/>
      <c r="Z9" s="2"/>
      <c r="AA9" s="3"/>
    </row>
    <row r="10" spans="1:27" ht="24.75" customHeight="1" x14ac:dyDescent="0.15">
      <c r="A10" s="23" t="s">
        <v>24</v>
      </c>
      <c r="B10" s="23" t="s">
        <v>18</v>
      </c>
      <c r="C10" s="31">
        <v>0</v>
      </c>
      <c r="D10" s="32">
        <v>0</v>
      </c>
      <c r="E10" s="32">
        <v>20</v>
      </c>
      <c r="F10" s="32">
        <v>0</v>
      </c>
      <c r="G10" s="32">
        <v>0</v>
      </c>
      <c r="H10" s="32">
        <v>0</v>
      </c>
      <c r="I10" s="32">
        <v>0</v>
      </c>
      <c r="J10" s="32">
        <v>48</v>
      </c>
      <c r="K10" s="32">
        <v>54</v>
      </c>
      <c r="L10" s="32">
        <v>40</v>
      </c>
      <c r="M10" s="32">
        <v>0</v>
      </c>
      <c r="N10" s="33">
        <v>0</v>
      </c>
      <c r="O10" s="34">
        <f t="shared" si="0"/>
        <v>162</v>
      </c>
      <c r="P10" s="12"/>
      <c r="Q10" s="2"/>
      <c r="R10" s="2"/>
      <c r="S10" s="2"/>
      <c r="T10" s="2"/>
      <c r="U10" s="2"/>
      <c r="V10" s="2"/>
      <c r="W10" s="2"/>
      <c r="X10" s="2"/>
      <c r="Y10" s="2"/>
      <c r="Z10" s="2"/>
      <c r="AA10" s="3"/>
    </row>
    <row r="11" spans="1:27" ht="24.2" customHeight="1" x14ac:dyDescent="0.15">
      <c r="A11" s="23" t="s">
        <v>25</v>
      </c>
      <c r="B11" s="23" t="s">
        <v>18</v>
      </c>
      <c r="C11" s="31">
        <v>0</v>
      </c>
      <c r="D11" s="32">
        <v>0</v>
      </c>
      <c r="E11" s="32">
        <v>0</v>
      </c>
      <c r="F11" s="32">
        <v>0</v>
      </c>
      <c r="G11" s="32">
        <v>7</v>
      </c>
      <c r="H11" s="32">
        <v>4</v>
      </c>
      <c r="I11" s="32">
        <v>0</v>
      </c>
      <c r="J11" s="32">
        <v>0</v>
      </c>
      <c r="K11" s="32">
        <v>76</v>
      </c>
      <c r="L11" s="32">
        <v>51</v>
      </c>
      <c r="M11" s="32">
        <v>0</v>
      </c>
      <c r="N11" s="33">
        <v>0</v>
      </c>
      <c r="O11" s="34">
        <f t="shared" si="0"/>
        <v>138</v>
      </c>
      <c r="P11" s="12"/>
      <c r="Q11" s="2"/>
      <c r="R11" s="2"/>
      <c r="S11" s="2"/>
      <c r="T11" s="2"/>
      <c r="U11" s="2"/>
      <c r="V11" s="2"/>
      <c r="W11" s="2"/>
      <c r="X11" s="2"/>
      <c r="Y11" s="2"/>
      <c r="Z11" s="2"/>
      <c r="AA11" s="3"/>
    </row>
    <row r="12" spans="1:27" ht="24.2" customHeight="1" x14ac:dyDescent="0.15">
      <c r="A12" s="23" t="s">
        <v>26</v>
      </c>
      <c r="B12" s="23" t="s">
        <v>18</v>
      </c>
      <c r="C12" s="31">
        <v>0</v>
      </c>
      <c r="D12" s="32">
        <v>0</v>
      </c>
      <c r="E12" s="32">
        <v>40</v>
      </c>
      <c r="F12" s="32">
        <v>8</v>
      </c>
      <c r="G12" s="32">
        <v>23</v>
      </c>
      <c r="H12" s="32">
        <v>42</v>
      </c>
      <c r="I12" s="32">
        <v>18</v>
      </c>
      <c r="J12" s="32">
        <v>0</v>
      </c>
      <c r="K12" s="32">
        <v>28</v>
      </c>
      <c r="L12" s="32">
        <v>164</v>
      </c>
      <c r="M12" s="32">
        <v>3</v>
      </c>
      <c r="N12" s="33">
        <v>0</v>
      </c>
      <c r="O12" s="34">
        <f t="shared" si="0"/>
        <v>326</v>
      </c>
      <c r="P12" s="12"/>
      <c r="Q12" s="2"/>
      <c r="R12" s="2"/>
      <c r="S12" s="2"/>
      <c r="T12" s="2"/>
      <c r="U12" s="2"/>
      <c r="V12" s="2"/>
      <c r="W12" s="2"/>
      <c r="X12" s="2"/>
      <c r="Y12" s="2"/>
      <c r="Z12" s="2"/>
      <c r="AA12" s="3"/>
    </row>
    <row r="13" spans="1:27" ht="24.2" customHeight="1" x14ac:dyDescent="0.15">
      <c r="A13" s="23" t="s">
        <v>27</v>
      </c>
      <c r="B13" s="23" t="s">
        <v>18</v>
      </c>
      <c r="C13" s="31">
        <v>0</v>
      </c>
      <c r="D13" s="32">
        <v>3</v>
      </c>
      <c r="E13" s="32">
        <v>0</v>
      </c>
      <c r="F13" s="32">
        <v>0</v>
      </c>
      <c r="G13" s="32">
        <v>37</v>
      </c>
      <c r="H13" s="32">
        <v>46</v>
      </c>
      <c r="I13" s="32">
        <v>80</v>
      </c>
      <c r="J13" s="32">
        <v>40</v>
      </c>
      <c r="K13" s="32">
        <v>431</v>
      </c>
      <c r="L13" s="32">
        <v>154</v>
      </c>
      <c r="M13" s="32">
        <v>6</v>
      </c>
      <c r="N13" s="33">
        <v>0</v>
      </c>
      <c r="O13" s="34">
        <f t="shared" si="0"/>
        <v>797</v>
      </c>
      <c r="P13" s="12"/>
      <c r="Q13" s="2"/>
      <c r="R13" s="2"/>
      <c r="S13" s="2"/>
      <c r="T13" s="2"/>
      <c r="U13" s="2"/>
      <c r="V13" s="2"/>
      <c r="W13" s="2"/>
      <c r="X13" s="2"/>
      <c r="Y13" s="2"/>
      <c r="Z13" s="2"/>
      <c r="AA13" s="3"/>
    </row>
    <row r="14" spans="1:27" ht="24.2" customHeight="1" x14ac:dyDescent="0.15">
      <c r="A14" s="23" t="s">
        <v>28</v>
      </c>
      <c r="B14" s="23" t="s">
        <v>18</v>
      </c>
      <c r="C14" s="31">
        <v>0</v>
      </c>
      <c r="D14" s="32">
        <v>8</v>
      </c>
      <c r="E14" s="32">
        <v>16</v>
      </c>
      <c r="F14" s="32">
        <v>0</v>
      </c>
      <c r="G14" s="32">
        <v>6</v>
      </c>
      <c r="H14" s="32">
        <v>73</v>
      </c>
      <c r="I14" s="32">
        <v>338</v>
      </c>
      <c r="J14" s="32">
        <v>182</v>
      </c>
      <c r="K14" s="32">
        <v>544</v>
      </c>
      <c r="L14" s="32">
        <v>141</v>
      </c>
      <c r="M14" s="32">
        <v>0</v>
      </c>
      <c r="N14" s="33">
        <v>0</v>
      </c>
      <c r="O14" s="34">
        <f t="shared" si="0"/>
        <v>1308</v>
      </c>
      <c r="P14" s="12"/>
      <c r="Q14" s="2"/>
      <c r="R14" s="2"/>
      <c r="S14" s="2"/>
      <c r="T14" s="2"/>
      <c r="U14" s="2"/>
      <c r="V14" s="2"/>
      <c r="W14" s="2"/>
      <c r="X14" s="2"/>
      <c r="Y14" s="2"/>
      <c r="Z14" s="2"/>
      <c r="AA14" s="3"/>
    </row>
    <row r="15" spans="1:27" ht="24.2" customHeight="1" x14ac:dyDescent="0.15">
      <c r="A15" s="21" t="s">
        <v>29</v>
      </c>
      <c r="B15" s="22" t="s">
        <v>18</v>
      </c>
      <c r="C15" s="35">
        <v>0</v>
      </c>
      <c r="D15" s="36">
        <v>0</v>
      </c>
      <c r="E15" s="36">
        <v>0</v>
      </c>
      <c r="F15" s="36">
        <v>0</v>
      </c>
      <c r="G15" s="36">
        <v>10</v>
      </c>
      <c r="H15" s="36">
        <v>0</v>
      </c>
      <c r="I15" s="36">
        <v>0</v>
      </c>
      <c r="J15" s="36">
        <v>0</v>
      </c>
      <c r="K15" s="36">
        <v>74</v>
      </c>
      <c r="L15" s="36">
        <v>0</v>
      </c>
      <c r="M15" s="36">
        <v>0</v>
      </c>
      <c r="N15" s="37">
        <v>0</v>
      </c>
      <c r="O15" s="38">
        <f t="shared" si="0"/>
        <v>84</v>
      </c>
      <c r="P15" s="12"/>
      <c r="Q15" s="2"/>
      <c r="R15" s="2"/>
      <c r="S15" s="2"/>
      <c r="T15" s="2"/>
      <c r="U15" s="2"/>
      <c r="V15" s="2"/>
      <c r="W15" s="2"/>
      <c r="X15" s="2"/>
      <c r="Y15" s="2"/>
      <c r="Z15" s="2"/>
      <c r="AA15" s="3"/>
    </row>
    <row r="16" spans="1:27" ht="24.2" customHeight="1" x14ac:dyDescent="0.15">
      <c r="A16" s="51" t="s">
        <v>15</v>
      </c>
      <c r="B16" s="11" t="s">
        <v>18</v>
      </c>
      <c r="C16" s="39">
        <f t="shared" ref="C16:H16" si="1">SUM(C5:C15)</f>
        <v>10</v>
      </c>
      <c r="D16" s="40">
        <f t="shared" si="1"/>
        <v>60</v>
      </c>
      <c r="E16" s="40">
        <f t="shared" si="1"/>
        <v>180</v>
      </c>
      <c r="F16" s="40">
        <f t="shared" si="1"/>
        <v>8</v>
      </c>
      <c r="G16" s="40">
        <f t="shared" si="1"/>
        <v>525</v>
      </c>
      <c r="H16" s="40">
        <f t="shared" si="1"/>
        <v>491</v>
      </c>
      <c r="I16" s="40">
        <f t="shared" ref="I16:N16" si="2">SUM(I5:I15)</f>
        <v>1012</v>
      </c>
      <c r="J16" s="40">
        <f t="shared" si="2"/>
        <v>598</v>
      </c>
      <c r="K16" s="40">
        <f t="shared" si="2"/>
        <v>4227</v>
      </c>
      <c r="L16" s="40">
        <f t="shared" si="2"/>
        <v>1573</v>
      </c>
      <c r="M16" s="40">
        <f t="shared" si="2"/>
        <v>37</v>
      </c>
      <c r="N16" s="41">
        <f t="shared" si="2"/>
        <v>4</v>
      </c>
      <c r="O16" s="30">
        <f>SUM(C16:N16)</f>
        <v>8725</v>
      </c>
      <c r="P16" s="12"/>
      <c r="Q16" s="2"/>
      <c r="R16" s="2"/>
      <c r="S16" s="2"/>
      <c r="T16" s="2"/>
      <c r="U16" s="2"/>
      <c r="V16" s="2"/>
      <c r="W16" s="2"/>
      <c r="X16" s="2"/>
      <c r="Y16" s="2"/>
      <c r="Z16" s="2"/>
      <c r="AA16" s="3"/>
    </row>
    <row r="17" spans="1:27" ht="22.5" customHeight="1" x14ac:dyDescent="0.15">
      <c r="A17" s="52"/>
      <c r="B17" s="10" t="s">
        <v>19</v>
      </c>
      <c r="C17" s="42">
        <f t="shared" ref="C17:N17" si="3">IF(C16="","",ROUND(C16/$O16*100,1))</f>
        <v>0.1</v>
      </c>
      <c r="D17" s="43">
        <f t="shared" si="3"/>
        <v>0.7</v>
      </c>
      <c r="E17" s="43">
        <f t="shared" si="3"/>
        <v>2.1</v>
      </c>
      <c r="F17" s="43">
        <f t="shared" si="3"/>
        <v>0.1</v>
      </c>
      <c r="G17" s="44">
        <f t="shared" si="3"/>
        <v>6</v>
      </c>
      <c r="H17" s="45">
        <f t="shared" si="3"/>
        <v>5.6</v>
      </c>
      <c r="I17" s="43">
        <f t="shared" si="3"/>
        <v>11.6</v>
      </c>
      <c r="J17" s="43">
        <f t="shared" si="3"/>
        <v>6.9</v>
      </c>
      <c r="K17" s="43">
        <f t="shared" si="3"/>
        <v>48.4</v>
      </c>
      <c r="L17" s="43">
        <f t="shared" si="3"/>
        <v>18</v>
      </c>
      <c r="M17" s="43">
        <f t="shared" si="3"/>
        <v>0.4</v>
      </c>
      <c r="N17" s="46">
        <f t="shared" si="3"/>
        <v>0</v>
      </c>
      <c r="O17" s="47">
        <f>ROUND(O16/$O16*100,1)</f>
        <v>100</v>
      </c>
      <c r="P17" s="12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</row>
  </sheetData>
  <mergeCells count="18">
    <mergeCell ref="K2:O2"/>
    <mergeCell ref="O3:O4"/>
    <mergeCell ref="J3:J4"/>
    <mergeCell ref="M3:M4"/>
    <mergeCell ref="N3:N4"/>
    <mergeCell ref="A16:A17"/>
    <mergeCell ref="E3:E4"/>
    <mergeCell ref="G3:G4"/>
    <mergeCell ref="H3:H4"/>
    <mergeCell ref="F3:F4"/>
    <mergeCell ref="D3:D4"/>
    <mergeCell ref="C3:C4"/>
    <mergeCell ref="B3:B4"/>
    <mergeCell ref="I3:I4"/>
    <mergeCell ref="K3:K4"/>
    <mergeCell ref="L3:L4"/>
    <mergeCell ref="AA3:AA4"/>
    <mergeCell ref="P3:P4"/>
  </mergeCells>
  <phoneticPr fontId="5"/>
  <printOptions horizontalCentered="1"/>
  <pageMargins left="0.78740157480314965" right="0.78740157480314965" top="0.98425196850393704" bottom="0.78740157480314965" header="0.51181102362204722" footer="0.39370078740157483"/>
  <pageSetup paperSize="9" firstPageNumber="109" fitToWidth="2" orientation="portrait" useFirstPageNumber="1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X7"/>
  <sheetViews>
    <sheetView zoomScaleNormal="100" workbookViewId="0">
      <selection activeCell="A3" sqref="A3"/>
    </sheetView>
  </sheetViews>
  <sheetFormatPr defaultRowHeight="13.5" x14ac:dyDescent="0.15"/>
  <cols>
    <col min="1" max="13" width="5.5" customWidth="1"/>
    <col min="14" max="14" width="7.875" customWidth="1"/>
    <col min="15" max="15" width="5.5" style="14" customWidth="1"/>
    <col min="16" max="25" width="6.375" customWidth="1"/>
    <col min="26" max="26" width="7.625" customWidth="1"/>
  </cols>
  <sheetData>
    <row r="2" spans="1:24" ht="23.25" customHeight="1" x14ac:dyDescent="0.15">
      <c r="A2" s="15" t="s">
        <v>30</v>
      </c>
      <c r="B2" s="15" t="s">
        <v>31</v>
      </c>
      <c r="C2" s="15" t="s">
        <v>32</v>
      </c>
      <c r="D2" s="15" t="s">
        <v>33</v>
      </c>
      <c r="E2" s="15" t="s">
        <v>34</v>
      </c>
      <c r="F2" s="15" t="s">
        <v>35</v>
      </c>
      <c r="G2" s="15" t="s">
        <v>36</v>
      </c>
      <c r="H2" s="15" t="s">
        <v>37</v>
      </c>
      <c r="I2" s="15" t="s">
        <v>38</v>
      </c>
      <c r="J2" s="15" t="s">
        <v>39</v>
      </c>
      <c r="K2" s="15" t="s">
        <v>40</v>
      </c>
      <c r="L2" s="15" t="s">
        <v>41</v>
      </c>
      <c r="M2" s="16"/>
      <c r="N2" s="7" t="s">
        <v>42</v>
      </c>
      <c r="O2" s="7" t="s">
        <v>43</v>
      </c>
      <c r="P2" s="7" t="s">
        <v>44</v>
      </c>
      <c r="Q2" s="7" t="s">
        <v>45</v>
      </c>
      <c r="R2" s="7" t="s">
        <v>46</v>
      </c>
      <c r="S2" s="7" t="s">
        <v>47</v>
      </c>
      <c r="T2" s="7" t="s">
        <v>48</v>
      </c>
      <c r="U2" s="7" t="s">
        <v>49</v>
      </c>
      <c r="V2" s="7" t="s">
        <v>50</v>
      </c>
      <c r="W2" s="7" t="s">
        <v>51</v>
      </c>
      <c r="X2" s="20"/>
    </row>
    <row r="3" spans="1:24" ht="23.25" customHeight="1" x14ac:dyDescent="0.15">
      <c r="A3" s="17">
        <f>'R5 タイプ・規模別P106-107'!C16</f>
        <v>10</v>
      </c>
      <c r="B3" s="17">
        <f>'R5 タイプ・規模別P106-107'!D16</f>
        <v>60</v>
      </c>
      <c r="C3" s="17">
        <f>'R5 タイプ・規模別P106-107'!E16</f>
        <v>180</v>
      </c>
      <c r="D3" s="17">
        <f>'R5 タイプ・規模別P106-107'!F16</f>
        <v>8</v>
      </c>
      <c r="E3" s="17">
        <f>'R5 タイプ・規模別P106-107'!G16</f>
        <v>525</v>
      </c>
      <c r="F3" s="17">
        <f>'R5 タイプ・規模別P106-107'!H16</f>
        <v>491</v>
      </c>
      <c r="G3" s="17">
        <f>'R5 タイプ・規模別P106-107'!I16</f>
        <v>1012</v>
      </c>
      <c r="H3" s="17">
        <f>'R5 タイプ・規模別P106-107'!J16</f>
        <v>598</v>
      </c>
      <c r="I3" s="17">
        <f>'R5 タイプ・規模別P106-107'!K16</f>
        <v>4227</v>
      </c>
      <c r="J3" s="17">
        <f>'R5 タイプ・規模別P106-107'!L16</f>
        <v>1573</v>
      </c>
      <c r="K3" s="17">
        <f>'R5 タイプ・規模別P106-107'!M16</f>
        <v>37</v>
      </c>
      <c r="L3" s="17">
        <f>'R5 タイプ・規模別P106-107'!N16</f>
        <v>4</v>
      </c>
      <c r="M3" s="18"/>
      <c r="N3" s="19" t="e">
        <f>'R5 タイプ・規模別P106-107'!#REF!</f>
        <v>#REF!</v>
      </c>
      <c r="O3" s="19" t="e">
        <f>'R5 タイプ・規模別P106-107'!#REF!</f>
        <v>#REF!</v>
      </c>
      <c r="P3" s="19" t="e">
        <f>'R5 タイプ・規模別P106-107'!#REF!</f>
        <v>#REF!</v>
      </c>
      <c r="Q3" s="19" t="e">
        <f>'R5 タイプ・規模別P106-107'!#REF!</f>
        <v>#REF!</v>
      </c>
      <c r="R3" s="19" t="e">
        <f>'R5 タイプ・規模別P106-107'!#REF!</f>
        <v>#REF!</v>
      </c>
      <c r="S3" s="19" t="e">
        <f>'R5 タイプ・規模別P106-107'!#REF!</f>
        <v>#REF!</v>
      </c>
      <c r="T3" s="19" t="e">
        <f>'R5 タイプ・規模別P106-107'!#REF!</f>
        <v>#REF!</v>
      </c>
      <c r="U3" s="19" t="e">
        <f>'R5 タイプ・規模別P106-107'!#REF!</f>
        <v>#REF!</v>
      </c>
      <c r="V3" s="19" t="e">
        <f>'R5 タイプ・規模別P106-107'!#REF!</f>
        <v>#REF!</v>
      </c>
      <c r="W3" s="19" t="e">
        <f>'R5 タイプ・規模別P106-107'!#REF!</f>
        <v>#REF!</v>
      </c>
    </row>
    <row r="7" spans="1:24" x14ac:dyDescent="0.15">
      <c r="A7" t="s">
        <v>52</v>
      </c>
      <c r="B7" s="25">
        <f>SUM(A3:L3)</f>
        <v>8725</v>
      </c>
      <c r="N7" t="s">
        <v>52</v>
      </c>
      <c r="O7" s="24" t="e">
        <f>SUM(N3:W3)</f>
        <v>#REF!</v>
      </c>
    </row>
  </sheetData>
  <phoneticPr fontId="5"/>
  <printOptions horizontalCentered="1"/>
  <pageMargins left="0.86614173228346458" right="0.86614173228346458" top="1.1023622047244095" bottom="0.98425196850393704" header="0.51181102362204722" footer="0.51181102362204722"/>
  <pageSetup paperSize="9" scale="92" firstPageNumber="138" fitToWidth="2" orientation="portrait" useFirstPageNumber="1" horizontalDpi="400" verticalDpi="400" r:id="rId1"/>
  <headerFooter alignWithMargins="0">
    <oddFooter>&amp;C&amp;"$ＪＳ明朝,標準"&amp;P</oddFooter>
  </headerFooter>
  <colBreaks count="1" manualBreakCount="1">
    <brk id="1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R5 タイプ・規模別P106-107</vt:lpstr>
      <vt:lpstr>グラフ元</vt:lpstr>
      <vt:lpstr>'R5 タイプ・規模別P106-107'!Print_Area</vt:lpstr>
    </vt:vector>
  </TitlesOfParts>
  <Company>宮崎県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宮崎県</dc:creator>
  <cp:lastModifiedBy>上舞 美奈</cp:lastModifiedBy>
  <cp:lastPrinted>2021-07-21T01:51:58Z</cp:lastPrinted>
  <dcterms:created xsi:type="dcterms:W3CDTF">2001-07-18T00:53:07Z</dcterms:created>
  <dcterms:modified xsi:type="dcterms:W3CDTF">2024-02-01T09:41:14Z</dcterms:modified>
</cp:coreProperties>
</file>