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380" windowWidth="27760" windowHeight="15320" tabRatio="500"/>
  </bookViews>
  <sheets>
    <sheet name="12-3 " sheetId="1" r:id="rId1"/>
  </sheets>
  <definedNames>
    <definedName name="_xlnm.Print_Area" localSheetId="0">'12-3 '!$A$1:$I$44</definedName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1" l="1"/>
  <c r="F42" i="1"/>
  <c r="D42" i="1"/>
  <c r="H41" i="1"/>
  <c r="F41" i="1"/>
  <c r="D41" i="1"/>
  <c r="F40" i="1"/>
  <c r="D40" i="1"/>
  <c r="F39" i="1"/>
  <c r="D39" i="1"/>
  <c r="F38" i="1"/>
  <c r="D38" i="1"/>
  <c r="H37" i="1"/>
  <c r="G37" i="1"/>
  <c r="E37" i="1"/>
  <c r="F37" i="1"/>
  <c r="D37" i="1"/>
  <c r="H36" i="1"/>
  <c r="F36" i="1"/>
  <c r="D36" i="1"/>
  <c r="H35" i="1"/>
  <c r="F35" i="1"/>
  <c r="D35" i="1"/>
  <c r="H34" i="1"/>
  <c r="F34" i="1"/>
  <c r="D34" i="1"/>
  <c r="H33" i="1"/>
  <c r="F33" i="1"/>
  <c r="D33" i="1"/>
  <c r="H32" i="1"/>
  <c r="F32" i="1"/>
  <c r="D32" i="1"/>
  <c r="H31" i="1"/>
  <c r="F31" i="1"/>
  <c r="D31" i="1"/>
  <c r="H30" i="1"/>
  <c r="F30" i="1"/>
  <c r="D30" i="1"/>
  <c r="C29" i="1"/>
  <c r="H29" i="1"/>
  <c r="E29" i="1"/>
  <c r="F29" i="1"/>
  <c r="D29" i="1"/>
  <c r="H28" i="1"/>
  <c r="F28" i="1"/>
  <c r="D28" i="1"/>
  <c r="H27" i="1"/>
  <c r="F27" i="1"/>
  <c r="D27" i="1"/>
  <c r="F26" i="1"/>
  <c r="D26" i="1"/>
  <c r="H25" i="1"/>
  <c r="F25" i="1"/>
  <c r="D25" i="1"/>
  <c r="H24" i="1"/>
  <c r="F24" i="1"/>
  <c r="D24" i="1"/>
  <c r="H23" i="1"/>
  <c r="F23" i="1"/>
  <c r="D23" i="1"/>
  <c r="H22" i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5" i="1"/>
  <c r="E15" i="1"/>
  <c r="F15" i="1"/>
  <c r="D15" i="1"/>
  <c r="B14" i="1"/>
  <c r="H14" i="1"/>
  <c r="E14" i="1"/>
  <c r="F14" i="1"/>
  <c r="D14" i="1"/>
  <c r="F12" i="1"/>
  <c r="D12" i="1"/>
  <c r="C12" i="1"/>
</calcChain>
</file>

<file path=xl/sharedStrings.xml><?xml version="1.0" encoding="utf-8"?>
<sst xmlns="http://schemas.openxmlformats.org/spreadsheetml/2006/main" count="51" uniqueCount="51">
  <si>
    <r>
      <t>12-3　市町道の状況</t>
    </r>
    <r>
      <rPr>
        <sz val="12"/>
        <rFont val="ＭＳ 明朝"/>
        <family val="1"/>
        <charset val="128"/>
      </rPr>
      <t>－市 町－（平成23～27年）</t>
    </r>
    <phoneticPr fontId="5"/>
  </si>
  <si>
    <t>各年4月1日現在</t>
    <phoneticPr fontId="5"/>
  </si>
  <si>
    <t xml:space="preserve">       （単位：km,％）</t>
  </si>
  <si>
    <t>年次</t>
    <phoneticPr fontId="5"/>
  </si>
  <si>
    <t>実 延 長</t>
  </si>
  <si>
    <t>実 延 長 内 訳</t>
  </si>
  <si>
    <t>路 面 別 内 訳</t>
  </si>
  <si>
    <t>歩道設置</t>
  </si>
  <si>
    <t>改 良 率</t>
  </si>
  <si>
    <t>舗 装 率</t>
  </si>
  <si>
    <t>市町</t>
    <phoneticPr fontId="5"/>
  </si>
  <si>
    <t>改 良 済</t>
    <phoneticPr fontId="7"/>
  </si>
  <si>
    <t>未 改 良</t>
  </si>
  <si>
    <t>舗 装 道</t>
  </si>
  <si>
    <t>未舗装道</t>
  </si>
  <si>
    <t>道路延長</t>
  </si>
  <si>
    <t xml:space="preserve">  平 成 23 年</t>
    <phoneticPr fontId="7"/>
  </si>
  <si>
    <t xml:space="preserve">        24</t>
    <phoneticPr fontId="7"/>
  </si>
  <si>
    <t xml:space="preserve">        25</t>
    <phoneticPr fontId="7"/>
  </si>
  <si>
    <t xml:space="preserve">        26</t>
    <phoneticPr fontId="7"/>
  </si>
  <si>
    <t xml:space="preserve">        27</t>
    <phoneticPr fontId="7"/>
  </si>
  <si>
    <t>市  部</t>
  </si>
  <si>
    <t>郡 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</si>
  <si>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</si>
  <si>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</si>
  <si>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</si>
  <si>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</si>
  <si>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</si>
  <si>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</si>
  <si>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</si>
  <si>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phoneticPr fontId="2"/>
  </si>
  <si>
    <t>嬉野市</t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</si>
  <si>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</si>
  <si>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神埼郡</t>
    <rPh sb="0" eb="2">
      <t>カンザキ</t>
    </rPh>
    <rPh sb="2" eb="3">
      <t>グン</t>
    </rPh>
    <phoneticPr fontId="5"/>
  </si>
  <si>
    <t>吉野ヶ里町</t>
    <rPh sb="0" eb="4">
      <t>ヨシノガリ</t>
    </rPh>
    <rPh sb="4" eb="5">
      <t>チョウ</t>
    </rPh>
    <phoneticPr fontId="5"/>
  </si>
  <si>
    <t>三養基郡</t>
    <rPh sb="0" eb="3">
      <t>ミヤキ</t>
    </rPh>
    <rPh sb="3" eb="4">
      <t>グン</t>
    </rPh>
    <phoneticPr fontId="5"/>
  </si>
  <si>
    <t>基山町</t>
  </si>
  <si>
    <t>上峰町</t>
  </si>
  <si>
    <t>みやき町</t>
  </si>
  <si>
    <t>東松浦郡</t>
    <rPh sb="0" eb="1">
      <t>ヒガシ</t>
    </rPh>
    <rPh sb="1" eb="3">
      <t>マツウラ</t>
    </rPh>
    <rPh sb="3" eb="4">
      <t>グン</t>
    </rPh>
    <phoneticPr fontId="5"/>
  </si>
  <si>
    <t>玄海町</t>
  </si>
  <si>
    <t>西松浦郡</t>
    <rPh sb="0" eb="1">
      <t>ニシ</t>
    </rPh>
    <rPh sb="1" eb="3">
      <t>マツウラ</t>
    </rPh>
    <rPh sb="3" eb="4">
      <t>グン</t>
    </rPh>
    <phoneticPr fontId="5"/>
  </si>
  <si>
    <t>有田町</t>
  </si>
  <si>
    <t>杵島郡</t>
    <rPh sb="0" eb="2">
      <t>キシマ</t>
    </rPh>
    <rPh sb="2" eb="3">
      <t>グン</t>
    </rPh>
    <phoneticPr fontId="5"/>
  </si>
  <si>
    <t>大町町</t>
  </si>
  <si>
    <t>江北町</t>
  </si>
  <si>
    <t>白石町</t>
  </si>
  <si>
    <t>藤津郡</t>
    <rPh sb="0" eb="3">
      <t>フジツグン</t>
    </rPh>
    <phoneticPr fontId="5"/>
  </si>
  <si>
    <t>太良町</t>
  </si>
  <si>
    <t>資料：県道路課</t>
  </si>
  <si>
    <t>注）四捨五入の関係で内訳の計と総数が合わない場合がある。</t>
    <rPh sb="0" eb="1">
      <t>チュウ</t>
    </rPh>
    <rPh sb="2" eb="6">
      <t>シシャゴニュウ</t>
    </rPh>
    <rPh sb="7" eb="9">
      <t>カンケイ</t>
    </rPh>
    <rPh sb="10" eb="12">
      <t>ウチワケ</t>
    </rPh>
    <rPh sb="13" eb="14">
      <t>ケイ</t>
    </rPh>
    <rPh sb="15" eb="17">
      <t>ソウスウ</t>
    </rPh>
    <rPh sb="18" eb="19">
      <t>ア</t>
    </rPh>
    <rPh sb="22" eb="24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</si>
</sst>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\ ###\ ###.0"/>
    <numFmt numFmtId="178" formatCode="0.0_ "/>
  </numFmts>
  <fonts count="9" x14ac:knownFonts="1">
    <font>
      <sz val="12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 applyFont="1" applyFill="1" applyAlignment="1">
      <alignment horizontal="centerContinuous"/>
    </xf>
    <xf numFmtId="176" fontId="1" fillId="0" borderId="0" xfId="1" applyNumberFormat="1" applyFont="1" applyFill="1" applyAlignment="1">
      <alignment horizontal="centerContinuous"/>
    </xf>
    <xf numFmtId="0" fontId="1" fillId="0" borderId="0" xfId="1" applyFont="1" applyFill="1"/>
    <xf numFmtId="0" fontId="6" fillId="0" borderId="1" xfId="1" applyFont="1" applyFill="1" applyBorder="1"/>
    <xf numFmtId="176" fontId="6" fillId="0" borderId="1" xfId="1" applyNumberFormat="1" applyFont="1" applyFill="1" applyBorder="1"/>
    <xf numFmtId="176" fontId="6" fillId="0" borderId="1" xfId="1" applyNumberFormat="1" applyFont="1" applyFill="1" applyBorder="1" applyAlignment="1">
      <alignment horizontal="right"/>
    </xf>
    <xf numFmtId="0" fontId="6" fillId="0" borderId="0" xfId="1" applyFont="1" applyFill="1"/>
    <xf numFmtId="0" fontId="6" fillId="0" borderId="2" xfId="1" applyFont="1" applyFill="1" applyBorder="1" applyAlignment="1">
      <alignment horizontal="distributed" vertical="center" justifyLastLine="1"/>
    </xf>
    <xf numFmtId="176" fontId="6" fillId="0" borderId="4" xfId="1" applyNumberFormat="1" applyFont="1" applyFill="1" applyBorder="1" applyAlignment="1">
      <alignment horizontal="centerContinuous" vertical="center"/>
    </xf>
    <xf numFmtId="176" fontId="6" fillId="0" borderId="0" xfId="1" applyNumberFormat="1" applyFont="1" applyFill="1" applyAlignment="1">
      <alignment horizontal="centerContinuous" vertical="center"/>
    </xf>
    <xf numFmtId="176" fontId="6" fillId="0" borderId="4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distributed" vertical="center" justifyLastLine="1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/>
    <xf numFmtId="49" fontId="8" fillId="0" borderId="2" xfId="2" applyNumberFormat="1" applyFont="1" applyFill="1" applyBorder="1" applyAlignment="1"/>
    <xf numFmtId="176" fontId="8" fillId="0" borderId="0" xfId="1" applyNumberFormat="1" applyFont="1" applyFill="1"/>
    <xf numFmtId="0" fontId="8" fillId="0" borderId="0" xfId="1" applyFont="1" applyFill="1"/>
    <xf numFmtId="49" fontId="8" fillId="0" borderId="2" xfId="1" applyNumberFormat="1" applyFont="1" applyFill="1" applyBorder="1" applyAlignment="1"/>
    <xf numFmtId="178" fontId="8" fillId="0" borderId="0" xfId="1" applyNumberFormat="1" applyFont="1" applyFill="1" applyAlignment="1"/>
    <xf numFmtId="0" fontId="8" fillId="0" borderId="2" xfId="1" applyFont="1" applyFill="1" applyBorder="1" applyAlignment="1">
      <alignment horizontal="distributed"/>
    </xf>
    <xf numFmtId="178" fontId="8" fillId="0" borderId="0" xfId="1" applyNumberFormat="1" applyFont="1" applyFill="1" applyAlignment="1">
      <alignment horizontal="right"/>
    </xf>
    <xf numFmtId="0" fontId="6" fillId="0" borderId="2" xfId="1" applyFont="1" applyFill="1" applyBorder="1" applyAlignment="1">
      <alignment horizontal="distributed"/>
    </xf>
    <xf numFmtId="176" fontId="6" fillId="0" borderId="0" xfId="1" applyNumberFormat="1" applyFont="1" applyFill="1"/>
    <xf numFmtId="0" fontId="6" fillId="0" borderId="11" xfId="1" applyFont="1" applyFill="1" applyBorder="1" applyAlignment="1">
      <alignment horizontal="distributed"/>
    </xf>
    <xf numFmtId="0" fontId="6" fillId="2" borderId="0" xfId="1" applyFont="1" applyFill="1"/>
    <xf numFmtId="176" fontId="6" fillId="2" borderId="0" xfId="1" applyNumberFormat="1" applyFont="1" applyFill="1" applyBorder="1"/>
    <xf numFmtId="177" fontId="6" fillId="2" borderId="0" xfId="1" applyNumberFormat="1" applyFont="1" applyFill="1"/>
    <xf numFmtId="176" fontId="1" fillId="2" borderId="0" xfId="1" applyNumberFormat="1" applyFont="1" applyFill="1"/>
    <xf numFmtId="0" fontId="1" fillId="2" borderId="0" xfId="1" applyFont="1" applyFill="1"/>
    <xf numFmtId="176" fontId="6" fillId="0" borderId="3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right"/>
    </xf>
    <xf numFmtId="176" fontId="6" fillId="0" borderId="12" xfId="1" applyNumberFormat="1" applyFont="1" applyFill="1" applyBorder="1"/>
  </cellXfs>
  <cellStyles count="3">
    <cellStyle name="標準" xfId="0" builtinId="0"/>
    <cellStyle name="標準_109_運輸通信" xfId="2"/>
    <cellStyle name="標準_111_運輸通信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O44"/>
  <sheetViews>
    <sheetView showGridLines="0" tabSelected="1" view="pageBreakPreview" zoomScaleSheetLayoutView="100" workbookViewId="0">
      <selection activeCell="E17" sqref="E17"/>
    </sheetView>
  </sheetViews>
  <sheetFormatPr baseColWidth="12" defaultColWidth="6.85546875" defaultRowHeight="14" x14ac:dyDescent="0.15"/>
  <cols>
    <col min="1" max="1" width="10.140625" style="32" customWidth="1"/>
    <col min="2" max="2" width="9.42578125" style="31" customWidth="1"/>
    <col min="3" max="9" width="9.140625" style="31" customWidth="1"/>
    <col min="10" max="16384" width="6.85546875" style="32"/>
  </cols>
  <sheetData>
    <row r="1" spans="1:13" s="3" customFormat="1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s="3" customFormat="1" ht="18.75" customHeight="1" x14ac:dyDescent="0.15">
      <c r="A2" s="1"/>
      <c r="B2" s="2"/>
      <c r="C2" s="2"/>
      <c r="D2" s="2"/>
      <c r="E2" s="2"/>
      <c r="F2" s="2"/>
      <c r="G2" s="2"/>
      <c r="H2" s="2"/>
      <c r="I2" s="2"/>
    </row>
    <row r="3" spans="1:13" s="3" customFormat="1" ht="11.25" customHeight="1" x14ac:dyDescent="0.15">
      <c r="A3" s="1"/>
      <c r="B3" s="2"/>
      <c r="C3" s="2"/>
      <c r="D3" s="2"/>
      <c r="E3" s="2"/>
      <c r="F3" s="2"/>
      <c r="G3" s="2"/>
      <c r="H3" s="2"/>
      <c r="I3" s="2"/>
    </row>
    <row r="4" spans="1:13" s="7" customFormat="1" ht="12.75" customHeight="1" thickBot="1" x14ac:dyDescent="0.2">
      <c r="A4" s="4" t="s">
        <v>1</v>
      </c>
      <c r="B4" s="5"/>
      <c r="C4" s="5"/>
      <c r="D4" s="5"/>
      <c r="E4" s="5"/>
      <c r="F4" s="5"/>
      <c r="G4" s="5"/>
      <c r="H4" s="5"/>
      <c r="I4" s="6" t="s">
        <v>2</v>
      </c>
    </row>
    <row r="5" spans="1:13" s="7" customFormat="1" ht="16.5" customHeight="1" x14ac:dyDescent="0.15">
      <c r="A5" s="8" t="s">
        <v>3</v>
      </c>
      <c r="B5" s="33" t="s">
        <v>4</v>
      </c>
      <c r="C5" s="9" t="s">
        <v>5</v>
      </c>
      <c r="D5" s="10"/>
      <c r="E5" s="9" t="s">
        <v>6</v>
      </c>
      <c r="F5" s="10"/>
      <c r="G5" s="11" t="s">
        <v>7</v>
      </c>
      <c r="H5" s="33" t="s">
        <v>8</v>
      </c>
      <c r="I5" s="35" t="s">
        <v>9</v>
      </c>
    </row>
    <row r="6" spans="1:13" s="7" customFormat="1" ht="16.5" customHeight="1" x14ac:dyDescent="0.15">
      <c r="A6" s="12" t="s">
        <v>10</v>
      </c>
      <c r="B6" s="34"/>
      <c r="C6" s="13" t="s">
        <v>11</v>
      </c>
      <c r="D6" s="13" t="s">
        <v>12</v>
      </c>
      <c r="E6" s="13" t="s">
        <v>13</v>
      </c>
      <c r="F6" s="13" t="s">
        <v>14</v>
      </c>
      <c r="G6" s="14" t="s">
        <v>15</v>
      </c>
      <c r="H6" s="34"/>
      <c r="I6" s="36"/>
    </row>
    <row r="7" spans="1:13" s="7" customFormat="1" ht="7.5" customHeight="1" x14ac:dyDescent="0.15">
      <c r="A7" s="15"/>
      <c r="B7" s="16"/>
      <c r="C7" s="16"/>
      <c r="D7" s="16"/>
      <c r="E7" s="16"/>
      <c r="F7" s="16"/>
      <c r="G7" s="16"/>
      <c r="H7" s="16"/>
      <c r="I7" s="16"/>
    </row>
    <row r="8" spans="1:13" s="7" customFormat="1" ht="18" customHeight="1" x14ac:dyDescent="0.15">
      <c r="A8" s="17" t="s">
        <v>16</v>
      </c>
      <c r="B8" s="37">
        <v>8830.4</v>
      </c>
      <c r="C8" s="37">
        <v>6080.0999999999995</v>
      </c>
      <c r="D8" s="37">
        <v>2750.2999999999997</v>
      </c>
      <c r="E8" s="37">
        <v>8402.4</v>
      </c>
      <c r="F8" s="37">
        <v>428</v>
      </c>
      <c r="G8" s="37">
        <v>702.70000000000016</v>
      </c>
      <c r="H8" s="37">
        <v>68.900000000000006</v>
      </c>
      <c r="I8" s="37">
        <v>95.2</v>
      </c>
    </row>
    <row r="9" spans="1:13" s="7" customFormat="1" ht="18" customHeight="1" x14ac:dyDescent="0.15">
      <c r="A9" s="17" t="s">
        <v>17</v>
      </c>
      <c r="B9" s="37">
        <v>8895.2000000000007</v>
      </c>
      <c r="C9" s="37">
        <v>6171.4</v>
      </c>
      <c r="D9" s="37">
        <v>2723.8</v>
      </c>
      <c r="E9" s="37">
        <v>8512</v>
      </c>
      <c r="F9" s="37">
        <v>383.2</v>
      </c>
      <c r="G9" s="37">
        <v>730</v>
      </c>
      <c r="H9" s="37">
        <v>69.400000000000006</v>
      </c>
      <c r="I9" s="37">
        <v>95.7</v>
      </c>
    </row>
    <row r="10" spans="1:13" s="7" customFormat="1" ht="18" customHeight="1" x14ac:dyDescent="0.15">
      <c r="A10" s="17" t="s">
        <v>18</v>
      </c>
      <c r="B10" s="37">
        <v>8939.1</v>
      </c>
      <c r="C10" s="37">
        <v>6222.2000000000007</v>
      </c>
      <c r="D10" s="37">
        <v>2716.9</v>
      </c>
      <c r="E10" s="37">
        <v>8562</v>
      </c>
      <c r="F10" s="37">
        <v>377.09999999999985</v>
      </c>
      <c r="G10" s="37">
        <v>748</v>
      </c>
      <c r="H10" s="37">
        <v>69.599999999999994</v>
      </c>
      <c r="I10" s="37">
        <v>95.8</v>
      </c>
    </row>
    <row r="11" spans="1:13" s="7" customFormat="1" ht="18" customHeight="1" x14ac:dyDescent="0.15">
      <c r="A11" s="17" t="s">
        <v>19</v>
      </c>
      <c r="B11" s="26">
        <v>8967.9</v>
      </c>
      <c r="C11" s="26">
        <v>6256.8</v>
      </c>
      <c r="D11" s="26">
        <v>2711.1</v>
      </c>
      <c r="E11" s="26">
        <v>8591.6</v>
      </c>
      <c r="F11" s="26">
        <v>376.3</v>
      </c>
      <c r="G11" s="26">
        <v>759.8</v>
      </c>
      <c r="H11" s="26">
        <v>69.8</v>
      </c>
      <c r="I11" s="26">
        <v>95.8</v>
      </c>
    </row>
    <row r="12" spans="1:13" s="20" customFormat="1" ht="18" customHeight="1" x14ac:dyDescent="0.15">
      <c r="A12" s="18" t="s">
        <v>20</v>
      </c>
      <c r="B12" s="19">
        <v>8998.7999999999993</v>
      </c>
      <c r="C12" s="19">
        <f>C14+C15</f>
        <v>6297.1</v>
      </c>
      <c r="D12" s="19">
        <f>D14+D15</f>
        <v>2701.6000000000004</v>
      </c>
      <c r="E12" s="19">
        <v>8629.1</v>
      </c>
      <c r="F12" s="19">
        <f>F14+F15</f>
        <v>369.49999999999977</v>
      </c>
      <c r="G12" s="19">
        <v>768</v>
      </c>
      <c r="H12" s="19">
        <v>70</v>
      </c>
      <c r="I12" s="19">
        <v>95.9</v>
      </c>
    </row>
    <row r="13" spans="1:13" s="20" customFormat="1" ht="6" customHeight="1" x14ac:dyDescent="0.15">
      <c r="A13" s="21"/>
      <c r="B13" s="19"/>
      <c r="C13" s="19"/>
      <c r="D13" s="19"/>
      <c r="E13" s="19"/>
      <c r="F13" s="19"/>
      <c r="G13" s="19"/>
      <c r="H13" s="19"/>
      <c r="I13" s="19"/>
      <c r="M13" s="22"/>
    </row>
    <row r="14" spans="1:13" s="20" customFormat="1" ht="18.75" customHeight="1" x14ac:dyDescent="0.15">
      <c r="A14" s="23" t="s">
        <v>21</v>
      </c>
      <c r="B14" s="19">
        <f>SUM(B17:B26)</f>
        <v>7116.6</v>
      </c>
      <c r="C14" s="19">
        <v>4885.7</v>
      </c>
      <c r="D14" s="19">
        <f>B14-C14</f>
        <v>2230.9000000000005</v>
      </c>
      <c r="E14" s="19">
        <f>SUM(E17:E26)</f>
        <v>6816.9000000000005</v>
      </c>
      <c r="F14" s="19">
        <f>B14-E14</f>
        <v>299.69999999999982</v>
      </c>
      <c r="G14" s="19">
        <v>601.70000000000005</v>
      </c>
      <c r="H14" s="19">
        <f>C14/B14*100</f>
        <v>68.652165359862849</v>
      </c>
      <c r="I14" s="19">
        <v>95.8</v>
      </c>
    </row>
    <row r="15" spans="1:13" s="20" customFormat="1" ht="18.75" customHeight="1" x14ac:dyDescent="0.15">
      <c r="A15" s="23" t="s">
        <v>22</v>
      </c>
      <c r="B15" s="19">
        <v>1882.1</v>
      </c>
      <c r="C15" s="19">
        <v>1411.4</v>
      </c>
      <c r="D15" s="19">
        <f>B15-C15</f>
        <v>470.69999999999982</v>
      </c>
      <c r="E15" s="19">
        <f>E27+E29+E33+E35+E37+E41</f>
        <v>1812.3</v>
      </c>
      <c r="F15" s="19">
        <f>B15-E15</f>
        <v>69.799999999999955</v>
      </c>
      <c r="G15" s="19">
        <v>166.2</v>
      </c>
      <c r="H15" s="19">
        <f>C15/B15*100</f>
        <v>74.99070187556454</v>
      </c>
      <c r="I15" s="19">
        <v>96.3</v>
      </c>
      <c r="M15" s="24"/>
    </row>
    <row r="16" spans="1:13" s="7" customFormat="1" ht="6.75" customHeight="1" x14ac:dyDescent="0.15">
      <c r="A16" s="25"/>
      <c r="B16" s="19"/>
      <c r="C16" s="19"/>
      <c r="D16" s="19"/>
      <c r="E16" s="19"/>
      <c r="F16" s="19"/>
      <c r="G16" s="19"/>
      <c r="H16" s="19"/>
      <c r="I16" s="19"/>
    </row>
    <row r="17" spans="1:15" s="7" customFormat="1" ht="19.5" customHeight="1" x14ac:dyDescent="0.15">
      <c r="A17" s="25" t="s">
        <v>23</v>
      </c>
      <c r="B17" s="37">
        <v>1721</v>
      </c>
      <c r="C17" s="26">
        <v>1219.4000000000001</v>
      </c>
      <c r="D17" s="26">
        <f t="shared" ref="D17:D42" si="0">B17-C17</f>
        <v>501.59999999999991</v>
      </c>
      <c r="E17" s="26">
        <v>1673.3</v>
      </c>
      <c r="F17" s="26">
        <f t="shared" ref="F17:F42" si="1">B17-E17</f>
        <v>47.700000000000045</v>
      </c>
      <c r="G17" s="26">
        <v>168.3</v>
      </c>
      <c r="H17" s="26">
        <f>C17/B17*100</f>
        <v>70.85415456130157</v>
      </c>
      <c r="I17" s="26">
        <v>97.2</v>
      </c>
      <c r="K17" s="26"/>
    </row>
    <row r="18" spans="1:15" s="7" customFormat="1" ht="19.5" customHeight="1" x14ac:dyDescent="0.15">
      <c r="A18" s="25" t="s">
        <v>24</v>
      </c>
      <c r="B18" s="37">
        <v>1430.1</v>
      </c>
      <c r="C18" s="26">
        <v>1050.8</v>
      </c>
      <c r="D18" s="26">
        <f t="shared" si="0"/>
        <v>379.29999999999995</v>
      </c>
      <c r="E18" s="26">
        <v>1390</v>
      </c>
      <c r="F18" s="26">
        <f t="shared" si="1"/>
        <v>40.099999999999909</v>
      </c>
      <c r="G18" s="26">
        <v>123</v>
      </c>
      <c r="H18" s="26">
        <f t="shared" ref="H18:H42" si="2">C18/B18*100</f>
        <v>73.477379204251449</v>
      </c>
      <c r="I18" s="26">
        <v>97.2</v>
      </c>
      <c r="K18" s="26"/>
    </row>
    <row r="19" spans="1:15" s="7" customFormat="1" ht="19.5" customHeight="1" x14ac:dyDescent="0.15">
      <c r="A19" s="25" t="s">
        <v>25</v>
      </c>
      <c r="B19" s="37">
        <v>626.5</v>
      </c>
      <c r="C19" s="26">
        <v>359.3</v>
      </c>
      <c r="D19" s="26">
        <f t="shared" si="0"/>
        <v>267.2</v>
      </c>
      <c r="E19" s="26">
        <v>562.29999999999995</v>
      </c>
      <c r="F19" s="26">
        <f t="shared" si="1"/>
        <v>64.200000000000045</v>
      </c>
      <c r="G19" s="26">
        <v>65</v>
      </c>
      <c r="H19" s="26">
        <f t="shared" si="2"/>
        <v>57.35035913806864</v>
      </c>
      <c r="I19" s="26">
        <v>89.8</v>
      </c>
      <c r="K19" s="26"/>
    </row>
    <row r="20" spans="1:15" s="7" customFormat="1" ht="19.5" customHeight="1" x14ac:dyDescent="0.15">
      <c r="A20" s="25" t="s">
        <v>26</v>
      </c>
      <c r="B20" s="37">
        <v>321.10000000000002</v>
      </c>
      <c r="C20" s="26">
        <v>212</v>
      </c>
      <c r="D20" s="26">
        <f t="shared" si="0"/>
        <v>109.10000000000002</v>
      </c>
      <c r="E20" s="26">
        <v>304.10000000000002</v>
      </c>
      <c r="F20" s="26">
        <f t="shared" si="1"/>
        <v>17</v>
      </c>
      <c r="G20" s="26">
        <v>30.5</v>
      </c>
      <c r="H20" s="26">
        <f t="shared" si="2"/>
        <v>66.023045780130801</v>
      </c>
      <c r="I20" s="26">
        <v>94.7</v>
      </c>
      <c r="K20" s="26"/>
    </row>
    <row r="21" spans="1:15" s="7" customFormat="1" ht="19.5" customHeight="1" x14ac:dyDescent="0.15">
      <c r="A21" s="25" t="s">
        <v>27</v>
      </c>
      <c r="B21" s="37">
        <v>937.8</v>
      </c>
      <c r="C21" s="26">
        <v>493.4</v>
      </c>
      <c r="D21" s="26">
        <f t="shared" si="0"/>
        <v>444.4</v>
      </c>
      <c r="E21" s="26">
        <v>857.8</v>
      </c>
      <c r="F21" s="26">
        <f t="shared" si="1"/>
        <v>80</v>
      </c>
      <c r="G21" s="26">
        <v>58.3</v>
      </c>
      <c r="H21" s="26">
        <f t="shared" si="2"/>
        <v>52.612497334186394</v>
      </c>
      <c r="I21" s="26">
        <v>91.5</v>
      </c>
      <c r="K21" s="26"/>
    </row>
    <row r="22" spans="1:15" s="7" customFormat="1" ht="19.5" customHeight="1" x14ac:dyDescent="0.15">
      <c r="A22" s="25" t="s">
        <v>28</v>
      </c>
      <c r="B22" s="37">
        <v>608.1</v>
      </c>
      <c r="C22" s="26">
        <v>446.7</v>
      </c>
      <c r="D22" s="26">
        <f t="shared" si="0"/>
        <v>161.40000000000003</v>
      </c>
      <c r="E22" s="26">
        <v>583.29999999999995</v>
      </c>
      <c r="F22" s="26">
        <f t="shared" si="1"/>
        <v>24.800000000000068</v>
      </c>
      <c r="G22" s="26">
        <v>63.3</v>
      </c>
      <c r="H22" s="26">
        <f t="shared" si="2"/>
        <v>73.458312777503693</v>
      </c>
      <c r="I22" s="26">
        <v>95.9</v>
      </c>
      <c r="K22" s="26"/>
    </row>
    <row r="23" spans="1:15" s="7" customFormat="1" ht="19.5" customHeight="1" x14ac:dyDescent="0.15">
      <c r="A23" s="25" t="s">
        <v>29</v>
      </c>
      <c r="B23" s="37">
        <v>340.2</v>
      </c>
      <c r="C23" s="26">
        <v>247.8</v>
      </c>
      <c r="D23" s="26">
        <f t="shared" si="0"/>
        <v>92.399999999999977</v>
      </c>
      <c r="E23" s="26">
        <v>336.7</v>
      </c>
      <c r="F23" s="26">
        <f t="shared" si="1"/>
        <v>3.5</v>
      </c>
      <c r="G23" s="26">
        <v>17.600000000000001</v>
      </c>
      <c r="H23" s="26">
        <f t="shared" si="2"/>
        <v>72.839506172839506</v>
      </c>
      <c r="I23" s="26">
        <v>99</v>
      </c>
      <c r="K23" s="26"/>
    </row>
    <row r="24" spans="1:15" s="7" customFormat="1" ht="19.5" customHeight="1" x14ac:dyDescent="0.15">
      <c r="A24" s="25" t="s">
        <v>30</v>
      </c>
      <c r="B24" s="37">
        <v>352</v>
      </c>
      <c r="C24" s="26">
        <v>275.5</v>
      </c>
      <c r="D24" s="26">
        <f t="shared" si="0"/>
        <v>76.5</v>
      </c>
      <c r="E24" s="26">
        <v>348.8</v>
      </c>
      <c r="F24" s="26">
        <f t="shared" si="1"/>
        <v>3.1999999999999886</v>
      </c>
      <c r="G24" s="26">
        <v>26.3</v>
      </c>
      <c r="H24" s="26">
        <f t="shared" si="2"/>
        <v>78.267045454545453</v>
      </c>
      <c r="I24" s="26">
        <v>99.1</v>
      </c>
      <c r="K24" s="26"/>
    </row>
    <row r="25" spans="1:15" s="7" customFormat="1" ht="19.5" customHeight="1" x14ac:dyDescent="0.15">
      <c r="A25" s="25" t="s">
        <v>31</v>
      </c>
      <c r="B25" s="37">
        <v>302.10000000000002</v>
      </c>
      <c r="C25" s="26">
        <v>211.2</v>
      </c>
      <c r="D25" s="26">
        <f t="shared" si="0"/>
        <v>90.900000000000034</v>
      </c>
      <c r="E25" s="26">
        <v>296.60000000000002</v>
      </c>
      <c r="F25" s="26">
        <f t="shared" si="1"/>
        <v>5.5</v>
      </c>
      <c r="G25" s="26">
        <v>23.3</v>
      </c>
      <c r="H25" s="26">
        <f t="shared" si="2"/>
        <v>69.910625620655395</v>
      </c>
      <c r="I25" s="26">
        <v>98.2</v>
      </c>
      <c r="K25" s="26"/>
    </row>
    <row r="26" spans="1:15" s="7" customFormat="1" ht="19.5" customHeight="1" x14ac:dyDescent="0.15">
      <c r="A26" s="25" t="s">
        <v>32</v>
      </c>
      <c r="B26" s="37">
        <v>477.7</v>
      </c>
      <c r="C26" s="26">
        <v>369.5</v>
      </c>
      <c r="D26" s="26">
        <f t="shared" si="0"/>
        <v>108.19999999999999</v>
      </c>
      <c r="E26" s="26">
        <v>464</v>
      </c>
      <c r="F26" s="26">
        <f t="shared" si="1"/>
        <v>13.699999999999989</v>
      </c>
      <c r="G26" s="26">
        <v>26.2</v>
      </c>
      <c r="H26" s="26">
        <v>77.400000000000006</v>
      </c>
      <c r="I26" s="26">
        <v>97.1</v>
      </c>
      <c r="K26" s="26"/>
    </row>
    <row r="27" spans="1:15" s="20" customFormat="1" ht="19.5" customHeight="1" x14ac:dyDescent="0.15">
      <c r="A27" s="23" t="s">
        <v>33</v>
      </c>
      <c r="B27" s="19">
        <v>133.69999999999999</v>
      </c>
      <c r="C27" s="19">
        <v>114.1</v>
      </c>
      <c r="D27" s="19">
        <f t="shared" si="0"/>
        <v>19.599999999999994</v>
      </c>
      <c r="E27" s="19">
        <v>130</v>
      </c>
      <c r="F27" s="19">
        <f t="shared" si="1"/>
        <v>3.6999999999999886</v>
      </c>
      <c r="G27" s="19">
        <v>19</v>
      </c>
      <c r="H27" s="19">
        <f t="shared" si="2"/>
        <v>85.340314136125656</v>
      </c>
      <c r="I27" s="19">
        <v>97.2</v>
      </c>
      <c r="K27" s="26"/>
      <c r="L27" s="7"/>
      <c r="M27" s="7"/>
      <c r="N27" s="7"/>
      <c r="O27" s="7"/>
    </row>
    <row r="28" spans="1:15" s="7" customFormat="1" ht="19.5" customHeight="1" x14ac:dyDescent="0.15">
      <c r="A28" s="25" t="s">
        <v>34</v>
      </c>
      <c r="B28" s="26">
        <v>133.69999999999999</v>
      </c>
      <c r="C28" s="26">
        <v>114.1</v>
      </c>
      <c r="D28" s="26">
        <f t="shared" si="0"/>
        <v>19.599999999999994</v>
      </c>
      <c r="E28" s="26">
        <v>130</v>
      </c>
      <c r="F28" s="26">
        <f t="shared" si="1"/>
        <v>3.6999999999999886</v>
      </c>
      <c r="G28" s="26">
        <v>19</v>
      </c>
      <c r="H28" s="26">
        <f t="shared" si="2"/>
        <v>85.340314136125656</v>
      </c>
      <c r="I28" s="26">
        <v>97.2</v>
      </c>
      <c r="K28" s="26"/>
    </row>
    <row r="29" spans="1:15" s="20" customFormat="1" ht="19.5" customHeight="1" x14ac:dyDescent="0.15">
      <c r="A29" s="23" t="s">
        <v>35</v>
      </c>
      <c r="B29" s="19">
        <v>496.9</v>
      </c>
      <c r="C29" s="19">
        <f>SUM(C30:C32)</f>
        <v>324.39999999999998</v>
      </c>
      <c r="D29" s="19">
        <f t="shared" si="0"/>
        <v>172.5</v>
      </c>
      <c r="E29" s="19">
        <f>SUM(E30:E32)</f>
        <v>477.59999999999997</v>
      </c>
      <c r="F29" s="19">
        <f t="shared" si="1"/>
        <v>19.300000000000011</v>
      </c>
      <c r="G29" s="19">
        <v>48.8</v>
      </c>
      <c r="H29" s="19">
        <f t="shared" si="2"/>
        <v>65.284765546387604</v>
      </c>
      <c r="I29" s="19">
        <v>96.1</v>
      </c>
      <c r="K29" s="26"/>
      <c r="L29" s="7"/>
      <c r="M29" s="7"/>
      <c r="N29" s="7"/>
      <c r="O29" s="7"/>
    </row>
    <row r="30" spans="1:15" s="7" customFormat="1" ht="19.5" customHeight="1" x14ac:dyDescent="0.15">
      <c r="A30" s="25" t="s">
        <v>36</v>
      </c>
      <c r="B30" s="26">
        <v>141.30000000000001</v>
      </c>
      <c r="C30" s="26">
        <v>64.7</v>
      </c>
      <c r="D30" s="26">
        <f t="shared" si="0"/>
        <v>76.600000000000009</v>
      </c>
      <c r="E30" s="26">
        <v>128.19999999999999</v>
      </c>
      <c r="F30" s="26">
        <f t="shared" si="1"/>
        <v>13.100000000000023</v>
      </c>
      <c r="G30" s="26">
        <v>22.1</v>
      </c>
      <c r="H30" s="26">
        <f t="shared" si="2"/>
        <v>45.789101203113944</v>
      </c>
      <c r="I30" s="26">
        <v>90.7</v>
      </c>
      <c r="K30" s="26"/>
    </row>
    <row r="31" spans="1:15" s="7" customFormat="1" ht="19.5" customHeight="1" x14ac:dyDescent="0.15">
      <c r="A31" s="25" t="s">
        <v>37</v>
      </c>
      <c r="B31" s="26">
        <v>81.099999999999994</v>
      </c>
      <c r="C31" s="26">
        <v>62.5</v>
      </c>
      <c r="D31" s="26">
        <f t="shared" si="0"/>
        <v>18.599999999999994</v>
      </c>
      <c r="E31" s="26">
        <v>77.2</v>
      </c>
      <c r="F31" s="26">
        <f t="shared" si="1"/>
        <v>3.8999999999999915</v>
      </c>
      <c r="G31" s="26">
        <v>7.2</v>
      </c>
      <c r="H31" s="26">
        <f t="shared" si="2"/>
        <v>77.065351418002464</v>
      </c>
      <c r="I31" s="26">
        <v>95.2</v>
      </c>
      <c r="K31" s="26"/>
    </row>
    <row r="32" spans="1:15" s="7" customFormat="1" ht="19.5" customHeight="1" x14ac:dyDescent="0.15">
      <c r="A32" s="25" t="s">
        <v>38</v>
      </c>
      <c r="B32" s="26">
        <v>274.5</v>
      </c>
      <c r="C32" s="26">
        <v>197.2</v>
      </c>
      <c r="D32" s="26">
        <f t="shared" si="0"/>
        <v>77.300000000000011</v>
      </c>
      <c r="E32" s="26">
        <v>272.2</v>
      </c>
      <c r="F32" s="26">
        <f t="shared" si="1"/>
        <v>2.3000000000000114</v>
      </c>
      <c r="G32" s="26">
        <v>19.399999999999999</v>
      </c>
      <c r="H32" s="26">
        <f t="shared" si="2"/>
        <v>71.839708561020032</v>
      </c>
      <c r="I32" s="26">
        <v>99.1</v>
      </c>
      <c r="K32" s="26"/>
    </row>
    <row r="33" spans="1:15" s="20" customFormat="1" ht="19.5" customHeight="1" x14ac:dyDescent="0.15">
      <c r="A33" s="23" t="s">
        <v>39</v>
      </c>
      <c r="B33" s="19">
        <v>133.9</v>
      </c>
      <c r="C33" s="19">
        <v>112.9</v>
      </c>
      <c r="D33" s="19">
        <f t="shared" si="0"/>
        <v>21</v>
      </c>
      <c r="E33" s="19">
        <v>133.6</v>
      </c>
      <c r="F33" s="19">
        <f t="shared" si="1"/>
        <v>0.30000000000001137</v>
      </c>
      <c r="G33" s="19">
        <v>12.7</v>
      </c>
      <c r="H33" s="19">
        <f t="shared" si="2"/>
        <v>84.316654219566843</v>
      </c>
      <c r="I33" s="19">
        <v>99.8</v>
      </c>
      <c r="K33" s="26"/>
      <c r="L33" s="7"/>
      <c r="M33" s="7"/>
      <c r="N33" s="7"/>
      <c r="O33" s="7"/>
    </row>
    <row r="34" spans="1:15" s="7" customFormat="1" ht="19.5" customHeight="1" x14ac:dyDescent="0.15">
      <c r="A34" s="25" t="s">
        <v>40</v>
      </c>
      <c r="B34" s="26">
        <v>133.9</v>
      </c>
      <c r="C34" s="26">
        <v>112.9</v>
      </c>
      <c r="D34" s="26">
        <f t="shared" si="0"/>
        <v>21</v>
      </c>
      <c r="E34" s="26">
        <v>133.6</v>
      </c>
      <c r="F34" s="26">
        <f t="shared" si="1"/>
        <v>0.30000000000001137</v>
      </c>
      <c r="G34" s="26">
        <v>12.7</v>
      </c>
      <c r="H34" s="26">
        <f t="shared" si="2"/>
        <v>84.316654219566843</v>
      </c>
      <c r="I34" s="26">
        <v>99.8</v>
      </c>
      <c r="K34" s="26"/>
    </row>
    <row r="35" spans="1:15" s="20" customFormat="1" ht="19.5" customHeight="1" x14ac:dyDescent="0.15">
      <c r="A35" s="23" t="s">
        <v>41</v>
      </c>
      <c r="B35" s="19">
        <v>289</v>
      </c>
      <c r="C35" s="19">
        <v>216.4</v>
      </c>
      <c r="D35" s="19">
        <f t="shared" si="0"/>
        <v>72.599999999999994</v>
      </c>
      <c r="E35" s="19">
        <v>261.89999999999998</v>
      </c>
      <c r="F35" s="19">
        <f t="shared" si="1"/>
        <v>27.100000000000023</v>
      </c>
      <c r="G35" s="19">
        <v>24.5</v>
      </c>
      <c r="H35" s="19">
        <f t="shared" si="2"/>
        <v>74.878892733564015</v>
      </c>
      <c r="I35" s="19">
        <v>90.6</v>
      </c>
      <c r="K35" s="26"/>
      <c r="L35" s="7"/>
      <c r="M35" s="7"/>
      <c r="N35" s="7"/>
      <c r="O35" s="7"/>
    </row>
    <row r="36" spans="1:15" s="7" customFormat="1" ht="19.5" customHeight="1" x14ac:dyDescent="0.15">
      <c r="A36" s="25" t="s">
        <v>42</v>
      </c>
      <c r="B36" s="26">
        <v>289</v>
      </c>
      <c r="C36" s="26">
        <v>216.4</v>
      </c>
      <c r="D36" s="26">
        <f t="shared" si="0"/>
        <v>72.599999999999994</v>
      </c>
      <c r="E36" s="26">
        <v>261.89999999999998</v>
      </c>
      <c r="F36" s="26">
        <f t="shared" si="1"/>
        <v>27.100000000000023</v>
      </c>
      <c r="G36" s="26">
        <v>24.5</v>
      </c>
      <c r="H36" s="26">
        <f t="shared" si="2"/>
        <v>74.878892733564015</v>
      </c>
      <c r="I36" s="26">
        <v>90.6</v>
      </c>
      <c r="K36" s="26"/>
    </row>
    <row r="37" spans="1:15" s="20" customFormat="1" ht="19.5" customHeight="1" x14ac:dyDescent="0.15">
      <c r="A37" s="23" t="s">
        <v>43</v>
      </c>
      <c r="B37" s="19">
        <v>581.4</v>
      </c>
      <c r="C37" s="19">
        <v>523.79999999999995</v>
      </c>
      <c r="D37" s="19">
        <f t="shared" si="0"/>
        <v>57.600000000000023</v>
      </c>
      <c r="E37" s="19">
        <f>SUM(E38:E40)</f>
        <v>562.29999999999995</v>
      </c>
      <c r="F37" s="19">
        <f t="shared" si="1"/>
        <v>19.100000000000023</v>
      </c>
      <c r="G37" s="19">
        <f>SUM(G38:G40)</f>
        <v>59.5</v>
      </c>
      <c r="H37" s="19">
        <f t="shared" si="2"/>
        <v>90.092879256965944</v>
      </c>
      <c r="I37" s="19">
        <v>96.7</v>
      </c>
      <c r="K37" s="26"/>
      <c r="L37" s="7"/>
      <c r="M37" s="7"/>
      <c r="N37" s="7"/>
      <c r="O37" s="7"/>
    </row>
    <row r="38" spans="1:15" s="7" customFormat="1" ht="19.5" customHeight="1" x14ac:dyDescent="0.15">
      <c r="A38" s="25" t="s">
        <v>44</v>
      </c>
      <c r="B38" s="26">
        <v>53.8</v>
      </c>
      <c r="C38" s="26">
        <v>50.8</v>
      </c>
      <c r="D38" s="26">
        <f t="shared" si="0"/>
        <v>3</v>
      </c>
      <c r="E38" s="26">
        <v>53.7</v>
      </c>
      <c r="F38" s="26">
        <f t="shared" si="1"/>
        <v>9.9999999999994316E-2</v>
      </c>
      <c r="G38" s="26">
        <v>4</v>
      </c>
      <c r="H38" s="26">
        <v>94.5</v>
      </c>
      <c r="I38" s="26">
        <v>99.8</v>
      </c>
      <c r="K38" s="26"/>
    </row>
    <row r="39" spans="1:15" s="7" customFormat="1" ht="19.5" customHeight="1" x14ac:dyDescent="0.15">
      <c r="A39" s="25" t="s">
        <v>45</v>
      </c>
      <c r="B39" s="26">
        <v>95</v>
      </c>
      <c r="C39" s="26">
        <v>79.2</v>
      </c>
      <c r="D39" s="26">
        <f t="shared" si="0"/>
        <v>15.799999999999997</v>
      </c>
      <c r="E39" s="26">
        <v>94.3</v>
      </c>
      <c r="F39" s="26">
        <f t="shared" si="1"/>
        <v>0.70000000000000284</v>
      </c>
      <c r="G39" s="26">
        <v>18</v>
      </c>
      <c r="H39" s="26">
        <v>83.3</v>
      </c>
      <c r="I39" s="26">
        <v>99.3</v>
      </c>
      <c r="K39" s="26"/>
    </row>
    <row r="40" spans="1:15" s="7" customFormat="1" ht="19.5" customHeight="1" x14ac:dyDescent="0.15">
      <c r="A40" s="25" t="s">
        <v>46</v>
      </c>
      <c r="B40" s="26">
        <v>432.6</v>
      </c>
      <c r="C40" s="26">
        <v>393.9</v>
      </c>
      <c r="D40" s="26">
        <f t="shared" si="0"/>
        <v>38.700000000000045</v>
      </c>
      <c r="E40" s="26">
        <v>414.3</v>
      </c>
      <c r="F40" s="26">
        <f t="shared" si="1"/>
        <v>18.300000000000011</v>
      </c>
      <c r="G40" s="26">
        <v>37.5</v>
      </c>
      <c r="H40" s="26">
        <v>91</v>
      </c>
      <c r="I40" s="26">
        <v>95.8</v>
      </c>
      <c r="K40" s="26"/>
    </row>
    <row r="41" spans="1:15" s="20" customFormat="1" ht="19.5" customHeight="1" x14ac:dyDescent="0.15">
      <c r="A41" s="23" t="s">
        <v>47</v>
      </c>
      <c r="B41" s="19">
        <v>247.1</v>
      </c>
      <c r="C41" s="19">
        <v>119.8</v>
      </c>
      <c r="D41" s="19">
        <f t="shared" si="0"/>
        <v>127.3</v>
      </c>
      <c r="E41" s="19">
        <v>246.9</v>
      </c>
      <c r="F41" s="19">
        <f t="shared" si="1"/>
        <v>0.19999999999998863</v>
      </c>
      <c r="G41" s="19">
        <v>1.8</v>
      </c>
      <c r="H41" s="19">
        <f>C41/B41*100</f>
        <v>48.482395791177666</v>
      </c>
      <c r="I41" s="19">
        <v>99.9</v>
      </c>
      <c r="K41" s="26"/>
      <c r="L41" s="7"/>
      <c r="M41" s="7"/>
      <c r="N41" s="7"/>
      <c r="O41" s="7"/>
    </row>
    <row r="42" spans="1:15" s="7" customFormat="1" ht="19.5" customHeight="1" thickBot="1" x14ac:dyDescent="0.2">
      <c r="A42" s="27" t="s">
        <v>48</v>
      </c>
      <c r="B42" s="38">
        <v>247.1</v>
      </c>
      <c r="C42" s="5">
        <v>119.8</v>
      </c>
      <c r="D42" s="5">
        <f t="shared" si="0"/>
        <v>127.3</v>
      </c>
      <c r="E42" s="5">
        <v>246.9</v>
      </c>
      <c r="F42" s="5">
        <f t="shared" si="1"/>
        <v>0.19999999999998863</v>
      </c>
      <c r="G42" s="5">
        <v>1.8</v>
      </c>
      <c r="H42" s="5">
        <f t="shared" si="2"/>
        <v>48.482395791177666</v>
      </c>
      <c r="I42" s="5">
        <v>99.9</v>
      </c>
      <c r="K42" s="26"/>
    </row>
    <row r="43" spans="1:15" s="28" customFormat="1" ht="12.75" customHeight="1" x14ac:dyDescent="0.15">
      <c r="A43" s="28" t="s">
        <v>49</v>
      </c>
      <c r="B43" s="29"/>
      <c r="C43" s="29"/>
      <c r="D43" s="30"/>
      <c r="E43" s="29"/>
      <c r="F43" s="29"/>
      <c r="G43" s="29"/>
      <c r="H43" s="29"/>
      <c r="I43" s="29"/>
    </row>
    <row r="44" spans="1:15" x14ac:dyDescent="0.15">
      <c r="A44" s="28" t="s">
        <v>50</v>
      </c>
    </row>
  </sheetData>
  <mergeCells count="3">
    <mergeCell ref="B5:B6"/>
    <mergeCell ref="H5:H6"/>
    <mergeCell ref="I5:I6"/>
  </mergeCells>
  <phoneticPr fontId="4"/>
  <pageMargins left="0.39370078740157483" right="0.39370078740157483" top="0.59055118110236227" bottom="0.39370078740157483" header="0.51181102362204722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12-3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2018-03-15T05:03:23Z</dcterms:created>
  <dcterms:modified xsi:type="dcterms:W3CDTF">2018-03-19T21:46:31Z</dcterms:modified>
</cp:coreProperties>
</file>