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6\R0206_100の指標_Excel\"/>
    </mc:Choice>
  </mc:AlternateContent>
  <bookViews>
    <workbookView xWindow="-15" yWindow="0" windowWidth="14400" windowHeight="12765"/>
  </bookViews>
  <sheets>
    <sheet name="32.漁業生産額" sheetId="4" r:id="rId1"/>
  </sheets>
  <definedNames>
    <definedName name="_xlnm.Print_Area" localSheetId="0">'32.漁業生産額'!$A$1:$M$77</definedName>
  </definedNames>
  <calcPr calcId="162913"/>
</workbook>
</file>

<file path=xl/calcChain.xml><?xml version="1.0" encoding="utf-8"?>
<calcChain xmlns="http://schemas.openxmlformats.org/spreadsheetml/2006/main">
  <c r="E172" i="4" l="1"/>
  <c r="F171" i="4"/>
  <c r="G172" i="4"/>
  <c r="R91" i="4"/>
  <c r="R92" i="4"/>
  <c r="R93" i="4"/>
  <c r="R101" i="4"/>
  <c r="R102" i="4"/>
  <c r="R103" i="4"/>
  <c r="R107" i="4"/>
  <c r="R111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12" i="4"/>
  <c r="Q109" i="4"/>
  <c r="Q110" i="4"/>
  <c r="Q108" i="4"/>
  <c r="Q105" i="4"/>
  <c r="Q106" i="4"/>
  <c r="Q104" i="4"/>
  <c r="Q95" i="4"/>
  <c r="Q96" i="4"/>
  <c r="Q97" i="4"/>
  <c r="Q98" i="4"/>
  <c r="Q99" i="4"/>
  <c r="Q100" i="4"/>
  <c r="Q94" i="4"/>
  <c r="Q84" i="4"/>
  <c r="Q85" i="4"/>
  <c r="Q86" i="4"/>
  <c r="Q87" i="4"/>
  <c r="Q88" i="4"/>
  <c r="Q89" i="4"/>
  <c r="Q90" i="4"/>
  <c r="Q83" i="4"/>
  <c r="H123" i="4"/>
  <c r="E123" i="4"/>
  <c r="G123" i="4"/>
  <c r="F167" i="4"/>
  <c r="Q31" i="4"/>
  <c r="R29" i="4"/>
  <c r="Q18" i="4"/>
  <c r="R11" i="4"/>
  <c r="F132" i="4"/>
  <c r="H132" i="4"/>
  <c r="F133" i="4"/>
  <c r="H133" i="4"/>
  <c r="F134" i="4"/>
  <c r="H134" i="4"/>
  <c r="F135" i="4"/>
  <c r="H135" i="4"/>
  <c r="F136" i="4"/>
  <c r="H136" i="4"/>
  <c r="F137" i="4"/>
  <c r="H137" i="4"/>
  <c r="F138" i="4"/>
  <c r="H138" i="4"/>
  <c r="F139" i="4"/>
  <c r="H139" i="4"/>
  <c r="F140" i="4"/>
  <c r="H140" i="4"/>
  <c r="F141" i="4"/>
  <c r="H141" i="4"/>
  <c r="F142" i="4"/>
  <c r="H142" i="4"/>
  <c r="F143" i="4"/>
  <c r="H143" i="4"/>
  <c r="F144" i="4"/>
  <c r="H144" i="4"/>
  <c r="F145" i="4"/>
  <c r="H145" i="4"/>
  <c r="F146" i="4"/>
  <c r="H146" i="4"/>
  <c r="F147" i="4"/>
  <c r="H147" i="4"/>
  <c r="F148" i="4"/>
  <c r="H148" i="4"/>
  <c r="F149" i="4"/>
  <c r="H149" i="4"/>
  <c r="F150" i="4"/>
  <c r="H150" i="4"/>
  <c r="F151" i="4"/>
  <c r="H151" i="4"/>
  <c r="F152" i="4"/>
  <c r="H152" i="4"/>
  <c r="F153" i="4"/>
  <c r="H153" i="4"/>
  <c r="F154" i="4"/>
  <c r="H154" i="4"/>
  <c r="F155" i="4"/>
  <c r="H155" i="4"/>
  <c r="F156" i="4"/>
  <c r="H156" i="4"/>
  <c r="F157" i="4"/>
  <c r="H157" i="4"/>
  <c r="F158" i="4"/>
  <c r="H158" i="4"/>
  <c r="F159" i="4"/>
  <c r="H159" i="4"/>
  <c r="F160" i="4"/>
  <c r="H160" i="4"/>
  <c r="F161" i="4"/>
  <c r="H161" i="4"/>
  <c r="F162" i="4"/>
  <c r="H162" i="4"/>
  <c r="F163" i="4"/>
  <c r="H163" i="4"/>
  <c r="F164" i="4"/>
  <c r="H164" i="4"/>
  <c r="F165" i="4"/>
  <c r="H165" i="4"/>
  <c r="F166" i="4"/>
  <c r="H166" i="4"/>
  <c r="H167" i="4"/>
  <c r="F168" i="4"/>
  <c r="H168" i="4"/>
  <c r="F169" i="4"/>
  <c r="H169" i="4"/>
  <c r="F170" i="4"/>
  <c r="H170" i="4"/>
  <c r="R10" i="4"/>
  <c r="R12" i="4"/>
  <c r="R16" i="4"/>
  <c r="R18" i="4"/>
  <c r="R8" i="4"/>
  <c r="R14" i="4"/>
  <c r="R13" i="4"/>
  <c r="R17" i="4"/>
  <c r="R15" i="4"/>
  <c r="R9" i="4"/>
  <c r="R24" i="4"/>
  <c r="R28" i="4"/>
  <c r="R31" i="4"/>
  <c r="R27" i="4"/>
  <c r="R26" i="4"/>
  <c r="R23" i="4"/>
  <c r="R30" i="4"/>
  <c r="R25" i="4"/>
  <c r="R96" i="4"/>
  <c r="R109" i="4"/>
  <c r="R110" i="4"/>
  <c r="R87" i="4"/>
  <c r="R97" i="4"/>
  <c r="R120" i="4"/>
  <c r="R89" i="4"/>
  <c r="R115" i="4"/>
  <c r="R108" i="4"/>
  <c r="R119" i="4"/>
  <c r="Q131" i="4"/>
  <c r="R117" i="4"/>
  <c r="R88" i="4"/>
  <c r="R122" i="4"/>
  <c r="R116" i="4"/>
  <c r="R118" i="4"/>
  <c r="R128" i="4"/>
  <c r="R85" i="4"/>
  <c r="R105" i="4"/>
  <c r="R114" i="4"/>
  <c r="R99" i="4"/>
  <c r="R104" i="4"/>
  <c r="R129" i="4"/>
  <c r="R94" i="4"/>
  <c r="R86" i="4"/>
  <c r="E25" i="4"/>
  <c r="R126" i="4"/>
  <c r="R121" i="4"/>
  <c r="R100" i="4"/>
  <c r="R112" i="4"/>
  <c r="R113" i="4"/>
  <c r="R106" i="4"/>
  <c r="R124" i="4"/>
  <c r="R95" i="4"/>
  <c r="R125" i="4"/>
  <c r="R84" i="4"/>
  <c r="R123" i="4"/>
  <c r="R90" i="4"/>
  <c r="R98" i="4"/>
  <c r="R83" i="4"/>
  <c r="C24" i="4"/>
  <c r="R127" i="4"/>
  <c r="E29" i="4"/>
  <c r="D34" i="4"/>
  <c r="D38" i="4"/>
  <c r="D20" i="4"/>
  <c r="E6" i="4"/>
  <c r="D21" i="4"/>
  <c r="E34" i="4"/>
  <c r="D33" i="4"/>
  <c r="C6" i="4"/>
  <c r="E12" i="4"/>
  <c r="D39" i="4"/>
  <c r="C27" i="4"/>
  <c r="E33" i="4"/>
  <c r="D32" i="4"/>
  <c r="E26" i="4"/>
  <c r="E37" i="4"/>
  <c r="E38" i="4"/>
  <c r="D42" i="4"/>
  <c r="E43" i="4"/>
  <c r="D35" i="4"/>
  <c r="E31" i="4"/>
  <c r="D8" i="4"/>
  <c r="C15" i="4"/>
  <c r="D29" i="4"/>
  <c r="C14" i="4"/>
  <c r="C20" i="4"/>
  <c r="E23" i="4"/>
  <c r="C23" i="4"/>
  <c r="E40" i="4"/>
  <c r="D14" i="4"/>
  <c r="D13" i="4"/>
  <c r="D12" i="4"/>
  <c r="C37" i="4"/>
  <c r="D17" i="4"/>
  <c r="D18" i="4"/>
  <c r="C35" i="4"/>
  <c r="C17" i="4"/>
  <c r="C40" i="4"/>
  <c r="C38" i="4"/>
  <c r="C5" i="4"/>
  <c r="D10" i="4"/>
  <c r="C13" i="4"/>
  <c r="C32" i="4"/>
  <c r="C12" i="4"/>
  <c r="E5" i="4"/>
  <c r="C8" i="4"/>
  <c r="E18" i="4"/>
  <c r="D43" i="4"/>
  <c r="E27" i="4"/>
  <c r="D11" i="4"/>
  <c r="D19" i="4"/>
  <c r="C26" i="4"/>
  <c r="E39" i="4"/>
  <c r="D36" i="4"/>
  <c r="D22" i="4"/>
  <c r="C21" i="4"/>
  <c r="E14" i="4"/>
  <c r="E20" i="4"/>
  <c r="E16" i="4"/>
  <c r="D23" i="4"/>
  <c r="E36" i="4"/>
  <c r="C28" i="4"/>
  <c r="E10" i="4"/>
  <c r="D16" i="4"/>
  <c r="E22" i="4"/>
  <c r="D26" i="4"/>
  <c r="D5" i="4"/>
  <c r="C22" i="4"/>
  <c r="E28" i="4"/>
  <c r="C16" i="4"/>
  <c r="C43" i="4"/>
  <c r="E35" i="4"/>
  <c r="D41" i="4"/>
  <c r="E32" i="4"/>
  <c r="D40" i="4"/>
  <c r="E11" i="4"/>
  <c r="D15" i="4"/>
  <c r="D25" i="4"/>
  <c r="C29" i="4"/>
  <c r="C42" i="4"/>
  <c r="E19" i="4"/>
  <c r="C41" i="4"/>
  <c r="E30" i="4"/>
  <c r="C9" i="4"/>
  <c r="D7" i="4"/>
  <c r="C18" i="4"/>
  <c r="E21" i="4"/>
  <c r="D28" i="4"/>
  <c r="C36" i="4"/>
  <c r="C30" i="4"/>
  <c r="C19" i="4"/>
  <c r="C39" i="4"/>
  <c r="E7" i="4"/>
  <c r="D9" i="4"/>
  <c r="E24" i="4"/>
  <c r="D31" i="4"/>
  <c r="E13" i="4"/>
  <c r="D24" i="4"/>
  <c r="C31" i="4"/>
  <c r="D30" i="4"/>
  <c r="D6" i="4"/>
  <c r="C7" i="4"/>
  <c r="E15" i="4"/>
  <c r="E42" i="4"/>
  <c r="C11" i="4"/>
  <c r="E17" i="4"/>
  <c r="D27" i="4"/>
  <c r="C34" i="4"/>
  <c r="D37" i="4"/>
  <c r="C33" i="4"/>
  <c r="C10" i="4"/>
  <c r="E41" i="4"/>
  <c r="C25" i="4"/>
  <c r="E9" i="4"/>
  <c r="E8" i="4"/>
</calcChain>
</file>

<file path=xl/sharedStrings.xml><?xml version="1.0" encoding="utf-8"?>
<sst xmlns="http://schemas.openxmlformats.org/spreadsheetml/2006/main" count="294" uniqueCount="173">
  <si>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</si>
  <si>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</si>
  <si>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</si>
  <si>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</si>
  <si>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</si>
  <si>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</si>
  <si>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</si>
  <si>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</si>
  <si>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</si>
  <si>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</si>
  <si>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</si>
  <si>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</si>
  <si>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</si>
  <si>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</si>
  <si>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</si>
  <si>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</si>
  <si>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</si>
  <si>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</si>
  <si>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</si>
  <si>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</si>
  <si>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</si>
  <si>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</si>
  <si>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</si>
  <si>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</si>
  <si>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</si>
  <si>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</si>
  <si>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</si>
  <si>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</si>
  <si>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</si>
  <si>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</si>
  <si>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</si>
  <si>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</si>
  <si>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</si>
  <si>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</si>
  <si>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</si>
  <si>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</si>
  <si>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</si>
  <si>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</si>
  <si>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</si>
  <si>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</si>
  <si>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</si>
  <si>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</si>
  <si>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</si>
  <si>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</si>
  <si>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</si>
  <si>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</si>
  <si>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</si>
  <si>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</si>
  <si>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</si>
  <si>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</si>
  <si>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</si>
  <si>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</si>
  <si>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</si>
  <si>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</si>
  <si>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</si>
  <si>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</si>
  <si>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</si>
  <si>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（百万円）</t>
    <rPh sb="1" eb="3">
      <t>ヒャクマン</t>
    </rPh>
    <rPh sb="3" eb="4">
      <t>エン</t>
    </rPh>
    <phoneticPr fontId="2"/>
  </si>
  <si>
    <t>海面漁業漁獲量</t>
    <rPh sb="0" eb="2">
      <t>カイメン</t>
    </rPh>
    <rPh sb="2" eb="4">
      <t>ギョギョウ</t>
    </rPh>
    <rPh sb="4" eb="7">
      <t>ギョカクリョウ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</si>
  <si>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</si>
  <si>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ひらめ</t>
  </si>
  <si>
    <t>○　</t>
    <phoneticPr fontId="9"/>
  </si>
  <si>
    <t>全国</t>
    <rPh sb="0" eb="2">
      <t>ゼンコク</t>
    </rPh>
    <phoneticPr fontId="1"/>
  </si>
  <si>
    <t>○　</t>
    <phoneticPr fontId="9"/>
  </si>
  <si>
    <t>海面養殖業収穫量</t>
    <rPh sb="0" eb="2">
      <t>カイメン</t>
    </rPh>
    <rPh sb="2" eb="4">
      <t>ヨウショク</t>
    </rPh>
    <rPh sb="4" eb="5">
      <t>ギョウ</t>
    </rPh>
    <rPh sb="5" eb="8">
      <t>シュウカクリョウ</t>
    </rPh>
    <phoneticPr fontId="2"/>
  </si>
  <si>
    <t>いわし類</t>
    <rPh sb="3" eb="4">
      <t>ルイ</t>
    </rPh>
    <phoneticPr fontId="1"/>
  </si>
  <si>
    <t>海藻類</t>
    <rPh sb="0" eb="3">
      <t>カイソウルイ</t>
    </rPh>
    <phoneticPr fontId="1"/>
  </si>
  <si>
    <t>ぶり類</t>
    <rPh sb="2" eb="3">
      <t>ルイ</t>
    </rPh>
    <phoneticPr fontId="1"/>
  </si>
  <si>
    <t>その他</t>
    <rPh sb="2" eb="3">
      <t>タ</t>
    </rPh>
    <phoneticPr fontId="1"/>
  </si>
  <si>
    <t>くろまぐろ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</si>
  <si>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</si>
  <si>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</si>
  <si>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</si>
  <si>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</si>
  <si>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</si>
  <si>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</si>
  <si>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</si>
  <si>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</si>
  <si>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</si>
  <si>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</si>
  <si>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</si>
  <si>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</si>
  <si>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</si>
  <si>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</si>
  <si>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</si>
  <si>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</si>
  <si>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</si>
  <si>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</si>
  <si>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</si>
  <si>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</si>
  <si>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</si>
  <si>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</si>
  <si>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</si>
  <si>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</si>
  <si>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</si>
  <si>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</si>
  <si>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</si>
  <si>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</si>
  <si>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</si>
  <si>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</si>
  <si>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</si>
  <si>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</si>
  <si>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</si>
  <si>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</si>
  <si>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</si>
  <si>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</si>
  <si>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</si>
  <si>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</si>
  <si>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</si>
  <si>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全国</t>
  </si>
  <si>
    <t>―</t>
  </si>
  <si>
    <t>01</t>
    <phoneticPr fontId="2"/>
  </si>
  <si>
    <t>04</t>
    <phoneticPr fontId="2"/>
  </si>
  <si>
    <t>02</t>
    <phoneticPr fontId="2"/>
  </si>
  <si>
    <t>03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</si>
  <si>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</si>
  <si>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</si>
  <si>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</si>
  <si>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</si>
  <si>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</si>
  <si>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</si>
  <si>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計</t>
    <rPh sb="0" eb="1">
      <t>ケイ</t>
    </rPh>
    <phoneticPr fontId="2"/>
  </si>
  <si>
    <t>まだい</t>
    <phoneticPr fontId="2"/>
  </si>
  <si>
    <t>しまあじ</t>
    <phoneticPr fontId="1"/>
  </si>
  <si>
    <t>真珠</t>
    <rPh sb="0" eb="2">
      <t>シンジュ</t>
    </rPh>
    <phoneticPr fontId="2"/>
  </si>
  <si>
    <t>-</t>
  </si>
  <si>
    <t>x</t>
  </si>
  <si>
    <t>海面養殖業収穫量</t>
    <rPh sb="0" eb="2">
      <t>カイメン</t>
    </rPh>
    <rPh sb="2" eb="5">
      <t>ヨウショクギョウ</t>
    </rPh>
    <rPh sb="5" eb="8">
      <t>シュウカクリョウ</t>
    </rPh>
    <phoneticPr fontId="2"/>
  </si>
  <si>
    <r>
      <t>指標値</t>
    </r>
    <r>
      <rPr>
        <sz val="8"/>
        <rFont val="ＭＳ Ｐゴシック"/>
        <family val="3"/>
        <charset val="128"/>
      </rPr>
      <t>（百万円）</t>
    </r>
    <rPh sb="0" eb="2">
      <t>シヒョウ</t>
    </rPh>
    <rPh sb="2" eb="3">
      <t>アタイ</t>
    </rPh>
    <rPh sb="4" eb="6">
      <t>ヒャクマン</t>
    </rPh>
    <rPh sb="6" eb="7">
      <t>エン</t>
    </rPh>
    <phoneticPr fontId="2"/>
  </si>
  <si>
    <t>まぐろ類</t>
    <rPh sb="3" eb="4">
      <t>ルイ</t>
    </rPh>
    <phoneticPr fontId="1"/>
  </si>
  <si>
    <t>あじ類</t>
    <rPh sb="2" eb="3">
      <t>ルイ</t>
    </rPh>
    <phoneticPr fontId="2"/>
  </si>
  <si>
    <t>えび類</t>
    <rPh sb="2" eb="3">
      <t>ルイ</t>
    </rPh>
    <phoneticPr fontId="1"/>
  </si>
  <si>
    <t>たい類</t>
    <rPh sb="2" eb="3">
      <t>ルイ</t>
    </rPh>
    <phoneticPr fontId="2"/>
  </si>
  <si>
    <t>いか類</t>
    <rPh sb="2" eb="3">
      <t>ルイ</t>
    </rPh>
    <phoneticPr fontId="2"/>
  </si>
  <si>
    <t>貝類</t>
    <rPh sb="0" eb="2">
      <t>カイルイ</t>
    </rPh>
    <phoneticPr fontId="2"/>
  </si>
  <si>
    <t>たちうお</t>
    <phoneticPr fontId="1"/>
  </si>
  <si>
    <t>ぶり類</t>
    <rPh sb="2" eb="3">
      <t>ルイ</t>
    </rPh>
    <phoneticPr fontId="2"/>
  </si>
  <si>
    <t>ふぐ類</t>
    <rPh sb="2" eb="3">
      <t>ルイ</t>
    </rPh>
    <phoneticPr fontId="2"/>
  </si>
  <si>
    <t>３２．漁業産出額</t>
    <rPh sb="3" eb="5">
      <t>ギョギョウ</t>
    </rPh>
    <rPh sb="5" eb="8">
      <t>サンシュツガク</t>
    </rPh>
    <phoneticPr fontId="2"/>
  </si>
  <si>
    <t>海面漁業産出額</t>
    <rPh sb="0" eb="2">
      <t>カイメン</t>
    </rPh>
    <rPh sb="2" eb="4">
      <t>ギョギョウ</t>
    </rPh>
    <rPh sb="4" eb="7">
      <t>サンシュツガク</t>
    </rPh>
    <phoneticPr fontId="2"/>
  </si>
  <si>
    <t>海面養殖業産出額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"/>
  </si>
  <si>
    <t>資料出所：農林水産省「漁業産出額」</t>
    <rPh sb="0" eb="2">
      <t>シリョウ</t>
    </rPh>
    <rPh sb="2" eb="4">
      <t>シュッショ</t>
    </rPh>
    <rPh sb="13" eb="15">
      <t>サンシュツ</t>
    </rPh>
    <rPh sb="15" eb="16">
      <t>ガク</t>
    </rPh>
    <phoneticPr fontId="9"/>
  </si>
  <si>
    <t>漁業産出額：海面漁業生産統計調査結果から得られる魚種別生産量に（社）漁業情報サービスセンター、主要産地の市場、関係団体等から得られる魚種別価格を乗じて推計したもの。</t>
    <rPh sb="0" eb="2">
      <t>ギョギョウ</t>
    </rPh>
    <rPh sb="2" eb="5">
      <t>サンシュツガク</t>
    </rPh>
    <phoneticPr fontId="2"/>
  </si>
  <si>
    <t>大分県の漁業産出額内訳</t>
    <rPh sb="0" eb="3">
      <t>オオイタケン</t>
    </rPh>
    <rPh sb="4" eb="6">
      <t>ギョギョウ</t>
    </rPh>
    <rPh sb="6" eb="9">
      <t>サンシュツガク</t>
    </rPh>
    <rPh sb="9" eb="11">
      <t>ウチワケ</t>
    </rPh>
    <phoneticPr fontId="9"/>
  </si>
  <si>
    <t>―</t>
    <phoneticPr fontId="2"/>
  </si>
  <si>
    <t>―</t>
    <phoneticPr fontId="2"/>
  </si>
  <si>
    <t>―</t>
    <phoneticPr fontId="2"/>
  </si>
  <si>
    <t>―</t>
    <phoneticPr fontId="2"/>
  </si>
  <si>
    <t>－平成30年－　</t>
    <phoneticPr fontId="2"/>
  </si>
  <si>
    <t>-</t>
    <phoneticPr fontId="2"/>
  </si>
  <si>
    <t>×</t>
    <phoneticPr fontId="2"/>
  </si>
  <si>
    <t>×</t>
    <phoneticPr fontId="2"/>
  </si>
  <si>
    <t>海面養殖業計</t>
    <phoneticPr fontId="2"/>
  </si>
  <si>
    <t>都道府県</t>
    <phoneticPr fontId="2"/>
  </si>
  <si>
    <t>都道府県</t>
    <phoneticPr fontId="2"/>
  </si>
  <si>
    <t>合計</t>
    <rPh sb="0" eb="2">
      <t>ゴウケイ</t>
    </rPh>
    <phoneticPr fontId="2"/>
  </si>
  <si>
    <t>平成30年　大分県の海面漁業産出額</t>
    <rPh sb="0" eb="2">
      <t>ヘイセイ</t>
    </rPh>
    <rPh sb="4" eb="5">
      <t>ネン</t>
    </rPh>
    <rPh sb="6" eb="9">
      <t>オオイタケン</t>
    </rPh>
    <rPh sb="10" eb="12">
      <t>カイメン</t>
    </rPh>
    <rPh sb="12" eb="14">
      <t>ギョギョウ</t>
    </rPh>
    <rPh sb="14" eb="17">
      <t>サンシュツガク</t>
    </rPh>
    <phoneticPr fontId="2"/>
  </si>
  <si>
    <t>平成30年　大分県の海面養殖業産出額</t>
    <rPh sb="0" eb="2">
      <t>ヘイセイ</t>
    </rPh>
    <rPh sb="4" eb="5">
      <t>ネン</t>
    </rPh>
    <rPh sb="6" eb="9">
      <t>オオイタケン</t>
    </rPh>
    <rPh sb="10" eb="12">
      <t>カイメン</t>
    </rPh>
    <rPh sb="12" eb="15">
      <t>ヨウショクギョウ</t>
    </rPh>
    <rPh sb="15" eb="18">
      <t>サンシュツガク</t>
    </rPh>
    <phoneticPr fontId="2"/>
  </si>
  <si>
    <t>海面漁業計</t>
    <phoneticPr fontId="5"/>
  </si>
  <si>
    <t>09</t>
    <phoneticPr fontId="2"/>
  </si>
  <si>
    <t>11</t>
    <phoneticPr fontId="2"/>
  </si>
  <si>
    <t>19</t>
    <phoneticPr fontId="2"/>
  </si>
  <si>
    <t>20</t>
    <phoneticPr fontId="2"/>
  </si>
  <si>
    <t>21</t>
    <phoneticPr fontId="2"/>
  </si>
  <si>
    <t>25</t>
    <phoneticPr fontId="2"/>
  </si>
  <si>
    <t>29</t>
    <phoneticPr fontId="2"/>
  </si>
  <si>
    <t>調査期日：平成30年</t>
    <rPh sb="0" eb="2">
      <t>チョウサ</t>
    </rPh>
    <rPh sb="2" eb="4">
      <t>キジツ</t>
    </rPh>
    <rPh sb="5" eb="7">
      <t>ヘイセイ</t>
    </rPh>
    <rPh sb="9" eb="10">
      <t>ネン</t>
    </rPh>
    <phoneticPr fontId="9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</si>
  <si>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</si>
  <si>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 xml:space="preserve">参考指標（平成30年） </t>
    <rPh sb="0" eb="2">
      <t>サンコウ</t>
    </rPh>
    <rPh sb="2" eb="4">
      <t>シヒョウ</t>
    </rPh>
    <phoneticPr fontId="2"/>
  </si>
  <si>
    <t>ｔ（23位）</t>
    <rPh sb="4" eb="5">
      <t>イ</t>
    </rPh>
    <phoneticPr fontId="2"/>
  </si>
  <si>
    <t>ｔ（16位）</t>
    <rPh sb="4" eb="5">
      <t>イ</t>
    </rPh>
    <phoneticPr fontId="2"/>
  </si>
  <si>
    <t>資料出所：農林水産省「漁業・養殖業生産統計年報」（平成29年）</t>
    <rPh sb="0" eb="2">
      <t>シリョウ</t>
    </rPh>
    <rPh sb="2" eb="4">
      <t>シュッショ</t>
    </rPh>
    <rPh sb="11" eb="13">
      <t>ギョギョウ</t>
    </rPh>
    <rPh sb="14" eb="17">
      <t>ヨウショクギョウ</t>
    </rPh>
    <rPh sb="17" eb="19">
      <t>セイサン</t>
    </rPh>
    <rPh sb="19" eb="21">
      <t>トウケイ</t>
    </rPh>
    <rPh sb="21" eb="23">
      <t>ネンポウ</t>
    </rPh>
    <rPh sb="25" eb="27">
      <t>ヘイセイ</t>
    </rPh>
    <rPh sb="29" eb="30">
      <t>ネン</t>
    </rPh>
    <phoneticPr fontId="9"/>
  </si>
  <si>
    <t>　大分県の平成30年の漁業産出額は37,661百万円で、平成29年から1,561百万円増加し、全国13位となっている。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ギョギョウ</t>
    </rPh>
    <rPh sb="13" eb="16">
      <t>サンシュツガク</t>
    </rPh>
    <rPh sb="23" eb="25">
      <t>ヒャクマン</t>
    </rPh>
    <rPh sb="25" eb="26">
      <t>エン</t>
    </rPh>
    <rPh sb="28" eb="30">
      <t>ヘイセイ</t>
    </rPh>
    <rPh sb="32" eb="33">
      <t>ネン</t>
    </rPh>
    <rPh sb="40" eb="42">
      <t>ヒャクマン</t>
    </rPh>
    <rPh sb="42" eb="43">
      <t>エン</t>
    </rPh>
    <rPh sb="43" eb="45">
      <t>ゾウカ</t>
    </rPh>
    <rPh sb="47" eb="49">
      <t>ゼンコク</t>
    </rPh>
    <rPh sb="51" eb="52">
      <t>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</si>
</sst>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0_ "/>
    <numFmt numFmtId="177" formatCode="0_);[Red]\(0\)"/>
    <numFmt numFmtId="178" formatCode="0.00_ "/>
    <numFmt numFmtId="179" formatCode="0_ "/>
    <numFmt numFmtId="180" formatCode="#,##0_ "/>
    <numFmt numFmtId="181" formatCode="00"/>
    <numFmt numFmtId="182" formatCode="[DBNum3][$-411]0"/>
    <numFmt numFmtId="183" formatCode="#,##0.0;[Red]\-#,##0.0"/>
    <numFmt numFmtId="184" formatCode="#,##0.0_ "/>
    <numFmt numFmtId="185" formatCode="#,##0.0;&quot;▲ &quot;#,##0.0"/>
    <numFmt numFmtId="186" formatCode="#,##0;&quot;▲ &quot;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4" fillId="0" borderId="0"/>
    <xf numFmtId="0" fontId="12" fillId="0" borderId="0"/>
  </cellStyleXfs>
  <cellXfs count="222">
    <xf numFmtId="0" fontId="0" fillId="0" borderId="0" xfId="0">
      <alignment vertical="center"/>
    </xf>
    <xf numFmtId="0" fontId="3" fillId="0" borderId="0" xfId="7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left" vertical="center" indent="1"/>
    </xf>
    <xf numFmtId="0" fontId="3" fillId="0" borderId="0" xfId="7" applyFont="1" applyFill="1" applyBorder="1" applyAlignment="1">
      <alignment horizontal="left" vertical="center" indent="1"/>
    </xf>
    <xf numFmtId="178" fontId="3" fillId="0" borderId="0" xfId="7" applyNumberFormat="1" applyFont="1" applyFill="1" applyBorder="1" applyAlignment="1">
      <alignment vertical="center"/>
    </xf>
    <xf numFmtId="181" fontId="17" fillId="0" borderId="0" xfId="8" applyNumberFormat="1" applyFont="1" applyFill="1" applyBorder="1" applyAlignment="1">
      <alignment vertical="center"/>
    </xf>
    <xf numFmtId="178" fontId="3" fillId="0" borderId="1" xfId="7" applyNumberFormat="1" applyFont="1" applyFill="1" applyBorder="1" applyAlignment="1">
      <alignment vertical="center"/>
    </xf>
    <xf numFmtId="0" fontId="18" fillId="0" borderId="0" xfId="7" applyFont="1" applyFill="1" applyBorder="1" applyAlignment="1">
      <alignment vertical="center"/>
    </xf>
    <xf numFmtId="0" fontId="18" fillId="0" borderId="0" xfId="7" applyFont="1" applyFill="1" applyBorder="1" applyAlignment="1">
      <alignment horizontal="center" vertical="center"/>
    </xf>
    <xf numFmtId="49" fontId="6" fillId="0" borderId="2" xfId="7" applyNumberFormat="1" applyFont="1" applyFill="1" applyBorder="1" applyAlignment="1">
      <alignment horizontal="distributed" vertical="center"/>
    </xf>
    <xf numFmtId="0" fontId="6" fillId="0" borderId="2" xfId="7" applyFont="1" applyFill="1" applyBorder="1" applyAlignment="1">
      <alignment horizontal="distributed" vertical="center"/>
    </xf>
    <xf numFmtId="0" fontId="6" fillId="2" borderId="2" xfId="7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7" applyFont="1" applyFill="1" applyBorder="1" applyAlignment="1">
      <alignment horizontal="center" vertical="center"/>
    </xf>
    <xf numFmtId="0" fontId="6" fillId="0" borderId="6" xfId="7" applyFont="1" applyFill="1" applyBorder="1" applyAlignment="1">
      <alignment horizontal="center" vertical="center"/>
    </xf>
    <xf numFmtId="0" fontId="6" fillId="0" borderId="7" xfId="7" applyFont="1" applyFill="1" applyBorder="1" applyAlignment="1">
      <alignment horizontal="left" vertical="center"/>
    </xf>
    <xf numFmtId="0" fontId="6" fillId="0" borderId="8" xfId="7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9" fillId="0" borderId="9" xfId="4" applyFont="1" applyFill="1" applyBorder="1" applyAlignment="1">
      <alignment vertical="center"/>
    </xf>
    <xf numFmtId="0" fontId="18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9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3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21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21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9" applyFont="1" applyFill="1" applyBorder="1" applyAlignment="1">
      <alignment horizontal="left" vertical="center"/>
    </xf>
    <xf numFmtId="183" fontId="5" fillId="0" borderId="0" xfId="3" applyNumberFormat="1" applyFont="1" applyFill="1" applyBorder="1" applyAlignment="1"/>
    <xf numFmtId="38" fontId="22" fillId="0" borderId="0" xfId="2" applyFont="1" applyFill="1" applyBorder="1" applyAlignment="1"/>
    <xf numFmtId="0" fontId="0" fillId="0" borderId="0" xfId="9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9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8" xfId="7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4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20" fillId="0" borderId="0" xfId="1" applyNumberFormat="1" applyFont="1" applyBorder="1">
      <alignment vertical="center"/>
    </xf>
    <xf numFmtId="0" fontId="8" fillId="0" borderId="1" xfId="4" applyFont="1" applyFill="1" applyBorder="1" applyAlignment="1">
      <alignment horizontal="left" vertical="center"/>
    </xf>
    <xf numFmtId="0" fontId="21" fillId="0" borderId="16" xfId="4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vertical="center" wrapText="1"/>
    </xf>
    <xf numFmtId="183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6" xfId="4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0" fontId="14" fillId="0" borderId="0" xfId="0" applyFont="1" applyBorder="1">
      <alignment vertical="center"/>
    </xf>
    <xf numFmtId="176" fontId="14" fillId="0" borderId="17" xfId="5" applyNumberFormat="1" applyFont="1" applyFill="1" applyBorder="1" applyAlignment="1">
      <alignment vertical="center"/>
    </xf>
    <xf numFmtId="3" fontId="14" fillId="0" borderId="17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38" fontId="14" fillId="0" borderId="6" xfId="1" applyFont="1" applyBorder="1" applyAlignment="1">
      <alignment vertical="center"/>
    </xf>
    <xf numFmtId="0" fontId="14" fillId="0" borderId="0" xfId="4" applyFont="1" applyFill="1" applyBorder="1" applyAlignment="1">
      <alignment horizontal="left" vertical="center" wrapText="1"/>
    </xf>
    <xf numFmtId="49" fontId="14" fillId="0" borderId="0" xfId="7" applyNumberFormat="1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right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8" xfId="4" applyFont="1" applyBorder="1" applyAlignment="1">
      <alignment horizontal="left" vertical="center"/>
    </xf>
    <xf numFmtId="0" fontId="14" fillId="0" borderId="8" xfId="4" applyFont="1" applyBorder="1" applyAlignment="1">
      <alignment horizontal="right" vertical="center"/>
    </xf>
    <xf numFmtId="0" fontId="14" fillId="0" borderId="8" xfId="4" applyFont="1" applyFill="1" applyBorder="1" applyAlignment="1">
      <alignment horizontal="left" vertical="center" wrapText="1"/>
    </xf>
    <xf numFmtId="0" fontId="14" fillId="0" borderId="8" xfId="4" applyFont="1" applyFill="1" applyBorder="1" applyAlignment="1">
      <alignment horizontal="right" vertical="center" wrapText="1"/>
    </xf>
    <xf numFmtId="182" fontId="14" fillId="0" borderId="8" xfId="4" applyNumberFormat="1" applyFont="1" applyFill="1" applyBorder="1" applyAlignment="1">
      <alignment horizontal="left" vertical="center" wrapText="1"/>
    </xf>
    <xf numFmtId="0" fontId="14" fillId="0" borderId="8" xfId="4" applyFont="1" applyFill="1" applyBorder="1" applyAlignment="1">
      <alignment horizontal="left" vertical="center"/>
    </xf>
    <xf numFmtId="0" fontId="14" fillId="0" borderId="8" xfId="0" applyNumberFormat="1" applyFont="1" applyFill="1" applyBorder="1" applyAlignment="1">
      <alignment horizontal="right"/>
    </xf>
    <xf numFmtId="0" fontId="14" fillId="0" borderId="8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179" fontId="14" fillId="0" borderId="8" xfId="0" applyNumberFormat="1" applyFont="1" applyFill="1" applyBorder="1" applyAlignment="1">
      <alignment horizontal="right"/>
    </xf>
    <xf numFmtId="179" fontId="14" fillId="0" borderId="8" xfId="0" applyNumberFormat="1" applyFont="1" applyBorder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5" fontId="14" fillId="0" borderId="0" xfId="5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top"/>
    </xf>
    <xf numFmtId="0" fontId="14" fillId="0" borderId="20" xfId="0" applyFont="1" applyFill="1" applyBorder="1" applyAlignment="1">
      <alignment vertical="top"/>
    </xf>
    <xf numFmtId="3" fontId="14" fillId="0" borderId="8" xfId="0" applyNumberFormat="1" applyFont="1" applyBorder="1" applyAlignment="1">
      <alignment vertical="center"/>
    </xf>
    <xf numFmtId="180" fontId="20" fillId="0" borderId="0" xfId="1" applyNumberFormat="1" applyFont="1" applyBorder="1">
      <alignment vertical="center"/>
    </xf>
    <xf numFmtId="184" fontId="20" fillId="0" borderId="0" xfId="1" applyNumberFormat="1" applyFont="1" applyBorder="1">
      <alignment vertical="center"/>
    </xf>
    <xf numFmtId="186" fontId="20" fillId="0" borderId="0" xfId="1" applyNumberFormat="1" applyFont="1" applyFill="1" applyBorder="1" applyAlignment="1">
      <alignment horizontal="right" vertical="center" indent="1"/>
    </xf>
    <xf numFmtId="186" fontId="6" fillId="0" borderId="0" xfId="0" applyNumberFormat="1" applyFont="1" applyFill="1" applyBorder="1" applyAlignment="1">
      <alignment horizontal="right" vertical="center" indent="1"/>
    </xf>
    <xf numFmtId="186" fontId="21" fillId="0" borderId="0" xfId="3" applyNumberFormat="1" applyFont="1" applyFill="1" applyBorder="1" applyAlignment="1">
      <alignment horizontal="right" vertical="center" indent="1"/>
    </xf>
    <xf numFmtId="186" fontId="21" fillId="0" borderId="0" xfId="5" applyNumberFormat="1" applyFont="1" applyFill="1" applyBorder="1" applyAlignment="1">
      <alignment horizontal="right" vertical="center" indent="1"/>
    </xf>
    <xf numFmtId="186" fontId="20" fillId="0" borderId="19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3" fillId="0" borderId="17" xfId="4" applyFont="1" applyFill="1" applyBorder="1" applyAlignment="1">
      <alignment horizontal="center" vertical="center" textRotation="255" wrapText="1"/>
    </xf>
    <xf numFmtId="0" fontId="0" fillId="0" borderId="9" xfId="0" applyBorder="1">
      <alignment vertical="center"/>
    </xf>
    <xf numFmtId="0" fontId="14" fillId="0" borderId="9" xfId="5" applyNumberFormat="1" applyFont="1" applyFill="1" applyBorder="1" applyAlignment="1">
      <alignment horizontal="right" vertical="center" wrapText="1"/>
    </xf>
    <xf numFmtId="185" fontId="14" fillId="0" borderId="9" xfId="5" applyNumberFormat="1" applyFont="1" applyFill="1" applyBorder="1" applyAlignment="1">
      <alignment horizontal="left" vertical="center" wrapText="1"/>
    </xf>
    <xf numFmtId="0" fontId="8" fillId="0" borderId="11" xfId="4" applyFont="1" applyFill="1" applyBorder="1" applyAlignment="1">
      <alignment vertical="center" wrapText="1"/>
    </xf>
    <xf numFmtId="0" fontId="14" fillId="0" borderId="21" xfId="0" applyFont="1" applyFill="1" applyBorder="1" applyAlignment="1">
      <alignment vertical="top"/>
    </xf>
    <xf numFmtId="0" fontId="0" fillId="0" borderId="12" xfId="0" applyBorder="1">
      <alignment vertical="center"/>
    </xf>
    <xf numFmtId="0" fontId="14" fillId="0" borderId="12" xfId="5" applyNumberFormat="1" applyFont="1" applyFill="1" applyBorder="1" applyAlignment="1">
      <alignment horizontal="right" vertical="center" wrapText="1"/>
    </xf>
    <xf numFmtId="185" fontId="14" fillId="0" borderId="12" xfId="5" applyNumberFormat="1" applyFont="1" applyFill="1" applyBorder="1" applyAlignment="1">
      <alignment horizontal="left" vertical="center" wrapText="1"/>
    </xf>
    <xf numFmtId="0" fontId="8" fillId="0" borderId="13" xfId="4" applyFont="1" applyFill="1" applyBorder="1" applyAlignment="1">
      <alignment vertical="center" wrapText="1"/>
    </xf>
    <xf numFmtId="0" fontId="0" fillId="0" borderId="22" xfId="0" applyBorder="1" applyAlignment="1">
      <alignment vertical="center" textRotation="255" wrapText="1"/>
    </xf>
    <xf numFmtId="0" fontId="6" fillId="0" borderId="0" xfId="0" applyFont="1">
      <alignment vertical="center"/>
    </xf>
    <xf numFmtId="38" fontId="3" fillId="0" borderId="0" xfId="1" applyFont="1" applyFill="1" applyBorder="1" applyAlignment="1">
      <alignment vertical="center" wrapText="1"/>
    </xf>
    <xf numFmtId="38" fontId="6" fillId="0" borderId="0" xfId="0" applyNumberFormat="1" applyFont="1">
      <alignment vertical="center"/>
    </xf>
    <xf numFmtId="49" fontId="3" fillId="0" borderId="0" xfId="4" applyNumberFormat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vertical="center"/>
    </xf>
    <xf numFmtId="0" fontId="13" fillId="0" borderId="0" xfId="0" applyFont="1">
      <alignment vertical="center"/>
    </xf>
    <xf numFmtId="180" fontId="6" fillId="0" borderId="0" xfId="1" applyNumberFormat="1" applyFont="1" applyFill="1" applyBorder="1" applyAlignment="1"/>
    <xf numFmtId="180" fontId="3" fillId="0" borderId="0" xfId="4" applyNumberFormat="1" applyFont="1" applyFill="1" applyBorder="1" applyAlignment="1">
      <alignment vertical="center" wrapText="1"/>
    </xf>
    <xf numFmtId="180" fontId="3" fillId="0" borderId="0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5" xfId="4" applyFont="1" applyFill="1" applyBorder="1" applyAlignment="1">
      <alignment horizontal="center" vertical="center" textRotation="255" wrapText="1"/>
    </xf>
    <xf numFmtId="38" fontId="23" fillId="0" borderId="0" xfId="1" applyFont="1" applyFill="1" applyBorder="1" applyAlignment="1">
      <alignment vertical="center"/>
    </xf>
    <xf numFmtId="0" fontId="23" fillId="0" borderId="0" xfId="7" applyFont="1" applyFill="1" applyBorder="1" applyAlignment="1">
      <alignment horizontal="center" vertical="center"/>
    </xf>
    <xf numFmtId="180" fontId="23" fillId="0" borderId="0" xfId="4" applyNumberFormat="1" applyFont="1" applyFill="1" applyBorder="1" applyAlignment="1">
      <alignment vertical="center" wrapText="1"/>
    </xf>
    <xf numFmtId="180" fontId="23" fillId="0" borderId="0" xfId="4" applyNumberFormat="1" applyFont="1" applyFill="1" applyBorder="1" applyAlignment="1">
      <alignment horizontal="center" vertical="center" wrapText="1"/>
    </xf>
    <xf numFmtId="38" fontId="23" fillId="0" borderId="0" xfId="1" applyFont="1" applyFill="1" applyBorder="1" applyAlignment="1">
      <alignment vertical="center" wrapText="1"/>
    </xf>
    <xf numFmtId="186" fontId="6" fillId="0" borderId="0" xfId="0" applyNumberFormat="1" applyFont="1" applyBorder="1" applyAlignment="1">
      <alignment horizontal="right" vertical="center" indent="1"/>
    </xf>
    <xf numFmtId="0" fontId="21" fillId="0" borderId="20" xfId="4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 wrapText="1"/>
    </xf>
    <xf numFmtId="3" fontId="3" fillId="0" borderId="8" xfId="7" applyNumberFormat="1" applyFont="1" applyFill="1" applyBorder="1" applyAlignment="1">
      <alignment vertical="center"/>
    </xf>
    <xf numFmtId="3" fontId="3" fillId="0" borderId="8" xfId="4" applyNumberFormat="1" applyFont="1" applyFill="1" applyBorder="1" applyAlignment="1">
      <alignment vertical="center" wrapText="1"/>
    </xf>
    <xf numFmtId="0" fontId="3" fillId="0" borderId="8" xfId="4" applyFont="1" applyFill="1" applyBorder="1" applyAlignment="1">
      <alignment vertical="center" wrapText="1"/>
    </xf>
    <xf numFmtId="38" fontId="3" fillId="0" borderId="8" xfId="1" applyFont="1" applyFill="1" applyBorder="1" applyAlignment="1">
      <alignment vertical="center" wrapText="1"/>
    </xf>
    <xf numFmtId="0" fontId="23" fillId="0" borderId="8" xfId="7" applyFont="1" applyFill="1" applyBorder="1" applyAlignment="1">
      <alignment horizontal="center" vertical="center"/>
    </xf>
    <xf numFmtId="3" fontId="23" fillId="0" borderId="8" xfId="7" applyNumberFormat="1" applyFont="1" applyFill="1" applyBorder="1" applyAlignment="1">
      <alignment vertical="center"/>
    </xf>
    <xf numFmtId="3" fontId="23" fillId="0" borderId="8" xfId="4" applyNumberFormat="1" applyFont="1" applyFill="1" applyBorder="1" applyAlignment="1">
      <alignment vertical="center" wrapText="1"/>
    </xf>
    <xf numFmtId="0" fontId="3" fillId="0" borderId="8" xfId="4" applyFont="1" applyFill="1" applyBorder="1" applyAlignment="1">
      <alignment horizontal="center" vertical="center" wrapText="1"/>
    </xf>
    <xf numFmtId="3" fontId="3" fillId="0" borderId="0" xfId="7" applyNumberFormat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177" fontId="6" fillId="0" borderId="16" xfId="7" applyNumberFormat="1" applyFont="1" applyFill="1" applyBorder="1" applyAlignment="1">
      <alignment horizontal="distributed" vertical="center"/>
    </xf>
    <xf numFmtId="38" fontId="6" fillId="0" borderId="16" xfId="1" applyFont="1" applyFill="1" applyBorder="1" applyAlignment="1">
      <alignment horizontal="right" vertical="center" indent="1"/>
    </xf>
    <xf numFmtId="180" fontId="3" fillId="0" borderId="0" xfId="4" applyNumberFormat="1" applyFont="1" applyFill="1" applyBorder="1" applyAlignment="1">
      <alignment horizontal="right" vertical="center" wrapText="1"/>
    </xf>
    <xf numFmtId="177" fontId="6" fillId="4" borderId="16" xfId="7" applyNumberFormat="1" applyFont="1" applyFill="1" applyBorder="1" applyAlignment="1">
      <alignment horizontal="distributed" vertical="center"/>
    </xf>
    <xf numFmtId="38" fontId="6" fillId="4" borderId="16" xfId="1" applyFont="1" applyFill="1" applyBorder="1" applyAlignment="1">
      <alignment horizontal="right" vertical="center" indent="1"/>
    </xf>
    <xf numFmtId="0" fontId="21" fillId="4" borderId="16" xfId="4" applyFont="1" applyFill="1" applyBorder="1" applyAlignment="1">
      <alignment horizontal="center" vertical="center"/>
    </xf>
    <xf numFmtId="49" fontId="21" fillId="0" borderId="16" xfId="0" quotePrefix="1" applyNumberFormat="1" applyFont="1" applyFill="1" applyBorder="1" applyAlignment="1">
      <alignment horizontal="center" vertical="center"/>
    </xf>
    <xf numFmtId="49" fontId="21" fillId="0" borderId="16" xfId="0" applyNumberFormat="1" applyFont="1" applyFill="1" applyBorder="1" applyAlignment="1">
      <alignment horizontal="center" vertical="center"/>
    </xf>
    <xf numFmtId="0" fontId="21" fillId="0" borderId="20" xfId="4" applyFont="1" applyFill="1" applyBorder="1" applyAlignment="1">
      <alignment vertical="center"/>
    </xf>
    <xf numFmtId="177" fontId="6" fillId="0" borderId="28" xfId="7" applyNumberFormat="1" applyFont="1" applyFill="1" applyBorder="1" applyAlignment="1">
      <alignment horizontal="distributed" vertical="center"/>
    </xf>
    <xf numFmtId="177" fontId="6" fillId="0" borderId="23" xfId="7" applyNumberFormat="1" applyFont="1" applyFill="1" applyBorder="1" applyAlignment="1">
      <alignment horizontal="distributed" vertical="center"/>
    </xf>
    <xf numFmtId="177" fontId="6" fillId="4" borderId="23" xfId="7" applyNumberFormat="1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19" xfId="0" applyFont="1" applyFill="1" applyBorder="1" applyAlignment="1">
      <alignment horizontal="distributed" vertical="center"/>
    </xf>
    <xf numFmtId="0" fontId="8" fillId="0" borderId="0" xfId="4" applyFont="1" applyFill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3" fillId="0" borderId="17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18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8" xfId="4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right" vertical="center" wrapText="1"/>
    </xf>
    <xf numFmtId="38" fontId="23" fillId="0" borderId="8" xfId="1" applyFont="1" applyFill="1" applyBorder="1" applyAlignment="1">
      <alignment horizontal="right" vertical="center" wrapText="1"/>
    </xf>
    <xf numFmtId="38" fontId="16" fillId="0" borderId="8" xfId="1" applyFont="1" applyFill="1" applyBorder="1" applyAlignment="1">
      <alignment horizontal="right" vertical="center" wrapText="1"/>
    </xf>
    <xf numFmtId="180" fontId="16" fillId="0" borderId="12" xfId="4" applyNumberFormat="1" applyFont="1" applyFill="1" applyBorder="1" applyAlignment="1">
      <alignment horizontal="right" vertical="center" wrapText="1"/>
    </xf>
    <xf numFmtId="0" fontId="14" fillId="0" borderId="16" xfId="0" applyFont="1" applyFill="1" applyBorder="1" applyAlignment="1">
      <alignment horizontal="left" vertical="top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(確定）Ⅱ-第5-3-(2)-1  (大海区別県別）漁業魚種別(地方確認済み）" xfId="6"/>
    <cellStyle name="標準_Sheet2" xfId="7"/>
    <cellStyle name="標準_Sheet3" xfId="8"/>
    <cellStyle name="標準_出生児数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0826414744688888"/>
          <c:h val="0.908523374540857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908-48CE-88C5-291ABB8249C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908-48CE-88C5-291ABB8249C3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908-48CE-88C5-291ABB8249C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908-48CE-88C5-291ABB8249C3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908-48CE-88C5-291ABB8249C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908-48CE-88C5-291ABB8249C3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908-48CE-88C5-291ABB8249C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908-48CE-88C5-291ABB8249C3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9908-48CE-88C5-291ABB8249C3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908-48CE-88C5-291ABB8249C3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9908-48CE-88C5-291ABB8249C3}"/>
              </c:ext>
            </c:extLst>
          </c:dPt>
          <c:dPt>
            <c:idx val="1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9908-48CE-88C5-291ABB8249C3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9908-48CE-88C5-291ABB8249C3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9908-48CE-88C5-291ABB8249C3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9908-48CE-88C5-291ABB8249C3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9908-48CE-88C5-291ABB8249C3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9908-48CE-88C5-291ABB8249C3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908-48CE-88C5-291ABB8249C3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9908-48CE-88C5-291ABB8249C3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908-48CE-88C5-291ABB8249C3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9908-48CE-88C5-291ABB8249C3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9908-48CE-88C5-291ABB8249C3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9908-48CE-88C5-291ABB8249C3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9908-48CE-88C5-291ABB8249C3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9908-48CE-88C5-291ABB8249C3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9908-48CE-88C5-291ABB8249C3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9908-48CE-88C5-291ABB8249C3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9908-48CE-88C5-291ABB8249C3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9908-48CE-88C5-291ABB8249C3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9908-48CE-88C5-291ABB8249C3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9908-48CE-88C5-291ABB8249C3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9908-48CE-88C5-291ABB8249C3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9908-48CE-88C5-291ABB8249C3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9908-48CE-88C5-291ABB8249C3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9908-48CE-88C5-291ABB8249C3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9908-48CE-88C5-291ABB8249C3}"/>
              </c:ext>
            </c:extLst>
          </c:dPt>
          <c:cat>
            <c:strRef>
              <c:f>'32.漁業生産額'!$D$5:$D$51</c:f>
              <c:strCache>
                <c:ptCount val="47"/>
                <c:pt idx="0">
                  <c:v>北 海 道</c:v>
                </c:pt>
                <c:pt idx="1">
                  <c:v>長 崎 県</c:v>
                </c:pt>
                <c:pt idx="2">
                  <c:v>愛 媛 県</c:v>
                </c:pt>
                <c:pt idx="3">
                  <c:v>宮 城 県</c:v>
                </c:pt>
                <c:pt idx="4">
                  <c:v>鹿児島県</c:v>
                </c:pt>
                <c:pt idx="5">
                  <c:v>静 岡 県</c:v>
                </c:pt>
                <c:pt idx="6">
                  <c:v>青 森 県</c:v>
                </c:pt>
                <c:pt idx="7">
                  <c:v>兵 庫 県</c:v>
                </c:pt>
                <c:pt idx="8">
                  <c:v>高 知 県</c:v>
                </c:pt>
                <c:pt idx="9">
                  <c:v>三 重 県</c:v>
                </c:pt>
                <c:pt idx="10">
                  <c:v>熊 本 県</c:v>
                </c:pt>
                <c:pt idx="11">
                  <c:v>岩 手 県</c:v>
                </c:pt>
                <c:pt idx="12">
                  <c:v>大 分 県</c:v>
                </c:pt>
                <c:pt idx="13">
                  <c:v>宮 崎 県</c:v>
                </c:pt>
                <c:pt idx="14">
                  <c:v>佐 賀 県</c:v>
                </c:pt>
                <c:pt idx="15">
                  <c:v>福 岡 県</c:v>
                </c:pt>
                <c:pt idx="16">
                  <c:v>千 葉 県</c:v>
                </c:pt>
                <c:pt idx="17">
                  <c:v>広 島 県</c:v>
                </c:pt>
                <c:pt idx="18">
                  <c:v>茨 城 県</c:v>
                </c:pt>
                <c:pt idx="19">
                  <c:v>鳥 取 県</c:v>
                </c:pt>
                <c:pt idx="20">
                  <c:v>香 川 県</c:v>
                </c:pt>
                <c:pt idx="21">
                  <c:v>島 根 県</c:v>
                </c:pt>
                <c:pt idx="22">
                  <c:v>沖 縄 県</c:v>
                </c:pt>
                <c:pt idx="23">
                  <c:v>愛 知 県</c:v>
                </c:pt>
                <c:pt idx="24">
                  <c:v>石 川 県</c:v>
                </c:pt>
                <c:pt idx="25">
                  <c:v>東 京 都</c:v>
                </c:pt>
                <c:pt idx="26">
                  <c:v>神奈川県</c:v>
                </c:pt>
                <c:pt idx="27">
                  <c:v>山 口 県</c:v>
                </c:pt>
                <c:pt idx="28">
                  <c:v>富 山 県</c:v>
                </c:pt>
                <c:pt idx="29">
                  <c:v>和歌山県</c:v>
                </c:pt>
                <c:pt idx="30">
                  <c:v>新 潟 県</c:v>
                </c:pt>
                <c:pt idx="31">
                  <c:v>徳 島 県</c:v>
                </c:pt>
                <c:pt idx="32">
                  <c:v>福 井 県</c:v>
                </c:pt>
                <c:pt idx="33">
                  <c:v>岡 山 県</c:v>
                </c:pt>
                <c:pt idx="34">
                  <c:v>大 阪 府</c:v>
                </c:pt>
                <c:pt idx="35">
                  <c:v>京 都 府</c:v>
                </c:pt>
                <c:pt idx="36">
                  <c:v>秋 田 県</c:v>
                </c:pt>
                <c:pt idx="37">
                  <c:v>福 島 県</c:v>
                </c:pt>
                <c:pt idx="38">
                  <c:v>山 形 県</c:v>
                </c:pt>
                <c:pt idx="39">
                  <c:v>栃 木 県</c:v>
                </c:pt>
                <c:pt idx="40">
                  <c:v>群 馬 県</c:v>
                </c:pt>
                <c:pt idx="41">
                  <c:v>埼 玉 県</c:v>
                </c:pt>
                <c:pt idx="42">
                  <c:v>山 梨 県</c:v>
                </c:pt>
                <c:pt idx="43">
                  <c:v>長 野 県</c:v>
                </c:pt>
                <c:pt idx="44">
                  <c:v>岐 阜 県</c:v>
                </c:pt>
                <c:pt idx="45">
                  <c:v>滋 賀 県</c:v>
                </c:pt>
                <c:pt idx="46">
                  <c:v>奈 良 県</c:v>
                </c:pt>
              </c:strCache>
            </c:strRef>
          </c:cat>
          <c:val>
            <c:numRef>
              <c:f>'32.漁業生産額'!$E$5:$E$51</c:f>
              <c:numCache>
                <c:formatCode>#,##0_);[Red]\(#,##0\)</c:formatCode>
                <c:ptCount val="47"/>
                <c:pt idx="0">
                  <c:v>274961</c:v>
                </c:pt>
                <c:pt idx="1">
                  <c:v>99627</c:v>
                </c:pt>
                <c:pt idx="2">
                  <c:v>88715</c:v>
                </c:pt>
                <c:pt idx="3">
                  <c:v>78871</c:v>
                </c:pt>
                <c:pt idx="4">
                  <c:v>76310</c:v>
                </c:pt>
                <c:pt idx="5">
                  <c:v>55145</c:v>
                </c:pt>
                <c:pt idx="6">
                  <c:v>54898</c:v>
                </c:pt>
                <c:pt idx="7">
                  <c:v>52292</c:v>
                </c:pt>
                <c:pt idx="8">
                  <c:v>51961</c:v>
                </c:pt>
                <c:pt idx="9">
                  <c:v>44596</c:v>
                </c:pt>
                <c:pt idx="10">
                  <c:v>37912</c:v>
                </c:pt>
                <c:pt idx="11">
                  <c:v>37883</c:v>
                </c:pt>
                <c:pt idx="12">
                  <c:v>37661</c:v>
                </c:pt>
                <c:pt idx="13">
                  <c:v>33589</c:v>
                </c:pt>
                <c:pt idx="14">
                  <c:v>30926</c:v>
                </c:pt>
                <c:pt idx="15">
                  <c:v>29122</c:v>
                </c:pt>
                <c:pt idx="16">
                  <c:v>26270</c:v>
                </c:pt>
                <c:pt idx="17">
                  <c:v>23783</c:v>
                </c:pt>
                <c:pt idx="18">
                  <c:v>23457</c:v>
                </c:pt>
                <c:pt idx="19">
                  <c:v>22671</c:v>
                </c:pt>
                <c:pt idx="20">
                  <c:v>22061</c:v>
                </c:pt>
                <c:pt idx="21">
                  <c:v>22052</c:v>
                </c:pt>
                <c:pt idx="22">
                  <c:v>21570</c:v>
                </c:pt>
                <c:pt idx="23">
                  <c:v>20883</c:v>
                </c:pt>
                <c:pt idx="24">
                  <c:v>17678</c:v>
                </c:pt>
                <c:pt idx="25">
                  <c:v>17335</c:v>
                </c:pt>
                <c:pt idx="26">
                  <c:v>16762</c:v>
                </c:pt>
                <c:pt idx="27">
                  <c:v>15025</c:v>
                </c:pt>
                <c:pt idx="28">
                  <c:v>13672</c:v>
                </c:pt>
                <c:pt idx="29">
                  <c:v>12688</c:v>
                </c:pt>
                <c:pt idx="30">
                  <c:v>12606</c:v>
                </c:pt>
                <c:pt idx="31">
                  <c:v>11086</c:v>
                </c:pt>
                <c:pt idx="32">
                  <c:v>9571</c:v>
                </c:pt>
                <c:pt idx="33">
                  <c:v>6773</c:v>
                </c:pt>
                <c:pt idx="34">
                  <c:v>4640</c:v>
                </c:pt>
                <c:pt idx="35">
                  <c:v>3913</c:v>
                </c:pt>
                <c:pt idx="36">
                  <c:v>2989</c:v>
                </c:pt>
                <c:pt idx="37">
                  <c:v>2679</c:v>
                </c:pt>
                <c:pt idx="38">
                  <c:v>2156</c:v>
                </c:pt>
                <c:pt idx="39" formatCode="#,##0;&quot;▲ &quot;#,##0">
                  <c:v>0</c:v>
                </c:pt>
                <c:pt idx="40" formatCode="#,##0;&quot;▲ &quot;#,##0">
                  <c:v>0</c:v>
                </c:pt>
                <c:pt idx="41" formatCode="#,##0;&quot;▲ &quot;#,##0">
                  <c:v>0</c:v>
                </c:pt>
                <c:pt idx="42" formatCode="#,##0;&quot;▲ &quot;#,##0">
                  <c:v>0</c:v>
                </c:pt>
                <c:pt idx="43" formatCode="#,##0;&quot;▲ &quot;#,##0">
                  <c:v>0</c:v>
                </c:pt>
                <c:pt idx="44" formatCode="#,##0;&quot;▲ &quot;#,##0">
                  <c:v>0</c:v>
                </c:pt>
                <c:pt idx="45" formatCode="#,##0;&quot;▲ &quot;#,##0">
                  <c:v>0</c:v>
                </c:pt>
                <c:pt idx="46" formatCode="#,##0;&quot;▲ &quot;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9908-48CE-88C5-291ABB824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6560584"/>
        <c:axId val="1"/>
      </c:barChart>
      <c:catAx>
        <c:axId val="5865605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6560584"/>
        <c:crosses val="autoZero"/>
        <c:crossBetween val="between"/>
        <c:majorUnit val="50000"/>
        <c:minorUnit val="5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海面漁業産出額</a:t>
            </a:r>
            <a:endParaRPr lang="ja-JP" sz="900" baseline="0"/>
          </a:p>
        </c:rich>
      </c:tx>
      <c:layout>
        <c:manualLayout>
          <c:xMode val="edge"/>
          <c:yMode val="edge"/>
          <c:x val="0.34770533683289589"/>
          <c:y val="8.83493729950422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789929112036826"/>
          <c:y val="0.18582032472273408"/>
          <c:w val="0.31976086763454337"/>
          <c:h val="0.6623946853017185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"/>
            <c:extLst>
              <c:ext xmlns:c16="http://schemas.microsoft.com/office/drawing/2014/chart" uri="{C3380CC4-5D6E-409C-BE32-E72D297353CC}">
                <c16:uniqueId val="{00000000-B35D-4703-A258-BF6DCEC2D6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5D-4703-A258-BF6DCEC2D6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5D-4703-A258-BF6DCEC2D6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5D-4703-A258-BF6DCEC2D6D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5D-4703-A258-BF6DCEC2D6D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5D-4703-A258-BF6DCEC2D6D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5D-4703-A258-BF6DCEC2D6D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5D-4703-A258-BF6DCEC2D6D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5D-4703-A258-BF6DCEC2D6D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5D-4703-A258-BF6DCEC2D6D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5D-4703-A258-BF6DCEC2D6D4}"/>
              </c:ext>
            </c:extLst>
          </c:dPt>
          <c:dLbls>
            <c:dLbl>
              <c:idx val="0"/>
              <c:layout>
                <c:manualLayout>
                  <c:x val="8.9589501312335965E-2"/>
                  <c:y val="9.257078431015984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5D-4703-A258-BF6DCEC2D6D4}"/>
                </c:ext>
              </c:extLst>
            </c:dLbl>
            <c:dLbl>
              <c:idx val="1"/>
              <c:layout>
                <c:manualLayout>
                  <c:x val="8.3439335441953616E-2"/>
                  <c:y val="-6.6317838890240935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5D-4703-A258-BF6DCEC2D6D4}"/>
                </c:ext>
              </c:extLst>
            </c:dLbl>
            <c:dLbl>
              <c:idx val="2"/>
              <c:layout>
                <c:manualLayout>
                  <c:x val="4.2863692038495188E-2"/>
                  <c:y val="3.7126075175937884E-2"/>
                </c:manualLayout>
              </c:layout>
              <c:tx>
                <c:rich>
                  <a:bodyPr/>
                  <a:lstStyle/>
                  <a:p>
                    <a:pPr>
                      <a:defRPr sz="600" baseline="0"/>
                    </a:pPr>
                    <a:r>
                      <a:rPr lang="ja-JP" altLang="en-US"/>
                      <a:t>あじ類
</a:t>
                    </a:r>
                    <a:r>
                      <a:rPr lang="en-US" altLang="ja-JP"/>
                      <a:t>6%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5D-4703-A258-BF6DCEC2D6D4}"/>
                </c:ext>
              </c:extLst>
            </c:dLbl>
            <c:dLbl>
              <c:idx val="3"/>
              <c:layout>
                <c:manualLayout>
                  <c:x val="-3.3916710411198599E-2"/>
                  <c:y val="-2.0097834191049446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5D-4703-A258-BF6DCEC2D6D4}"/>
                </c:ext>
              </c:extLst>
            </c:dLbl>
            <c:dLbl>
              <c:idx val="4"/>
              <c:layout>
                <c:manualLayout>
                  <c:x val="1.132353455818014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5D-4703-A258-BF6DCEC2D6D4}"/>
                </c:ext>
              </c:extLst>
            </c:dLbl>
            <c:dLbl>
              <c:idx val="5"/>
              <c:layout>
                <c:manualLayout>
                  <c:x val="-4.9872615923009622E-2"/>
                  <c:y val="-6.3406739284610205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5D-4703-A258-BF6DCEC2D6D4}"/>
                </c:ext>
              </c:extLst>
            </c:dLbl>
            <c:dLbl>
              <c:idx val="6"/>
              <c:layout>
                <c:manualLayout>
                  <c:x val="-0.11692563429571304"/>
                  <c:y val="-3.548216980960521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5D-4703-A258-BF6DCEC2D6D4}"/>
                </c:ext>
              </c:extLst>
            </c:dLbl>
            <c:dLbl>
              <c:idx val="7"/>
              <c:layout>
                <c:manualLayout>
                  <c:x val="-3.872090988626422E-2"/>
                  <c:y val="-9.1696459420632467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5D-4703-A258-BF6DCEC2D6D4}"/>
                </c:ext>
              </c:extLst>
            </c:dLbl>
            <c:dLbl>
              <c:idx val="8"/>
              <c:layout>
                <c:manualLayout>
                  <c:x val="-9.809273840769904E-2"/>
                  <c:y val="-0.17721154370715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5D-4703-A258-BF6DCEC2D6D4}"/>
                </c:ext>
              </c:extLst>
            </c:dLbl>
            <c:dLbl>
              <c:idx val="9"/>
              <c:layout>
                <c:manualLayout>
                  <c:x val="-9.6840944881889768E-2"/>
                  <c:y val="-0.2939855612736629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5D-4703-A258-BF6DCEC2D6D4}"/>
                </c:ext>
              </c:extLst>
            </c:dLbl>
            <c:dLbl>
              <c:idx val="10"/>
              <c:layout>
                <c:manualLayout>
                  <c:x val="-4.1219247594050705E-2"/>
                  <c:y val="-0.1946878580131294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5D-4703-A258-BF6DCEC2D6D4}"/>
                </c:ext>
              </c:extLst>
            </c:dLbl>
            <c:dLbl>
              <c:idx val="12"/>
              <c:layout>
                <c:manualLayout>
                  <c:x val="4.0619097661196396E-2"/>
                  <c:y val="-0.26937315384555749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5D-4703-A258-BF6DCEC2D6D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'32.漁業生産額'!$P$8:$P$18</c:f>
              <c:strCache>
                <c:ptCount val="11"/>
                <c:pt idx="0">
                  <c:v>いわし類</c:v>
                </c:pt>
                <c:pt idx="1">
                  <c:v>まぐろ類</c:v>
                </c:pt>
                <c:pt idx="2">
                  <c:v>あじ類</c:v>
                </c:pt>
                <c:pt idx="3">
                  <c:v>海藻類</c:v>
                </c:pt>
                <c:pt idx="4">
                  <c:v>たちうお</c:v>
                </c:pt>
                <c:pt idx="5">
                  <c:v>いか類</c:v>
                </c:pt>
                <c:pt idx="6">
                  <c:v>えび類</c:v>
                </c:pt>
                <c:pt idx="7">
                  <c:v>たい類</c:v>
                </c:pt>
                <c:pt idx="8">
                  <c:v>ぶり類</c:v>
                </c:pt>
                <c:pt idx="9">
                  <c:v>貝類</c:v>
                </c:pt>
                <c:pt idx="10">
                  <c:v>その他</c:v>
                </c:pt>
              </c:strCache>
            </c:strRef>
          </c:cat>
          <c:val>
            <c:numRef>
              <c:f>'32.漁業生産額'!$Q$8:$Q$18</c:f>
              <c:numCache>
                <c:formatCode>General</c:formatCode>
                <c:ptCount val="11"/>
                <c:pt idx="0">
                  <c:v>2101</c:v>
                </c:pt>
                <c:pt idx="1">
                  <c:v>1561</c:v>
                </c:pt>
                <c:pt idx="2">
                  <c:v>941</c:v>
                </c:pt>
                <c:pt idx="3">
                  <c:v>1998</c:v>
                </c:pt>
                <c:pt idx="4">
                  <c:v>340</c:v>
                </c:pt>
                <c:pt idx="5">
                  <c:v>350</c:v>
                </c:pt>
                <c:pt idx="6">
                  <c:v>457</c:v>
                </c:pt>
                <c:pt idx="7">
                  <c:v>490</c:v>
                </c:pt>
                <c:pt idx="8">
                  <c:v>585</c:v>
                </c:pt>
                <c:pt idx="9">
                  <c:v>377</c:v>
                </c:pt>
                <c:pt idx="10">
                  <c:v>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5D-4703-A258-BF6DCEC2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aseline="0"/>
            </a:pPr>
            <a:r>
              <a:rPr lang="ja-JP" altLang="en-US" sz="900" baseline="0"/>
              <a:t>海面養殖業産出額</a:t>
            </a:r>
          </a:p>
        </c:rich>
      </c:tx>
      <c:layout>
        <c:manualLayout>
          <c:xMode val="edge"/>
          <c:yMode val="edge"/>
          <c:x val="0.32995073290257321"/>
          <c:y val="6.39053679933843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4415519469906408"/>
          <c:y val="0.25652201219259796"/>
          <c:w val="0.32496669316344728"/>
          <c:h val="0.665512875594678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45-4636-B466-E24B081D91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45-4636-B466-E24B081D91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45-4636-B466-E24B081D915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45-4636-B466-E24B081D915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D45-4636-B466-E24B081D915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D45-4636-B466-E24B081D915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D45-4636-B466-E24B081D915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D45-4636-B466-E24B081D915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D45-4636-B466-E24B081D9151}"/>
              </c:ext>
            </c:extLst>
          </c:dPt>
          <c:dLbls>
            <c:dLbl>
              <c:idx val="0"/>
              <c:layout>
                <c:manualLayout>
                  <c:x val="0.1063475181135872"/>
                  <c:y val="-0.2737625055489024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D45-4636-B466-E24B081D9151}"/>
                </c:ext>
              </c:extLst>
            </c:dLbl>
            <c:dLbl>
              <c:idx val="1"/>
              <c:layout>
                <c:manualLayout>
                  <c:x val="-0.15759717117369654"/>
                  <c:y val="0.3768090239384235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45-4636-B466-E24B081D9151}"/>
                </c:ext>
              </c:extLst>
            </c:dLbl>
            <c:dLbl>
              <c:idx val="2"/>
              <c:layout>
                <c:manualLayout>
                  <c:x val="-0.21499477370017148"/>
                  <c:y val="0.25703648922268335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45-4636-B466-E24B081D9151}"/>
                </c:ext>
              </c:extLst>
            </c:dLbl>
            <c:dLbl>
              <c:idx val="3"/>
              <c:layout>
                <c:manualLayout>
                  <c:x val="-0.23758431287231721"/>
                  <c:y val="0.10228973103378951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45-4636-B466-E24B081D9151}"/>
                </c:ext>
              </c:extLst>
            </c:dLbl>
            <c:dLbl>
              <c:idx val="4"/>
              <c:layout>
                <c:manualLayout>
                  <c:x val="-0.24403542866466818"/>
                  <c:y val="-2.8705285983026255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45-4636-B466-E24B081D9151}"/>
                </c:ext>
              </c:extLst>
            </c:dLbl>
            <c:dLbl>
              <c:idx val="5"/>
              <c:layout>
                <c:manualLayout>
                  <c:x val="-0.13771243710815217"/>
                  <c:y val="-6.1429152199552098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45-4636-B466-E24B081D9151}"/>
                </c:ext>
              </c:extLst>
            </c:dLbl>
            <c:dLbl>
              <c:idx val="6"/>
              <c:layout>
                <c:manualLayout>
                  <c:x val="3.5175835578692199E-3"/>
                  <c:y val="-8.3685404363334423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45-4636-B466-E24B081D9151}"/>
                </c:ext>
              </c:extLst>
            </c:dLbl>
            <c:dLbl>
              <c:idx val="7"/>
              <c:layout>
                <c:manualLayout>
                  <c:x val="6.6979883328537423E-2"/>
                  <c:y val="7.8758085901979406E-3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D45-4636-B466-E24B081D9151}"/>
                </c:ext>
              </c:extLst>
            </c:dLbl>
            <c:dLbl>
              <c:idx val="8"/>
              <c:layout>
                <c:manualLayout>
                  <c:x val="0.22943259999476809"/>
                  <c:y val="5.8538841778489024E-2"/>
                </c:manualLayout>
              </c:layout>
              <c:spPr/>
              <c:txPr>
                <a:bodyPr/>
                <a:lstStyle/>
                <a:p>
                  <a:pPr>
                    <a:defRPr sz="6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D45-4636-B466-E24B081D915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'32.漁業生産額'!$P$23:$P$31</c:f>
              <c:strCache>
                <c:ptCount val="9"/>
                <c:pt idx="0">
                  <c:v>ぶり類</c:v>
                </c:pt>
                <c:pt idx="1">
                  <c:v>くろまぐろ</c:v>
                </c:pt>
                <c:pt idx="2">
                  <c:v>ひらめ</c:v>
                </c:pt>
                <c:pt idx="3">
                  <c:v>しまあじ</c:v>
                </c:pt>
                <c:pt idx="4">
                  <c:v>ふぐ類</c:v>
                </c:pt>
                <c:pt idx="5">
                  <c:v>まだい</c:v>
                </c:pt>
                <c:pt idx="6">
                  <c:v>真珠</c:v>
                </c:pt>
                <c:pt idx="7">
                  <c:v>貝類</c:v>
                </c:pt>
                <c:pt idx="8">
                  <c:v>その他</c:v>
                </c:pt>
              </c:strCache>
            </c:strRef>
          </c:cat>
          <c:val>
            <c:numRef>
              <c:f>'32.漁業生産額'!$Q$23:$Q$31</c:f>
              <c:numCache>
                <c:formatCode>0_ </c:formatCode>
                <c:ptCount val="9"/>
                <c:pt idx="0">
                  <c:v>18441</c:v>
                </c:pt>
                <c:pt idx="1">
                  <c:v>2047</c:v>
                </c:pt>
                <c:pt idx="2">
                  <c:v>1220</c:v>
                </c:pt>
                <c:pt idx="3">
                  <c:v>823</c:v>
                </c:pt>
                <c:pt idx="4">
                  <c:v>572</c:v>
                </c:pt>
                <c:pt idx="5">
                  <c:v>396</c:v>
                </c:pt>
                <c:pt idx="6">
                  <c:v>239</c:v>
                </c:pt>
                <c:pt idx="7">
                  <c:v>196</c:v>
                </c:pt>
                <c:pt idx="8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45-4636-B466-E24B081D9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19050</xdr:rowOff>
    </xdr:from>
    <xdr:to>
      <xdr:col>12</xdr:col>
      <xdr:colOff>38100</xdr:colOff>
      <xdr:row>51</xdr:row>
      <xdr:rowOff>133350</xdr:rowOff>
    </xdr:to>
    <xdr:graphicFrame macro="">
      <xdr:nvGraphicFramePr>
        <xdr:cNvPr id="11774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38100</xdr:colOff>
      <xdr:row>54</xdr:row>
      <xdr:rowOff>57150</xdr:rowOff>
    </xdr:from>
    <xdr:to>
      <xdr:col>6</xdr:col>
      <xdr:colOff>657225</xdr:colOff>
      <xdr:row>64</xdr:row>
      <xdr:rowOff>19050</xdr:rowOff>
    </xdr:to>
    <xdr:graphicFrame macro="">
      <xdr:nvGraphicFramePr>
        <xdr:cNvPr id="11774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64</xdr:row>
      <xdr:rowOff>47625</xdr:rowOff>
    </xdr:from>
    <xdr:to>
      <xdr:col>6</xdr:col>
      <xdr:colOff>666750</xdr:colOff>
      <xdr:row>75</xdr:row>
      <xdr:rowOff>0</xdr:rowOff>
    </xdr:to>
    <xdr:graphicFrame macro="">
      <xdr:nvGraphicFramePr>
        <xdr:cNvPr id="1177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756430</xdr:colOff>
      <xdr:row>66</xdr:row>
      <xdr:rowOff>143112</xdr:rowOff>
    </xdr:from>
    <xdr:to>
      <xdr:col>4</xdr:col>
      <xdr:colOff>756430</xdr:colOff>
      <xdr:row>69</xdr:row>
      <xdr:rowOff>23441</xdr:rowOff>
    </xdr:to>
    <xdr:cxnSp macro="">
      <xdr:nvCxnSpPr>
        <xdr:cNvPr id="8" name="直線コネクタ 7"/>
        <xdr:cNvCxnSpPr/>
      </xdr:nvCxnSpPr>
      <xdr:spPr>
        <a:xfrm>
          <a:off x="1852967" y="9249941"/>
          <a:ext cx="0" cy="108000"/>
        </a:xfrm>
        <a:prstGeom prst="line">
          <a:avLst/>
        </a:prstGeom>
        <a:ln>
          <a:noFill/>
        </a:ln>
        <a:scene3d>
          <a:camera prst="orthographicFront">
            <a:rot lat="0" lon="0" rev="18600000"/>
          </a:camera>
          <a:lightRig rig="threePt" dir="t"/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2"/>
  <sheetViews>
    <sheetView tabSelected="1" view="pageBreakPreview" topLeftCell="A40" zoomScale="120" zoomScaleNormal="120" zoomScaleSheetLayoutView="120" workbookViewId="0">
      <selection activeCell="N46" sqref="N46"/>
    </sheetView>
  </sheetViews>
  <sheetFormatPr defaultRowHeight="13.5" x14ac:dyDescent="0.15"/>
  <cols>
    <col min="1" max="1" width="0.5" customWidth="1"/>
    <col min="2" max="2" width="1.875" customWidth="1"/>
    <col min="3" max="3" width="3.5" bestFit="1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.5" customWidth="1"/>
    <col min="16" max="16" width="8.125" customWidth="1"/>
    <col min="17" max="17" width="9.25" bestFit="1" customWidth="1"/>
    <col min="27" max="27" width="3.625" customWidth="1"/>
  </cols>
  <sheetData>
    <row r="1" spans="2:30" ht="19.5" customHeight="1" x14ac:dyDescent="0.15">
      <c r="B1" s="5" t="s">
        <v>138</v>
      </c>
      <c r="C1" s="12"/>
      <c r="E1" s="13"/>
      <c r="F1" s="13"/>
      <c r="L1" s="148" t="s">
        <v>148</v>
      </c>
      <c r="M1" s="12"/>
      <c r="N1" s="12"/>
      <c r="Q1" s="93"/>
      <c r="R1" s="61"/>
      <c r="S1" s="61"/>
      <c r="T1" s="61"/>
      <c r="U1" s="61"/>
      <c r="V1" s="61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Q2" s="93"/>
      <c r="R2" s="61"/>
      <c r="S2" s="61"/>
      <c r="T2" s="93"/>
      <c r="U2" s="93"/>
      <c r="V2" s="61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Q3" s="93"/>
      <c r="R3" s="83"/>
      <c r="S3" s="83"/>
      <c r="T3" s="94"/>
      <c r="U3" s="93"/>
      <c r="V3" s="83"/>
      <c r="W3" s="83"/>
      <c r="X3" s="81"/>
      <c r="Y3" s="61"/>
      <c r="Z3" s="61"/>
      <c r="AA3" s="61"/>
      <c r="AB3" s="61"/>
      <c r="AC3" s="82"/>
      <c r="AD3" s="61"/>
    </row>
    <row r="4" spans="2:30" ht="30" customHeight="1" x14ac:dyDescent="0.15">
      <c r="B4" s="23"/>
      <c r="C4" s="24"/>
      <c r="D4" s="25" t="s">
        <v>5</v>
      </c>
      <c r="E4" s="26" t="s">
        <v>128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Q4" s="34"/>
      <c r="R4" s="81"/>
      <c r="S4" s="61"/>
      <c r="T4" s="34"/>
      <c r="U4" s="34"/>
      <c r="V4" s="81"/>
    </row>
    <row r="5" spans="2:30" ht="10.5" customHeight="1" x14ac:dyDescent="0.15">
      <c r="B5" s="35"/>
      <c r="C5" s="192" t="str">
        <f>INDEX($O$83:$O$129, MATCH(F5, $R$83:$R$129, 0))</f>
        <v>01</v>
      </c>
      <c r="D5" s="201" t="str">
        <f>INDEX($P$83:$P$129, MATCH(F5, $R$83:$R$129, 0))</f>
        <v>北 海 道</v>
      </c>
      <c r="E5" s="193">
        <f>INDEX($Q$83:$Q$129, MATCH(F5, $R$83:$R$129, 0))</f>
        <v>274961</v>
      </c>
      <c r="F5" s="99">
        <v>1</v>
      </c>
      <c r="G5" s="28"/>
      <c r="H5" s="2"/>
      <c r="I5" s="28"/>
      <c r="J5" s="28"/>
      <c r="K5" s="28"/>
      <c r="L5" s="36"/>
      <c r="M5" s="37"/>
      <c r="N5" s="38"/>
      <c r="R5" s="95"/>
      <c r="S5" s="96"/>
      <c r="T5" s="66"/>
      <c r="U5" s="65"/>
      <c r="V5" s="95"/>
      <c r="W5" s="67"/>
      <c r="X5" s="68"/>
      <c r="AA5" s="66"/>
      <c r="AB5" s="65"/>
      <c r="AC5" s="80"/>
      <c r="AD5" s="79"/>
    </row>
    <row r="6" spans="2:30" ht="10.5" customHeight="1" x14ac:dyDescent="0.15">
      <c r="B6" s="39"/>
      <c r="C6" s="192">
        <f t="shared" ref="C6:C43" si="0">INDEX($O$83:$O$129, MATCH(F6, $R$83:$R$129, 0))</f>
        <v>42</v>
      </c>
      <c r="D6" s="202" t="str">
        <f t="shared" ref="D6:D43" si="1">INDEX($P$83:$P$129, MATCH(F6, $R$83:$R$129, 0))</f>
        <v>長 崎 県</v>
      </c>
      <c r="E6" s="193">
        <f t="shared" ref="E6:E43" si="2">INDEX($Q$83:$Q$129, MATCH(F6, $R$83:$R$129, 0))</f>
        <v>99627</v>
      </c>
      <c r="F6" s="99">
        <v>2</v>
      </c>
      <c r="G6" s="28"/>
      <c r="H6" s="40"/>
      <c r="I6" s="28"/>
      <c r="J6" s="28"/>
      <c r="K6" s="28"/>
      <c r="L6" s="36"/>
      <c r="M6" s="37"/>
      <c r="N6" s="38"/>
      <c r="P6" s="123" t="s">
        <v>156</v>
      </c>
      <c r="R6" s="95"/>
      <c r="S6" s="96"/>
      <c r="T6" s="66"/>
      <c r="U6" s="65"/>
      <c r="V6" s="95"/>
      <c r="W6" s="67"/>
      <c r="X6" s="69"/>
      <c r="AA6" s="66"/>
      <c r="AB6" s="65"/>
      <c r="AC6" s="80"/>
      <c r="AD6" s="79"/>
    </row>
    <row r="7" spans="2:30" ht="10.5" customHeight="1" x14ac:dyDescent="0.15">
      <c r="B7" s="35"/>
      <c r="C7" s="192">
        <f t="shared" si="0"/>
        <v>38</v>
      </c>
      <c r="D7" s="202" t="str">
        <f t="shared" si="1"/>
        <v>愛 媛 県</v>
      </c>
      <c r="E7" s="193">
        <f t="shared" si="2"/>
        <v>88715</v>
      </c>
      <c r="F7" s="99">
        <v>3</v>
      </c>
      <c r="G7" s="28"/>
      <c r="H7" s="2"/>
      <c r="I7" s="28"/>
      <c r="J7" s="28"/>
      <c r="K7" s="28"/>
      <c r="L7" s="36"/>
      <c r="M7" s="37"/>
      <c r="N7" s="38"/>
      <c r="Q7" s="124" t="s">
        <v>57</v>
      </c>
      <c r="R7" s="95"/>
      <c r="S7" s="96"/>
      <c r="T7" s="66"/>
      <c r="U7" s="65"/>
      <c r="V7" s="95"/>
      <c r="W7" s="67"/>
      <c r="X7" s="71"/>
      <c r="AA7" s="66"/>
      <c r="AB7" s="65"/>
      <c r="AC7" s="80"/>
      <c r="AD7" s="79"/>
    </row>
    <row r="8" spans="2:30" ht="10.5" customHeight="1" x14ac:dyDescent="0.15">
      <c r="B8" s="9"/>
      <c r="C8" s="192" t="str">
        <f t="shared" si="0"/>
        <v>04</v>
      </c>
      <c r="D8" s="202" t="str">
        <f t="shared" si="1"/>
        <v>宮 城 県</v>
      </c>
      <c r="E8" s="193">
        <f t="shared" si="2"/>
        <v>78871</v>
      </c>
      <c r="F8" s="99">
        <v>4</v>
      </c>
      <c r="G8" s="28"/>
      <c r="H8" s="40"/>
      <c r="I8" s="28"/>
      <c r="J8" s="28"/>
      <c r="K8" s="28"/>
      <c r="L8" s="36"/>
      <c r="M8" s="37"/>
      <c r="N8" s="38"/>
      <c r="O8" s="165">
        <v>1</v>
      </c>
      <c r="P8" s="125" t="s">
        <v>65</v>
      </c>
      <c r="Q8" s="126">
        <v>2101</v>
      </c>
      <c r="R8" s="166">
        <f t="shared" ref="R8:R18" si="3">+Q8/SUM($Q$8:$Q$18)*100</f>
        <v>16.501727929626139</v>
      </c>
      <c r="S8" s="96"/>
      <c r="T8" s="66"/>
      <c r="U8" s="65"/>
      <c r="V8" s="95"/>
      <c r="W8" s="67"/>
      <c r="X8" s="71"/>
      <c r="AA8" s="66"/>
      <c r="AB8" s="65"/>
      <c r="AC8" s="80"/>
      <c r="AD8" s="79"/>
    </row>
    <row r="9" spans="2:30" ht="10.5" customHeight="1" x14ac:dyDescent="0.15">
      <c r="B9" s="35"/>
      <c r="C9" s="192">
        <f t="shared" si="0"/>
        <v>46</v>
      </c>
      <c r="D9" s="202" t="str">
        <f t="shared" si="1"/>
        <v>鹿児島県</v>
      </c>
      <c r="E9" s="193">
        <f t="shared" si="2"/>
        <v>76310</v>
      </c>
      <c r="F9" s="99">
        <v>5</v>
      </c>
      <c r="G9" s="28"/>
      <c r="H9" s="2"/>
      <c r="I9" s="28"/>
      <c r="J9" s="28"/>
      <c r="K9" s="28"/>
      <c r="L9" s="36"/>
      <c r="M9" s="37"/>
      <c r="N9" s="38"/>
      <c r="O9" s="165">
        <v>2</v>
      </c>
      <c r="P9" s="125" t="s">
        <v>129</v>
      </c>
      <c r="Q9" s="126">
        <v>1561</v>
      </c>
      <c r="R9" s="166">
        <f t="shared" si="3"/>
        <v>12.260446120012567</v>
      </c>
      <c r="V9" s="95"/>
      <c r="W9" s="67"/>
      <c r="X9" s="70"/>
      <c r="AA9" s="66"/>
      <c r="AB9" s="65"/>
      <c r="AC9" s="80"/>
      <c r="AD9" s="79"/>
    </row>
    <row r="10" spans="2:30" ht="10.5" customHeight="1" x14ac:dyDescent="0.15">
      <c r="B10" s="10"/>
      <c r="C10" s="192">
        <f t="shared" si="0"/>
        <v>22</v>
      </c>
      <c r="D10" s="202" t="str">
        <f t="shared" si="1"/>
        <v>静 岡 県</v>
      </c>
      <c r="E10" s="193">
        <f t="shared" si="2"/>
        <v>55145</v>
      </c>
      <c r="F10" s="99">
        <v>6</v>
      </c>
      <c r="G10" s="28"/>
      <c r="H10" s="40"/>
      <c r="I10" s="28"/>
      <c r="J10" s="28"/>
      <c r="K10" s="28"/>
      <c r="L10" s="36"/>
      <c r="M10" s="37"/>
      <c r="N10" s="38"/>
      <c r="O10" s="165">
        <v>3</v>
      </c>
      <c r="P10" s="127" t="s">
        <v>130</v>
      </c>
      <c r="Q10" s="128">
        <v>941</v>
      </c>
      <c r="R10" s="166">
        <f t="shared" si="3"/>
        <v>7.3908262645303173</v>
      </c>
      <c r="S10" s="96"/>
      <c r="T10" s="66"/>
      <c r="U10" s="65"/>
      <c r="V10" s="95"/>
      <c r="W10" s="67"/>
      <c r="X10" s="68"/>
      <c r="AA10" s="66"/>
      <c r="AB10" s="65"/>
      <c r="AC10" s="80"/>
      <c r="AD10" s="79"/>
    </row>
    <row r="11" spans="2:30" ht="10.5" customHeight="1" x14ac:dyDescent="0.15">
      <c r="B11" s="9"/>
      <c r="C11" s="192" t="str">
        <f t="shared" si="0"/>
        <v>02</v>
      </c>
      <c r="D11" s="202" t="str">
        <f t="shared" si="1"/>
        <v>青 森 県</v>
      </c>
      <c r="E11" s="193">
        <f t="shared" si="2"/>
        <v>54898</v>
      </c>
      <c r="F11" s="99">
        <v>7</v>
      </c>
      <c r="G11" s="28"/>
      <c r="H11" s="2"/>
      <c r="I11" s="28"/>
      <c r="J11" s="28"/>
      <c r="K11" s="28"/>
      <c r="L11" s="36"/>
      <c r="M11" s="37"/>
      <c r="N11" s="38"/>
      <c r="O11" s="165">
        <v>4</v>
      </c>
      <c r="P11" s="130" t="s">
        <v>66</v>
      </c>
      <c r="Q11" s="131">
        <v>1998</v>
      </c>
      <c r="R11" s="166">
        <f t="shared" si="3"/>
        <v>15.692742695570217</v>
      </c>
      <c r="V11" s="95"/>
      <c r="W11" s="67"/>
      <c r="X11" s="72"/>
      <c r="AA11" s="66"/>
      <c r="AB11" s="65"/>
      <c r="AC11" s="80"/>
      <c r="AD11" s="79"/>
    </row>
    <row r="12" spans="2:30" ht="10.5" customHeight="1" x14ac:dyDescent="0.15">
      <c r="B12" s="9"/>
      <c r="C12" s="192">
        <f t="shared" si="0"/>
        <v>28</v>
      </c>
      <c r="D12" s="202" t="str">
        <f t="shared" si="1"/>
        <v>兵 庫 県</v>
      </c>
      <c r="E12" s="193">
        <f t="shared" si="2"/>
        <v>52292</v>
      </c>
      <c r="F12" s="99">
        <v>8</v>
      </c>
      <c r="G12" s="28"/>
      <c r="H12" s="40"/>
      <c r="I12" s="28"/>
      <c r="J12" s="28"/>
      <c r="K12" s="28"/>
      <c r="L12" s="36"/>
      <c r="M12" s="37"/>
      <c r="N12" s="38"/>
      <c r="O12" s="165">
        <v>5</v>
      </c>
      <c r="P12" s="127" t="s">
        <v>135</v>
      </c>
      <c r="Q12" s="131">
        <v>340</v>
      </c>
      <c r="R12" s="166">
        <f t="shared" si="3"/>
        <v>2.6704366949418787</v>
      </c>
      <c r="V12" s="95"/>
      <c r="W12" s="67"/>
      <c r="X12" s="68"/>
      <c r="AA12" s="66"/>
      <c r="AB12" s="65"/>
      <c r="AC12" s="80"/>
      <c r="AD12" s="79"/>
    </row>
    <row r="13" spans="2:30" ht="10.5" customHeight="1" x14ac:dyDescent="0.15">
      <c r="B13" s="9"/>
      <c r="C13" s="192">
        <f t="shared" si="0"/>
        <v>39</v>
      </c>
      <c r="D13" s="202" t="str">
        <f t="shared" si="1"/>
        <v>高 知 県</v>
      </c>
      <c r="E13" s="193">
        <f t="shared" si="2"/>
        <v>51961</v>
      </c>
      <c r="F13" s="99">
        <v>9</v>
      </c>
      <c r="G13" s="28"/>
      <c r="H13" s="2"/>
      <c r="I13" s="28"/>
      <c r="J13" s="28"/>
      <c r="K13" s="28"/>
      <c r="L13" s="36"/>
      <c r="M13" s="37"/>
      <c r="N13" s="38"/>
      <c r="O13" s="165">
        <v>6</v>
      </c>
      <c r="P13" s="127" t="s">
        <v>133</v>
      </c>
      <c r="Q13" s="131">
        <v>350</v>
      </c>
      <c r="R13" s="166">
        <f t="shared" si="3"/>
        <v>2.7489789506754634</v>
      </c>
      <c r="S13" s="96"/>
      <c r="T13" s="66"/>
      <c r="U13" s="65"/>
      <c r="V13" s="95"/>
      <c r="W13" s="67"/>
      <c r="X13" s="68"/>
      <c r="AA13" s="66"/>
      <c r="AB13" s="65"/>
      <c r="AC13" s="80"/>
      <c r="AD13" s="79"/>
    </row>
    <row r="14" spans="2:30" ht="10.5" customHeight="1" x14ac:dyDescent="0.15">
      <c r="B14" s="9"/>
      <c r="C14" s="192">
        <f t="shared" si="0"/>
        <v>24</v>
      </c>
      <c r="D14" s="202" t="str">
        <f t="shared" si="1"/>
        <v>三 重 県</v>
      </c>
      <c r="E14" s="193">
        <f t="shared" si="2"/>
        <v>44596</v>
      </c>
      <c r="F14" s="99">
        <v>10</v>
      </c>
      <c r="G14" s="28"/>
      <c r="H14" s="40"/>
      <c r="I14" s="28"/>
      <c r="J14" s="28"/>
      <c r="K14" s="28"/>
      <c r="L14" s="36"/>
      <c r="M14" s="37"/>
      <c r="N14" s="38"/>
      <c r="O14" s="165">
        <v>7</v>
      </c>
      <c r="P14" s="129" t="s">
        <v>131</v>
      </c>
      <c r="Q14" s="131">
        <v>457</v>
      </c>
      <c r="R14" s="166">
        <f t="shared" si="3"/>
        <v>3.5893810870248193</v>
      </c>
      <c r="S14" s="96"/>
      <c r="T14" s="66"/>
      <c r="U14" s="65"/>
      <c r="V14" s="95"/>
      <c r="W14" s="67"/>
      <c r="X14" s="68"/>
      <c r="AA14" s="66"/>
      <c r="AB14" s="65"/>
      <c r="AC14" s="80"/>
      <c r="AD14" s="79"/>
    </row>
    <row r="15" spans="2:30" ht="10.5" customHeight="1" x14ac:dyDescent="0.15">
      <c r="B15" s="9"/>
      <c r="C15" s="192">
        <f t="shared" si="0"/>
        <v>43</v>
      </c>
      <c r="D15" s="202" t="str">
        <f t="shared" si="1"/>
        <v>熊 本 県</v>
      </c>
      <c r="E15" s="193">
        <f t="shared" si="2"/>
        <v>37912</v>
      </c>
      <c r="F15" s="99">
        <v>11</v>
      </c>
      <c r="G15" s="28"/>
      <c r="H15" s="2"/>
      <c r="I15" s="28"/>
      <c r="J15" s="28"/>
      <c r="K15" s="28"/>
      <c r="L15" s="36"/>
      <c r="M15" s="37"/>
      <c r="N15" s="38"/>
      <c r="O15" s="165">
        <v>8</v>
      </c>
      <c r="P15" s="127" t="s">
        <v>132</v>
      </c>
      <c r="Q15" s="131">
        <v>490</v>
      </c>
      <c r="R15" s="166">
        <f t="shared" si="3"/>
        <v>3.8485705309456488</v>
      </c>
      <c r="S15" s="96"/>
      <c r="T15" s="66"/>
      <c r="U15" s="65"/>
      <c r="V15" s="95"/>
      <c r="W15" s="67"/>
      <c r="X15" s="73"/>
      <c r="AA15" s="66"/>
      <c r="AB15" s="65"/>
      <c r="AC15" s="80"/>
      <c r="AD15" s="79"/>
    </row>
    <row r="16" spans="2:30" ht="10.5" customHeight="1" x14ac:dyDescent="0.15">
      <c r="B16" s="39"/>
      <c r="C16" s="192" t="str">
        <f t="shared" si="0"/>
        <v>03</v>
      </c>
      <c r="D16" s="202" t="str">
        <f t="shared" si="1"/>
        <v>岩 手 県</v>
      </c>
      <c r="E16" s="193">
        <f t="shared" si="2"/>
        <v>37883</v>
      </c>
      <c r="F16" s="99">
        <v>12</v>
      </c>
      <c r="G16" s="28"/>
      <c r="H16" s="40"/>
      <c r="I16" s="28"/>
      <c r="J16" s="28"/>
      <c r="K16" s="28"/>
      <c r="L16" s="36"/>
      <c r="M16" s="37"/>
      <c r="N16" s="38"/>
      <c r="O16" s="165">
        <v>9</v>
      </c>
      <c r="P16" s="127" t="s">
        <v>136</v>
      </c>
      <c r="Q16" s="131">
        <v>585</v>
      </c>
      <c r="R16" s="166">
        <f t="shared" si="3"/>
        <v>4.5947219604147032</v>
      </c>
      <c r="S16" s="96"/>
      <c r="T16" s="66"/>
      <c r="U16" s="65"/>
      <c r="V16" s="95"/>
      <c r="W16" s="67"/>
      <c r="X16" s="68"/>
      <c r="AA16" s="66"/>
      <c r="AB16" s="65"/>
      <c r="AC16" s="80"/>
      <c r="AD16" s="79"/>
    </row>
    <row r="17" spans="2:30" ht="10.5" customHeight="1" x14ac:dyDescent="0.15">
      <c r="B17" s="9"/>
      <c r="C17" s="195">
        <f t="shared" si="0"/>
        <v>44</v>
      </c>
      <c r="D17" s="203" t="str">
        <f t="shared" si="1"/>
        <v>大 分 県</v>
      </c>
      <c r="E17" s="196">
        <f t="shared" si="2"/>
        <v>37661</v>
      </c>
      <c r="F17" s="197">
        <v>13</v>
      </c>
      <c r="G17" s="28"/>
      <c r="H17" s="2"/>
      <c r="I17" s="28"/>
      <c r="J17" s="28"/>
      <c r="K17" s="28"/>
      <c r="L17" s="36"/>
      <c r="M17" s="37"/>
      <c r="N17" s="38"/>
      <c r="O17" s="165">
        <v>10</v>
      </c>
      <c r="P17" s="127" t="s">
        <v>134</v>
      </c>
      <c r="Q17" s="131">
        <v>377</v>
      </c>
      <c r="R17" s="166">
        <f t="shared" si="3"/>
        <v>2.9610430411561421</v>
      </c>
      <c r="S17" s="96"/>
      <c r="T17" s="66"/>
      <c r="U17" s="65"/>
      <c r="V17" s="95"/>
      <c r="W17" s="67"/>
      <c r="X17" s="68"/>
      <c r="AA17" s="66"/>
      <c r="AB17" s="65"/>
      <c r="AC17" s="80"/>
      <c r="AD17" s="79"/>
    </row>
    <row r="18" spans="2:30" ht="10.5" customHeight="1" x14ac:dyDescent="0.15">
      <c r="B18" s="10"/>
      <c r="C18" s="192">
        <f t="shared" si="0"/>
        <v>45</v>
      </c>
      <c r="D18" s="202" t="str">
        <f t="shared" si="1"/>
        <v>宮 崎 県</v>
      </c>
      <c r="E18" s="193">
        <f t="shared" si="2"/>
        <v>33589</v>
      </c>
      <c r="F18" s="99">
        <v>14</v>
      </c>
      <c r="G18" s="28"/>
      <c r="H18" s="40"/>
      <c r="I18" s="28"/>
      <c r="J18" s="28"/>
      <c r="K18" s="28"/>
      <c r="L18" s="36"/>
      <c r="M18" s="37"/>
      <c r="N18" s="38"/>
      <c r="P18" s="127" t="s">
        <v>68</v>
      </c>
      <c r="Q18" s="131">
        <f>+Q19-SUM(Q8:Q17)</f>
        <v>3532</v>
      </c>
      <c r="R18" s="166">
        <f t="shared" si="3"/>
        <v>27.741124725102107</v>
      </c>
      <c r="S18" s="96"/>
      <c r="T18" s="66"/>
      <c r="U18" s="65"/>
      <c r="V18" s="95"/>
      <c r="W18" s="67"/>
      <c r="X18" s="71"/>
      <c r="AA18" s="66"/>
      <c r="AB18" s="65"/>
      <c r="AC18" s="80"/>
      <c r="AD18" s="79"/>
    </row>
    <row r="19" spans="2:30" ht="10.5" customHeight="1" x14ac:dyDescent="0.15">
      <c r="B19" s="9"/>
      <c r="C19" s="192">
        <f t="shared" si="0"/>
        <v>41</v>
      </c>
      <c r="D19" s="202" t="str">
        <f t="shared" si="1"/>
        <v>佐 賀 県</v>
      </c>
      <c r="E19" s="193">
        <f t="shared" si="2"/>
        <v>30926</v>
      </c>
      <c r="F19" s="99">
        <v>15</v>
      </c>
      <c r="G19" s="28"/>
      <c r="H19" s="2"/>
      <c r="I19" s="28"/>
      <c r="J19" s="28"/>
      <c r="K19" s="28"/>
      <c r="L19" s="36"/>
      <c r="M19" s="37"/>
      <c r="N19" s="38"/>
      <c r="P19" s="165" t="s">
        <v>121</v>
      </c>
      <c r="Q19" s="165">
        <v>12732</v>
      </c>
      <c r="R19" s="95"/>
      <c r="S19" s="96"/>
      <c r="T19" s="66"/>
      <c r="U19" s="65"/>
      <c r="V19" s="95"/>
      <c r="W19" s="67"/>
      <c r="X19" s="68"/>
      <c r="AA19" s="66"/>
      <c r="AB19" s="65"/>
      <c r="AC19" s="80"/>
      <c r="AD19" s="79"/>
    </row>
    <row r="20" spans="2:30" ht="10.5" customHeight="1" x14ac:dyDescent="0.15">
      <c r="B20" s="9"/>
      <c r="C20" s="192">
        <f t="shared" si="0"/>
        <v>40</v>
      </c>
      <c r="D20" s="202" t="str">
        <f t="shared" si="1"/>
        <v>福 岡 県</v>
      </c>
      <c r="E20" s="193">
        <f t="shared" si="2"/>
        <v>29122</v>
      </c>
      <c r="F20" s="99">
        <v>16</v>
      </c>
      <c r="G20" s="28"/>
      <c r="H20" s="40"/>
      <c r="I20" s="28"/>
      <c r="J20" s="28"/>
      <c r="K20" s="28"/>
      <c r="L20" s="36"/>
      <c r="M20" s="37"/>
      <c r="N20" s="38"/>
      <c r="R20" s="95"/>
      <c r="S20" s="96"/>
      <c r="T20" s="66"/>
      <c r="U20" s="65"/>
      <c r="V20" s="95"/>
      <c r="W20" s="67"/>
      <c r="X20" s="68"/>
      <c r="AA20" s="66"/>
      <c r="AB20" s="65"/>
      <c r="AC20" s="80"/>
      <c r="AD20" s="79"/>
    </row>
    <row r="21" spans="2:30" ht="10.5" customHeight="1" x14ac:dyDescent="0.15">
      <c r="B21" s="9"/>
      <c r="C21" s="192">
        <f t="shared" si="0"/>
        <v>12</v>
      </c>
      <c r="D21" s="202" t="str">
        <f t="shared" si="1"/>
        <v>千 葉 県</v>
      </c>
      <c r="E21" s="193">
        <f t="shared" si="2"/>
        <v>26270</v>
      </c>
      <c r="F21" s="99">
        <v>17</v>
      </c>
      <c r="G21" s="28"/>
      <c r="H21" s="2"/>
      <c r="I21" s="28"/>
      <c r="J21" s="28"/>
      <c r="K21" s="28"/>
      <c r="L21" s="36"/>
      <c r="M21" s="37"/>
      <c r="N21" s="38"/>
      <c r="P21" s="123" t="s">
        <v>157</v>
      </c>
      <c r="Q21" s="123"/>
      <c r="R21" s="95"/>
      <c r="S21" s="96"/>
      <c r="T21" s="66"/>
      <c r="U21" s="65"/>
      <c r="V21" s="95"/>
      <c r="W21" s="67"/>
      <c r="X21" s="73"/>
      <c r="AA21" s="66"/>
      <c r="AB21" s="65"/>
      <c r="AC21" s="80"/>
      <c r="AD21" s="79"/>
    </row>
    <row r="22" spans="2:30" ht="10.5" customHeight="1" x14ac:dyDescent="0.15">
      <c r="B22" s="35"/>
      <c r="C22" s="192">
        <f t="shared" si="0"/>
        <v>34</v>
      </c>
      <c r="D22" s="202" t="str">
        <f t="shared" si="1"/>
        <v>広 島 県</v>
      </c>
      <c r="E22" s="193">
        <f t="shared" si="2"/>
        <v>23783</v>
      </c>
      <c r="F22" s="99">
        <v>18</v>
      </c>
      <c r="G22" s="28"/>
      <c r="H22" s="40"/>
      <c r="I22" s="28"/>
      <c r="J22" s="28"/>
      <c r="K22" s="28"/>
      <c r="L22" s="36"/>
      <c r="M22" s="37"/>
      <c r="N22" s="38"/>
      <c r="P22" s="109"/>
      <c r="Q22" s="133" t="s">
        <v>57</v>
      </c>
      <c r="R22" s="95"/>
      <c r="S22" s="96"/>
      <c r="T22" s="66"/>
      <c r="U22" s="65"/>
      <c r="V22" s="95"/>
      <c r="W22" s="67"/>
      <c r="X22" s="73"/>
      <c r="AA22" s="66"/>
      <c r="AB22" s="65"/>
      <c r="AC22" s="80"/>
      <c r="AD22" s="79"/>
    </row>
    <row r="23" spans="2:30" ht="10.5" customHeight="1" x14ac:dyDescent="0.15">
      <c r="B23" s="9"/>
      <c r="C23" s="192" t="str">
        <f t="shared" si="0"/>
        <v>08</v>
      </c>
      <c r="D23" s="202" t="str">
        <f t="shared" si="1"/>
        <v>茨 城 県</v>
      </c>
      <c r="E23" s="193">
        <f t="shared" si="2"/>
        <v>23457</v>
      </c>
      <c r="F23" s="99">
        <v>19</v>
      </c>
      <c r="G23" s="28"/>
      <c r="H23" s="2"/>
      <c r="I23" s="28"/>
      <c r="J23" s="28"/>
      <c r="K23" s="28"/>
      <c r="L23" s="36"/>
      <c r="M23" s="37"/>
      <c r="N23" s="38"/>
      <c r="O23" s="165">
        <v>1</v>
      </c>
      <c r="P23" s="127" t="s">
        <v>67</v>
      </c>
      <c r="Q23" s="134">
        <v>18441</v>
      </c>
      <c r="R23" s="166">
        <f t="shared" ref="R23:R31" si="4">+Q23/SUM($Q$23:$Q$31)*100</f>
        <v>73.974086405391319</v>
      </c>
      <c r="S23" s="96"/>
      <c r="T23" s="66"/>
      <c r="U23" s="65"/>
      <c r="V23" s="95"/>
      <c r="W23" s="67"/>
      <c r="X23" s="73"/>
      <c r="AA23" s="66"/>
      <c r="AB23" s="65"/>
      <c r="AC23" s="80"/>
      <c r="AD23" s="79"/>
    </row>
    <row r="24" spans="2:30" ht="10.5" customHeight="1" x14ac:dyDescent="0.15">
      <c r="B24" s="10"/>
      <c r="C24" s="192">
        <f t="shared" si="0"/>
        <v>31</v>
      </c>
      <c r="D24" s="202" t="str">
        <f t="shared" si="1"/>
        <v>鳥 取 県</v>
      </c>
      <c r="E24" s="193">
        <f t="shared" si="2"/>
        <v>22671</v>
      </c>
      <c r="F24" s="99">
        <v>20</v>
      </c>
      <c r="G24" s="28"/>
      <c r="H24" s="40"/>
      <c r="I24" s="28"/>
      <c r="J24" s="28"/>
      <c r="K24" s="28"/>
      <c r="L24" s="36"/>
      <c r="M24" s="37"/>
      <c r="N24" s="38"/>
      <c r="O24" s="165">
        <v>2</v>
      </c>
      <c r="P24" s="127" t="s">
        <v>69</v>
      </c>
      <c r="Q24" s="134">
        <v>2047</v>
      </c>
      <c r="R24" s="166">
        <f t="shared" si="4"/>
        <v>8.2113201492237948</v>
      </c>
      <c r="S24" s="96"/>
      <c r="T24" s="66"/>
      <c r="U24" s="65"/>
      <c r="V24" s="95"/>
      <c r="W24" s="67"/>
      <c r="X24" s="73"/>
      <c r="AA24" s="66"/>
      <c r="AB24" s="65"/>
      <c r="AC24" s="80"/>
      <c r="AD24" s="79"/>
    </row>
    <row r="25" spans="2:30" ht="10.5" customHeight="1" x14ac:dyDescent="0.15">
      <c r="B25" s="39"/>
      <c r="C25" s="192">
        <f t="shared" si="0"/>
        <v>37</v>
      </c>
      <c r="D25" s="202" t="str">
        <f t="shared" si="1"/>
        <v>香 川 県</v>
      </c>
      <c r="E25" s="193">
        <f t="shared" si="2"/>
        <v>22061</v>
      </c>
      <c r="F25" s="99">
        <v>21</v>
      </c>
      <c r="G25" s="28"/>
      <c r="H25" s="2"/>
      <c r="I25" s="28"/>
      <c r="J25" s="28"/>
      <c r="K25" s="28"/>
      <c r="L25" s="36"/>
      <c r="M25" s="37"/>
      <c r="N25" s="38"/>
      <c r="O25" s="165">
        <v>3</v>
      </c>
      <c r="P25" s="127" t="s">
        <v>60</v>
      </c>
      <c r="Q25" s="134">
        <v>1220</v>
      </c>
      <c r="R25" s="166">
        <f t="shared" si="4"/>
        <v>4.8938986722291311</v>
      </c>
      <c r="S25" s="96"/>
      <c r="T25" s="66"/>
      <c r="U25" s="65"/>
      <c r="V25" s="95"/>
      <c r="W25" s="67"/>
      <c r="X25" s="71"/>
      <c r="AA25" s="66"/>
      <c r="AB25" s="65"/>
      <c r="AC25" s="80"/>
      <c r="AD25" s="79"/>
    </row>
    <row r="26" spans="2:30" ht="10.5" customHeight="1" x14ac:dyDescent="0.15">
      <c r="B26" s="39"/>
      <c r="C26" s="192">
        <f t="shared" si="0"/>
        <v>32</v>
      </c>
      <c r="D26" s="202" t="str">
        <f t="shared" si="1"/>
        <v>島 根 県</v>
      </c>
      <c r="E26" s="193">
        <f t="shared" si="2"/>
        <v>22052</v>
      </c>
      <c r="F26" s="99">
        <v>22</v>
      </c>
      <c r="G26" s="28"/>
      <c r="H26" s="40"/>
      <c r="I26" s="28"/>
      <c r="J26" s="28"/>
      <c r="K26" s="28"/>
      <c r="L26" s="36"/>
      <c r="M26" s="37"/>
      <c r="N26" s="38"/>
      <c r="O26" s="165">
        <v>4</v>
      </c>
      <c r="P26" s="127" t="s">
        <v>123</v>
      </c>
      <c r="Q26" s="134">
        <v>823</v>
      </c>
      <c r="R26" s="166">
        <f t="shared" si="4"/>
        <v>3.3013759075775204</v>
      </c>
      <c r="V26" s="95"/>
      <c r="W26" s="67"/>
      <c r="X26" s="68"/>
      <c r="AA26" s="66"/>
      <c r="AB26" s="65"/>
      <c r="AC26" s="80"/>
      <c r="AD26" s="79"/>
    </row>
    <row r="27" spans="2:30" ht="10.5" customHeight="1" x14ac:dyDescent="0.15">
      <c r="B27" s="35"/>
      <c r="C27" s="192">
        <f t="shared" si="0"/>
        <v>47</v>
      </c>
      <c r="D27" s="202" t="str">
        <f t="shared" si="1"/>
        <v>沖 縄 県</v>
      </c>
      <c r="E27" s="193">
        <f t="shared" si="2"/>
        <v>21570</v>
      </c>
      <c r="F27" s="99">
        <v>23</v>
      </c>
      <c r="G27" s="28"/>
      <c r="H27" s="34"/>
      <c r="I27" s="34"/>
      <c r="J27" s="34"/>
      <c r="K27" s="34"/>
      <c r="L27" s="36"/>
      <c r="M27" s="37"/>
      <c r="N27" s="38"/>
      <c r="O27" s="165">
        <v>5</v>
      </c>
      <c r="P27" s="132" t="s">
        <v>137</v>
      </c>
      <c r="Q27" s="135">
        <v>572</v>
      </c>
      <c r="R27" s="166">
        <f t="shared" si="4"/>
        <v>2.2945164266516906</v>
      </c>
      <c r="S27" s="96"/>
      <c r="T27" s="66"/>
      <c r="U27" s="65"/>
      <c r="V27" s="95"/>
      <c r="W27" s="67"/>
      <c r="X27" s="68"/>
      <c r="AA27" s="66"/>
      <c r="AB27" s="65"/>
      <c r="AC27" s="80"/>
      <c r="AD27" s="79"/>
    </row>
    <row r="28" spans="2:30" ht="10.5" customHeight="1" x14ac:dyDescent="0.15">
      <c r="B28" s="9"/>
      <c r="C28" s="192">
        <f t="shared" si="0"/>
        <v>23</v>
      </c>
      <c r="D28" s="202" t="str">
        <f t="shared" si="1"/>
        <v>愛 知 県</v>
      </c>
      <c r="E28" s="193">
        <f t="shared" si="2"/>
        <v>20883</v>
      </c>
      <c r="F28" s="99">
        <v>24</v>
      </c>
      <c r="G28" s="28"/>
      <c r="H28" s="34"/>
      <c r="I28" s="34"/>
      <c r="J28" s="34"/>
      <c r="K28" s="34"/>
      <c r="L28" s="36"/>
      <c r="M28" s="37"/>
      <c r="N28" s="38"/>
      <c r="O28" s="165">
        <v>6</v>
      </c>
      <c r="P28" s="132" t="s">
        <v>122</v>
      </c>
      <c r="Q28" s="134">
        <v>396</v>
      </c>
      <c r="R28" s="166">
        <f t="shared" si="4"/>
        <v>1.5885113722973243</v>
      </c>
      <c r="S28" s="96"/>
      <c r="T28" s="66"/>
      <c r="U28" s="65"/>
      <c r="V28" s="95"/>
      <c r="W28" s="67"/>
      <c r="X28" s="68"/>
      <c r="AA28" s="66"/>
      <c r="AB28" s="65"/>
      <c r="AC28" s="80"/>
      <c r="AD28" s="79"/>
    </row>
    <row r="29" spans="2:30" ht="10.5" customHeight="1" x14ac:dyDescent="0.15">
      <c r="B29" s="39"/>
      <c r="C29" s="192">
        <f t="shared" si="0"/>
        <v>17</v>
      </c>
      <c r="D29" s="202" t="str">
        <f t="shared" si="1"/>
        <v>石 川 県</v>
      </c>
      <c r="E29" s="193">
        <f t="shared" si="2"/>
        <v>17678</v>
      </c>
      <c r="F29" s="99">
        <v>25</v>
      </c>
      <c r="G29" s="28"/>
      <c r="H29" s="34"/>
      <c r="I29" s="34"/>
      <c r="J29" s="34"/>
      <c r="K29" s="34"/>
      <c r="L29" s="36"/>
      <c r="M29" s="37"/>
      <c r="N29" s="38"/>
      <c r="O29" s="165">
        <v>7</v>
      </c>
      <c r="P29" s="127" t="s">
        <v>124</v>
      </c>
      <c r="Q29" s="134">
        <v>239</v>
      </c>
      <c r="R29" s="166">
        <f t="shared" si="4"/>
        <v>0.95872277267439532</v>
      </c>
      <c r="S29" s="96"/>
      <c r="T29" s="66"/>
      <c r="U29" s="65"/>
      <c r="V29" s="95"/>
      <c r="W29" s="67"/>
      <c r="X29" s="68"/>
      <c r="AA29" s="66"/>
      <c r="AB29" s="65"/>
      <c r="AC29" s="80"/>
      <c r="AD29" s="79"/>
    </row>
    <row r="30" spans="2:30" ht="10.5" customHeight="1" x14ac:dyDescent="0.15">
      <c r="B30" s="9"/>
      <c r="C30" s="192">
        <f t="shared" si="0"/>
        <v>13</v>
      </c>
      <c r="D30" s="202" t="str">
        <f t="shared" si="1"/>
        <v>東 京 都</v>
      </c>
      <c r="E30" s="193">
        <f t="shared" si="2"/>
        <v>17335</v>
      </c>
      <c r="F30" s="99">
        <v>26</v>
      </c>
      <c r="G30" s="28"/>
      <c r="H30" s="34"/>
      <c r="I30" s="34"/>
      <c r="J30" s="34"/>
      <c r="K30" s="34"/>
      <c r="L30" s="36"/>
      <c r="M30" s="37"/>
      <c r="N30" s="38"/>
      <c r="O30" s="165">
        <v>8</v>
      </c>
      <c r="P30" s="127" t="s">
        <v>134</v>
      </c>
      <c r="Q30" s="134">
        <v>196</v>
      </c>
      <c r="R30" s="166">
        <f t="shared" si="4"/>
        <v>0.78623290144008984</v>
      </c>
      <c r="S30" s="96"/>
      <c r="T30" s="66"/>
      <c r="U30" s="65"/>
      <c r="V30" s="95"/>
      <c r="W30" s="67"/>
      <c r="X30" s="69"/>
      <c r="AA30" s="66"/>
      <c r="AB30" s="65"/>
      <c r="AC30" s="80"/>
      <c r="AD30" s="79"/>
    </row>
    <row r="31" spans="2:30" ht="10.5" customHeight="1" x14ac:dyDescent="0.15">
      <c r="B31" s="9"/>
      <c r="C31" s="192">
        <f t="shared" si="0"/>
        <v>14</v>
      </c>
      <c r="D31" s="202" t="str">
        <f t="shared" si="1"/>
        <v>神奈川県</v>
      </c>
      <c r="E31" s="193">
        <f t="shared" si="2"/>
        <v>16762</v>
      </c>
      <c r="F31" s="99">
        <v>27</v>
      </c>
      <c r="G31" s="28"/>
      <c r="H31" s="34"/>
      <c r="I31" s="34"/>
      <c r="J31" s="34"/>
      <c r="K31" s="34"/>
      <c r="L31" s="36"/>
      <c r="M31" s="37"/>
      <c r="N31" s="38"/>
      <c r="P31" s="127" t="s">
        <v>68</v>
      </c>
      <c r="Q31" s="134">
        <f>+Q32-SUM(Q23:Q30)</f>
        <v>995</v>
      </c>
      <c r="R31" s="166">
        <f t="shared" si="4"/>
        <v>3.9913353925147415</v>
      </c>
      <c r="S31" s="96"/>
      <c r="T31" s="66"/>
      <c r="U31" s="65"/>
      <c r="V31" s="95"/>
      <c r="W31" s="67"/>
      <c r="X31" s="68"/>
      <c r="AA31" s="66"/>
      <c r="AB31" s="65"/>
      <c r="AC31" s="80"/>
      <c r="AD31" s="79"/>
    </row>
    <row r="32" spans="2:30" ht="10.5" customHeight="1" x14ac:dyDescent="0.15">
      <c r="B32" s="39"/>
      <c r="C32" s="192">
        <f t="shared" si="0"/>
        <v>35</v>
      </c>
      <c r="D32" s="202" t="str">
        <f t="shared" si="1"/>
        <v>山 口 県</v>
      </c>
      <c r="E32" s="193">
        <f t="shared" si="2"/>
        <v>15025</v>
      </c>
      <c r="F32" s="99">
        <v>28</v>
      </c>
      <c r="G32" s="28"/>
      <c r="H32" s="34"/>
      <c r="I32" s="34"/>
      <c r="J32" s="34"/>
      <c r="K32" s="34"/>
      <c r="L32" s="36"/>
      <c r="M32" s="37"/>
      <c r="N32" s="38"/>
      <c r="P32" s="165" t="s">
        <v>121</v>
      </c>
      <c r="Q32" s="165">
        <v>24929</v>
      </c>
      <c r="R32" s="95"/>
      <c r="S32" s="96"/>
      <c r="T32" s="66"/>
      <c r="U32" s="65"/>
      <c r="V32" s="95"/>
      <c r="W32" s="67"/>
      <c r="X32" s="71"/>
      <c r="AA32" s="66"/>
      <c r="AB32" s="65"/>
      <c r="AC32" s="80"/>
      <c r="AD32" s="79"/>
    </row>
    <row r="33" spans="2:30" ht="10.5" customHeight="1" x14ac:dyDescent="0.15">
      <c r="B33" s="35"/>
      <c r="C33" s="192">
        <f t="shared" si="0"/>
        <v>16</v>
      </c>
      <c r="D33" s="202" t="str">
        <f t="shared" si="1"/>
        <v>富 山 県</v>
      </c>
      <c r="E33" s="193">
        <f t="shared" si="2"/>
        <v>13672</v>
      </c>
      <c r="F33" s="99">
        <v>29</v>
      </c>
      <c r="G33" s="28"/>
      <c r="H33" s="42"/>
      <c r="I33" s="28"/>
      <c r="J33" s="28"/>
      <c r="K33" s="28"/>
      <c r="L33" s="36"/>
      <c r="M33" s="37"/>
      <c r="N33" s="38"/>
      <c r="R33" s="95"/>
      <c r="S33" s="96"/>
      <c r="T33" s="66"/>
      <c r="U33" s="65"/>
      <c r="V33" s="95"/>
      <c r="W33" s="67"/>
      <c r="X33" s="73"/>
      <c r="AA33" s="66"/>
      <c r="AB33" s="65"/>
      <c r="AC33" s="80"/>
      <c r="AD33" s="79"/>
    </row>
    <row r="34" spans="2:30" ht="10.5" customHeight="1" x14ac:dyDescent="0.15">
      <c r="B34" s="35"/>
      <c r="C34" s="192">
        <f t="shared" si="0"/>
        <v>30</v>
      </c>
      <c r="D34" s="202" t="str">
        <f t="shared" si="1"/>
        <v>和歌山県</v>
      </c>
      <c r="E34" s="193">
        <f t="shared" si="2"/>
        <v>12688</v>
      </c>
      <c r="F34" s="99">
        <v>30</v>
      </c>
      <c r="G34" s="28"/>
      <c r="H34" s="2"/>
      <c r="I34" s="28"/>
      <c r="J34" s="28"/>
      <c r="K34" s="28"/>
      <c r="L34" s="36"/>
      <c r="M34" s="37"/>
      <c r="N34" s="38"/>
      <c r="R34" s="95"/>
      <c r="S34" s="96"/>
      <c r="T34" s="66"/>
      <c r="U34" s="65"/>
      <c r="V34" s="95"/>
      <c r="W34" s="67"/>
      <c r="X34" s="68"/>
      <c r="AA34" s="66"/>
      <c r="AB34" s="65"/>
      <c r="AC34" s="80"/>
      <c r="AD34" s="79"/>
    </row>
    <row r="35" spans="2:30" ht="10.5" customHeight="1" x14ac:dyDescent="0.15">
      <c r="B35" s="35"/>
      <c r="C35" s="192">
        <f t="shared" si="0"/>
        <v>15</v>
      </c>
      <c r="D35" s="202" t="str">
        <f t="shared" si="1"/>
        <v>新 潟 県</v>
      </c>
      <c r="E35" s="193">
        <f t="shared" si="2"/>
        <v>12606</v>
      </c>
      <c r="F35" s="99">
        <v>31</v>
      </c>
      <c r="G35" s="28"/>
      <c r="H35" s="42"/>
      <c r="I35" s="28"/>
      <c r="J35" s="28"/>
      <c r="K35" s="28"/>
      <c r="L35" s="36"/>
      <c r="M35" s="37"/>
      <c r="N35" s="38"/>
      <c r="P35" s="119"/>
      <c r="Q35" s="122"/>
      <c r="R35" s="95"/>
      <c r="S35" s="96"/>
      <c r="T35" s="66"/>
      <c r="U35" s="65"/>
      <c r="V35" s="95"/>
      <c r="W35" s="67"/>
      <c r="X35" s="68"/>
      <c r="Y35" s="77"/>
      <c r="AA35" s="66"/>
      <c r="AB35" s="65"/>
      <c r="AC35" s="80"/>
      <c r="AD35" s="79"/>
    </row>
    <row r="36" spans="2:30" ht="10.5" customHeight="1" x14ac:dyDescent="0.15">
      <c r="B36" s="35"/>
      <c r="C36" s="192">
        <f t="shared" si="0"/>
        <v>36</v>
      </c>
      <c r="D36" s="202" t="str">
        <f t="shared" si="1"/>
        <v>徳 島 県</v>
      </c>
      <c r="E36" s="193">
        <f t="shared" si="2"/>
        <v>11086</v>
      </c>
      <c r="F36" s="99">
        <v>32</v>
      </c>
      <c r="G36" s="28"/>
      <c r="H36" s="2"/>
      <c r="I36" s="28"/>
      <c r="J36" s="28"/>
      <c r="K36" s="28"/>
      <c r="L36" s="36"/>
      <c r="M36" s="37"/>
      <c r="N36" s="38"/>
      <c r="P36" s="119"/>
      <c r="Q36" s="122"/>
      <c r="R36" s="95"/>
      <c r="S36" s="96"/>
      <c r="T36" s="66"/>
      <c r="U36" s="65"/>
      <c r="V36" s="95"/>
      <c r="W36" s="67"/>
      <c r="X36" s="68"/>
      <c r="AA36" s="66"/>
      <c r="AB36" s="65"/>
      <c r="AC36" s="80"/>
      <c r="AD36" s="79"/>
    </row>
    <row r="37" spans="2:30" ht="10.5" customHeight="1" x14ac:dyDescent="0.15">
      <c r="B37" s="11"/>
      <c r="C37" s="192">
        <f t="shared" si="0"/>
        <v>18</v>
      </c>
      <c r="D37" s="202" t="str">
        <f t="shared" si="1"/>
        <v>福 井 県</v>
      </c>
      <c r="E37" s="193">
        <f t="shared" si="2"/>
        <v>9571</v>
      </c>
      <c r="F37" s="99">
        <v>33</v>
      </c>
      <c r="G37" s="28"/>
      <c r="H37" s="42"/>
      <c r="I37" s="28"/>
      <c r="J37" s="28"/>
      <c r="K37" s="28"/>
      <c r="L37" s="36"/>
      <c r="M37" s="37"/>
      <c r="N37" s="38"/>
      <c r="P37" s="119"/>
      <c r="Q37" s="122"/>
      <c r="R37" s="95"/>
      <c r="S37" s="96"/>
      <c r="T37" s="66"/>
      <c r="U37" s="65"/>
      <c r="V37" s="95"/>
      <c r="W37" s="67"/>
      <c r="X37" s="68"/>
      <c r="AA37" s="66"/>
      <c r="AB37" s="65"/>
      <c r="AC37" s="80"/>
      <c r="AD37" s="79"/>
    </row>
    <row r="38" spans="2:30" ht="10.5" customHeight="1" x14ac:dyDescent="0.15">
      <c r="B38" s="9"/>
      <c r="C38" s="192">
        <f t="shared" si="0"/>
        <v>33</v>
      </c>
      <c r="D38" s="202" t="str">
        <f t="shared" si="1"/>
        <v>岡 山 県</v>
      </c>
      <c r="E38" s="193">
        <f t="shared" si="2"/>
        <v>6773</v>
      </c>
      <c r="F38" s="99">
        <v>34</v>
      </c>
      <c r="G38" s="28"/>
      <c r="H38" s="2"/>
      <c r="I38" s="28"/>
      <c r="J38" s="28"/>
      <c r="K38" s="28"/>
      <c r="L38" s="36"/>
      <c r="M38" s="37"/>
      <c r="N38" s="38"/>
      <c r="P38" s="119"/>
      <c r="Q38" s="122"/>
      <c r="R38" s="95"/>
      <c r="S38" s="96"/>
      <c r="T38" s="66"/>
      <c r="U38" s="65"/>
      <c r="V38" s="95"/>
      <c r="W38" s="67"/>
      <c r="X38" s="68"/>
      <c r="AA38" s="66"/>
      <c r="AB38" s="65"/>
      <c r="AC38" s="80"/>
      <c r="AD38" s="79"/>
    </row>
    <row r="39" spans="2:30" ht="10.5" customHeight="1" x14ac:dyDescent="0.15">
      <c r="B39" s="35"/>
      <c r="C39" s="192">
        <f t="shared" si="0"/>
        <v>27</v>
      </c>
      <c r="D39" s="202" t="str">
        <f t="shared" si="1"/>
        <v>大 阪 府</v>
      </c>
      <c r="E39" s="193">
        <f t="shared" si="2"/>
        <v>4640</v>
      </c>
      <c r="F39" s="99">
        <v>35</v>
      </c>
      <c r="G39" s="28"/>
      <c r="H39" s="42"/>
      <c r="I39" s="28"/>
      <c r="J39" s="28"/>
      <c r="K39" s="28"/>
      <c r="L39" s="36"/>
      <c r="M39" s="37"/>
      <c r="N39" s="38"/>
      <c r="P39" s="121"/>
      <c r="Q39" s="122"/>
      <c r="R39" s="95"/>
      <c r="S39" s="96"/>
      <c r="T39" s="66"/>
      <c r="U39" s="65"/>
      <c r="V39" s="95"/>
      <c r="W39" s="67"/>
      <c r="X39" s="68"/>
      <c r="AA39" s="66"/>
      <c r="AB39" s="65"/>
      <c r="AC39" s="80"/>
      <c r="AD39" s="79"/>
    </row>
    <row r="40" spans="2:30" ht="10.5" customHeight="1" x14ac:dyDescent="0.15">
      <c r="B40" s="10"/>
      <c r="C40" s="192">
        <f t="shared" si="0"/>
        <v>26</v>
      </c>
      <c r="D40" s="202" t="str">
        <f t="shared" si="1"/>
        <v>京 都 府</v>
      </c>
      <c r="E40" s="193">
        <f t="shared" si="2"/>
        <v>3913</v>
      </c>
      <c r="F40" s="99">
        <v>36</v>
      </c>
      <c r="G40" s="28"/>
      <c r="H40" s="3"/>
      <c r="I40" s="28"/>
      <c r="J40" s="28"/>
      <c r="K40" s="28"/>
      <c r="L40" s="36"/>
      <c r="M40" s="37"/>
      <c r="N40" s="38"/>
      <c r="P40" s="120"/>
      <c r="Q40" s="122"/>
      <c r="R40" s="95"/>
      <c r="S40" s="96"/>
      <c r="T40" s="66"/>
      <c r="U40" s="65"/>
      <c r="V40" s="95"/>
      <c r="W40" s="67"/>
      <c r="X40" s="68"/>
      <c r="AA40" s="66"/>
      <c r="AB40" s="65"/>
      <c r="AC40" s="80"/>
      <c r="AD40" s="79"/>
    </row>
    <row r="41" spans="2:30" ht="10.5" customHeight="1" x14ac:dyDescent="0.15">
      <c r="B41" s="9"/>
      <c r="C41" s="192" t="str">
        <f t="shared" si="0"/>
        <v>05</v>
      </c>
      <c r="D41" s="202" t="str">
        <f t="shared" si="1"/>
        <v>秋 田 県</v>
      </c>
      <c r="E41" s="193">
        <f t="shared" si="2"/>
        <v>2989</v>
      </c>
      <c r="F41" s="99">
        <v>37</v>
      </c>
      <c r="G41" s="28"/>
      <c r="H41" s="3"/>
      <c r="I41" s="28"/>
      <c r="J41" s="28"/>
      <c r="K41" s="28"/>
      <c r="L41" s="36"/>
      <c r="M41" s="37"/>
      <c r="N41" s="38"/>
      <c r="P41" s="120"/>
      <c r="Q41" s="122"/>
      <c r="R41" s="95"/>
      <c r="S41" s="96"/>
      <c r="T41" s="66"/>
      <c r="U41" s="65"/>
      <c r="V41" s="95"/>
      <c r="W41" s="67"/>
      <c r="X41" s="68"/>
      <c r="Y41" s="76"/>
      <c r="AA41" s="66"/>
      <c r="AB41" s="65"/>
      <c r="AC41" s="80"/>
      <c r="AD41" s="79"/>
    </row>
    <row r="42" spans="2:30" ht="10.5" customHeight="1" x14ac:dyDescent="0.15">
      <c r="B42" s="10"/>
      <c r="C42" s="192" t="str">
        <f t="shared" si="0"/>
        <v>07</v>
      </c>
      <c r="D42" s="202" t="str">
        <f t="shared" si="1"/>
        <v>福 島 県</v>
      </c>
      <c r="E42" s="193">
        <f t="shared" si="2"/>
        <v>2679</v>
      </c>
      <c r="F42" s="99">
        <v>38</v>
      </c>
      <c r="G42" s="34"/>
      <c r="H42" s="3"/>
      <c r="I42" s="28"/>
      <c r="J42" s="28"/>
      <c r="K42" s="28"/>
      <c r="L42" s="36"/>
      <c r="M42" s="37"/>
      <c r="N42" s="38"/>
      <c r="O42" s="33"/>
      <c r="P42" s="66"/>
      <c r="Q42" s="66"/>
      <c r="R42" s="95"/>
      <c r="S42" s="96"/>
      <c r="T42" s="66"/>
      <c r="U42" s="65"/>
      <c r="V42" s="95"/>
      <c r="W42" s="67"/>
      <c r="X42" s="70"/>
      <c r="AA42" s="66"/>
      <c r="AB42" s="65"/>
      <c r="AC42" s="80"/>
      <c r="AD42" s="79"/>
    </row>
    <row r="43" spans="2:30" ht="10.5" customHeight="1" x14ac:dyDescent="0.15">
      <c r="B43" s="10"/>
      <c r="C43" s="192" t="str">
        <f t="shared" si="0"/>
        <v>06</v>
      </c>
      <c r="D43" s="202" t="str">
        <f t="shared" si="1"/>
        <v>山 形 県</v>
      </c>
      <c r="E43" s="193">
        <f t="shared" si="2"/>
        <v>2156</v>
      </c>
      <c r="F43" s="99">
        <v>39</v>
      </c>
      <c r="G43" s="28"/>
      <c r="H43" s="34"/>
      <c r="I43" s="34"/>
      <c r="J43" s="34"/>
      <c r="K43" s="34"/>
      <c r="L43" s="44"/>
      <c r="M43" s="37"/>
      <c r="N43" s="38"/>
      <c r="O43" s="43"/>
      <c r="P43" s="66"/>
      <c r="Q43" s="65"/>
      <c r="R43" s="95"/>
      <c r="S43" s="96"/>
      <c r="T43" s="66"/>
      <c r="U43" s="65"/>
      <c r="V43" s="95"/>
      <c r="W43" s="67"/>
      <c r="X43" s="68"/>
      <c r="AA43" s="66"/>
      <c r="AB43" s="65"/>
      <c r="AC43" s="80"/>
      <c r="AD43" s="79"/>
    </row>
    <row r="44" spans="2:30" ht="10.5" customHeight="1" x14ac:dyDescent="0.15">
      <c r="B44" s="10"/>
      <c r="C44" s="198" t="s">
        <v>159</v>
      </c>
      <c r="D44" s="204" t="s">
        <v>40</v>
      </c>
      <c r="E44" s="144" t="s">
        <v>110</v>
      </c>
      <c r="F44" s="99" t="s">
        <v>144</v>
      </c>
      <c r="G44" s="28"/>
      <c r="H44" s="34"/>
      <c r="I44" s="34"/>
      <c r="J44" s="34"/>
      <c r="K44" s="34"/>
      <c r="L44" s="36"/>
      <c r="M44" s="37"/>
      <c r="N44" s="38"/>
      <c r="O44" s="2"/>
      <c r="P44" s="66"/>
      <c r="Q44" s="65"/>
      <c r="R44" s="95"/>
      <c r="S44" s="96"/>
      <c r="T44" s="66"/>
      <c r="U44" s="65"/>
      <c r="V44" s="95"/>
      <c r="W44" s="67"/>
      <c r="X44" s="68"/>
      <c r="AA44" s="66"/>
      <c r="AB44" s="65"/>
      <c r="AC44" s="80"/>
      <c r="AD44" s="79"/>
    </row>
    <row r="45" spans="2:30" ht="10.5" customHeight="1" x14ac:dyDescent="0.15">
      <c r="B45" s="9"/>
      <c r="C45" s="199" t="s">
        <v>120</v>
      </c>
      <c r="D45" s="204" t="s">
        <v>42</v>
      </c>
      <c r="E45" s="143" t="s">
        <v>110</v>
      </c>
      <c r="F45" s="99" t="s">
        <v>145</v>
      </c>
      <c r="G45" s="28"/>
      <c r="H45" s="34"/>
      <c r="I45" s="34"/>
      <c r="J45" s="34"/>
      <c r="K45" s="34"/>
      <c r="L45" s="36"/>
      <c r="M45" s="37"/>
      <c r="N45" s="38"/>
      <c r="O45" s="33"/>
      <c r="P45" s="66"/>
      <c r="Q45" s="65"/>
      <c r="R45" s="95"/>
      <c r="S45" s="96"/>
      <c r="T45" s="66"/>
      <c r="U45" s="65"/>
      <c r="V45" s="95"/>
      <c r="W45" s="67"/>
      <c r="X45" s="68"/>
      <c r="AA45" s="66"/>
      <c r="AB45" s="65"/>
      <c r="AC45" s="80"/>
      <c r="AD45" s="79"/>
    </row>
    <row r="46" spans="2:30" ht="10.5" customHeight="1" x14ac:dyDescent="0.15">
      <c r="B46" s="35"/>
      <c r="C46" s="199" t="s">
        <v>160</v>
      </c>
      <c r="D46" s="204" t="s">
        <v>55</v>
      </c>
      <c r="E46" s="143" t="s">
        <v>110</v>
      </c>
      <c r="F46" s="99" t="s">
        <v>144</v>
      </c>
      <c r="G46" s="28"/>
      <c r="H46" s="34"/>
      <c r="I46" s="34"/>
      <c r="J46" s="34"/>
      <c r="K46" s="34"/>
      <c r="L46" s="36"/>
      <c r="M46" s="37"/>
      <c r="N46" s="38"/>
      <c r="O46" s="33"/>
      <c r="P46" s="66"/>
      <c r="Q46" s="65"/>
      <c r="R46" s="95"/>
      <c r="S46" s="96"/>
      <c r="T46" s="66"/>
      <c r="U46" s="65"/>
      <c r="V46" s="95"/>
      <c r="W46" s="67"/>
      <c r="X46" s="68"/>
      <c r="AA46" s="66"/>
      <c r="AB46" s="65"/>
      <c r="AC46" s="80"/>
      <c r="AD46" s="79"/>
    </row>
    <row r="47" spans="2:30" ht="10.5" customHeight="1" x14ac:dyDescent="0.15">
      <c r="B47" s="35"/>
      <c r="C47" s="199" t="s">
        <v>161</v>
      </c>
      <c r="D47" s="204" t="s">
        <v>22</v>
      </c>
      <c r="E47" s="146" t="s">
        <v>110</v>
      </c>
      <c r="F47" s="99" t="s">
        <v>146</v>
      </c>
      <c r="G47" s="28"/>
      <c r="H47" s="34"/>
      <c r="I47" s="34"/>
      <c r="J47" s="34"/>
      <c r="K47" s="34"/>
      <c r="L47" s="36"/>
      <c r="M47" s="37"/>
      <c r="N47" s="38"/>
      <c r="O47" s="33"/>
      <c r="P47" s="66"/>
      <c r="Q47" s="65"/>
      <c r="R47" s="95"/>
      <c r="S47" s="96"/>
      <c r="T47" s="66"/>
      <c r="U47" s="65"/>
      <c r="V47" s="95"/>
      <c r="W47" s="67"/>
      <c r="X47" s="68"/>
      <c r="AA47" s="66"/>
      <c r="AB47" s="65"/>
      <c r="AC47" s="80"/>
      <c r="AD47" s="79"/>
    </row>
    <row r="48" spans="2:30" ht="10.5" customHeight="1" x14ac:dyDescent="0.15">
      <c r="B48" s="39"/>
      <c r="C48" s="199" t="s">
        <v>162</v>
      </c>
      <c r="D48" s="204" t="s">
        <v>38</v>
      </c>
      <c r="E48" s="145" t="s">
        <v>110</v>
      </c>
      <c r="F48" s="99" t="s">
        <v>147</v>
      </c>
      <c r="G48" s="28"/>
      <c r="H48" s="34"/>
      <c r="I48" s="34"/>
      <c r="J48" s="34"/>
      <c r="K48" s="34"/>
      <c r="L48" s="36"/>
      <c r="M48" s="37"/>
      <c r="N48" s="38"/>
      <c r="O48" s="33"/>
      <c r="P48" s="66"/>
      <c r="Q48" s="65"/>
      <c r="R48" s="95"/>
      <c r="S48" s="96"/>
      <c r="T48" s="66"/>
      <c r="U48" s="65"/>
      <c r="V48" s="95"/>
      <c r="W48" s="67"/>
      <c r="X48" s="68"/>
      <c r="AA48" s="66"/>
      <c r="AB48" s="65"/>
      <c r="AC48" s="80"/>
      <c r="AD48" s="79"/>
    </row>
    <row r="49" spans="2:30" ht="10.5" customHeight="1" x14ac:dyDescent="0.15">
      <c r="B49" s="10"/>
      <c r="C49" s="199" t="s">
        <v>163</v>
      </c>
      <c r="D49" s="204" t="s">
        <v>44</v>
      </c>
      <c r="E49" s="178" t="s">
        <v>110</v>
      </c>
      <c r="F49" s="99" t="s">
        <v>144</v>
      </c>
      <c r="G49" s="28"/>
      <c r="H49" s="34"/>
      <c r="I49" s="34"/>
      <c r="J49" s="34"/>
      <c r="K49" s="34"/>
      <c r="L49" s="36"/>
      <c r="M49" s="37"/>
      <c r="N49" s="38"/>
      <c r="O49" s="33"/>
      <c r="P49" s="66"/>
      <c r="Q49" s="65"/>
      <c r="R49" s="95"/>
      <c r="S49" s="96"/>
      <c r="T49" s="66"/>
      <c r="U49" s="65"/>
      <c r="V49" s="95"/>
      <c r="W49" s="67"/>
      <c r="X49" s="68"/>
      <c r="AA49" s="66"/>
      <c r="AB49" s="65"/>
      <c r="AC49" s="80"/>
      <c r="AD49" s="79"/>
    </row>
    <row r="50" spans="2:30" ht="10.5" customHeight="1" x14ac:dyDescent="0.15">
      <c r="B50" s="9"/>
      <c r="C50" s="199" t="s">
        <v>164</v>
      </c>
      <c r="D50" s="204" t="s">
        <v>47</v>
      </c>
      <c r="E50" s="144" t="s">
        <v>110</v>
      </c>
      <c r="F50" s="99" t="s">
        <v>147</v>
      </c>
      <c r="G50" s="28"/>
      <c r="H50" s="34"/>
      <c r="I50" s="34"/>
      <c r="J50" s="34"/>
      <c r="K50" s="34"/>
      <c r="L50" s="36"/>
      <c r="M50" s="37"/>
      <c r="N50" s="38"/>
      <c r="O50" s="33"/>
      <c r="P50" s="66"/>
      <c r="Q50" s="65"/>
      <c r="R50" s="95"/>
      <c r="S50" s="96"/>
      <c r="T50" s="66"/>
      <c r="U50" s="65"/>
      <c r="V50" s="95"/>
      <c r="W50" s="67"/>
      <c r="X50" s="68"/>
      <c r="AA50" s="66"/>
      <c r="AB50" s="65"/>
      <c r="AC50" s="80"/>
      <c r="AD50" s="79"/>
    </row>
    <row r="51" spans="2:30" ht="10.5" customHeight="1" x14ac:dyDescent="0.15">
      <c r="B51" s="10"/>
      <c r="C51" s="199" t="s">
        <v>165</v>
      </c>
      <c r="D51" s="204" t="s">
        <v>46</v>
      </c>
      <c r="E51" s="144" t="s">
        <v>110</v>
      </c>
      <c r="F51" s="99" t="s">
        <v>147</v>
      </c>
      <c r="G51" s="28"/>
      <c r="H51" s="34"/>
      <c r="I51" s="34"/>
      <c r="J51" s="34"/>
      <c r="K51" s="34"/>
      <c r="L51" s="4"/>
      <c r="M51" s="6"/>
      <c r="N51" s="4"/>
      <c r="O51" s="33"/>
      <c r="P51" s="66"/>
      <c r="Q51" s="65"/>
      <c r="R51" s="95"/>
      <c r="S51" s="96"/>
      <c r="T51" s="66"/>
      <c r="U51" s="65"/>
      <c r="V51" s="95"/>
      <c r="W51" s="67"/>
      <c r="X51" s="73"/>
      <c r="AA51" s="66"/>
      <c r="AB51" s="65"/>
      <c r="AC51" s="80"/>
      <c r="AD51" s="79"/>
    </row>
    <row r="52" spans="2:30" ht="10.5" customHeight="1" x14ac:dyDescent="0.15">
      <c r="B52" s="45"/>
      <c r="C52" s="200"/>
      <c r="D52" s="205" t="s">
        <v>62</v>
      </c>
      <c r="E52" s="147">
        <v>1471638</v>
      </c>
      <c r="F52" s="179" t="s">
        <v>144</v>
      </c>
      <c r="G52" s="28"/>
      <c r="H52" s="34"/>
      <c r="I52" s="34"/>
      <c r="J52" s="34"/>
      <c r="K52" s="34"/>
      <c r="L52" s="34"/>
      <c r="M52" s="47"/>
      <c r="N52" s="32"/>
      <c r="O52" s="33"/>
      <c r="P52" s="34"/>
      <c r="Q52" s="65"/>
      <c r="R52" s="95"/>
      <c r="S52" s="96"/>
      <c r="T52" s="34"/>
      <c r="U52" s="65"/>
      <c r="V52" s="95"/>
      <c r="W52" s="67"/>
      <c r="X52" s="73"/>
      <c r="AA52" s="34"/>
      <c r="AB52" s="65"/>
      <c r="AC52" s="80"/>
      <c r="AD52" s="79"/>
    </row>
    <row r="53" spans="2:30" ht="5.25" customHeight="1" x14ac:dyDescent="0.15">
      <c r="B53" s="48"/>
      <c r="C53" s="46"/>
      <c r="D53" s="46"/>
      <c r="E53" s="49"/>
      <c r="F53" s="50"/>
      <c r="G53" s="50"/>
      <c r="H53" s="46"/>
      <c r="I53" s="46"/>
      <c r="J53" s="46"/>
      <c r="K53" s="46"/>
      <c r="L53" s="46"/>
      <c r="M53" s="51"/>
      <c r="N53" s="32"/>
      <c r="O53" s="33"/>
      <c r="P53" s="63"/>
      <c r="Q53" s="63"/>
      <c r="R53" s="61"/>
      <c r="S53" s="33"/>
      <c r="T53" s="64"/>
      <c r="U53" s="64"/>
      <c r="V53" s="61"/>
    </row>
    <row r="54" spans="2:30" ht="2.25" customHeight="1" x14ac:dyDescent="0.15">
      <c r="B54" s="212" t="s">
        <v>143</v>
      </c>
      <c r="C54" s="213"/>
      <c r="D54" s="34"/>
      <c r="E54" s="41"/>
      <c r="F54" s="52"/>
      <c r="G54" s="52"/>
      <c r="H54" s="209" t="s">
        <v>2</v>
      </c>
      <c r="I54" s="53"/>
      <c r="J54" s="53"/>
      <c r="K54" s="53"/>
      <c r="L54" s="53"/>
      <c r="M54" s="54"/>
      <c r="N54" s="32"/>
      <c r="O54" s="33"/>
      <c r="P54" s="63"/>
      <c r="Q54" s="63"/>
      <c r="R54" s="61"/>
      <c r="S54" s="33"/>
      <c r="T54" s="64"/>
      <c r="U54" s="64"/>
    </row>
    <row r="55" spans="2:30" ht="10.5" customHeight="1" x14ac:dyDescent="0.15">
      <c r="B55" s="214"/>
      <c r="C55" s="215"/>
      <c r="D55" s="34"/>
      <c r="E55" s="41"/>
      <c r="F55" s="52"/>
      <c r="G55" s="52"/>
      <c r="H55" s="210"/>
      <c r="I55" s="87" t="s">
        <v>63</v>
      </c>
      <c r="J55" s="30" t="s">
        <v>3</v>
      </c>
      <c r="K55" s="30"/>
      <c r="L55" s="30"/>
      <c r="M55" s="31"/>
      <c r="N55" s="32"/>
      <c r="O55" s="33"/>
      <c r="P55" s="63"/>
      <c r="Q55" s="63"/>
      <c r="R55" s="61"/>
      <c r="S55" s="33"/>
      <c r="T55" s="64"/>
      <c r="U55" s="64"/>
    </row>
    <row r="56" spans="2:30" ht="10.5" customHeight="1" x14ac:dyDescent="0.15">
      <c r="B56" s="214"/>
      <c r="C56" s="215"/>
      <c r="D56" s="34"/>
      <c r="E56" s="41"/>
      <c r="F56" s="52"/>
      <c r="G56" s="52"/>
      <c r="H56" s="210"/>
      <c r="I56" s="30"/>
      <c r="J56" s="206" t="s">
        <v>172</v>
      </c>
      <c r="K56" s="206"/>
      <c r="L56" s="206"/>
      <c r="M56" s="88"/>
      <c r="N56" s="32"/>
      <c r="O56" s="33"/>
      <c r="P56" s="63"/>
      <c r="Q56" s="63"/>
      <c r="R56" s="61"/>
      <c r="S56" s="33"/>
      <c r="T56" s="64"/>
      <c r="U56" s="64"/>
    </row>
    <row r="57" spans="2:30" ht="10.5" customHeight="1" x14ac:dyDescent="0.15">
      <c r="B57" s="214"/>
      <c r="C57" s="215"/>
      <c r="D57" s="34"/>
      <c r="E57" s="41"/>
      <c r="F57" s="52"/>
      <c r="G57" s="52"/>
      <c r="H57" s="210"/>
      <c r="I57" s="30"/>
      <c r="J57" s="206"/>
      <c r="K57" s="206"/>
      <c r="L57" s="206"/>
      <c r="M57" s="88"/>
      <c r="N57" s="32"/>
      <c r="O57" s="33"/>
      <c r="P57" s="63"/>
      <c r="Q57" s="63"/>
      <c r="R57" s="61"/>
      <c r="S57" s="33"/>
      <c r="T57" s="64"/>
      <c r="U57" s="64"/>
    </row>
    <row r="58" spans="2:30" ht="12" customHeight="1" x14ac:dyDescent="0.15">
      <c r="B58" s="214"/>
      <c r="C58" s="215"/>
      <c r="D58" s="34"/>
      <c r="E58" s="41"/>
      <c r="F58" s="52"/>
      <c r="G58" s="52"/>
      <c r="H58" s="210"/>
      <c r="I58" s="30"/>
      <c r="J58" s="206"/>
      <c r="K58" s="206"/>
      <c r="L58" s="206"/>
      <c r="M58" s="88"/>
      <c r="N58" s="32"/>
      <c r="O58" s="33"/>
      <c r="P58" s="61"/>
      <c r="Q58" s="61"/>
      <c r="R58" s="61"/>
      <c r="S58" s="61"/>
      <c r="T58" s="61"/>
      <c r="U58" s="61"/>
    </row>
    <row r="59" spans="2:30" ht="11.25" customHeight="1" x14ac:dyDescent="0.15">
      <c r="B59" s="214"/>
      <c r="C59" s="215"/>
      <c r="D59" s="34"/>
      <c r="E59" s="41"/>
      <c r="F59" s="52"/>
      <c r="G59" s="52"/>
      <c r="H59" s="210"/>
      <c r="I59" s="87" t="s">
        <v>10</v>
      </c>
      <c r="J59" s="89" t="s">
        <v>167</v>
      </c>
      <c r="K59" s="86"/>
      <c r="L59" s="62" t="s">
        <v>57</v>
      </c>
      <c r="M59" s="88"/>
      <c r="N59" s="32"/>
      <c r="O59" s="33"/>
    </row>
    <row r="60" spans="2:30" ht="11.25" customHeight="1" x14ac:dyDescent="0.15">
      <c r="B60" s="214"/>
      <c r="C60" s="215"/>
      <c r="D60" s="34"/>
      <c r="E60" s="41"/>
      <c r="F60" s="52"/>
      <c r="G60" s="52"/>
      <c r="H60" s="210"/>
      <c r="I60" s="87"/>
      <c r="J60" s="90"/>
      <c r="K60" s="84" t="s">
        <v>1</v>
      </c>
      <c r="L60" s="84" t="s">
        <v>56</v>
      </c>
      <c r="M60" s="91"/>
      <c r="N60" s="32"/>
      <c r="O60" s="33"/>
    </row>
    <row r="61" spans="2:30" ht="12.75" customHeight="1" x14ac:dyDescent="0.15">
      <c r="B61" s="214"/>
      <c r="C61" s="215"/>
      <c r="D61" s="34"/>
      <c r="E61" s="41"/>
      <c r="F61" s="52"/>
      <c r="G61" s="52"/>
      <c r="H61" s="210"/>
      <c r="I61" s="30"/>
      <c r="J61" s="110" t="s">
        <v>139</v>
      </c>
      <c r="K61" s="111">
        <v>12732</v>
      </c>
      <c r="L61" s="111">
        <v>937726</v>
      </c>
      <c r="M61" s="91"/>
      <c r="N61" s="32"/>
      <c r="O61" s="33"/>
    </row>
    <row r="62" spans="2:30" ht="12" customHeight="1" x14ac:dyDescent="0.15">
      <c r="B62" s="214"/>
      <c r="C62" s="215"/>
      <c r="D62" s="34"/>
      <c r="E62" s="41"/>
      <c r="F62" s="52"/>
      <c r="G62" s="52"/>
      <c r="H62" s="210"/>
      <c r="I62" s="87"/>
      <c r="J62" s="132" t="s">
        <v>140</v>
      </c>
      <c r="K62" s="140">
        <v>24929</v>
      </c>
      <c r="L62" s="140">
        <v>486064</v>
      </c>
      <c r="M62" s="88"/>
      <c r="N62" s="32"/>
      <c r="O62" s="33"/>
    </row>
    <row r="63" spans="2:30" ht="10.5" customHeight="1" x14ac:dyDescent="0.15">
      <c r="B63" s="214"/>
      <c r="C63" s="215"/>
      <c r="D63" s="34"/>
      <c r="E63" s="41"/>
      <c r="F63" s="52"/>
      <c r="G63" s="52"/>
      <c r="H63" s="210"/>
      <c r="I63" s="87" t="s">
        <v>10</v>
      </c>
      <c r="J63" s="107" t="s">
        <v>168</v>
      </c>
      <c r="M63" s="88"/>
      <c r="N63" s="32"/>
      <c r="O63" s="33"/>
    </row>
    <row r="64" spans="2:30" ht="9.75" customHeight="1" x14ac:dyDescent="0.15">
      <c r="B64" s="214"/>
      <c r="C64" s="215"/>
      <c r="D64" s="34"/>
      <c r="E64" s="41"/>
      <c r="F64" s="52"/>
      <c r="G64" s="52"/>
      <c r="H64" s="210"/>
      <c r="I64" s="100"/>
      <c r="J64" s="116" t="s">
        <v>58</v>
      </c>
      <c r="K64" s="118">
        <v>31562</v>
      </c>
      <c r="L64" s="117" t="s">
        <v>169</v>
      </c>
      <c r="M64" s="31"/>
      <c r="N64" s="32"/>
      <c r="O64" s="33"/>
    </row>
    <row r="65" spans="2:15" ht="10.5" customHeight="1" x14ac:dyDescent="0.15">
      <c r="B65" s="214"/>
      <c r="C65" s="215"/>
      <c r="D65" s="34"/>
      <c r="E65" s="41"/>
      <c r="F65" s="52"/>
      <c r="G65" s="52"/>
      <c r="H65" s="210"/>
      <c r="I65" s="100"/>
      <c r="J65" s="113" t="s">
        <v>64</v>
      </c>
      <c r="K65" s="115">
        <v>23421</v>
      </c>
      <c r="L65" s="114" t="s">
        <v>170</v>
      </c>
      <c r="M65" s="103"/>
      <c r="N65" s="32"/>
      <c r="O65" s="33"/>
    </row>
    <row r="66" spans="2:15" ht="3" customHeight="1" x14ac:dyDescent="0.15">
      <c r="B66" s="214"/>
      <c r="C66" s="215"/>
      <c r="D66" s="34"/>
      <c r="E66" s="41"/>
      <c r="F66" s="52"/>
      <c r="G66" s="52"/>
      <c r="H66" s="210"/>
      <c r="I66" s="100"/>
      <c r="J66" s="105"/>
      <c r="K66" s="104"/>
      <c r="L66" s="105"/>
      <c r="M66" s="31"/>
      <c r="N66" s="32"/>
      <c r="O66" s="33"/>
    </row>
    <row r="67" spans="2:15" ht="11.25" customHeight="1" x14ac:dyDescent="0.15">
      <c r="B67" s="214"/>
      <c r="C67" s="215"/>
      <c r="D67" s="34"/>
      <c r="E67" s="41"/>
      <c r="F67" s="52"/>
      <c r="G67" s="52"/>
      <c r="H67" s="210"/>
      <c r="I67" s="221" t="s">
        <v>171</v>
      </c>
      <c r="K67" s="136"/>
      <c r="L67" s="137"/>
      <c r="M67" s="31"/>
      <c r="N67" s="32"/>
      <c r="O67" s="33"/>
    </row>
    <row r="68" spans="2:15" ht="3" customHeight="1" x14ac:dyDescent="0.15">
      <c r="B68" s="214"/>
      <c r="C68" s="215"/>
      <c r="D68" s="34"/>
      <c r="E68" s="41"/>
      <c r="F68" s="52"/>
      <c r="G68" s="52"/>
      <c r="H68" s="211"/>
      <c r="I68" s="139"/>
      <c r="J68" s="150"/>
      <c r="K68" s="151"/>
      <c r="L68" s="152"/>
      <c r="M68" s="153"/>
      <c r="N68" s="32"/>
      <c r="O68" s="33"/>
    </row>
    <row r="69" spans="2:15" ht="3.75" customHeight="1" x14ac:dyDescent="0.15">
      <c r="B69" s="214"/>
      <c r="C69" s="215"/>
      <c r="D69" s="34"/>
      <c r="E69" s="41"/>
      <c r="F69" s="52"/>
      <c r="G69" s="52"/>
      <c r="H69" s="149"/>
      <c r="I69" s="154"/>
      <c r="J69" s="155"/>
      <c r="K69" s="156"/>
      <c r="L69" s="157"/>
      <c r="M69" s="158"/>
      <c r="N69" s="32"/>
      <c r="O69" s="33"/>
    </row>
    <row r="70" spans="2:15" ht="14.25" customHeight="1" x14ac:dyDescent="0.15">
      <c r="B70" s="214"/>
      <c r="C70" s="215"/>
      <c r="D70" s="34"/>
      <c r="E70" s="41"/>
      <c r="F70" s="52"/>
      <c r="G70" s="52"/>
      <c r="H70" s="210" t="s">
        <v>4</v>
      </c>
      <c r="I70" s="106" t="s">
        <v>61</v>
      </c>
      <c r="J70" s="107" t="s">
        <v>141</v>
      </c>
      <c r="K70" s="101"/>
      <c r="L70" s="102"/>
      <c r="M70" s="92"/>
      <c r="N70" s="32"/>
      <c r="O70" s="33"/>
    </row>
    <row r="71" spans="2:15" ht="12" customHeight="1" x14ac:dyDescent="0.15">
      <c r="B71" s="214"/>
      <c r="C71" s="215"/>
      <c r="D71" s="34"/>
      <c r="E71" s="55"/>
      <c r="F71" s="56"/>
      <c r="G71" s="55"/>
      <c r="H71" s="210"/>
      <c r="I71" s="106" t="s">
        <v>11</v>
      </c>
      <c r="J71" s="108" t="s">
        <v>166</v>
      </c>
      <c r="K71" s="101"/>
      <c r="L71" s="102"/>
      <c r="M71" s="98"/>
      <c r="N71" s="32"/>
      <c r="O71" s="33"/>
    </row>
    <row r="72" spans="2:15" ht="12.75" customHeight="1" x14ac:dyDescent="0.15">
      <c r="B72" s="214"/>
      <c r="C72" s="215"/>
      <c r="D72" s="56"/>
      <c r="E72" s="52"/>
      <c r="F72" s="56"/>
      <c r="G72" s="55"/>
      <c r="H72" s="210"/>
      <c r="I72" s="87" t="s">
        <v>11</v>
      </c>
      <c r="J72" s="138" t="s">
        <v>59</v>
      </c>
      <c r="K72" s="138"/>
      <c r="L72" s="138"/>
      <c r="M72" s="98"/>
      <c r="N72" s="32"/>
      <c r="O72" s="33"/>
    </row>
    <row r="73" spans="2:15" ht="15" customHeight="1" x14ac:dyDescent="0.15">
      <c r="B73" s="214"/>
      <c r="C73" s="215"/>
      <c r="D73" s="52"/>
      <c r="E73" s="7"/>
      <c r="F73" s="7"/>
      <c r="G73" s="52"/>
      <c r="H73" s="210"/>
      <c r="I73" s="87" t="s">
        <v>10</v>
      </c>
      <c r="J73" s="207" t="s">
        <v>142</v>
      </c>
      <c r="K73" s="208"/>
      <c r="L73" s="208"/>
      <c r="M73" s="92"/>
      <c r="N73" s="32"/>
      <c r="O73" s="33"/>
    </row>
    <row r="74" spans="2:15" ht="26.25" customHeight="1" x14ac:dyDescent="0.15">
      <c r="B74" s="214"/>
      <c r="C74" s="215"/>
      <c r="D74" s="56"/>
      <c r="E74" s="56"/>
      <c r="F74" s="8"/>
      <c r="G74" s="55"/>
      <c r="H74" s="210"/>
      <c r="I74" s="87"/>
      <c r="J74" s="208"/>
      <c r="K74" s="208"/>
      <c r="L74" s="208"/>
      <c r="M74" s="98"/>
      <c r="N74" s="32"/>
      <c r="O74" s="33"/>
    </row>
    <row r="75" spans="2:15" ht="1.5" customHeight="1" x14ac:dyDescent="0.15">
      <c r="B75" s="169"/>
      <c r="C75" s="170"/>
      <c r="D75" s="56"/>
      <c r="E75" s="56"/>
      <c r="F75" s="8"/>
      <c r="G75" s="55"/>
      <c r="H75" s="210"/>
      <c r="I75" s="85"/>
      <c r="J75" s="112"/>
      <c r="K75" s="107"/>
      <c r="L75" s="107"/>
      <c r="M75" s="98"/>
      <c r="N75" s="32"/>
      <c r="O75" s="33"/>
    </row>
    <row r="76" spans="2:15" ht="3.75" customHeight="1" thickBot="1" x14ac:dyDescent="0.2">
      <c r="B76" s="171"/>
      <c r="C76" s="172"/>
      <c r="D76" s="57"/>
      <c r="E76" s="57"/>
      <c r="F76" s="57"/>
      <c r="G76" s="58"/>
      <c r="H76" s="159"/>
      <c r="I76" s="59"/>
      <c r="J76" s="59"/>
      <c r="K76" s="59"/>
      <c r="L76" s="57"/>
      <c r="M76" s="60"/>
      <c r="N76" s="32"/>
      <c r="O76" s="33"/>
    </row>
    <row r="77" spans="2:15" ht="10.5" customHeight="1" x14ac:dyDescent="0.15">
      <c r="B77" s="85" t="s">
        <v>9</v>
      </c>
      <c r="C77" s="32"/>
      <c r="D77" s="1"/>
      <c r="E77" s="1"/>
      <c r="F77" s="1"/>
      <c r="G77" s="74"/>
      <c r="H77" s="75"/>
      <c r="I77" s="74"/>
      <c r="J77" s="74"/>
      <c r="K77" s="74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ht="14.25" customHeight="1" x14ac:dyDescent="0.15">
      <c r="B82" s="34"/>
      <c r="C82" s="34"/>
      <c r="D82" s="180" t="s">
        <v>154</v>
      </c>
      <c r="E82" s="181" t="s">
        <v>158</v>
      </c>
      <c r="F82" s="180" t="s">
        <v>153</v>
      </c>
      <c r="G82" s="181" t="s">
        <v>152</v>
      </c>
      <c r="H82" s="216" t="s">
        <v>155</v>
      </c>
      <c r="I82" s="216"/>
      <c r="J82" s="28"/>
      <c r="K82" s="28"/>
      <c r="L82" s="34"/>
      <c r="M82" s="34"/>
      <c r="N82" s="32"/>
      <c r="O82" s="78"/>
      <c r="P82" s="61"/>
      <c r="Q82" s="61"/>
      <c r="R82" s="61"/>
      <c r="S82" s="78"/>
    </row>
    <row r="83" spans="2:21" ht="14.25" customHeight="1" x14ac:dyDescent="0.15">
      <c r="B83" s="34"/>
      <c r="C83" s="34"/>
      <c r="D83" s="180" t="s">
        <v>70</v>
      </c>
      <c r="E83" s="182">
        <v>238189</v>
      </c>
      <c r="F83" s="180" t="s">
        <v>70</v>
      </c>
      <c r="G83" s="183">
        <v>36772</v>
      </c>
      <c r="H83" s="217">
        <v>274961</v>
      </c>
      <c r="I83" s="217"/>
      <c r="J83" s="161"/>
      <c r="K83" s="28"/>
      <c r="L83" s="34"/>
      <c r="M83" s="34"/>
      <c r="N83" s="32"/>
      <c r="O83" s="163" t="s">
        <v>111</v>
      </c>
      <c r="P83" s="97" t="s">
        <v>33</v>
      </c>
      <c r="Q83" s="161">
        <f>H83</f>
        <v>274961</v>
      </c>
      <c r="R83" s="160">
        <f>RANK(Q83,$Q$83:$Q$129)</f>
        <v>1</v>
      </c>
      <c r="S83" s="33"/>
      <c r="T83" s="141"/>
      <c r="U83" s="142"/>
    </row>
    <row r="84" spans="2:21" x14ac:dyDescent="0.15">
      <c r="B84" s="34"/>
      <c r="C84" s="34"/>
      <c r="D84" s="180" t="s">
        <v>71</v>
      </c>
      <c r="E84" s="182">
        <v>41158</v>
      </c>
      <c r="F84" s="180" t="s">
        <v>71</v>
      </c>
      <c r="G84" s="183">
        <v>13740</v>
      </c>
      <c r="H84" s="217">
        <v>54898</v>
      </c>
      <c r="I84" s="217"/>
      <c r="J84" s="161"/>
      <c r="K84" s="28"/>
      <c r="L84" s="34"/>
      <c r="M84" s="34"/>
      <c r="N84" s="32"/>
      <c r="O84" s="163" t="s">
        <v>113</v>
      </c>
      <c r="P84" s="97" t="s">
        <v>21</v>
      </c>
      <c r="Q84" s="161">
        <f t="shared" ref="Q84:Q90" si="5">H84</f>
        <v>54898</v>
      </c>
      <c r="R84" s="160">
        <f t="shared" ref="R84:R129" si="6">RANK(Q84,$Q$83:$Q$129)</f>
        <v>7</v>
      </c>
      <c r="S84" s="33"/>
      <c r="T84" s="141"/>
      <c r="U84" s="142"/>
    </row>
    <row r="85" spans="2:21" x14ac:dyDescent="0.15">
      <c r="B85" s="34"/>
      <c r="C85" s="34"/>
      <c r="D85" s="180" t="s">
        <v>72</v>
      </c>
      <c r="E85" s="182">
        <v>28652</v>
      </c>
      <c r="F85" s="180" t="s">
        <v>72</v>
      </c>
      <c r="G85" s="183">
        <v>9231</v>
      </c>
      <c r="H85" s="217">
        <v>37883</v>
      </c>
      <c r="I85" s="217"/>
      <c r="J85" s="161"/>
      <c r="K85" s="28"/>
      <c r="L85" s="34"/>
      <c r="M85" s="34"/>
      <c r="N85" s="32"/>
      <c r="O85" s="163" t="s">
        <v>114</v>
      </c>
      <c r="P85" s="97" t="s">
        <v>13</v>
      </c>
      <c r="Q85" s="161">
        <f t="shared" si="5"/>
        <v>37883</v>
      </c>
      <c r="R85" s="160">
        <f t="shared" si="6"/>
        <v>12</v>
      </c>
      <c r="S85" s="33"/>
      <c r="T85" s="141"/>
      <c r="U85" s="142"/>
    </row>
    <row r="86" spans="2:21" x14ac:dyDescent="0.15">
      <c r="B86" s="34"/>
      <c r="C86" s="34"/>
      <c r="D86" s="180" t="s">
        <v>73</v>
      </c>
      <c r="E86" s="182">
        <v>56319</v>
      </c>
      <c r="F86" s="180" t="s">
        <v>73</v>
      </c>
      <c r="G86" s="183">
        <v>22552</v>
      </c>
      <c r="H86" s="217">
        <v>78871</v>
      </c>
      <c r="I86" s="217"/>
      <c r="J86" s="161"/>
      <c r="K86" s="28"/>
      <c r="L86" s="34"/>
      <c r="M86" s="34"/>
      <c r="N86" s="32"/>
      <c r="O86" s="163" t="s">
        <v>112</v>
      </c>
      <c r="P86" s="97" t="s">
        <v>14</v>
      </c>
      <c r="Q86" s="161">
        <f t="shared" si="5"/>
        <v>78871</v>
      </c>
      <c r="R86" s="160">
        <f t="shared" si="6"/>
        <v>4</v>
      </c>
      <c r="S86" s="33"/>
      <c r="T86" s="141"/>
      <c r="U86" s="142"/>
    </row>
    <row r="87" spans="2:21" x14ac:dyDescent="0.15">
      <c r="B87" s="34"/>
      <c r="C87" s="34"/>
      <c r="D87" s="180" t="s">
        <v>74</v>
      </c>
      <c r="E87" s="182">
        <v>2905</v>
      </c>
      <c r="F87" s="180" t="s">
        <v>74</v>
      </c>
      <c r="G87" s="184">
        <v>84</v>
      </c>
      <c r="H87" s="217">
        <v>2989</v>
      </c>
      <c r="I87" s="217"/>
      <c r="J87" s="161"/>
      <c r="K87" s="28"/>
      <c r="L87" s="34"/>
      <c r="M87" s="34"/>
      <c r="N87" s="32"/>
      <c r="O87" s="163" t="s">
        <v>115</v>
      </c>
      <c r="P87" s="97" t="s">
        <v>16</v>
      </c>
      <c r="Q87" s="161">
        <f t="shared" si="5"/>
        <v>2989</v>
      </c>
      <c r="R87" s="160">
        <f t="shared" si="6"/>
        <v>37</v>
      </c>
      <c r="S87" s="33"/>
      <c r="T87" s="141"/>
      <c r="U87" s="142"/>
    </row>
    <row r="88" spans="2:21" x14ac:dyDescent="0.15">
      <c r="B88" s="34"/>
      <c r="C88" s="34"/>
      <c r="D88" s="180" t="s">
        <v>75</v>
      </c>
      <c r="E88" s="182">
        <v>2156</v>
      </c>
      <c r="F88" s="180" t="s">
        <v>75</v>
      </c>
      <c r="G88" s="189" t="s">
        <v>149</v>
      </c>
      <c r="H88" s="217">
        <v>2156</v>
      </c>
      <c r="I88" s="217"/>
      <c r="J88" s="161"/>
      <c r="K88" s="28"/>
      <c r="L88" s="34"/>
      <c r="M88" s="34"/>
      <c r="N88" s="32"/>
      <c r="O88" s="163" t="s">
        <v>116</v>
      </c>
      <c r="P88" s="97" t="s">
        <v>25</v>
      </c>
      <c r="Q88" s="161">
        <f t="shared" si="5"/>
        <v>2156</v>
      </c>
      <c r="R88" s="160">
        <f t="shared" si="6"/>
        <v>39</v>
      </c>
      <c r="S88" s="33"/>
      <c r="T88" s="142"/>
      <c r="U88" s="142"/>
    </row>
    <row r="89" spans="2:21" x14ac:dyDescent="0.15">
      <c r="D89" s="180" t="s">
        <v>76</v>
      </c>
      <c r="E89" s="182">
        <v>9666</v>
      </c>
      <c r="F89" s="180" t="s">
        <v>76</v>
      </c>
      <c r="G89" s="184">
        <v>13</v>
      </c>
      <c r="H89" s="217">
        <v>2679</v>
      </c>
      <c r="I89" s="217"/>
      <c r="J89" s="161"/>
      <c r="K89" s="28"/>
      <c r="L89" s="34"/>
      <c r="M89" s="34"/>
      <c r="N89" s="32"/>
      <c r="O89" s="163" t="s">
        <v>117</v>
      </c>
      <c r="P89" s="97" t="s">
        <v>12</v>
      </c>
      <c r="Q89" s="161">
        <f t="shared" si="5"/>
        <v>2679</v>
      </c>
      <c r="R89" s="160">
        <f t="shared" si="6"/>
        <v>38</v>
      </c>
      <c r="S89" s="33"/>
      <c r="T89" s="142"/>
      <c r="U89" s="142"/>
    </row>
    <row r="90" spans="2:21" x14ac:dyDescent="0.15">
      <c r="D90" s="180" t="s">
        <v>77</v>
      </c>
      <c r="E90" s="189" t="s">
        <v>150</v>
      </c>
      <c r="F90" s="180" t="s">
        <v>77</v>
      </c>
      <c r="G90" s="189" t="s">
        <v>150</v>
      </c>
      <c r="H90" s="217">
        <v>23457</v>
      </c>
      <c r="I90" s="217"/>
      <c r="J90" s="161"/>
      <c r="K90" s="28"/>
      <c r="L90" s="34"/>
      <c r="M90" s="34"/>
      <c r="N90" s="32"/>
      <c r="O90" s="163" t="s">
        <v>118</v>
      </c>
      <c r="P90" s="97" t="s">
        <v>39</v>
      </c>
      <c r="Q90" s="161">
        <f t="shared" si="5"/>
        <v>23457</v>
      </c>
      <c r="R90" s="160">
        <f t="shared" si="6"/>
        <v>19</v>
      </c>
      <c r="S90" s="33"/>
      <c r="T90" s="142"/>
      <c r="U90" s="142"/>
    </row>
    <row r="91" spans="2:21" x14ac:dyDescent="0.15">
      <c r="D91" s="180" t="s">
        <v>78</v>
      </c>
      <c r="E91" s="182">
        <v>23720</v>
      </c>
      <c r="F91" s="180" t="s">
        <v>78</v>
      </c>
      <c r="G91" s="183">
        <v>2550</v>
      </c>
      <c r="H91" s="217">
        <v>26270</v>
      </c>
      <c r="I91" s="217"/>
      <c r="J91" s="161"/>
      <c r="K91" s="28"/>
      <c r="L91" s="34"/>
      <c r="M91" s="34"/>
      <c r="N91" s="32"/>
      <c r="O91" s="163" t="s">
        <v>119</v>
      </c>
      <c r="P91" s="97" t="s">
        <v>40</v>
      </c>
      <c r="Q91" s="97" t="s">
        <v>110</v>
      </c>
      <c r="R91" s="160" t="e">
        <f t="shared" si="6"/>
        <v>#VALUE!</v>
      </c>
      <c r="S91" s="33"/>
      <c r="T91" s="142"/>
      <c r="U91" s="142"/>
    </row>
    <row r="92" spans="2:21" x14ac:dyDescent="0.15">
      <c r="D92" s="180" t="s">
        <v>79</v>
      </c>
      <c r="E92" s="189" t="s">
        <v>151</v>
      </c>
      <c r="F92" s="180" t="s">
        <v>79</v>
      </c>
      <c r="G92" s="189" t="s">
        <v>151</v>
      </c>
      <c r="H92" s="217">
        <v>17335</v>
      </c>
      <c r="I92" s="217"/>
      <c r="J92" s="161"/>
      <c r="K92" s="28"/>
      <c r="L92" s="34"/>
      <c r="M92" s="34"/>
      <c r="N92" s="32"/>
      <c r="O92" s="163" t="s">
        <v>120</v>
      </c>
      <c r="P92" s="97" t="s">
        <v>42</v>
      </c>
      <c r="Q92" s="97" t="s">
        <v>110</v>
      </c>
      <c r="R92" s="160" t="e">
        <f t="shared" si="6"/>
        <v>#VALUE!</v>
      </c>
      <c r="S92" s="33"/>
      <c r="T92" s="142"/>
      <c r="U92" s="142"/>
    </row>
    <row r="93" spans="2:21" x14ac:dyDescent="0.15">
      <c r="D93" s="180" t="s">
        <v>80</v>
      </c>
      <c r="E93" s="182">
        <v>16433</v>
      </c>
      <c r="F93" s="180" t="s">
        <v>80</v>
      </c>
      <c r="G93" s="184">
        <v>330</v>
      </c>
      <c r="H93" s="217">
        <v>16762</v>
      </c>
      <c r="I93" s="217"/>
      <c r="J93" s="161"/>
      <c r="K93" s="28"/>
      <c r="L93" s="34"/>
      <c r="M93" s="34"/>
      <c r="N93" s="32"/>
      <c r="O93" s="163">
        <v>11</v>
      </c>
      <c r="P93" s="97" t="s">
        <v>55</v>
      </c>
      <c r="Q93" s="97" t="s">
        <v>110</v>
      </c>
      <c r="R93" s="160" t="e">
        <f t="shared" si="6"/>
        <v>#VALUE!</v>
      </c>
      <c r="S93" s="33"/>
      <c r="T93" s="142"/>
      <c r="U93" s="142"/>
    </row>
    <row r="94" spans="2:21" x14ac:dyDescent="0.15">
      <c r="D94" s="180" t="s">
        <v>81</v>
      </c>
      <c r="E94" s="182">
        <v>12145</v>
      </c>
      <c r="F94" s="180" t="s">
        <v>81</v>
      </c>
      <c r="G94" s="184">
        <v>462</v>
      </c>
      <c r="H94" s="217">
        <v>12606</v>
      </c>
      <c r="I94" s="217"/>
      <c r="J94" s="161"/>
      <c r="K94" s="28"/>
      <c r="L94" s="34"/>
      <c r="M94" s="34"/>
      <c r="N94" s="32"/>
      <c r="O94" s="163">
        <v>12</v>
      </c>
      <c r="P94" s="97" t="s">
        <v>54</v>
      </c>
      <c r="Q94" s="161">
        <f>H91</f>
        <v>26270</v>
      </c>
      <c r="R94" s="160">
        <f t="shared" si="6"/>
        <v>17</v>
      </c>
      <c r="S94" s="33"/>
      <c r="T94" s="142"/>
      <c r="U94" s="142"/>
    </row>
    <row r="95" spans="2:21" x14ac:dyDescent="0.15">
      <c r="D95" s="180" t="s">
        <v>82</v>
      </c>
      <c r="E95" s="182">
        <v>13645</v>
      </c>
      <c r="F95" s="180" t="s">
        <v>82</v>
      </c>
      <c r="G95" s="184">
        <v>27</v>
      </c>
      <c r="H95" s="217">
        <v>13672</v>
      </c>
      <c r="I95" s="217"/>
      <c r="J95" s="161"/>
      <c r="K95" s="28"/>
      <c r="L95" s="34"/>
      <c r="M95" s="34"/>
      <c r="N95" s="32"/>
      <c r="O95" s="163">
        <v>13</v>
      </c>
      <c r="P95" s="97" t="s">
        <v>32</v>
      </c>
      <c r="Q95" s="161">
        <f t="shared" ref="Q95:Q100" si="7">H92</f>
        <v>17335</v>
      </c>
      <c r="R95" s="160">
        <f t="shared" si="6"/>
        <v>26</v>
      </c>
      <c r="S95" s="33"/>
      <c r="T95" s="142"/>
      <c r="U95" s="142"/>
    </row>
    <row r="96" spans="2:21" x14ac:dyDescent="0.15">
      <c r="D96" s="180" t="s">
        <v>83</v>
      </c>
      <c r="E96" s="182">
        <v>17355</v>
      </c>
      <c r="F96" s="180" t="s">
        <v>83</v>
      </c>
      <c r="G96" s="184">
        <v>323</v>
      </c>
      <c r="H96" s="217">
        <v>17678</v>
      </c>
      <c r="I96" s="217"/>
      <c r="J96" s="161"/>
      <c r="K96" s="28"/>
      <c r="L96" s="34"/>
      <c r="M96" s="34"/>
      <c r="N96" s="32"/>
      <c r="O96" s="163">
        <v>14</v>
      </c>
      <c r="P96" s="160" t="s">
        <v>6</v>
      </c>
      <c r="Q96" s="161">
        <f t="shared" si="7"/>
        <v>16762</v>
      </c>
      <c r="R96" s="160">
        <f t="shared" si="6"/>
        <v>27</v>
      </c>
    </row>
    <row r="97" spans="4:18" x14ac:dyDescent="0.15">
      <c r="D97" s="180" t="s">
        <v>84</v>
      </c>
      <c r="E97" s="182">
        <v>9150</v>
      </c>
      <c r="F97" s="180" t="s">
        <v>84</v>
      </c>
      <c r="G97" s="184">
        <v>422</v>
      </c>
      <c r="H97" s="217">
        <v>9571</v>
      </c>
      <c r="I97" s="217"/>
      <c r="J97" s="161"/>
      <c r="K97" s="28"/>
      <c r="L97" s="34"/>
      <c r="M97" s="34"/>
      <c r="N97" s="32"/>
      <c r="O97" s="163">
        <v>15</v>
      </c>
      <c r="P97" s="160" t="s">
        <v>31</v>
      </c>
      <c r="Q97" s="161">
        <f t="shared" si="7"/>
        <v>12606</v>
      </c>
      <c r="R97" s="160">
        <f t="shared" si="6"/>
        <v>31</v>
      </c>
    </row>
    <row r="98" spans="4:18" x14ac:dyDescent="0.15">
      <c r="D98" s="180" t="s">
        <v>85</v>
      </c>
      <c r="E98" s="182">
        <v>52852</v>
      </c>
      <c r="F98" s="180" t="s">
        <v>85</v>
      </c>
      <c r="G98" s="183">
        <v>2293</v>
      </c>
      <c r="H98" s="217">
        <v>55145</v>
      </c>
      <c r="I98" s="217"/>
      <c r="J98" s="161"/>
      <c r="K98" s="28"/>
      <c r="L98" s="34"/>
      <c r="M98" s="34"/>
      <c r="N98" s="32"/>
      <c r="O98" s="163">
        <v>16</v>
      </c>
      <c r="P98" s="160" t="s">
        <v>26</v>
      </c>
      <c r="Q98" s="161">
        <f t="shared" si="7"/>
        <v>13672</v>
      </c>
      <c r="R98" s="160">
        <f t="shared" si="6"/>
        <v>29</v>
      </c>
    </row>
    <row r="99" spans="4:18" x14ac:dyDescent="0.15">
      <c r="D99" s="180" t="s">
        <v>86</v>
      </c>
      <c r="E99" s="182">
        <v>17297</v>
      </c>
      <c r="F99" s="180" t="s">
        <v>86</v>
      </c>
      <c r="G99" s="183">
        <v>3587</v>
      </c>
      <c r="H99" s="217">
        <v>20883</v>
      </c>
      <c r="I99" s="217"/>
      <c r="J99" s="161"/>
      <c r="K99" s="28"/>
      <c r="L99" s="34"/>
      <c r="M99" s="34"/>
      <c r="N99" s="32"/>
      <c r="O99" s="163">
        <v>17</v>
      </c>
      <c r="P99" s="160" t="s">
        <v>27</v>
      </c>
      <c r="Q99" s="161">
        <f t="shared" si="7"/>
        <v>17678</v>
      </c>
      <c r="R99" s="160">
        <f t="shared" si="6"/>
        <v>25</v>
      </c>
    </row>
    <row r="100" spans="4:18" x14ac:dyDescent="0.15">
      <c r="D100" s="180" t="s">
        <v>87</v>
      </c>
      <c r="E100" s="182">
        <v>25885</v>
      </c>
      <c r="F100" s="180" t="s">
        <v>87</v>
      </c>
      <c r="G100" s="183">
        <v>18711</v>
      </c>
      <c r="H100" s="217">
        <v>44596</v>
      </c>
      <c r="I100" s="217"/>
      <c r="J100" s="161"/>
      <c r="K100" s="28"/>
      <c r="L100" s="34"/>
      <c r="M100" s="34"/>
      <c r="N100" s="32"/>
      <c r="O100" s="163">
        <v>18</v>
      </c>
      <c r="P100" s="160" t="s">
        <v>17</v>
      </c>
      <c r="Q100" s="161">
        <f t="shared" si="7"/>
        <v>9571</v>
      </c>
      <c r="R100" s="160">
        <f t="shared" si="6"/>
        <v>33</v>
      </c>
    </row>
    <row r="101" spans="4:18" x14ac:dyDescent="0.15">
      <c r="D101" s="180" t="s">
        <v>88</v>
      </c>
      <c r="E101" s="182">
        <v>2621</v>
      </c>
      <c r="F101" s="180" t="s">
        <v>88</v>
      </c>
      <c r="G101" s="183">
        <v>1292</v>
      </c>
      <c r="H101" s="217">
        <v>3913</v>
      </c>
      <c r="I101" s="217"/>
      <c r="J101" s="161"/>
      <c r="K101" s="28"/>
      <c r="L101" s="34"/>
      <c r="M101" s="34"/>
      <c r="N101" s="32"/>
      <c r="O101" s="163">
        <v>19</v>
      </c>
      <c r="P101" s="160" t="s">
        <v>22</v>
      </c>
      <c r="Q101" s="160" t="s">
        <v>110</v>
      </c>
      <c r="R101" s="160" t="e">
        <f t="shared" si="6"/>
        <v>#VALUE!</v>
      </c>
    </row>
    <row r="102" spans="4:18" x14ac:dyDescent="0.15">
      <c r="D102" s="180" t="s">
        <v>89</v>
      </c>
      <c r="E102" s="182">
        <v>4472</v>
      </c>
      <c r="F102" s="180" t="s">
        <v>89</v>
      </c>
      <c r="G102" s="184">
        <v>168</v>
      </c>
      <c r="H102" s="217">
        <v>4640</v>
      </c>
      <c r="I102" s="217"/>
      <c r="J102" s="161"/>
      <c r="K102" s="28"/>
      <c r="L102" s="34"/>
      <c r="M102" s="34"/>
      <c r="N102" s="32"/>
      <c r="O102" s="163">
        <v>20</v>
      </c>
      <c r="P102" s="160" t="s">
        <v>38</v>
      </c>
      <c r="Q102" s="160" t="s">
        <v>110</v>
      </c>
      <c r="R102" s="160" t="e">
        <f t="shared" si="6"/>
        <v>#VALUE!</v>
      </c>
    </row>
    <row r="103" spans="4:18" x14ac:dyDescent="0.15">
      <c r="D103" s="180" t="s">
        <v>90</v>
      </c>
      <c r="E103" s="182">
        <v>27844</v>
      </c>
      <c r="F103" s="180" t="s">
        <v>90</v>
      </c>
      <c r="G103" s="183">
        <v>24448</v>
      </c>
      <c r="H103" s="217">
        <v>52292</v>
      </c>
      <c r="I103" s="217"/>
      <c r="J103" s="161"/>
      <c r="K103" s="28"/>
      <c r="L103" s="34"/>
      <c r="M103" s="34"/>
      <c r="N103" s="32"/>
      <c r="O103" s="163">
        <v>21</v>
      </c>
      <c r="P103" s="160" t="s">
        <v>44</v>
      </c>
      <c r="Q103" s="160" t="s">
        <v>110</v>
      </c>
      <c r="R103" s="160" t="e">
        <f t="shared" si="6"/>
        <v>#VALUE!</v>
      </c>
    </row>
    <row r="104" spans="4:18" x14ac:dyDescent="0.15">
      <c r="D104" s="180" t="s">
        <v>91</v>
      </c>
      <c r="E104" s="182">
        <v>7909</v>
      </c>
      <c r="F104" s="180" t="s">
        <v>91</v>
      </c>
      <c r="G104" s="183">
        <v>4779</v>
      </c>
      <c r="H104" s="217">
        <v>12688</v>
      </c>
      <c r="I104" s="217"/>
      <c r="J104" s="161"/>
      <c r="K104" s="28"/>
      <c r="L104" s="34"/>
      <c r="M104" s="34"/>
      <c r="N104" s="32"/>
      <c r="O104" s="163">
        <v>22</v>
      </c>
      <c r="P104" s="160" t="s">
        <v>52</v>
      </c>
      <c r="Q104" s="162">
        <f>H98</f>
        <v>55145</v>
      </c>
      <c r="R104" s="160">
        <f t="shared" si="6"/>
        <v>6</v>
      </c>
    </row>
    <row r="105" spans="4:18" x14ac:dyDescent="0.15">
      <c r="D105" s="180" t="s">
        <v>92</v>
      </c>
      <c r="E105" s="182">
        <v>21451</v>
      </c>
      <c r="F105" s="180" t="s">
        <v>92</v>
      </c>
      <c r="G105" s="185">
        <v>1220</v>
      </c>
      <c r="H105" s="217">
        <v>22671</v>
      </c>
      <c r="I105" s="217"/>
      <c r="J105" s="161"/>
      <c r="K105" s="28"/>
      <c r="L105" s="34"/>
      <c r="M105" s="34"/>
      <c r="N105" s="32"/>
      <c r="O105" s="163">
        <v>23</v>
      </c>
      <c r="P105" s="160" t="s">
        <v>53</v>
      </c>
      <c r="Q105" s="162">
        <f>H99</f>
        <v>20883</v>
      </c>
      <c r="R105" s="160">
        <f t="shared" si="6"/>
        <v>24</v>
      </c>
    </row>
    <row r="106" spans="4:18" x14ac:dyDescent="0.15">
      <c r="D106" s="180" t="s">
        <v>93</v>
      </c>
      <c r="E106" s="182">
        <v>21714</v>
      </c>
      <c r="F106" s="180" t="s">
        <v>93</v>
      </c>
      <c r="G106" s="184">
        <v>338</v>
      </c>
      <c r="H106" s="217">
        <v>22052</v>
      </c>
      <c r="I106" s="217"/>
      <c r="J106" s="161"/>
      <c r="K106" s="28"/>
      <c r="L106" s="34"/>
      <c r="M106" s="34"/>
      <c r="N106" s="32"/>
      <c r="O106" s="163">
        <v>24</v>
      </c>
      <c r="P106" s="160" t="s">
        <v>43</v>
      </c>
      <c r="Q106" s="162">
        <f>H100</f>
        <v>44596</v>
      </c>
      <c r="R106" s="160">
        <f t="shared" si="6"/>
        <v>10</v>
      </c>
    </row>
    <row r="107" spans="4:18" x14ac:dyDescent="0.15">
      <c r="D107" s="180" t="s">
        <v>94</v>
      </c>
      <c r="E107" s="182">
        <v>2064</v>
      </c>
      <c r="F107" s="180" t="s">
        <v>94</v>
      </c>
      <c r="G107" s="183">
        <v>4709</v>
      </c>
      <c r="H107" s="217">
        <v>6773</v>
      </c>
      <c r="I107" s="217"/>
      <c r="J107" s="161"/>
      <c r="K107" s="28"/>
      <c r="L107" s="34"/>
      <c r="M107" s="34"/>
      <c r="N107" s="32"/>
      <c r="O107" s="163">
        <v>25</v>
      </c>
      <c r="P107" s="160" t="s">
        <v>47</v>
      </c>
      <c r="Q107" s="160" t="s">
        <v>110</v>
      </c>
      <c r="R107" s="160" t="e">
        <f t="shared" si="6"/>
        <v>#VALUE!</v>
      </c>
    </row>
    <row r="108" spans="4:18" x14ac:dyDescent="0.15">
      <c r="D108" s="180" t="s">
        <v>95</v>
      </c>
      <c r="E108" s="182">
        <v>6066</v>
      </c>
      <c r="F108" s="180" t="s">
        <v>95</v>
      </c>
      <c r="G108" s="183">
        <v>17717</v>
      </c>
      <c r="H108" s="217">
        <v>23783</v>
      </c>
      <c r="I108" s="217"/>
      <c r="J108" s="161"/>
      <c r="K108" s="28"/>
      <c r="L108" s="34"/>
      <c r="M108" s="34"/>
      <c r="N108" s="32"/>
      <c r="O108" s="163">
        <v>26</v>
      </c>
      <c r="P108" s="160" t="s">
        <v>48</v>
      </c>
      <c r="Q108" s="162">
        <f>H101</f>
        <v>3913</v>
      </c>
      <c r="R108" s="160">
        <f t="shared" si="6"/>
        <v>36</v>
      </c>
    </row>
    <row r="109" spans="4:18" x14ac:dyDescent="0.15">
      <c r="D109" s="180" t="s">
        <v>96</v>
      </c>
      <c r="E109" s="182">
        <v>13057</v>
      </c>
      <c r="F109" s="180" t="s">
        <v>96</v>
      </c>
      <c r="G109" s="183">
        <v>1968</v>
      </c>
      <c r="H109" s="217">
        <v>15025</v>
      </c>
      <c r="I109" s="217"/>
      <c r="J109" s="161"/>
      <c r="K109" s="28"/>
      <c r="L109" s="34"/>
      <c r="M109" s="34"/>
      <c r="N109" s="32"/>
      <c r="O109" s="163">
        <v>27</v>
      </c>
      <c r="P109" s="160" t="s">
        <v>50</v>
      </c>
      <c r="Q109" s="162">
        <f>H102</f>
        <v>4640</v>
      </c>
      <c r="R109" s="160">
        <f t="shared" si="6"/>
        <v>35</v>
      </c>
    </row>
    <row r="110" spans="4:18" x14ac:dyDescent="0.15">
      <c r="D110" s="180" t="s">
        <v>97</v>
      </c>
      <c r="E110" s="182">
        <v>6492</v>
      </c>
      <c r="F110" s="180" t="s">
        <v>97</v>
      </c>
      <c r="G110" s="183">
        <v>4594</v>
      </c>
      <c r="H110" s="217">
        <v>11086</v>
      </c>
      <c r="I110" s="217"/>
      <c r="J110" s="161"/>
      <c r="K110" s="28"/>
      <c r="L110" s="34"/>
      <c r="M110" s="34"/>
      <c r="N110" s="32"/>
      <c r="O110" s="163">
        <v>28</v>
      </c>
      <c r="P110" s="160" t="s">
        <v>41</v>
      </c>
      <c r="Q110" s="162">
        <f>H103</f>
        <v>52292</v>
      </c>
      <c r="R110" s="160">
        <f t="shared" si="6"/>
        <v>8</v>
      </c>
    </row>
    <row r="111" spans="4:18" x14ac:dyDescent="0.15">
      <c r="D111" s="180" t="s">
        <v>98</v>
      </c>
      <c r="E111" s="182">
        <v>8133</v>
      </c>
      <c r="F111" s="180" t="s">
        <v>98</v>
      </c>
      <c r="G111" s="183">
        <v>13928</v>
      </c>
      <c r="H111" s="217">
        <v>22061</v>
      </c>
      <c r="I111" s="217"/>
      <c r="J111" s="161"/>
      <c r="K111" s="28"/>
      <c r="L111" s="34"/>
      <c r="M111" s="34"/>
      <c r="N111" s="32"/>
      <c r="O111" s="163">
        <v>29</v>
      </c>
      <c r="P111" s="160" t="s">
        <v>46</v>
      </c>
      <c r="Q111" s="160" t="s">
        <v>110</v>
      </c>
      <c r="R111" s="160" t="e">
        <f t="shared" si="6"/>
        <v>#VALUE!</v>
      </c>
    </row>
    <row r="112" spans="4:18" x14ac:dyDescent="0.15">
      <c r="D112" s="180" t="s">
        <v>99</v>
      </c>
      <c r="E112" s="182">
        <v>20309</v>
      </c>
      <c r="F112" s="180" t="s">
        <v>99</v>
      </c>
      <c r="G112" s="183">
        <v>68406</v>
      </c>
      <c r="H112" s="217">
        <v>88715</v>
      </c>
      <c r="I112" s="217"/>
      <c r="J112" s="161"/>
      <c r="K112" s="28"/>
      <c r="L112" s="34"/>
      <c r="M112" s="34"/>
      <c r="N112" s="32"/>
      <c r="O112" s="163">
        <v>30</v>
      </c>
      <c r="P112" s="160" t="s">
        <v>7</v>
      </c>
      <c r="Q112" s="162">
        <f>H104</f>
        <v>12688</v>
      </c>
      <c r="R112" s="160">
        <f t="shared" si="6"/>
        <v>30</v>
      </c>
    </row>
    <row r="113" spans="4:18" x14ac:dyDescent="0.15">
      <c r="D113" s="180" t="s">
        <v>100</v>
      </c>
      <c r="E113" s="182">
        <v>26847</v>
      </c>
      <c r="F113" s="180" t="s">
        <v>100</v>
      </c>
      <c r="G113" s="183">
        <v>25114</v>
      </c>
      <c r="H113" s="217">
        <v>51961</v>
      </c>
      <c r="I113" s="217"/>
      <c r="J113" s="161"/>
      <c r="K113" s="28"/>
      <c r="L113" s="34"/>
      <c r="M113" s="34"/>
      <c r="N113" s="32"/>
      <c r="O113" s="163">
        <v>31</v>
      </c>
      <c r="P113" s="160" t="s">
        <v>20</v>
      </c>
      <c r="Q113" s="162">
        <f t="shared" ref="Q113:Q123" si="8">H105</f>
        <v>22671</v>
      </c>
      <c r="R113" s="160">
        <f t="shared" si="6"/>
        <v>20</v>
      </c>
    </row>
    <row r="114" spans="4:18" x14ac:dyDescent="0.15">
      <c r="D114" s="180" t="s">
        <v>101</v>
      </c>
      <c r="E114" s="182">
        <v>13066</v>
      </c>
      <c r="F114" s="180" t="s">
        <v>101</v>
      </c>
      <c r="G114" s="183">
        <v>16056</v>
      </c>
      <c r="H114" s="217">
        <v>29122</v>
      </c>
      <c r="I114" s="217"/>
      <c r="J114" s="161"/>
      <c r="K114" s="28"/>
      <c r="L114" s="34"/>
      <c r="M114" s="34"/>
      <c r="N114" s="32"/>
      <c r="O114" s="163">
        <v>32</v>
      </c>
      <c r="P114" s="160" t="s">
        <v>15</v>
      </c>
      <c r="Q114" s="162">
        <f t="shared" si="8"/>
        <v>22052</v>
      </c>
      <c r="R114" s="160">
        <f t="shared" si="6"/>
        <v>22</v>
      </c>
    </row>
    <row r="115" spans="4:18" x14ac:dyDescent="0.15">
      <c r="D115" s="180" t="s">
        <v>102</v>
      </c>
      <c r="E115" s="182">
        <v>5103</v>
      </c>
      <c r="F115" s="180" t="s">
        <v>102</v>
      </c>
      <c r="G115" s="183">
        <v>25823</v>
      </c>
      <c r="H115" s="217">
        <v>30926</v>
      </c>
      <c r="I115" s="217"/>
      <c r="J115" s="161"/>
      <c r="K115" s="28"/>
      <c r="L115" s="34"/>
      <c r="M115" s="34"/>
      <c r="N115" s="32"/>
      <c r="O115" s="163">
        <v>33</v>
      </c>
      <c r="P115" s="160" t="s">
        <v>45</v>
      </c>
      <c r="Q115" s="162">
        <f t="shared" si="8"/>
        <v>6773</v>
      </c>
      <c r="R115" s="160">
        <f t="shared" si="6"/>
        <v>34</v>
      </c>
    </row>
    <row r="116" spans="4:18" x14ac:dyDescent="0.15">
      <c r="D116" s="180" t="s">
        <v>103</v>
      </c>
      <c r="E116" s="182">
        <v>63620</v>
      </c>
      <c r="F116" s="180" t="s">
        <v>103</v>
      </c>
      <c r="G116" s="183">
        <v>36007</v>
      </c>
      <c r="H116" s="217">
        <v>99627</v>
      </c>
      <c r="I116" s="217"/>
      <c r="J116" s="161"/>
      <c r="K116" s="28"/>
      <c r="L116" s="34"/>
      <c r="M116" s="34"/>
      <c r="N116" s="32"/>
      <c r="O116" s="163">
        <v>34</v>
      </c>
      <c r="P116" s="160" t="s">
        <v>49</v>
      </c>
      <c r="Q116" s="162">
        <f t="shared" si="8"/>
        <v>23783</v>
      </c>
      <c r="R116" s="160">
        <f t="shared" si="6"/>
        <v>18</v>
      </c>
    </row>
    <row r="117" spans="4:18" x14ac:dyDescent="0.15">
      <c r="D117" s="180" t="s">
        <v>104</v>
      </c>
      <c r="E117" s="182">
        <v>6254</v>
      </c>
      <c r="F117" s="180" t="s">
        <v>104</v>
      </c>
      <c r="G117" s="183">
        <v>31658</v>
      </c>
      <c r="H117" s="217">
        <v>37912</v>
      </c>
      <c r="I117" s="217"/>
      <c r="J117" s="161"/>
      <c r="K117" s="28"/>
      <c r="L117" s="34"/>
      <c r="M117" s="34"/>
      <c r="N117" s="32"/>
      <c r="O117" s="163">
        <v>35</v>
      </c>
      <c r="P117" s="160" t="s">
        <v>28</v>
      </c>
      <c r="Q117" s="162">
        <f t="shared" si="8"/>
        <v>15025</v>
      </c>
      <c r="R117" s="160">
        <f t="shared" si="6"/>
        <v>28</v>
      </c>
    </row>
    <row r="118" spans="4:18" x14ac:dyDescent="0.15">
      <c r="D118" s="186" t="s">
        <v>105</v>
      </c>
      <c r="E118" s="187">
        <v>12732</v>
      </c>
      <c r="F118" s="186" t="s">
        <v>105</v>
      </c>
      <c r="G118" s="188">
        <v>24929</v>
      </c>
      <c r="H118" s="218">
        <v>37661</v>
      </c>
      <c r="I118" s="218"/>
      <c r="J118" s="177"/>
      <c r="K118" s="28"/>
      <c r="L118" s="34"/>
      <c r="M118" s="34"/>
      <c r="N118" s="32"/>
      <c r="O118" s="163">
        <v>36</v>
      </c>
      <c r="P118" s="160" t="s">
        <v>19</v>
      </c>
      <c r="Q118" s="162">
        <f t="shared" si="8"/>
        <v>11086</v>
      </c>
      <c r="R118" s="160">
        <f t="shared" si="6"/>
        <v>32</v>
      </c>
    </row>
    <row r="119" spans="4:18" x14ac:dyDescent="0.15">
      <c r="D119" s="180" t="s">
        <v>106</v>
      </c>
      <c r="E119" s="182">
        <v>24152</v>
      </c>
      <c r="F119" s="180" t="s">
        <v>106</v>
      </c>
      <c r="G119" s="183">
        <v>9437</v>
      </c>
      <c r="H119" s="217">
        <v>33589</v>
      </c>
      <c r="I119" s="217"/>
      <c r="J119" s="161"/>
      <c r="K119" s="28"/>
      <c r="L119" s="34"/>
      <c r="M119" s="34"/>
      <c r="N119" s="32"/>
      <c r="O119" s="163">
        <v>37</v>
      </c>
      <c r="P119" s="160" t="s">
        <v>36</v>
      </c>
      <c r="Q119" s="162">
        <f t="shared" si="8"/>
        <v>22061</v>
      </c>
      <c r="R119" s="160">
        <f t="shared" si="6"/>
        <v>21</v>
      </c>
    </row>
    <row r="120" spans="4:18" x14ac:dyDescent="0.15">
      <c r="D120" s="180" t="s">
        <v>107</v>
      </c>
      <c r="E120" s="182">
        <v>22767</v>
      </c>
      <c r="F120" s="180" t="s">
        <v>107</v>
      </c>
      <c r="G120" s="183">
        <v>53543</v>
      </c>
      <c r="H120" s="217">
        <v>76310</v>
      </c>
      <c r="I120" s="217"/>
      <c r="J120" s="161"/>
      <c r="K120" s="28"/>
      <c r="L120" s="34"/>
      <c r="M120" s="34"/>
      <c r="N120" s="32"/>
      <c r="O120" s="163">
        <v>38</v>
      </c>
      <c r="P120" s="160" t="s">
        <v>35</v>
      </c>
      <c r="Q120" s="162">
        <f t="shared" si="8"/>
        <v>88715</v>
      </c>
      <c r="R120" s="160">
        <f t="shared" si="6"/>
        <v>3</v>
      </c>
    </row>
    <row r="121" spans="4:18" x14ac:dyDescent="0.15">
      <c r="D121" s="180" t="s">
        <v>108</v>
      </c>
      <c r="E121" s="182">
        <v>12746</v>
      </c>
      <c r="F121" s="180" t="s">
        <v>108</v>
      </c>
      <c r="G121" s="183">
        <v>8824</v>
      </c>
      <c r="H121" s="217">
        <v>21570</v>
      </c>
      <c r="I121" s="217"/>
      <c r="J121" s="161"/>
      <c r="K121" s="28"/>
      <c r="L121" s="34"/>
      <c r="M121" s="34"/>
      <c r="N121" s="32"/>
      <c r="O121" s="163">
        <v>39</v>
      </c>
      <c r="P121" s="160" t="s">
        <v>18</v>
      </c>
      <c r="Q121" s="162">
        <f t="shared" si="8"/>
        <v>51961</v>
      </c>
      <c r="R121" s="160">
        <f t="shared" si="6"/>
        <v>9</v>
      </c>
    </row>
    <row r="122" spans="4:18" x14ac:dyDescent="0.15">
      <c r="D122" s="180" t="s">
        <v>109</v>
      </c>
      <c r="E122" s="182">
        <v>937726</v>
      </c>
      <c r="F122" s="180" t="s">
        <v>109</v>
      </c>
      <c r="G122" s="183">
        <v>486064</v>
      </c>
      <c r="H122" s="219">
        <v>1423791</v>
      </c>
      <c r="I122" s="219"/>
      <c r="J122" s="161"/>
      <c r="K122" s="28"/>
      <c r="L122" s="34"/>
      <c r="M122" s="34"/>
      <c r="N122" s="32"/>
      <c r="O122" s="163">
        <v>40</v>
      </c>
      <c r="P122" s="160" t="s">
        <v>51</v>
      </c>
      <c r="Q122" s="162">
        <f t="shared" si="8"/>
        <v>29122</v>
      </c>
      <c r="R122" s="160">
        <f t="shared" si="6"/>
        <v>16</v>
      </c>
    </row>
    <row r="123" spans="4:18" x14ac:dyDescent="0.15">
      <c r="D123" s="1"/>
      <c r="E123" s="190">
        <f>SUM(E83:E121)</f>
        <v>896946</v>
      </c>
      <c r="F123" s="1"/>
      <c r="G123" s="167">
        <f>SUM(G83:G121)</f>
        <v>486055</v>
      </c>
      <c r="H123" s="220">
        <f>SUM(H83:H121)</f>
        <v>1416789</v>
      </c>
      <c r="I123" s="220"/>
      <c r="J123" s="28"/>
      <c r="K123" s="28"/>
      <c r="L123" s="34"/>
      <c r="M123" s="34"/>
      <c r="N123" s="32"/>
      <c r="O123" s="163">
        <v>41</v>
      </c>
      <c r="P123" s="160" t="s">
        <v>24</v>
      </c>
      <c r="Q123" s="162">
        <f t="shared" si="8"/>
        <v>30926</v>
      </c>
      <c r="R123" s="160">
        <f t="shared" si="6"/>
        <v>15</v>
      </c>
    </row>
    <row r="124" spans="4:18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163">
        <v>42</v>
      </c>
      <c r="P124" s="160" t="s">
        <v>29</v>
      </c>
      <c r="Q124" s="162">
        <f t="shared" ref="Q124:Q129" si="9">H116</f>
        <v>99627</v>
      </c>
      <c r="R124" s="160">
        <f t="shared" si="6"/>
        <v>2</v>
      </c>
    </row>
    <row r="125" spans="4:18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163">
        <v>43</v>
      </c>
      <c r="P125" s="160" t="s">
        <v>37</v>
      </c>
      <c r="Q125" s="162">
        <f t="shared" si="9"/>
        <v>37912</v>
      </c>
      <c r="R125" s="160">
        <f t="shared" si="6"/>
        <v>11</v>
      </c>
    </row>
    <row r="126" spans="4:18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163">
        <v>44</v>
      </c>
      <c r="P126" s="160" t="s">
        <v>30</v>
      </c>
      <c r="Q126" s="162">
        <f t="shared" si="9"/>
        <v>37661</v>
      </c>
      <c r="R126" s="160">
        <f t="shared" si="6"/>
        <v>13</v>
      </c>
    </row>
    <row r="127" spans="4:18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163">
        <v>45</v>
      </c>
      <c r="P127" s="160" t="s">
        <v>23</v>
      </c>
      <c r="Q127" s="162">
        <f t="shared" si="9"/>
        <v>33589</v>
      </c>
      <c r="R127" s="160">
        <f t="shared" si="6"/>
        <v>14</v>
      </c>
    </row>
    <row r="128" spans="4:18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163">
        <v>46</v>
      </c>
      <c r="P128" s="160" t="s">
        <v>8</v>
      </c>
      <c r="Q128" s="162">
        <f t="shared" si="9"/>
        <v>76310</v>
      </c>
      <c r="R128" s="160">
        <f t="shared" si="6"/>
        <v>5</v>
      </c>
    </row>
    <row r="129" spans="4:18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163">
        <v>47</v>
      </c>
      <c r="P129" s="160" t="s">
        <v>34</v>
      </c>
      <c r="Q129" s="162">
        <f t="shared" si="9"/>
        <v>21570</v>
      </c>
      <c r="R129" s="160">
        <f t="shared" si="6"/>
        <v>23</v>
      </c>
    </row>
    <row r="130" spans="4:18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  <c r="P130" s="160"/>
      <c r="Q130" s="161">
        <v>1471638</v>
      </c>
      <c r="R130" s="160"/>
    </row>
    <row r="131" spans="4:18" ht="22.5" x14ac:dyDescent="0.15">
      <c r="D131" s="1"/>
      <c r="E131" s="1" t="s">
        <v>58</v>
      </c>
      <c r="F131" s="1"/>
      <c r="G131" s="28" t="s">
        <v>127</v>
      </c>
      <c r="H131" s="29"/>
      <c r="I131" s="28"/>
      <c r="J131" s="28"/>
      <c r="K131" s="28"/>
      <c r="L131" s="34"/>
      <c r="M131" s="34"/>
      <c r="N131" s="32"/>
      <c r="Q131" s="191">
        <f>SUM(Q83:Q129)</f>
        <v>1416789</v>
      </c>
    </row>
    <row r="132" spans="4:18" x14ac:dyDescent="0.15">
      <c r="D132" s="1" t="s">
        <v>70</v>
      </c>
      <c r="E132" s="164">
        <v>876625</v>
      </c>
      <c r="F132" s="1">
        <f t="shared" ref="F132:F171" si="10">RANK(E132,$E$132:$E$170)</f>
        <v>1</v>
      </c>
      <c r="G132" s="167">
        <v>118509</v>
      </c>
      <c r="H132" s="168">
        <f>RANK(G132,$G$132:$G$170)</f>
        <v>1</v>
      </c>
      <c r="I132" s="28"/>
      <c r="J132" s="28"/>
      <c r="K132" s="28"/>
      <c r="L132" s="34"/>
      <c r="M132" s="34"/>
      <c r="N132" s="32"/>
      <c r="O132" s="33"/>
    </row>
    <row r="133" spans="4:18" x14ac:dyDescent="0.15">
      <c r="D133" s="1" t="s">
        <v>71</v>
      </c>
      <c r="E133" s="164">
        <v>90344</v>
      </c>
      <c r="F133" s="1">
        <f t="shared" si="10"/>
        <v>10</v>
      </c>
      <c r="G133" s="167">
        <v>84968</v>
      </c>
      <c r="H133" s="168">
        <f t="shared" ref="H133:H170" si="11">RANK(G133,$G$132:$G$170)</f>
        <v>3</v>
      </c>
      <c r="I133" s="28"/>
      <c r="J133" s="28"/>
      <c r="K133" s="28"/>
      <c r="L133" s="34"/>
      <c r="M133" s="34"/>
      <c r="N133" s="32"/>
      <c r="O133" s="33"/>
    </row>
    <row r="134" spans="4:18" x14ac:dyDescent="0.15">
      <c r="D134" s="1" t="s">
        <v>72</v>
      </c>
      <c r="E134" s="164">
        <v>90087</v>
      </c>
      <c r="F134" s="1">
        <f t="shared" si="10"/>
        <v>11</v>
      </c>
      <c r="G134" s="167">
        <v>36502</v>
      </c>
      <c r="H134" s="168">
        <f t="shared" si="11"/>
        <v>11</v>
      </c>
      <c r="I134" s="28"/>
      <c r="J134" s="28"/>
      <c r="K134" s="28"/>
      <c r="L134" s="34"/>
      <c r="M134" s="34"/>
      <c r="N134" s="32"/>
      <c r="O134" s="33"/>
    </row>
    <row r="135" spans="4:18" x14ac:dyDescent="0.15">
      <c r="D135" s="1" t="s">
        <v>73</v>
      </c>
      <c r="E135" s="164">
        <v>184738</v>
      </c>
      <c r="F135" s="1">
        <f t="shared" si="10"/>
        <v>5</v>
      </c>
      <c r="G135" s="167">
        <v>81173</v>
      </c>
      <c r="H135" s="168">
        <f t="shared" si="11"/>
        <v>5</v>
      </c>
      <c r="I135" s="28"/>
      <c r="J135" s="28"/>
      <c r="K135" s="28"/>
      <c r="L135" s="34"/>
      <c r="M135" s="34"/>
      <c r="N135" s="32"/>
      <c r="O135" s="33"/>
    </row>
    <row r="136" spans="4:18" x14ac:dyDescent="0.15">
      <c r="D136" s="1" t="s">
        <v>74</v>
      </c>
      <c r="E136" s="164">
        <v>6193</v>
      </c>
      <c r="F136" s="1">
        <f t="shared" si="10"/>
        <v>37</v>
      </c>
      <c r="G136" s="167">
        <v>193</v>
      </c>
      <c r="H136" s="168">
        <f t="shared" si="11"/>
        <v>34</v>
      </c>
      <c r="I136" s="28"/>
      <c r="J136" s="28"/>
      <c r="K136" s="28"/>
      <c r="L136" s="34"/>
      <c r="M136" s="34"/>
      <c r="N136" s="32"/>
      <c r="O136" s="33"/>
    </row>
    <row r="137" spans="4:18" x14ac:dyDescent="0.15">
      <c r="D137" s="1" t="s">
        <v>75</v>
      </c>
      <c r="E137" s="164">
        <v>3937</v>
      </c>
      <c r="F137" s="1">
        <f t="shared" si="10"/>
        <v>38</v>
      </c>
      <c r="G137" s="168" t="s">
        <v>125</v>
      </c>
      <c r="H137" s="168" t="e">
        <f t="shared" si="11"/>
        <v>#VALUE!</v>
      </c>
      <c r="I137" s="28"/>
      <c r="J137" s="28"/>
      <c r="K137" s="28"/>
      <c r="L137" s="34"/>
      <c r="M137" s="34"/>
      <c r="N137" s="32"/>
      <c r="O137" s="33"/>
    </row>
    <row r="138" spans="4:18" x14ac:dyDescent="0.15">
      <c r="D138" s="1" t="s">
        <v>76</v>
      </c>
      <c r="E138" s="164">
        <v>50033</v>
      </c>
      <c r="F138" s="1">
        <f t="shared" si="10"/>
        <v>18</v>
      </c>
      <c r="G138" s="194">
        <v>44</v>
      </c>
      <c r="H138" s="168">
        <f t="shared" si="11"/>
        <v>35</v>
      </c>
      <c r="I138" s="28"/>
      <c r="J138" s="28"/>
      <c r="K138" s="28"/>
      <c r="L138" s="34"/>
      <c r="M138" s="34"/>
      <c r="N138" s="32"/>
      <c r="O138" s="33"/>
    </row>
    <row r="139" spans="4:18" x14ac:dyDescent="0.15">
      <c r="D139" s="1" t="s">
        <v>77</v>
      </c>
      <c r="E139" s="164">
        <v>259031</v>
      </c>
      <c r="F139" s="1">
        <f t="shared" si="10"/>
        <v>3</v>
      </c>
      <c r="G139" s="168" t="s">
        <v>126</v>
      </c>
      <c r="H139" s="168" t="e">
        <f t="shared" si="11"/>
        <v>#VALUE!</v>
      </c>
      <c r="I139" s="28"/>
      <c r="J139" s="28"/>
      <c r="K139" s="28"/>
      <c r="L139" s="34"/>
      <c r="M139" s="34"/>
      <c r="N139" s="32"/>
      <c r="O139" s="33"/>
    </row>
    <row r="140" spans="4:18" x14ac:dyDescent="0.15">
      <c r="D140" s="1" t="s">
        <v>78</v>
      </c>
      <c r="E140" s="164">
        <v>132726</v>
      </c>
      <c r="F140" s="1">
        <f t="shared" si="10"/>
        <v>6</v>
      </c>
      <c r="G140" s="167">
        <v>7261</v>
      </c>
      <c r="H140" s="168">
        <f t="shared" si="11"/>
        <v>22</v>
      </c>
      <c r="I140" s="28"/>
      <c r="J140" s="28"/>
      <c r="K140" s="28"/>
      <c r="L140" s="34"/>
      <c r="M140" s="34"/>
      <c r="N140" s="32"/>
      <c r="O140" s="33"/>
    </row>
    <row r="141" spans="4:18" x14ac:dyDescent="0.15">
      <c r="D141" s="1" t="s">
        <v>79</v>
      </c>
      <c r="E141" s="164">
        <v>46849</v>
      </c>
      <c r="F141" s="1">
        <f t="shared" si="10"/>
        <v>19</v>
      </c>
      <c r="G141" s="168" t="s">
        <v>126</v>
      </c>
      <c r="H141" s="168" t="e">
        <f t="shared" si="11"/>
        <v>#VALUE!</v>
      </c>
      <c r="I141" s="28"/>
      <c r="J141" s="28"/>
      <c r="K141" s="28"/>
      <c r="L141" s="34"/>
      <c r="M141" s="34"/>
      <c r="N141" s="32"/>
      <c r="O141" s="33"/>
    </row>
    <row r="142" spans="4:18" x14ac:dyDescent="0.15">
      <c r="D142" s="1" t="s">
        <v>80</v>
      </c>
      <c r="E142" s="164">
        <v>32606</v>
      </c>
      <c r="F142" s="1">
        <f t="shared" si="10"/>
        <v>22</v>
      </c>
      <c r="G142" s="167">
        <v>1049</v>
      </c>
      <c r="H142" s="168">
        <f t="shared" si="11"/>
        <v>28</v>
      </c>
      <c r="I142" s="28"/>
      <c r="J142" s="28"/>
      <c r="K142" s="28"/>
      <c r="L142" s="34"/>
      <c r="M142" s="34"/>
      <c r="N142" s="32"/>
      <c r="O142" s="33"/>
    </row>
    <row r="143" spans="4:18" x14ac:dyDescent="0.15">
      <c r="D143" s="1" t="s">
        <v>81</v>
      </c>
      <c r="E143" s="164">
        <v>29323</v>
      </c>
      <c r="F143" s="1">
        <f t="shared" si="10"/>
        <v>24</v>
      </c>
      <c r="G143" s="167">
        <v>1024</v>
      </c>
      <c r="H143" s="168">
        <f t="shared" si="11"/>
        <v>29</v>
      </c>
      <c r="I143" s="28"/>
      <c r="J143" s="28"/>
      <c r="K143" s="28"/>
      <c r="L143" s="34"/>
      <c r="M143" s="34"/>
      <c r="N143" s="32"/>
      <c r="O143" s="33"/>
    </row>
    <row r="144" spans="4:18" x14ac:dyDescent="0.15">
      <c r="D144" s="1" t="s">
        <v>82</v>
      </c>
      <c r="E144" s="164">
        <v>41575</v>
      </c>
      <c r="F144" s="1">
        <f t="shared" si="10"/>
        <v>20</v>
      </c>
      <c r="G144" s="167">
        <v>20</v>
      </c>
      <c r="H144" s="168">
        <f t="shared" si="11"/>
        <v>36</v>
      </c>
      <c r="I144" s="28"/>
      <c r="J144" s="28"/>
      <c r="K144" s="28"/>
      <c r="L144" s="34"/>
      <c r="M144" s="34"/>
      <c r="N144" s="32"/>
      <c r="O144" s="33"/>
    </row>
    <row r="145" spans="4:15" x14ac:dyDescent="0.15">
      <c r="D145" s="1" t="s">
        <v>83</v>
      </c>
      <c r="E145" s="164">
        <v>62071</v>
      </c>
      <c r="F145" s="1">
        <f t="shared" si="10"/>
        <v>16</v>
      </c>
      <c r="G145" s="167">
        <v>1620</v>
      </c>
      <c r="H145" s="168">
        <f t="shared" si="11"/>
        <v>27</v>
      </c>
      <c r="I145" s="28"/>
      <c r="J145" s="28"/>
      <c r="K145" s="28"/>
      <c r="L145" s="34"/>
      <c r="M145" s="34"/>
      <c r="N145" s="32"/>
      <c r="O145" s="33"/>
    </row>
    <row r="146" spans="4:15" x14ac:dyDescent="0.15">
      <c r="D146" s="1" t="s">
        <v>84</v>
      </c>
      <c r="E146" s="164">
        <v>11317</v>
      </c>
      <c r="F146" s="1">
        <f t="shared" si="10"/>
        <v>32</v>
      </c>
      <c r="G146" s="167">
        <v>263</v>
      </c>
      <c r="H146" s="168">
        <f t="shared" si="11"/>
        <v>33</v>
      </c>
      <c r="I146" s="28"/>
      <c r="J146" s="28"/>
      <c r="K146" s="28"/>
      <c r="L146" s="34"/>
      <c r="M146" s="34"/>
      <c r="N146" s="32"/>
      <c r="O146" s="33"/>
    </row>
    <row r="147" spans="4:15" x14ac:dyDescent="0.15">
      <c r="D147" s="1" t="s">
        <v>85</v>
      </c>
      <c r="E147" s="164">
        <v>195346</v>
      </c>
      <c r="F147" s="1">
        <f t="shared" si="10"/>
        <v>4</v>
      </c>
      <c r="G147" s="167">
        <v>2440</v>
      </c>
      <c r="H147" s="168">
        <f t="shared" si="11"/>
        <v>24</v>
      </c>
      <c r="I147" s="28"/>
      <c r="J147" s="28"/>
      <c r="K147" s="28"/>
      <c r="L147" s="34"/>
      <c r="M147" s="34"/>
      <c r="N147" s="32"/>
      <c r="O147" s="33"/>
    </row>
    <row r="148" spans="4:15" x14ac:dyDescent="0.15">
      <c r="D148" s="1" t="s">
        <v>86</v>
      </c>
      <c r="E148" s="164">
        <v>61727</v>
      </c>
      <c r="F148" s="1">
        <f t="shared" si="10"/>
        <v>17</v>
      </c>
      <c r="G148" s="167">
        <v>11213</v>
      </c>
      <c r="H148" s="168">
        <f t="shared" si="11"/>
        <v>21</v>
      </c>
      <c r="I148" s="28"/>
      <c r="J148" s="28"/>
      <c r="K148" s="28"/>
      <c r="L148" s="34"/>
      <c r="M148" s="34"/>
      <c r="N148" s="32"/>
      <c r="O148" s="33"/>
    </row>
    <row r="149" spans="4:15" x14ac:dyDescent="0.15">
      <c r="D149" s="1" t="s">
        <v>87</v>
      </c>
      <c r="E149" s="164">
        <v>131881</v>
      </c>
      <c r="F149" s="1">
        <f t="shared" si="10"/>
        <v>7</v>
      </c>
      <c r="G149" s="167">
        <v>23544</v>
      </c>
      <c r="H149" s="168">
        <f t="shared" si="11"/>
        <v>15</v>
      </c>
      <c r="I149" s="28"/>
      <c r="J149" s="28"/>
      <c r="K149" s="28"/>
      <c r="L149" s="34"/>
      <c r="M149" s="34"/>
      <c r="N149" s="32"/>
      <c r="O149" s="33"/>
    </row>
    <row r="150" spans="4:15" x14ac:dyDescent="0.15">
      <c r="D150" s="1" t="s">
        <v>88</v>
      </c>
      <c r="E150" s="164">
        <v>11049</v>
      </c>
      <c r="F150" s="1">
        <f t="shared" si="10"/>
        <v>33</v>
      </c>
      <c r="G150" s="167">
        <v>759</v>
      </c>
      <c r="H150" s="168">
        <f t="shared" si="11"/>
        <v>30</v>
      </c>
      <c r="I150" s="28"/>
      <c r="J150" s="28"/>
      <c r="K150" s="28"/>
      <c r="L150" s="34"/>
      <c r="M150" s="34"/>
      <c r="N150" s="32"/>
      <c r="O150" s="33"/>
    </row>
    <row r="151" spans="4:15" x14ac:dyDescent="0.15">
      <c r="D151" s="1" t="s">
        <v>89</v>
      </c>
      <c r="E151" s="164">
        <v>8581</v>
      </c>
      <c r="F151" s="1">
        <f t="shared" si="10"/>
        <v>35</v>
      </c>
      <c r="G151" s="167">
        <v>490</v>
      </c>
      <c r="H151" s="168">
        <f t="shared" si="11"/>
        <v>31</v>
      </c>
      <c r="I151" s="28"/>
      <c r="J151" s="28"/>
      <c r="K151" s="28"/>
      <c r="L151" s="34"/>
      <c r="M151" s="34"/>
      <c r="N151" s="32"/>
      <c r="O151" s="33"/>
    </row>
    <row r="152" spans="4:15" x14ac:dyDescent="0.15">
      <c r="D152" s="1" t="s">
        <v>90</v>
      </c>
      <c r="E152" s="164">
        <v>40096</v>
      </c>
      <c r="F152" s="1">
        <f t="shared" si="10"/>
        <v>21</v>
      </c>
      <c r="G152" s="167">
        <v>81231</v>
      </c>
      <c r="H152" s="168">
        <f t="shared" si="11"/>
        <v>4</v>
      </c>
      <c r="I152" s="28"/>
      <c r="J152" s="28"/>
      <c r="K152" s="28"/>
      <c r="L152" s="34"/>
      <c r="M152" s="34"/>
      <c r="N152" s="32"/>
      <c r="O152" s="33"/>
    </row>
    <row r="153" spans="4:15" x14ac:dyDescent="0.15">
      <c r="D153" s="1" t="s">
        <v>91</v>
      </c>
      <c r="E153" s="164">
        <v>15197</v>
      </c>
      <c r="F153" s="1">
        <f t="shared" si="10"/>
        <v>31</v>
      </c>
      <c r="G153" s="167">
        <v>2721</v>
      </c>
      <c r="H153" s="168">
        <f t="shared" si="11"/>
        <v>23</v>
      </c>
      <c r="I153" s="28"/>
      <c r="J153" s="28"/>
      <c r="K153" s="28"/>
      <c r="L153" s="34"/>
      <c r="M153" s="34"/>
      <c r="N153" s="32"/>
      <c r="O153" s="33"/>
    </row>
    <row r="154" spans="4:15" x14ac:dyDescent="0.15">
      <c r="D154" s="1" t="s">
        <v>92</v>
      </c>
      <c r="E154" s="164">
        <v>83104</v>
      </c>
      <c r="F154" s="1">
        <f t="shared" si="10"/>
        <v>12</v>
      </c>
      <c r="G154" s="167">
        <v>1670</v>
      </c>
      <c r="H154" s="168">
        <f t="shared" si="11"/>
        <v>26</v>
      </c>
      <c r="I154" s="28"/>
      <c r="J154" s="28"/>
      <c r="K154" s="28"/>
      <c r="L154" s="34"/>
      <c r="M154" s="34"/>
      <c r="N154" s="32"/>
      <c r="O154" s="33"/>
    </row>
    <row r="155" spans="4:15" x14ac:dyDescent="0.15">
      <c r="D155" s="1" t="s">
        <v>93</v>
      </c>
      <c r="E155" s="164">
        <v>113094</v>
      </c>
      <c r="F155" s="1">
        <f t="shared" si="10"/>
        <v>8</v>
      </c>
      <c r="G155" s="167">
        <v>428</v>
      </c>
      <c r="H155" s="168">
        <f t="shared" si="11"/>
        <v>32</v>
      </c>
      <c r="I155" s="28"/>
      <c r="J155" s="28"/>
      <c r="K155" s="28"/>
      <c r="L155" s="34"/>
      <c r="M155" s="34"/>
      <c r="N155" s="32"/>
      <c r="O155" s="33"/>
    </row>
    <row r="156" spans="4:15" x14ac:dyDescent="0.15">
      <c r="D156" s="1" t="s">
        <v>94</v>
      </c>
      <c r="E156" s="164">
        <v>3149</v>
      </c>
      <c r="F156" s="1">
        <f t="shared" si="10"/>
        <v>39</v>
      </c>
      <c r="G156" s="167">
        <v>22893</v>
      </c>
      <c r="H156" s="168">
        <f t="shared" si="11"/>
        <v>17</v>
      </c>
      <c r="I156" s="28"/>
      <c r="J156" s="28"/>
      <c r="K156" s="28"/>
      <c r="L156" s="34"/>
      <c r="M156" s="34"/>
      <c r="N156" s="32"/>
      <c r="O156" s="33"/>
    </row>
    <row r="157" spans="4:15" x14ac:dyDescent="0.15">
      <c r="D157" s="1" t="s">
        <v>95</v>
      </c>
      <c r="E157" s="164">
        <v>15660</v>
      </c>
      <c r="F157" s="1">
        <f t="shared" si="10"/>
        <v>29</v>
      </c>
      <c r="G157" s="167">
        <v>107678</v>
      </c>
      <c r="H157" s="168">
        <f t="shared" si="11"/>
        <v>2</v>
      </c>
      <c r="I157" s="28"/>
      <c r="J157" s="28"/>
      <c r="K157" s="28"/>
      <c r="L157" s="34"/>
      <c r="M157" s="34"/>
      <c r="N157" s="32"/>
      <c r="O157" s="33"/>
    </row>
    <row r="158" spans="4:15" x14ac:dyDescent="0.15">
      <c r="D158" s="1" t="s">
        <v>96</v>
      </c>
      <c r="E158" s="164">
        <v>25539</v>
      </c>
      <c r="F158" s="1">
        <f t="shared" si="10"/>
        <v>26</v>
      </c>
      <c r="G158" s="167">
        <v>1862</v>
      </c>
      <c r="H158" s="168">
        <f t="shared" si="11"/>
        <v>25</v>
      </c>
      <c r="I158" s="28"/>
      <c r="J158" s="28"/>
      <c r="K158" s="28"/>
      <c r="L158" s="34"/>
      <c r="M158" s="34"/>
      <c r="N158" s="32"/>
      <c r="O158" s="33"/>
    </row>
    <row r="159" spans="4:15" x14ac:dyDescent="0.15">
      <c r="D159" s="1" t="s">
        <v>97</v>
      </c>
      <c r="E159" s="164">
        <v>9952</v>
      </c>
      <c r="F159" s="1">
        <f t="shared" si="10"/>
        <v>34</v>
      </c>
      <c r="G159" s="167">
        <v>11885</v>
      </c>
      <c r="H159" s="168">
        <f t="shared" si="11"/>
        <v>20</v>
      </c>
      <c r="I159" s="28"/>
      <c r="J159" s="28"/>
      <c r="K159" s="28"/>
      <c r="L159" s="34"/>
      <c r="M159" s="34"/>
      <c r="N159" s="32"/>
      <c r="O159" s="33"/>
    </row>
    <row r="160" spans="4:15" x14ac:dyDescent="0.15">
      <c r="D160" s="1" t="s">
        <v>98</v>
      </c>
      <c r="E160" s="164">
        <v>18917</v>
      </c>
      <c r="F160" s="1">
        <f t="shared" si="10"/>
        <v>27</v>
      </c>
      <c r="G160" s="167">
        <v>24208</v>
      </c>
      <c r="H160" s="168">
        <f t="shared" si="11"/>
        <v>12</v>
      </c>
      <c r="I160" s="28"/>
      <c r="J160" s="28"/>
      <c r="K160" s="28"/>
      <c r="L160" s="34"/>
      <c r="M160" s="34"/>
      <c r="N160" s="32"/>
      <c r="O160" s="33"/>
    </row>
    <row r="161" spans="4:15" x14ac:dyDescent="0.15">
      <c r="D161" s="1" t="s">
        <v>99</v>
      </c>
      <c r="E161" s="164">
        <v>75487</v>
      </c>
      <c r="F161" s="1">
        <f t="shared" si="10"/>
        <v>13</v>
      </c>
      <c r="G161" s="167">
        <v>62176</v>
      </c>
      <c r="H161" s="168">
        <f t="shared" si="11"/>
        <v>7</v>
      </c>
      <c r="I161" s="28"/>
      <c r="J161" s="28"/>
      <c r="K161" s="28"/>
      <c r="L161" s="34"/>
      <c r="M161" s="34"/>
      <c r="N161" s="32"/>
      <c r="O161" s="33"/>
    </row>
    <row r="162" spans="4:15" x14ac:dyDescent="0.15">
      <c r="D162" s="1" t="s">
        <v>100</v>
      </c>
      <c r="E162" s="164">
        <v>73243</v>
      </c>
      <c r="F162" s="1">
        <f t="shared" si="10"/>
        <v>14</v>
      </c>
      <c r="G162" s="167">
        <v>20394</v>
      </c>
      <c r="H162" s="168">
        <f t="shared" si="11"/>
        <v>18</v>
      </c>
      <c r="I162" s="28"/>
      <c r="J162" s="28"/>
      <c r="K162" s="28"/>
      <c r="L162" s="34"/>
      <c r="M162" s="34"/>
      <c r="N162" s="32"/>
      <c r="O162" s="33"/>
    </row>
    <row r="163" spans="4:15" x14ac:dyDescent="0.15">
      <c r="D163" s="1" t="s">
        <v>101</v>
      </c>
      <c r="E163" s="164">
        <v>29196</v>
      </c>
      <c r="F163" s="1">
        <f t="shared" si="10"/>
        <v>25</v>
      </c>
      <c r="G163" s="167">
        <v>39888</v>
      </c>
      <c r="H163" s="168">
        <f t="shared" si="11"/>
        <v>10</v>
      </c>
      <c r="I163" s="28"/>
      <c r="J163" s="28"/>
      <c r="K163" s="28"/>
      <c r="L163" s="34"/>
      <c r="M163" s="34"/>
      <c r="N163" s="32"/>
      <c r="O163" s="33"/>
    </row>
    <row r="164" spans="4:15" x14ac:dyDescent="0.15">
      <c r="D164" s="1" t="s">
        <v>102</v>
      </c>
      <c r="E164" s="164">
        <v>8404</v>
      </c>
      <c r="F164" s="1">
        <f t="shared" si="10"/>
        <v>36</v>
      </c>
      <c r="G164" s="167">
        <v>69849</v>
      </c>
      <c r="H164" s="168">
        <f t="shared" si="11"/>
        <v>6</v>
      </c>
      <c r="I164" s="28"/>
      <c r="J164" s="28"/>
      <c r="K164" s="28"/>
      <c r="L164" s="34"/>
      <c r="M164" s="34"/>
      <c r="N164" s="32"/>
      <c r="O164" s="33"/>
    </row>
    <row r="165" spans="4:15" x14ac:dyDescent="0.15">
      <c r="D165" s="1" t="s">
        <v>103</v>
      </c>
      <c r="E165" s="164">
        <v>290591</v>
      </c>
      <c r="F165" s="1">
        <f t="shared" si="10"/>
        <v>2</v>
      </c>
      <c r="G165" s="167">
        <v>23752</v>
      </c>
      <c r="H165" s="168">
        <f t="shared" si="11"/>
        <v>13</v>
      </c>
      <c r="I165" s="28"/>
      <c r="J165" s="28"/>
      <c r="K165" s="28"/>
      <c r="L165" s="34"/>
      <c r="M165" s="34"/>
      <c r="N165" s="32"/>
      <c r="O165" s="33"/>
    </row>
    <row r="166" spans="4:15" x14ac:dyDescent="0.15">
      <c r="D166" s="1" t="s">
        <v>104</v>
      </c>
      <c r="E166" s="164">
        <v>17831</v>
      </c>
      <c r="F166" s="1">
        <f t="shared" si="10"/>
        <v>28</v>
      </c>
      <c r="G166" s="167">
        <v>50281</v>
      </c>
      <c r="H166" s="168">
        <f t="shared" si="11"/>
        <v>9</v>
      </c>
      <c r="I166" s="28"/>
      <c r="J166" s="28"/>
      <c r="K166" s="28"/>
      <c r="L166" s="34"/>
      <c r="M166" s="34"/>
      <c r="N166" s="32"/>
      <c r="O166" s="33"/>
    </row>
    <row r="167" spans="4:15" x14ac:dyDescent="0.15">
      <c r="D167" s="174" t="s">
        <v>105</v>
      </c>
      <c r="E167" s="173">
        <v>31562</v>
      </c>
      <c r="F167" s="174">
        <f t="shared" si="10"/>
        <v>23</v>
      </c>
      <c r="G167" s="175">
        <v>23421</v>
      </c>
      <c r="H167" s="176">
        <f t="shared" si="11"/>
        <v>16</v>
      </c>
      <c r="I167" s="28"/>
      <c r="J167" s="28"/>
      <c r="K167" s="28"/>
      <c r="L167" s="34"/>
      <c r="M167" s="34"/>
      <c r="N167" s="32"/>
      <c r="O167" s="33"/>
    </row>
    <row r="168" spans="4:15" x14ac:dyDescent="0.15">
      <c r="D168" s="1" t="s">
        <v>106</v>
      </c>
      <c r="E168" s="164">
        <v>103281</v>
      </c>
      <c r="F168" s="1">
        <f t="shared" si="10"/>
        <v>9</v>
      </c>
      <c r="G168" s="167">
        <v>13627</v>
      </c>
      <c r="H168" s="168">
        <f t="shared" si="11"/>
        <v>19</v>
      </c>
      <c r="I168" s="28"/>
      <c r="J168" s="28"/>
      <c r="K168" s="28"/>
      <c r="L168" s="34"/>
      <c r="M168" s="34"/>
      <c r="N168" s="32"/>
      <c r="O168" s="33"/>
    </row>
    <row r="169" spans="4:15" x14ac:dyDescent="0.15">
      <c r="D169" s="1" t="s">
        <v>107</v>
      </c>
      <c r="E169" s="164">
        <v>63560</v>
      </c>
      <c r="F169" s="1">
        <f t="shared" si="10"/>
        <v>15</v>
      </c>
      <c r="G169" s="167">
        <v>52254</v>
      </c>
      <c r="H169" s="168">
        <f t="shared" si="11"/>
        <v>8</v>
      </c>
      <c r="I169" s="28"/>
      <c r="J169" s="28"/>
      <c r="K169" s="28"/>
      <c r="L169" s="34"/>
      <c r="M169" s="34"/>
      <c r="N169" s="32"/>
      <c r="O169" s="33"/>
    </row>
    <row r="170" spans="4:15" x14ac:dyDescent="0.15">
      <c r="D170" s="1" t="s">
        <v>108</v>
      </c>
      <c r="E170" s="164">
        <v>15555</v>
      </c>
      <c r="F170" s="1">
        <f t="shared" si="10"/>
        <v>30</v>
      </c>
      <c r="G170" s="167">
        <v>23579</v>
      </c>
      <c r="H170" s="168">
        <f t="shared" si="11"/>
        <v>14</v>
      </c>
      <c r="I170" s="28"/>
      <c r="J170" s="28"/>
      <c r="K170" s="28"/>
      <c r="L170" s="34"/>
      <c r="M170" s="34"/>
      <c r="N170" s="32"/>
      <c r="O170" s="33"/>
    </row>
    <row r="171" spans="4:15" x14ac:dyDescent="0.15">
      <c r="D171" s="1" t="s">
        <v>56</v>
      </c>
      <c r="E171" s="164">
        <v>3359456</v>
      </c>
      <c r="F171" s="1" t="e">
        <f t="shared" si="10"/>
        <v>#N/A</v>
      </c>
      <c r="G171" s="167">
        <v>1004871</v>
      </c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67">
        <f>SUM(E132:E170)</f>
        <v>3359457</v>
      </c>
      <c r="F172" s="1"/>
      <c r="G172" s="167">
        <f>SUM(G132:G170)</f>
        <v>1004869</v>
      </c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</row>
    <row r="391" spans="4:15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</sheetData>
  <mergeCells count="47">
    <mergeCell ref="H119:I119"/>
    <mergeCell ref="H120:I120"/>
    <mergeCell ref="H121:I121"/>
    <mergeCell ref="H122:I122"/>
    <mergeCell ref="H123:I123"/>
    <mergeCell ref="H118:I118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02:I102"/>
    <mergeCell ref="H103:I103"/>
    <mergeCell ref="H104:I104"/>
    <mergeCell ref="H105:I105"/>
    <mergeCell ref="H106:I106"/>
    <mergeCell ref="H97:I97"/>
    <mergeCell ref="H98:I98"/>
    <mergeCell ref="H99:I99"/>
    <mergeCell ref="H100:I100"/>
    <mergeCell ref="H101:I101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J56:L58"/>
    <mergeCell ref="J73:L74"/>
    <mergeCell ref="H54:H68"/>
    <mergeCell ref="H70:H75"/>
    <mergeCell ref="B54:C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7" orientation="portrait" r:id="rId1"/>
  <drawing r:id="rId2"/>
</worksheet>
</file>